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B6D\Desktop\04 - GIOŚ_OSADY_2023-2024\CD_11.03.2025\zadanie 2B-1_Raport stan zanieczyszczenia osadów\Zał. nr 6 - Ocena jakości osadów\załącznik nr 6a - ocena jakości osadów_cieki\"/>
    </mc:Choice>
  </mc:AlternateContent>
  <xr:revisionPtr revIDLastSave="0" documentId="13_ncr:1_{4DF030E9-B037-4CAE-923F-5C95B75DF41D}" xr6:coauthVersionLast="47" xr6:coauthVersionMax="47" xr10:uidLastSave="{00000000-0000-0000-0000-000000000000}"/>
  <bookViews>
    <workbookView xWindow="28680" yWindow="-120" windowWidth="29040" windowHeight="15840" tabRatio="851" activeTab="2" xr2:uid="{00000000-000D-0000-FFFF-FFFF00000000}"/>
  </bookViews>
  <sheets>
    <sheet name="cieki 2024" sheetId="2" r:id="rId1"/>
    <sheet name="jeziora 2024" sheetId="1" state="hidden" r:id="rId2"/>
    <sheet name="GIOŚ (2015)-cieki-rzeki" sheetId="3" r:id="rId3"/>
    <sheet name="GIOŚ (2015)-jeziora" sheetId="4" state="hidden" r:id="rId4"/>
    <sheet name="CSST (2013)-ciek-rzeki" sheetId="12" r:id="rId5"/>
    <sheet name="CSST (2013)-jeziora" sheetId="8" state="hidden" r:id="rId6"/>
    <sheet name="CSST (2013)-normy" sheetId="9" state="hidden" r:id="rId7"/>
    <sheet name="WYKRESY" sheetId="10" state="hidden" r:id="rId8"/>
  </sheets>
  <definedNames>
    <definedName name="_xlnm._FilterDatabase" localSheetId="0" hidden="1">'cieki 2024'!$A$1:$DL$266</definedName>
    <definedName name="_xlnm._FilterDatabase" localSheetId="4" hidden="1">'CSST (2013)-ciek-rzeki'!$C$4:$AX$231</definedName>
    <definedName name="_xlnm._FilterDatabase" localSheetId="5" hidden="1">'CSST (2013)-jeziora'!$A$2:$AY$159</definedName>
    <definedName name="_xlnm._FilterDatabase" localSheetId="2" hidden="1">'GIOŚ (2015)-cieki-rzeki'!$A$4:$AO$233</definedName>
    <definedName name="_xlnm._FilterDatabase" localSheetId="3" hidden="1">'GIOŚ (2015)-jeziora'!$A$4:$AO$161</definedName>
    <definedName name="_xlnm._FilterDatabase" localSheetId="1" hidden="1">'jeziora 2024'!$A$1:$DL$160</definedName>
    <definedName name="Z_FB1470F3_388A_4235_BFB8_43234B719E27_.wvu.FilterData" localSheetId="5" hidden="1">'CSST (2013)-jeziora'!$A$5:$B$154</definedName>
    <definedName name="Z_FB1470F3_388A_4235_BFB8_43234B719E27_.wvu.FilterData" localSheetId="3" hidden="1">'GIOŚ (2015)-jeziora'!$A$7:$B$156</definedName>
    <definedName name="Z_FB1470F3_388A_4235_BFB8_43234B719E27_.wvu.FilterData" localSheetId="1" hidden="1">'jeziora 2024'!$A$8:$B$160</definedName>
  </definedNames>
  <calcPr calcId="191029"/>
  <customWorkbookViews>
    <customWorkbookView name="Kreciala - Widok osobisty" guid="{FB1470F3-388A-4235-BFB8-43234B719E27}" mergeInterval="0" personalView="1" maximized="1" windowWidth="1916" windowHeight="857" tabRatio="679" activeSheetId="8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T27" i="4" l="1"/>
  <c r="AX11" i="3"/>
  <c r="BD8" i="12"/>
  <c r="BB4" i="8"/>
  <c r="BB3" i="8"/>
  <c r="BB2" i="8"/>
  <c r="BB1" i="8"/>
  <c r="BB4" i="12"/>
  <c r="BB3" i="12"/>
  <c r="BB2" i="12"/>
  <c r="BB1" i="12"/>
  <c r="AR6" i="4"/>
  <c r="AR5" i="4"/>
  <c r="AR6" i="3"/>
  <c r="AR5" i="3"/>
  <c r="P8" i="12" l="1"/>
  <c r="AC18" i="3" l="1"/>
  <c r="AD7" i="3"/>
  <c r="A232" i="12"/>
  <c r="B232" i="12"/>
  <c r="C232" i="12"/>
  <c r="D232" i="12"/>
  <c r="E232" i="12"/>
  <c r="F232" i="12"/>
  <c r="G232" i="12"/>
  <c r="H232" i="12"/>
  <c r="I232" i="12"/>
  <c r="J232" i="12"/>
  <c r="K232" i="12"/>
  <c r="L232" i="12"/>
  <c r="M232" i="12"/>
  <c r="N232" i="12"/>
  <c r="O232" i="12"/>
  <c r="P232" i="12"/>
  <c r="Q232" i="12"/>
  <c r="R232" i="12"/>
  <c r="S232" i="12"/>
  <c r="T232" i="12"/>
  <c r="U232" i="12"/>
  <c r="V232" i="12"/>
  <c r="W232" i="12"/>
  <c r="X232" i="12"/>
  <c r="Y232" i="12"/>
  <c r="Z232" i="12"/>
  <c r="AA232" i="12"/>
  <c r="AB232" i="12"/>
  <c r="AC232" i="12"/>
  <c r="AD232" i="12"/>
  <c r="AE232" i="12"/>
  <c r="AF232" i="12"/>
  <c r="AG232" i="12"/>
  <c r="AH232" i="12"/>
  <c r="AI232" i="12"/>
  <c r="AJ232" i="12"/>
  <c r="AK232" i="12"/>
  <c r="AL232" i="12"/>
  <c r="AM232" i="12"/>
  <c r="AN232" i="12"/>
  <c r="AO232" i="12"/>
  <c r="AP232" i="12"/>
  <c r="AQ232" i="12"/>
  <c r="AR232" i="12"/>
  <c r="AS232" i="12"/>
  <c r="AT232" i="12"/>
  <c r="AU232" i="12"/>
  <c r="AV232" i="12"/>
  <c r="AW232" i="12"/>
  <c r="AX232" i="12"/>
  <c r="A233" i="12"/>
  <c r="B233" i="12"/>
  <c r="C233" i="12"/>
  <c r="D233" i="12"/>
  <c r="E233" i="12"/>
  <c r="F233" i="12"/>
  <c r="G233" i="12"/>
  <c r="H233" i="12"/>
  <c r="I233" i="12"/>
  <c r="J233" i="12"/>
  <c r="K233" i="12"/>
  <c r="L233" i="12"/>
  <c r="M233" i="12"/>
  <c r="N233" i="12"/>
  <c r="O233" i="12"/>
  <c r="P233" i="12"/>
  <c r="Q233" i="12"/>
  <c r="R233" i="12"/>
  <c r="S233" i="12"/>
  <c r="T233" i="12"/>
  <c r="U233" i="12"/>
  <c r="V233" i="12"/>
  <c r="W233" i="12"/>
  <c r="X233" i="12"/>
  <c r="Y233" i="12"/>
  <c r="Z233" i="12"/>
  <c r="AA233" i="12"/>
  <c r="AB233" i="12"/>
  <c r="AC233" i="12"/>
  <c r="AD233" i="12"/>
  <c r="AE233" i="12"/>
  <c r="AF233" i="12"/>
  <c r="AG233" i="12"/>
  <c r="AH233" i="12"/>
  <c r="AI233" i="12"/>
  <c r="AJ233" i="12"/>
  <c r="AK233" i="12"/>
  <c r="AL233" i="12"/>
  <c r="AM233" i="12"/>
  <c r="AN233" i="12"/>
  <c r="AO233" i="12"/>
  <c r="AP233" i="12"/>
  <c r="AQ233" i="12"/>
  <c r="AR233" i="12"/>
  <c r="AS233" i="12"/>
  <c r="AT233" i="12"/>
  <c r="AU233" i="12"/>
  <c r="AV233" i="12"/>
  <c r="AW233" i="12"/>
  <c r="AX233" i="12"/>
  <c r="A234" i="12"/>
  <c r="B234" i="12"/>
  <c r="C234" i="12"/>
  <c r="D234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R234" i="12"/>
  <c r="S234" i="12"/>
  <c r="T234" i="12"/>
  <c r="U234" i="12"/>
  <c r="V234" i="12"/>
  <c r="W234" i="12"/>
  <c r="X234" i="12"/>
  <c r="Y234" i="12"/>
  <c r="Z234" i="12"/>
  <c r="AA234" i="12"/>
  <c r="AB234" i="12"/>
  <c r="AC234" i="12"/>
  <c r="AD234" i="12"/>
  <c r="AE234" i="12"/>
  <c r="AF234" i="12"/>
  <c r="AG234" i="12"/>
  <c r="AH234" i="12"/>
  <c r="AI234" i="12"/>
  <c r="AJ234" i="12"/>
  <c r="AK234" i="12"/>
  <c r="AL234" i="12"/>
  <c r="AM234" i="12"/>
  <c r="AN234" i="12"/>
  <c r="AO234" i="12"/>
  <c r="AP234" i="12"/>
  <c r="AQ234" i="12"/>
  <c r="AR234" i="12"/>
  <c r="AS234" i="12"/>
  <c r="AT234" i="12"/>
  <c r="AU234" i="12"/>
  <c r="AV234" i="12"/>
  <c r="AW234" i="12"/>
  <c r="AX234" i="12"/>
  <c r="A235" i="12"/>
  <c r="B235" i="12"/>
  <c r="C235" i="12"/>
  <c r="D235" i="12"/>
  <c r="E235" i="12"/>
  <c r="F235" i="12"/>
  <c r="G235" i="12"/>
  <c r="H235" i="12"/>
  <c r="I235" i="12"/>
  <c r="J235" i="12"/>
  <c r="K235" i="12"/>
  <c r="L235" i="12"/>
  <c r="M235" i="12"/>
  <c r="N235" i="12"/>
  <c r="O235" i="12"/>
  <c r="P235" i="12"/>
  <c r="Q235" i="12"/>
  <c r="R235" i="12"/>
  <c r="S235" i="12"/>
  <c r="T235" i="12"/>
  <c r="U235" i="12"/>
  <c r="V235" i="12"/>
  <c r="W235" i="12"/>
  <c r="X235" i="12"/>
  <c r="Y235" i="12"/>
  <c r="Z235" i="12"/>
  <c r="AA235" i="12"/>
  <c r="AB235" i="12"/>
  <c r="AC235" i="12"/>
  <c r="AD235" i="12"/>
  <c r="AE235" i="12"/>
  <c r="AF235" i="12"/>
  <c r="AG235" i="12"/>
  <c r="AH235" i="12"/>
  <c r="AI235" i="12"/>
  <c r="AJ235" i="12"/>
  <c r="AK235" i="12"/>
  <c r="AL235" i="12"/>
  <c r="AM235" i="12"/>
  <c r="AN235" i="12"/>
  <c r="AO235" i="12"/>
  <c r="AP235" i="12"/>
  <c r="AQ235" i="12"/>
  <c r="AR235" i="12"/>
  <c r="AS235" i="12"/>
  <c r="AT235" i="12"/>
  <c r="AU235" i="12"/>
  <c r="AV235" i="12"/>
  <c r="AW235" i="12"/>
  <c r="AX235" i="12"/>
  <c r="A236" i="12"/>
  <c r="B236" i="12"/>
  <c r="C236" i="12"/>
  <c r="D236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R236" i="12"/>
  <c r="S236" i="12"/>
  <c r="T236" i="12"/>
  <c r="U236" i="12"/>
  <c r="V236" i="12"/>
  <c r="W236" i="12"/>
  <c r="X236" i="12"/>
  <c r="Y236" i="12"/>
  <c r="Z236" i="12"/>
  <c r="AA236" i="12"/>
  <c r="AB236" i="12"/>
  <c r="AC236" i="12"/>
  <c r="AD236" i="12"/>
  <c r="AE236" i="12"/>
  <c r="AF236" i="12"/>
  <c r="AG236" i="12"/>
  <c r="AH236" i="12"/>
  <c r="AI236" i="12"/>
  <c r="AJ236" i="12"/>
  <c r="AK236" i="12"/>
  <c r="AL236" i="12"/>
  <c r="AM236" i="12"/>
  <c r="AN236" i="12"/>
  <c r="AO236" i="12"/>
  <c r="AP236" i="12"/>
  <c r="AQ236" i="12"/>
  <c r="AR236" i="12"/>
  <c r="AS236" i="12"/>
  <c r="AT236" i="12"/>
  <c r="AU236" i="12"/>
  <c r="AV236" i="12"/>
  <c r="AW236" i="12"/>
  <c r="AX236" i="12"/>
  <c r="A237" i="12"/>
  <c r="B237" i="12"/>
  <c r="C237" i="12"/>
  <c r="D237" i="12"/>
  <c r="E237" i="12"/>
  <c r="F237" i="12"/>
  <c r="G237" i="12"/>
  <c r="H237" i="12"/>
  <c r="I237" i="12"/>
  <c r="J237" i="12"/>
  <c r="K237" i="12"/>
  <c r="L237" i="12"/>
  <c r="M237" i="12"/>
  <c r="N237" i="12"/>
  <c r="O237" i="12"/>
  <c r="P237" i="12"/>
  <c r="Q237" i="12"/>
  <c r="R237" i="12"/>
  <c r="S237" i="12"/>
  <c r="T237" i="12"/>
  <c r="U237" i="12"/>
  <c r="V237" i="12"/>
  <c r="W237" i="12"/>
  <c r="X237" i="12"/>
  <c r="Y237" i="12"/>
  <c r="Z237" i="12"/>
  <c r="AA237" i="12"/>
  <c r="AB237" i="12"/>
  <c r="AC237" i="12"/>
  <c r="AD237" i="12"/>
  <c r="AE237" i="12"/>
  <c r="AF237" i="12"/>
  <c r="AG237" i="12"/>
  <c r="AH237" i="12"/>
  <c r="AI237" i="12"/>
  <c r="AJ237" i="12"/>
  <c r="AK237" i="12"/>
  <c r="AL237" i="12"/>
  <c r="AM237" i="12"/>
  <c r="AN237" i="12"/>
  <c r="AO237" i="12"/>
  <c r="AP237" i="12"/>
  <c r="AQ237" i="12"/>
  <c r="AR237" i="12"/>
  <c r="AS237" i="12"/>
  <c r="AT237" i="12"/>
  <c r="AU237" i="12"/>
  <c r="AV237" i="12"/>
  <c r="AW237" i="12"/>
  <c r="AX237" i="12"/>
  <c r="A238" i="12"/>
  <c r="B238" i="12"/>
  <c r="C238" i="12"/>
  <c r="D238" i="12"/>
  <c r="E238" i="12"/>
  <c r="F238" i="12"/>
  <c r="G238" i="12"/>
  <c r="H238" i="12"/>
  <c r="I238" i="12"/>
  <c r="J238" i="12"/>
  <c r="K238" i="12"/>
  <c r="L238" i="12"/>
  <c r="M238" i="12"/>
  <c r="N238" i="12"/>
  <c r="O238" i="12"/>
  <c r="P238" i="12"/>
  <c r="Q238" i="12"/>
  <c r="R238" i="12"/>
  <c r="S238" i="12"/>
  <c r="T238" i="12"/>
  <c r="U238" i="12"/>
  <c r="V238" i="12"/>
  <c r="W238" i="12"/>
  <c r="X238" i="12"/>
  <c r="Y238" i="12"/>
  <c r="Z238" i="12"/>
  <c r="AA238" i="12"/>
  <c r="AB238" i="12"/>
  <c r="AC238" i="12"/>
  <c r="AD238" i="12"/>
  <c r="AE238" i="12"/>
  <c r="AF238" i="12"/>
  <c r="AG238" i="12"/>
  <c r="AH238" i="12"/>
  <c r="AI238" i="12"/>
  <c r="AJ238" i="12"/>
  <c r="AK238" i="12"/>
  <c r="AL238" i="12"/>
  <c r="AM238" i="12"/>
  <c r="AN238" i="12"/>
  <c r="AO238" i="12"/>
  <c r="AP238" i="12"/>
  <c r="AQ238" i="12"/>
  <c r="AR238" i="12"/>
  <c r="AS238" i="12"/>
  <c r="AT238" i="12"/>
  <c r="AU238" i="12"/>
  <c r="AV238" i="12"/>
  <c r="AW238" i="12"/>
  <c r="AX238" i="12"/>
  <c r="A239" i="12"/>
  <c r="B239" i="12"/>
  <c r="C239" i="12"/>
  <c r="D239" i="12"/>
  <c r="E239" i="12"/>
  <c r="F239" i="12"/>
  <c r="G239" i="12"/>
  <c r="H239" i="12"/>
  <c r="I239" i="12"/>
  <c r="J239" i="12"/>
  <c r="K239" i="12"/>
  <c r="L239" i="12"/>
  <c r="M239" i="12"/>
  <c r="N239" i="12"/>
  <c r="O239" i="12"/>
  <c r="P239" i="12"/>
  <c r="Q239" i="12"/>
  <c r="R239" i="12"/>
  <c r="S239" i="12"/>
  <c r="T239" i="12"/>
  <c r="U239" i="12"/>
  <c r="V239" i="12"/>
  <c r="W239" i="12"/>
  <c r="X239" i="12"/>
  <c r="Y239" i="12"/>
  <c r="Z239" i="12"/>
  <c r="AA239" i="12"/>
  <c r="AB239" i="12"/>
  <c r="AC239" i="12"/>
  <c r="AD239" i="12"/>
  <c r="AE239" i="12"/>
  <c r="AF239" i="12"/>
  <c r="AG239" i="12"/>
  <c r="AH239" i="12"/>
  <c r="AI239" i="12"/>
  <c r="AJ239" i="12"/>
  <c r="AK239" i="12"/>
  <c r="AL239" i="12"/>
  <c r="AM239" i="12"/>
  <c r="AN239" i="12"/>
  <c r="AO239" i="12"/>
  <c r="AP239" i="12"/>
  <c r="AQ239" i="12"/>
  <c r="AR239" i="12"/>
  <c r="AS239" i="12"/>
  <c r="AT239" i="12"/>
  <c r="AU239" i="12"/>
  <c r="AV239" i="12"/>
  <c r="AW239" i="12"/>
  <c r="AX239" i="12"/>
  <c r="A240" i="12"/>
  <c r="B240" i="12"/>
  <c r="C240" i="12"/>
  <c r="D240" i="12"/>
  <c r="E240" i="12"/>
  <c r="F240" i="12"/>
  <c r="G240" i="12"/>
  <c r="H240" i="12"/>
  <c r="I240" i="12"/>
  <c r="J240" i="12"/>
  <c r="K240" i="12"/>
  <c r="L240" i="12"/>
  <c r="M240" i="12"/>
  <c r="N240" i="12"/>
  <c r="O240" i="12"/>
  <c r="P240" i="12"/>
  <c r="Q240" i="12"/>
  <c r="R240" i="12"/>
  <c r="S240" i="12"/>
  <c r="T240" i="12"/>
  <c r="U240" i="12"/>
  <c r="V240" i="12"/>
  <c r="W240" i="12"/>
  <c r="X240" i="12"/>
  <c r="Y240" i="12"/>
  <c r="Z240" i="12"/>
  <c r="AA240" i="12"/>
  <c r="AB240" i="12"/>
  <c r="AC240" i="12"/>
  <c r="AD240" i="12"/>
  <c r="AE240" i="12"/>
  <c r="AF240" i="12"/>
  <c r="AG240" i="12"/>
  <c r="AH240" i="12"/>
  <c r="AI240" i="12"/>
  <c r="AJ240" i="12"/>
  <c r="AK240" i="12"/>
  <c r="AL240" i="12"/>
  <c r="AM240" i="12"/>
  <c r="AN240" i="12"/>
  <c r="AO240" i="12"/>
  <c r="AP240" i="12"/>
  <c r="AQ240" i="12"/>
  <c r="AR240" i="12"/>
  <c r="AS240" i="12"/>
  <c r="AT240" i="12"/>
  <c r="AU240" i="12"/>
  <c r="AV240" i="12"/>
  <c r="AW240" i="12"/>
  <c r="AX240" i="12"/>
  <c r="A241" i="12"/>
  <c r="B241" i="12"/>
  <c r="C241" i="12"/>
  <c r="D241" i="12"/>
  <c r="E241" i="12"/>
  <c r="F241" i="12"/>
  <c r="G241" i="12"/>
  <c r="H241" i="12"/>
  <c r="I241" i="12"/>
  <c r="J241" i="12"/>
  <c r="K241" i="12"/>
  <c r="L241" i="12"/>
  <c r="M241" i="12"/>
  <c r="N241" i="12"/>
  <c r="O241" i="12"/>
  <c r="P241" i="12"/>
  <c r="Q241" i="12"/>
  <c r="R241" i="12"/>
  <c r="S241" i="12"/>
  <c r="T241" i="12"/>
  <c r="U241" i="12"/>
  <c r="V241" i="12"/>
  <c r="W241" i="12"/>
  <c r="X241" i="12"/>
  <c r="Y241" i="12"/>
  <c r="Z241" i="12"/>
  <c r="AA241" i="12"/>
  <c r="AB241" i="12"/>
  <c r="AC241" i="12"/>
  <c r="AD241" i="12"/>
  <c r="AE241" i="12"/>
  <c r="AF241" i="12"/>
  <c r="AG241" i="12"/>
  <c r="AH241" i="12"/>
  <c r="AI241" i="12"/>
  <c r="AJ241" i="12"/>
  <c r="AK241" i="12"/>
  <c r="AL241" i="12"/>
  <c r="AM241" i="12"/>
  <c r="AN241" i="12"/>
  <c r="AO241" i="12"/>
  <c r="AP241" i="12"/>
  <c r="AQ241" i="12"/>
  <c r="AR241" i="12"/>
  <c r="AS241" i="12"/>
  <c r="AT241" i="12"/>
  <c r="AU241" i="12"/>
  <c r="AV241" i="12"/>
  <c r="AW241" i="12"/>
  <c r="AX241" i="12"/>
  <c r="A242" i="12"/>
  <c r="B242" i="12"/>
  <c r="C242" i="12"/>
  <c r="D242" i="12"/>
  <c r="E242" i="12"/>
  <c r="F242" i="12"/>
  <c r="G242" i="12"/>
  <c r="H242" i="12"/>
  <c r="I242" i="12"/>
  <c r="J242" i="12"/>
  <c r="K242" i="12"/>
  <c r="L242" i="12"/>
  <c r="M242" i="12"/>
  <c r="N242" i="12"/>
  <c r="O242" i="12"/>
  <c r="P242" i="12"/>
  <c r="Q242" i="12"/>
  <c r="R242" i="12"/>
  <c r="S242" i="12"/>
  <c r="T242" i="12"/>
  <c r="U242" i="12"/>
  <c r="V242" i="12"/>
  <c r="W242" i="12"/>
  <c r="X242" i="12"/>
  <c r="Y242" i="12"/>
  <c r="Z242" i="12"/>
  <c r="AA242" i="12"/>
  <c r="AB242" i="12"/>
  <c r="AC242" i="12"/>
  <c r="AD242" i="12"/>
  <c r="AE242" i="12"/>
  <c r="AF242" i="12"/>
  <c r="AG242" i="12"/>
  <c r="AH242" i="12"/>
  <c r="AI242" i="12"/>
  <c r="AJ242" i="12"/>
  <c r="AK242" i="12"/>
  <c r="AL242" i="12"/>
  <c r="AM242" i="12"/>
  <c r="AN242" i="12"/>
  <c r="AO242" i="12"/>
  <c r="AP242" i="12"/>
  <c r="AQ242" i="12"/>
  <c r="AR242" i="12"/>
  <c r="AS242" i="12"/>
  <c r="AT242" i="12"/>
  <c r="AU242" i="12"/>
  <c r="AV242" i="12"/>
  <c r="AW242" i="12"/>
  <c r="AX242" i="12"/>
  <c r="A243" i="12"/>
  <c r="B243" i="12"/>
  <c r="C243" i="12"/>
  <c r="D243" i="12"/>
  <c r="E243" i="12"/>
  <c r="F243" i="12"/>
  <c r="G243" i="12"/>
  <c r="H243" i="12"/>
  <c r="I243" i="12"/>
  <c r="J243" i="12"/>
  <c r="K243" i="12"/>
  <c r="L243" i="12"/>
  <c r="M243" i="12"/>
  <c r="N243" i="12"/>
  <c r="O243" i="12"/>
  <c r="P243" i="12"/>
  <c r="Q243" i="12"/>
  <c r="R243" i="12"/>
  <c r="S243" i="12"/>
  <c r="T243" i="12"/>
  <c r="U243" i="12"/>
  <c r="V243" i="12"/>
  <c r="W243" i="12"/>
  <c r="X243" i="12"/>
  <c r="Y243" i="12"/>
  <c r="Z243" i="12"/>
  <c r="AA243" i="12"/>
  <c r="AB243" i="12"/>
  <c r="AC243" i="12"/>
  <c r="AD243" i="12"/>
  <c r="AE243" i="12"/>
  <c r="AF243" i="12"/>
  <c r="AG243" i="12"/>
  <c r="AH243" i="12"/>
  <c r="AI243" i="12"/>
  <c r="AJ243" i="12"/>
  <c r="AK243" i="12"/>
  <c r="AL243" i="12"/>
  <c r="AM243" i="12"/>
  <c r="AN243" i="12"/>
  <c r="AO243" i="12"/>
  <c r="AP243" i="12"/>
  <c r="AQ243" i="12"/>
  <c r="AR243" i="12"/>
  <c r="AS243" i="12"/>
  <c r="AT243" i="12"/>
  <c r="AU243" i="12"/>
  <c r="AV243" i="12"/>
  <c r="AW243" i="12"/>
  <c r="AX243" i="12"/>
  <c r="A244" i="12"/>
  <c r="B244" i="12"/>
  <c r="C244" i="12"/>
  <c r="D244" i="12"/>
  <c r="E244" i="12"/>
  <c r="F244" i="12"/>
  <c r="G244" i="12"/>
  <c r="H244" i="12"/>
  <c r="I244" i="12"/>
  <c r="J244" i="12"/>
  <c r="K244" i="12"/>
  <c r="L244" i="12"/>
  <c r="M244" i="12"/>
  <c r="N244" i="12"/>
  <c r="O244" i="12"/>
  <c r="P244" i="12"/>
  <c r="Q244" i="12"/>
  <c r="R244" i="12"/>
  <c r="S244" i="12"/>
  <c r="T244" i="12"/>
  <c r="U244" i="12"/>
  <c r="V244" i="12"/>
  <c r="W244" i="12"/>
  <c r="X244" i="12"/>
  <c r="Y244" i="12"/>
  <c r="Z244" i="12"/>
  <c r="AA244" i="12"/>
  <c r="AB244" i="12"/>
  <c r="AC244" i="12"/>
  <c r="AD244" i="12"/>
  <c r="AE244" i="12"/>
  <c r="AF244" i="12"/>
  <c r="AG244" i="12"/>
  <c r="AH244" i="12"/>
  <c r="AI244" i="12"/>
  <c r="AJ244" i="12"/>
  <c r="AK244" i="12"/>
  <c r="AL244" i="12"/>
  <c r="AM244" i="12"/>
  <c r="AN244" i="12"/>
  <c r="AO244" i="12"/>
  <c r="AP244" i="12"/>
  <c r="AQ244" i="12"/>
  <c r="AR244" i="12"/>
  <c r="AS244" i="12"/>
  <c r="AT244" i="12"/>
  <c r="AU244" i="12"/>
  <c r="AV244" i="12"/>
  <c r="AW244" i="12"/>
  <c r="AX244" i="12"/>
  <c r="A245" i="12"/>
  <c r="B245" i="12"/>
  <c r="C245" i="12"/>
  <c r="D245" i="12"/>
  <c r="E245" i="12"/>
  <c r="F245" i="12"/>
  <c r="G245" i="12"/>
  <c r="H245" i="12"/>
  <c r="I245" i="12"/>
  <c r="J245" i="12"/>
  <c r="K245" i="12"/>
  <c r="L245" i="12"/>
  <c r="M245" i="12"/>
  <c r="N245" i="12"/>
  <c r="O245" i="12"/>
  <c r="P245" i="12"/>
  <c r="Q245" i="12"/>
  <c r="R245" i="12"/>
  <c r="S245" i="12"/>
  <c r="T245" i="12"/>
  <c r="U245" i="12"/>
  <c r="V245" i="12"/>
  <c r="W245" i="12"/>
  <c r="X245" i="12"/>
  <c r="Y245" i="12"/>
  <c r="Z245" i="12"/>
  <c r="AA245" i="12"/>
  <c r="AB245" i="12"/>
  <c r="AC245" i="12"/>
  <c r="AD245" i="12"/>
  <c r="AE245" i="12"/>
  <c r="AF245" i="12"/>
  <c r="AG245" i="12"/>
  <c r="AH245" i="12"/>
  <c r="AI245" i="12"/>
  <c r="AJ245" i="12"/>
  <c r="AK245" i="12"/>
  <c r="AL245" i="12"/>
  <c r="AM245" i="12"/>
  <c r="AN245" i="12"/>
  <c r="AO245" i="12"/>
  <c r="AP245" i="12"/>
  <c r="AQ245" i="12"/>
  <c r="AR245" i="12"/>
  <c r="AS245" i="12"/>
  <c r="AT245" i="12"/>
  <c r="AU245" i="12"/>
  <c r="AV245" i="12"/>
  <c r="AW245" i="12"/>
  <c r="AX245" i="12"/>
  <c r="A246" i="12"/>
  <c r="B246" i="12"/>
  <c r="C246" i="12"/>
  <c r="D246" i="12"/>
  <c r="E246" i="12"/>
  <c r="F246" i="12"/>
  <c r="G246" i="12"/>
  <c r="H246" i="12"/>
  <c r="I246" i="12"/>
  <c r="J246" i="12"/>
  <c r="K246" i="12"/>
  <c r="L246" i="12"/>
  <c r="M246" i="12"/>
  <c r="N246" i="12"/>
  <c r="O246" i="12"/>
  <c r="P246" i="12"/>
  <c r="Q246" i="12"/>
  <c r="R246" i="12"/>
  <c r="S246" i="12"/>
  <c r="T246" i="12"/>
  <c r="U246" i="12"/>
  <c r="V246" i="12"/>
  <c r="W246" i="12"/>
  <c r="X246" i="12"/>
  <c r="Y246" i="12"/>
  <c r="Z246" i="12"/>
  <c r="AA246" i="12"/>
  <c r="AB246" i="12"/>
  <c r="AC246" i="12"/>
  <c r="AD246" i="12"/>
  <c r="AE246" i="12"/>
  <c r="AF246" i="12"/>
  <c r="AG246" i="12"/>
  <c r="AH246" i="12"/>
  <c r="AI246" i="12"/>
  <c r="AJ246" i="12"/>
  <c r="AK246" i="12"/>
  <c r="AL246" i="12"/>
  <c r="AM246" i="12"/>
  <c r="AN246" i="12"/>
  <c r="AO246" i="12"/>
  <c r="AP246" i="12"/>
  <c r="AQ246" i="12"/>
  <c r="AR246" i="12"/>
  <c r="AS246" i="12"/>
  <c r="AT246" i="12"/>
  <c r="AU246" i="12"/>
  <c r="AV246" i="12"/>
  <c r="AW246" i="12"/>
  <c r="AX246" i="12"/>
  <c r="A247" i="12"/>
  <c r="B247" i="12"/>
  <c r="C247" i="12"/>
  <c r="D247" i="12"/>
  <c r="E247" i="12"/>
  <c r="F247" i="12"/>
  <c r="G247" i="12"/>
  <c r="H247" i="12"/>
  <c r="I247" i="12"/>
  <c r="J247" i="12"/>
  <c r="K247" i="12"/>
  <c r="L247" i="12"/>
  <c r="M247" i="12"/>
  <c r="N247" i="12"/>
  <c r="O247" i="12"/>
  <c r="P247" i="12"/>
  <c r="Q247" i="12"/>
  <c r="R247" i="12"/>
  <c r="S247" i="12"/>
  <c r="T247" i="12"/>
  <c r="U247" i="12"/>
  <c r="V247" i="12"/>
  <c r="W247" i="12"/>
  <c r="X247" i="12"/>
  <c r="Y247" i="12"/>
  <c r="Z247" i="12"/>
  <c r="AA247" i="12"/>
  <c r="AB247" i="12"/>
  <c r="AC247" i="12"/>
  <c r="AD247" i="12"/>
  <c r="AE247" i="12"/>
  <c r="AF247" i="12"/>
  <c r="AG247" i="12"/>
  <c r="AH247" i="12"/>
  <c r="AI247" i="12"/>
  <c r="AJ247" i="12"/>
  <c r="AK247" i="12"/>
  <c r="AL247" i="12"/>
  <c r="AM247" i="12"/>
  <c r="AN247" i="12"/>
  <c r="AO247" i="12"/>
  <c r="AP247" i="12"/>
  <c r="AQ247" i="12"/>
  <c r="AR247" i="12"/>
  <c r="AS247" i="12"/>
  <c r="AT247" i="12"/>
  <c r="AU247" i="12"/>
  <c r="AV247" i="12"/>
  <c r="AW247" i="12"/>
  <c r="AX247" i="12"/>
  <c r="A248" i="12"/>
  <c r="B248" i="12"/>
  <c r="C248" i="12"/>
  <c r="D248" i="12"/>
  <c r="E248" i="12"/>
  <c r="F248" i="12"/>
  <c r="G248" i="12"/>
  <c r="H248" i="12"/>
  <c r="I248" i="12"/>
  <c r="J248" i="12"/>
  <c r="K248" i="12"/>
  <c r="L248" i="12"/>
  <c r="M248" i="12"/>
  <c r="N248" i="12"/>
  <c r="O248" i="12"/>
  <c r="P248" i="12"/>
  <c r="Q248" i="12"/>
  <c r="R248" i="12"/>
  <c r="S248" i="12"/>
  <c r="T248" i="12"/>
  <c r="U248" i="12"/>
  <c r="V248" i="12"/>
  <c r="W248" i="12"/>
  <c r="X248" i="12"/>
  <c r="Y248" i="12"/>
  <c r="Z248" i="12"/>
  <c r="AA248" i="12"/>
  <c r="AB248" i="12"/>
  <c r="AC248" i="12"/>
  <c r="AD248" i="12"/>
  <c r="AE248" i="12"/>
  <c r="AF248" i="12"/>
  <c r="AG248" i="12"/>
  <c r="AH248" i="12"/>
  <c r="AI248" i="12"/>
  <c r="AJ248" i="12"/>
  <c r="AK248" i="12"/>
  <c r="AL248" i="12"/>
  <c r="AM248" i="12"/>
  <c r="AN248" i="12"/>
  <c r="AO248" i="12"/>
  <c r="AP248" i="12"/>
  <c r="AQ248" i="12"/>
  <c r="AR248" i="12"/>
  <c r="AS248" i="12"/>
  <c r="AT248" i="12"/>
  <c r="AU248" i="12"/>
  <c r="AV248" i="12"/>
  <c r="AW248" i="12"/>
  <c r="AX248" i="12"/>
  <c r="A249" i="12"/>
  <c r="B249" i="12"/>
  <c r="C249" i="12"/>
  <c r="D249" i="12"/>
  <c r="E249" i="12"/>
  <c r="F249" i="12"/>
  <c r="G249" i="12"/>
  <c r="H249" i="12"/>
  <c r="I249" i="12"/>
  <c r="J249" i="12"/>
  <c r="K249" i="12"/>
  <c r="L249" i="12"/>
  <c r="M249" i="12"/>
  <c r="N249" i="12"/>
  <c r="O249" i="12"/>
  <c r="P249" i="12"/>
  <c r="Q249" i="12"/>
  <c r="R249" i="12"/>
  <c r="S249" i="12"/>
  <c r="T249" i="12"/>
  <c r="U249" i="12"/>
  <c r="V249" i="12"/>
  <c r="W249" i="12"/>
  <c r="X249" i="12"/>
  <c r="Y249" i="12"/>
  <c r="Z249" i="12"/>
  <c r="AA249" i="12"/>
  <c r="AB249" i="12"/>
  <c r="AC249" i="12"/>
  <c r="AD249" i="12"/>
  <c r="AE249" i="12"/>
  <c r="AF249" i="12"/>
  <c r="AG249" i="12"/>
  <c r="AH249" i="12"/>
  <c r="AI249" i="12"/>
  <c r="AJ249" i="12"/>
  <c r="AK249" i="12"/>
  <c r="AL249" i="12"/>
  <c r="AM249" i="12"/>
  <c r="AN249" i="12"/>
  <c r="AO249" i="12"/>
  <c r="AP249" i="12"/>
  <c r="AQ249" i="12"/>
  <c r="AR249" i="12"/>
  <c r="AS249" i="12"/>
  <c r="AT249" i="12"/>
  <c r="AU249" i="12"/>
  <c r="AV249" i="12"/>
  <c r="AW249" i="12"/>
  <c r="AX249" i="12"/>
  <c r="A250" i="12"/>
  <c r="B250" i="12"/>
  <c r="C250" i="12"/>
  <c r="D250" i="12"/>
  <c r="E250" i="12"/>
  <c r="F250" i="12"/>
  <c r="G250" i="12"/>
  <c r="H250" i="12"/>
  <c r="I250" i="12"/>
  <c r="J250" i="12"/>
  <c r="K250" i="12"/>
  <c r="L250" i="12"/>
  <c r="M250" i="12"/>
  <c r="N250" i="12"/>
  <c r="O250" i="12"/>
  <c r="P250" i="12"/>
  <c r="Q250" i="12"/>
  <c r="R250" i="12"/>
  <c r="S250" i="12"/>
  <c r="T250" i="12"/>
  <c r="U250" i="12"/>
  <c r="V250" i="12"/>
  <c r="W250" i="12"/>
  <c r="X250" i="12"/>
  <c r="Y250" i="12"/>
  <c r="Z250" i="12"/>
  <c r="AA250" i="12"/>
  <c r="AB250" i="12"/>
  <c r="AC250" i="12"/>
  <c r="AD250" i="12"/>
  <c r="AE250" i="12"/>
  <c r="AF250" i="12"/>
  <c r="AG250" i="12"/>
  <c r="AH250" i="12"/>
  <c r="AI250" i="12"/>
  <c r="AJ250" i="12"/>
  <c r="AK250" i="12"/>
  <c r="AL250" i="12"/>
  <c r="AM250" i="12"/>
  <c r="AN250" i="12"/>
  <c r="AO250" i="12"/>
  <c r="AP250" i="12"/>
  <c r="AQ250" i="12"/>
  <c r="AR250" i="12"/>
  <c r="AS250" i="12"/>
  <c r="AT250" i="12"/>
  <c r="AU250" i="12"/>
  <c r="AV250" i="12"/>
  <c r="AW250" i="12"/>
  <c r="AX250" i="12"/>
  <c r="A251" i="12"/>
  <c r="B251" i="12"/>
  <c r="C251" i="12"/>
  <c r="D251" i="12"/>
  <c r="E251" i="12"/>
  <c r="F251" i="12"/>
  <c r="G251" i="12"/>
  <c r="H251" i="12"/>
  <c r="I251" i="12"/>
  <c r="J251" i="12"/>
  <c r="K251" i="12"/>
  <c r="L251" i="12"/>
  <c r="M251" i="12"/>
  <c r="N251" i="12"/>
  <c r="O251" i="12"/>
  <c r="P251" i="12"/>
  <c r="Q251" i="12"/>
  <c r="R251" i="12"/>
  <c r="S251" i="12"/>
  <c r="T251" i="12"/>
  <c r="U251" i="12"/>
  <c r="V251" i="12"/>
  <c r="W251" i="12"/>
  <c r="X251" i="12"/>
  <c r="Y251" i="12"/>
  <c r="Z251" i="12"/>
  <c r="AA251" i="12"/>
  <c r="AB251" i="12"/>
  <c r="AC251" i="12"/>
  <c r="AD251" i="12"/>
  <c r="AE251" i="12"/>
  <c r="AF251" i="12"/>
  <c r="AG251" i="12"/>
  <c r="AH251" i="12"/>
  <c r="AI251" i="12"/>
  <c r="AJ251" i="12"/>
  <c r="AK251" i="12"/>
  <c r="AL251" i="12"/>
  <c r="AM251" i="12"/>
  <c r="AN251" i="12"/>
  <c r="AO251" i="12"/>
  <c r="AP251" i="12"/>
  <c r="AQ251" i="12"/>
  <c r="AR251" i="12"/>
  <c r="AS251" i="12"/>
  <c r="AT251" i="12"/>
  <c r="AU251" i="12"/>
  <c r="AV251" i="12"/>
  <c r="AW251" i="12"/>
  <c r="AX251" i="12"/>
  <c r="A252" i="12"/>
  <c r="B252" i="12"/>
  <c r="C252" i="12"/>
  <c r="D252" i="12"/>
  <c r="E252" i="12"/>
  <c r="F252" i="12"/>
  <c r="G252" i="12"/>
  <c r="H252" i="12"/>
  <c r="I252" i="12"/>
  <c r="J252" i="12"/>
  <c r="K252" i="12"/>
  <c r="L252" i="12"/>
  <c r="M252" i="12"/>
  <c r="N252" i="12"/>
  <c r="O252" i="12"/>
  <c r="P252" i="12"/>
  <c r="Q252" i="12"/>
  <c r="R252" i="12"/>
  <c r="S252" i="12"/>
  <c r="T252" i="12"/>
  <c r="U252" i="12"/>
  <c r="V252" i="12"/>
  <c r="W252" i="12"/>
  <c r="X252" i="12"/>
  <c r="Y252" i="12"/>
  <c r="Z252" i="12"/>
  <c r="AA252" i="12"/>
  <c r="AB252" i="12"/>
  <c r="AC252" i="12"/>
  <c r="AD252" i="12"/>
  <c r="AE252" i="12"/>
  <c r="AF252" i="12"/>
  <c r="AG252" i="12"/>
  <c r="AH252" i="12"/>
  <c r="AI252" i="12"/>
  <c r="AJ252" i="12"/>
  <c r="AK252" i="12"/>
  <c r="AL252" i="12"/>
  <c r="AM252" i="12"/>
  <c r="AN252" i="12"/>
  <c r="AO252" i="12"/>
  <c r="AP252" i="12"/>
  <c r="AQ252" i="12"/>
  <c r="AR252" i="12"/>
  <c r="AS252" i="12"/>
  <c r="AT252" i="12"/>
  <c r="AU252" i="12"/>
  <c r="AV252" i="12"/>
  <c r="AW252" i="12"/>
  <c r="AX252" i="12"/>
  <c r="A253" i="12"/>
  <c r="B253" i="12"/>
  <c r="C253" i="12"/>
  <c r="D253" i="12"/>
  <c r="E253" i="12"/>
  <c r="F253" i="12"/>
  <c r="G253" i="12"/>
  <c r="H253" i="12"/>
  <c r="I253" i="12"/>
  <c r="J253" i="12"/>
  <c r="K253" i="12"/>
  <c r="L253" i="12"/>
  <c r="M253" i="12"/>
  <c r="N253" i="12"/>
  <c r="O253" i="12"/>
  <c r="P253" i="12"/>
  <c r="Q253" i="12"/>
  <c r="R253" i="12"/>
  <c r="S253" i="12"/>
  <c r="T253" i="12"/>
  <c r="U253" i="12"/>
  <c r="V253" i="12"/>
  <c r="W253" i="12"/>
  <c r="X253" i="12"/>
  <c r="Y253" i="12"/>
  <c r="Z253" i="12"/>
  <c r="AA253" i="12"/>
  <c r="AB253" i="12"/>
  <c r="AC253" i="12"/>
  <c r="AD253" i="12"/>
  <c r="AE253" i="12"/>
  <c r="AF253" i="12"/>
  <c r="AG253" i="12"/>
  <c r="AH253" i="12"/>
  <c r="AI253" i="12"/>
  <c r="AJ253" i="12"/>
  <c r="AK253" i="12"/>
  <c r="AL253" i="12"/>
  <c r="AM253" i="12"/>
  <c r="AN253" i="12"/>
  <c r="AO253" i="12"/>
  <c r="AP253" i="12"/>
  <c r="AQ253" i="12"/>
  <c r="AR253" i="12"/>
  <c r="AS253" i="12"/>
  <c r="AT253" i="12"/>
  <c r="AU253" i="12"/>
  <c r="AV253" i="12"/>
  <c r="AW253" i="12"/>
  <c r="AX253" i="12"/>
  <c r="A254" i="12"/>
  <c r="B254" i="12"/>
  <c r="C254" i="12"/>
  <c r="D254" i="12"/>
  <c r="E254" i="12"/>
  <c r="F254" i="12"/>
  <c r="G254" i="12"/>
  <c r="H254" i="12"/>
  <c r="I254" i="12"/>
  <c r="J254" i="12"/>
  <c r="K254" i="12"/>
  <c r="L254" i="12"/>
  <c r="M254" i="12"/>
  <c r="N254" i="12"/>
  <c r="O254" i="12"/>
  <c r="P254" i="12"/>
  <c r="Q254" i="12"/>
  <c r="R254" i="12"/>
  <c r="S254" i="12"/>
  <c r="T254" i="12"/>
  <c r="U254" i="12"/>
  <c r="V254" i="12"/>
  <c r="W254" i="12"/>
  <c r="X254" i="12"/>
  <c r="Y254" i="12"/>
  <c r="Z254" i="12"/>
  <c r="AA254" i="12"/>
  <c r="AB254" i="12"/>
  <c r="AC254" i="12"/>
  <c r="AD254" i="12"/>
  <c r="AE254" i="12"/>
  <c r="AF254" i="12"/>
  <c r="AG254" i="12"/>
  <c r="AH254" i="12"/>
  <c r="AI254" i="12"/>
  <c r="AJ254" i="12"/>
  <c r="AK254" i="12"/>
  <c r="AL254" i="12"/>
  <c r="AM254" i="12"/>
  <c r="AN254" i="12"/>
  <c r="AO254" i="12"/>
  <c r="AP254" i="12"/>
  <c r="AQ254" i="12"/>
  <c r="AR254" i="12"/>
  <c r="AS254" i="12"/>
  <c r="AT254" i="12"/>
  <c r="AU254" i="12"/>
  <c r="AV254" i="12"/>
  <c r="AW254" i="12"/>
  <c r="AX254" i="12"/>
  <c r="A255" i="12"/>
  <c r="B255" i="12"/>
  <c r="C255" i="12"/>
  <c r="D255" i="12"/>
  <c r="E255" i="12"/>
  <c r="F255" i="12"/>
  <c r="G255" i="12"/>
  <c r="H255" i="12"/>
  <c r="I255" i="12"/>
  <c r="J255" i="12"/>
  <c r="K255" i="12"/>
  <c r="L255" i="12"/>
  <c r="M255" i="12"/>
  <c r="N255" i="12"/>
  <c r="O255" i="12"/>
  <c r="P255" i="12"/>
  <c r="Q255" i="12"/>
  <c r="R255" i="12"/>
  <c r="S255" i="12"/>
  <c r="T255" i="12"/>
  <c r="U255" i="12"/>
  <c r="V255" i="12"/>
  <c r="W255" i="12"/>
  <c r="X255" i="12"/>
  <c r="Y255" i="12"/>
  <c r="Z255" i="12"/>
  <c r="AA255" i="12"/>
  <c r="AB255" i="12"/>
  <c r="AC255" i="12"/>
  <c r="AD255" i="12"/>
  <c r="AE255" i="12"/>
  <c r="AF255" i="12"/>
  <c r="AG255" i="12"/>
  <c r="AH255" i="12"/>
  <c r="AI255" i="12"/>
  <c r="AJ255" i="12"/>
  <c r="AK255" i="12"/>
  <c r="AL255" i="12"/>
  <c r="AM255" i="12"/>
  <c r="AN255" i="12"/>
  <c r="AO255" i="12"/>
  <c r="AP255" i="12"/>
  <c r="AQ255" i="12"/>
  <c r="AR255" i="12"/>
  <c r="AS255" i="12"/>
  <c r="AT255" i="12"/>
  <c r="AU255" i="12"/>
  <c r="AV255" i="12"/>
  <c r="AW255" i="12"/>
  <c r="AX255" i="12"/>
  <c r="A256" i="12"/>
  <c r="B256" i="12"/>
  <c r="C256" i="12"/>
  <c r="D256" i="12"/>
  <c r="E256" i="12"/>
  <c r="F256" i="12"/>
  <c r="G256" i="12"/>
  <c r="H256" i="12"/>
  <c r="I256" i="12"/>
  <c r="J256" i="12"/>
  <c r="K256" i="12"/>
  <c r="L256" i="12"/>
  <c r="M256" i="12"/>
  <c r="N256" i="12"/>
  <c r="O256" i="12"/>
  <c r="P256" i="12"/>
  <c r="Q256" i="12"/>
  <c r="R256" i="12"/>
  <c r="S256" i="12"/>
  <c r="T256" i="12"/>
  <c r="U256" i="12"/>
  <c r="V256" i="12"/>
  <c r="W256" i="12"/>
  <c r="X256" i="12"/>
  <c r="Y256" i="12"/>
  <c r="Z256" i="12"/>
  <c r="AA256" i="12"/>
  <c r="AB256" i="12"/>
  <c r="AC256" i="12"/>
  <c r="AD256" i="12"/>
  <c r="AE256" i="12"/>
  <c r="AF256" i="12"/>
  <c r="AG256" i="12"/>
  <c r="AH256" i="12"/>
  <c r="AI256" i="12"/>
  <c r="AJ256" i="12"/>
  <c r="AK256" i="12"/>
  <c r="AL256" i="12"/>
  <c r="AM256" i="12"/>
  <c r="AN256" i="12"/>
  <c r="AO256" i="12"/>
  <c r="AP256" i="12"/>
  <c r="AQ256" i="12"/>
  <c r="AR256" i="12"/>
  <c r="AS256" i="12"/>
  <c r="AT256" i="12"/>
  <c r="AU256" i="12"/>
  <c r="AV256" i="12"/>
  <c r="AW256" i="12"/>
  <c r="AX256" i="12"/>
  <c r="A257" i="12"/>
  <c r="B257" i="12"/>
  <c r="C257" i="12"/>
  <c r="D257" i="12"/>
  <c r="E257" i="12"/>
  <c r="F257" i="12"/>
  <c r="G257" i="12"/>
  <c r="H257" i="12"/>
  <c r="I257" i="12"/>
  <c r="J257" i="12"/>
  <c r="K257" i="12"/>
  <c r="L257" i="12"/>
  <c r="M257" i="12"/>
  <c r="N257" i="12"/>
  <c r="O257" i="12"/>
  <c r="P257" i="12"/>
  <c r="Q257" i="12"/>
  <c r="R257" i="12"/>
  <c r="S257" i="12"/>
  <c r="T257" i="12"/>
  <c r="U257" i="12"/>
  <c r="V257" i="12"/>
  <c r="W257" i="12"/>
  <c r="X257" i="12"/>
  <c r="Y257" i="12"/>
  <c r="Z257" i="12"/>
  <c r="AA257" i="12"/>
  <c r="AB257" i="12"/>
  <c r="AC257" i="12"/>
  <c r="AD257" i="12"/>
  <c r="AE257" i="12"/>
  <c r="AF257" i="12"/>
  <c r="AG257" i="12"/>
  <c r="AH257" i="12"/>
  <c r="AI257" i="12"/>
  <c r="AJ257" i="12"/>
  <c r="AK257" i="12"/>
  <c r="AL257" i="12"/>
  <c r="AM257" i="12"/>
  <c r="AN257" i="12"/>
  <c r="AO257" i="12"/>
  <c r="AP257" i="12"/>
  <c r="AQ257" i="12"/>
  <c r="AR257" i="12"/>
  <c r="AS257" i="12"/>
  <c r="AT257" i="12"/>
  <c r="AU257" i="12"/>
  <c r="AV257" i="12"/>
  <c r="AW257" i="12"/>
  <c r="AX257" i="12"/>
  <c r="A258" i="12"/>
  <c r="B258" i="12"/>
  <c r="C258" i="12"/>
  <c r="D258" i="12"/>
  <c r="E258" i="12"/>
  <c r="F258" i="12"/>
  <c r="G258" i="12"/>
  <c r="H258" i="12"/>
  <c r="I258" i="12"/>
  <c r="J258" i="12"/>
  <c r="K258" i="12"/>
  <c r="L258" i="12"/>
  <c r="M258" i="12"/>
  <c r="N258" i="12"/>
  <c r="O258" i="12"/>
  <c r="P258" i="12"/>
  <c r="Q258" i="12"/>
  <c r="R258" i="12"/>
  <c r="S258" i="12"/>
  <c r="T258" i="12"/>
  <c r="U258" i="12"/>
  <c r="V258" i="12"/>
  <c r="W258" i="12"/>
  <c r="X258" i="12"/>
  <c r="Y258" i="12"/>
  <c r="Z258" i="12"/>
  <c r="AA258" i="12"/>
  <c r="AB258" i="12"/>
  <c r="AC258" i="12"/>
  <c r="AD258" i="12"/>
  <c r="AE258" i="12"/>
  <c r="AF258" i="12"/>
  <c r="AG258" i="12"/>
  <c r="AH258" i="12"/>
  <c r="AI258" i="12"/>
  <c r="AJ258" i="12"/>
  <c r="AK258" i="12"/>
  <c r="AL258" i="12"/>
  <c r="AM258" i="12"/>
  <c r="AN258" i="12"/>
  <c r="AO258" i="12"/>
  <c r="AP258" i="12"/>
  <c r="AQ258" i="12"/>
  <c r="AR258" i="12"/>
  <c r="AS258" i="12"/>
  <c r="AT258" i="12"/>
  <c r="AU258" i="12"/>
  <c r="AV258" i="12"/>
  <c r="AW258" i="12"/>
  <c r="AX258" i="12"/>
  <c r="A259" i="12"/>
  <c r="B259" i="12"/>
  <c r="C259" i="12"/>
  <c r="D259" i="12"/>
  <c r="E259" i="12"/>
  <c r="F259" i="12"/>
  <c r="G259" i="12"/>
  <c r="H259" i="12"/>
  <c r="I259" i="12"/>
  <c r="J259" i="12"/>
  <c r="K259" i="12"/>
  <c r="L259" i="12"/>
  <c r="M259" i="12"/>
  <c r="N259" i="12"/>
  <c r="O259" i="12"/>
  <c r="P259" i="12"/>
  <c r="Q259" i="12"/>
  <c r="R259" i="12"/>
  <c r="S259" i="12"/>
  <c r="T259" i="12"/>
  <c r="U259" i="12"/>
  <c r="V259" i="12"/>
  <c r="W259" i="12"/>
  <c r="X259" i="12"/>
  <c r="Y259" i="12"/>
  <c r="Z259" i="12"/>
  <c r="AA259" i="12"/>
  <c r="AB259" i="12"/>
  <c r="AC259" i="12"/>
  <c r="AD259" i="12"/>
  <c r="AE259" i="12"/>
  <c r="AF259" i="12"/>
  <c r="AG259" i="12"/>
  <c r="AH259" i="12"/>
  <c r="AI259" i="12"/>
  <c r="AJ259" i="12"/>
  <c r="AK259" i="12"/>
  <c r="AL259" i="12"/>
  <c r="AM259" i="12"/>
  <c r="AN259" i="12"/>
  <c r="AO259" i="12"/>
  <c r="AP259" i="12"/>
  <c r="AQ259" i="12"/>
  <c r="AR259" i="12"/>
  <c r="AS259" i="12"/>
  <c r="AT259" i="12"/>
  <c r="AU259" i="12"/>
  <c r="AV259" i="12"/>
  <c r="AW259" i="12"/>
  <c r="AX259" i="12"/>
  <c r="A260" i="12"/>
  <c r="B260" i="12"/>
  <c r="C260" i="12"/>
  <c r="D260" i="12"/>
  <c r="E260" i="12"/>
  <c r="F260" i="12"/>
  <c r="G260" i="12"/>
  <c r="H260" i="12"/>
  <c r="I260" i="12"/>
  <c r="J260" i="12"/>
  <c r="K260" i="12"/>
  <c r="L260" i="12"/>
  <c r="M260" i="12"/>
  <c r="N260" i="12"/>
  <c r="O260" i="12"/>
  <c r="P260" i="12"/>
  <c r="Q260" i="12"/>
  <c r="R260" i="12"/>
  <c r="S260" i="12"/>
  <c r="T260" i="12"/>
  <c r="U260" i="12"/>
  <c r="V260" i="12"/>
  <c r="W260" i="12"/>
  <c r="X260" i="12"/>
  <c r="Y260" i="12"/>
  <c r="Z260" i="12"/>
  <c r="AA260" i="12"/>
  <c r="AB260" i="12"/>
  <c r="AC260" i="12"/>
  <c r="AD260" i="12"/>
  <c r="AE260" i="12"/>
  <c r="AF260" i="12"/>
  <c r="AG260" i="12"/>
  <c r="AH260" i="12"/>
  <c r="AI260" i="12"/>
  <c r="AJ260" i="12"/>
  <c r="AK260" i="12"/>
  <c r="AL260" i="12"/>
  <c r="AM260" i="12"/>
  <c r="AN260" i="12"/>
  <c r="AO260" i="12"/>
  <c r="AP260" i="12"/>
  <c r="AQ260" i="12"/>
  <c r="AR260" i="12"/>
  <c r="AS260" i="12"/>
  <c r="AT260" i="12"/>
  <c r="AU260" i="12"/>
  <c r="AV260" i="12"/>
  <c r="AW260" i="12"/>
  <c r="AX260" i="12"/>
  <c r="A261" i="12"/>
  <c r="B261" i="12"/>
  <c r="C261" i="12"/>
  <c r="D261" i="12"/>
  <c r="E261" i="12"/>
  <c r="F261" i="12"/>
  <c r="G261" i="12"/>
  <c r="H261" i="12"/>
  <c r="I261" i="12"/>
  <c r="J261" i="12"/>
  <c r="K261" i="12"/>
  <c r="L261" i="12"/>
  <c r="M261" i="12"/>
  <c r="N261" i="12"/>
  <c r="O261" i="12"/>
  <c r="P261" i="12"/>
  <c r="Q261" i="12"/>
  <c r="R261" i="12"/>
  <c r="S261" i="12"/>
  <c r="T261" i="12"/>
  <c r="U261" i="12"/>
  <c r="V261" i="12"/>
  <c r="W261" i="12"/>
  <c r="X261" i="12"/>
  <c r="Y261" i="12"/>
  <c r="Z261" i="12"/>
  <c r="AA261" i="12"/>
  <c r="AB261" i="12"/>
  <c r="AC261" i="12"/>
  <c r="AD261" i="12"/>
  <c r="AE261" i="12"/>
  <c r="AF261" i="12"/>
  <c r="AG261" i="12"/>
  <c r="AH261" i="12"/>
  <c r="AI261" i="12"/>
  <c r="AJ261" i="12"/>
  <c r="AK261" i="12"/>
  <c r="AL261" i="12"/>
  <c r="AM261" i="12"/>
  <c r="AN261" i="12"/>
  <c r="AO261" i="12"/>
  <c r="AP261" i="12"/>
  <c r="AQ261" i="12"/>
  <c r="AR261" i="12"/>
  <c r="AS261" i="12"/>
  <c r="AT261" i="12"/>
  <c r="AU261" i="12"/>
  <c r="AV261" i="12"/>
  <c r="AW261" i="12"/>
  <c r="AX261" i="12"/>
  <c r="A262" i="12"/>
  <c r="B262" i="12"/>
  <c r="C262" i="12"/>
  <c r="D262" i="12"/>
  <c r="E262" i="12"/>
  <c r="F262" i="12"/>
  <c r="G262" i="12"/>
  <c r="H262" i="12"/>
  <c r="I262" i="12"/>
  <c r="J262" i="12"/>
  <c r="K262" i="12"/>
  <c r="L262" i="12"/>
  <c r="M262" i="12"/>
  <c r="N262" i="12"/>
  <c r="O262" i="12"/>
  <c r="P262" i="12"/>
  <c r="Q262" i="12"/>
  <c r="R262" i="12"/>
  <c r="S262" i="12"/>
  <c r="T262" i="12"/>
  <c r="U262" i="12"/>
  <c r="V262" i="12"/>
  <c r="W262" i="12"/>
  <c r="X262" i="12"/>
  <c r="Y262" i="12"/>
  <c r="Z262" i="12"/>
  <c r="AA262" i="12"/>
  <c r="AB262" i="12"/>
  <c r="AC262" i="12"/>
  <c r="AD262" i="12"/>
  <c r="AE262" i="12"/>
  <c r="AF262" i="12"/>
  <c r="AG262" i="12"/>
  <c r="AH262" i="12"/>
  <c r="AI262" i="12"/>
  <c r="AJ262" i="12"/>
  <c r="AK262" i="12"/>
  <c r="AL262" i="12"/>
  <c r="AM262" i="12"/>
  <c r="AN262" i="12"/>
  <c r="AO262" i="12"/>
  <c r="AP262" i="12"/>
  <c r="AQ262" i="12"/>
  <c r="AR262" i="12"/>
  <c r="AS262" i="12"/>
  <c r="AT262" i="12"/>
  <c r="AU262" i="12"/>
  <c r="AV262" i="12"/>
  <c r="AW262" i="12"/>
  <c r="AX262" i="12"/>
  <c r="A263" i="12"/>
  <c r="B263" i="12"/>
  <c r="C263" i="12"/>
  <c r="D263" i="12"/>
  <c r="E263" i="12"/>
  <c r="F263" i="12"/>
  <c r="G263" i="12"/>
  <c r="H263" i="12"/>
  <c r="I263" i="12"/>
  <c r="J263" i="12"/>
  <c r="K263" i="12"/>
  <c r="L263" i="12"/>
  <c r="M263" i="12"/>
  <c r="N263" i="12"/>
  <c r="O263" i="12"/>
  <c r="P263" i="12"/>
  <c r="Q263" i="12"/>
  <c r="R263" i="12"/>
  <c r="S263" i="12"/>
  <c r="T263" i="12"/>
  <c r="U263" i="12"/>
  <c r="V263" i="12"/>
  <c r="W263" i="12"/>
  <c r="X263" i="12"/>
  <c r="Y263" i="12"/>
  <c r="Z263" i="12"/>
  <c r="AA263" i="12"/>
  <c r="AB263" i="12"/>
  <c r="AC263" i="12"/>
  <c r="AD263" i="12"/>
  <c r="AE263" i="12"/>
  <c r="AF263" i="12"/>
  <c r="AG263" i="12"/>
  <c r="AH263" i="12"/>
  <c r="AI263" i="12"/>
  <c r="AJ263" i="12"/>
  <c r="AK263" i="12"/>
  <c r="AL263" i="12"/>
  <c r="AM263" i="12"/>
  <c r="AN263" i="12"/>
  <c r="AO263" i="12"/>
  <c r="AP263" i="12"/>
  <c r="AQ263" i="12"/>
  <c r="AR263" i="12"/>
  <c r="AS263" i="12"/>
  <c r="AT263" i="12"/>
  <c r="AU263" i="12"/>
  <c r="AV263" i="12"/>
  <c r="AW263" i="12"/>
  <c r="AX263" i="12"/>
  <c r="A264" i="12"/>
  <c r="B264" i="12"/>
  <c r="C264" i="12"/>
  <c r="D264" i="12"/>
  <c r="E264" i="12"/>
  <c r="F264" i="12"/>
  <c r="G264" i="12"/>
  <c r="H264" i="12"/>
  <c r="I264" i="12"/>
  <c r="J264" i="12"/>
  <c r="K264" i="12"/>
  <c r="L264" i="12"/>
  <c r="M264" i="12"/>
  <c r="N264" i="12"/>
  <c r="O264" i="12"/>
  <c r="P264" i="12"/>
  <c r="Q264" i="12"/>
  <c r="R264" i="12"/>
  <c r="S264" i="12"/>
  <c r="T264" i="12"/>
  <c r="U264" i="12"/>
  <c r="V264" i="12"/>
  <c r="W264" i="12"/>
  <c r="X264" i="12"/>
  <c r="Y264" i="12"/>
  <c r="Z264" i="12"/>
  <c r="AA264" i="12"/>
  <c r="AB264" i="12"/>
  <c r="AC264" i="12"/>
  <c r="AD264" i="12"/>
  <c r="AE264" i="12"/>
  <c r="AF264" i="12"/>
  <c r="AG264" i="12"/>
  <c r="AH264" i="12"/>
  <c r="AI264" i="12"/>
  <c r="AJ264" i="12"/>
  <c r="AK264" i="12"/>
  <c r="AL264" i="12"/>
  <c r="AM264" i="12"/>
  <c r="AN264" i="12"/>
  <c r="AO264" i="12"/>
  <c r="AP264" i="12"/>
  <c r="AQ264" i="12"/>
  <c r="AR264" i="12"/>
  <c r="AS264" i="12"/>
  <c r="AT264" i="12"/>
  <c r="AU264" i="12"/>
  <c r="AV264" i="12"/>
  <c r="AW264" i="12"/>
  <c r="AX264" i="12"/>
  <c r="A265" i="12"/>
  <c r="B265" i="12"/>
  <c r="C265" i="12"/>
  <c r="D265" i="12"/>
  <c r="E265" i="12"/>
  <c r="F265" i="12"/>
  <c r="G265" i="12"/>
  <c r="H265" i="12"/>
  <c r="I265" i="12"/>
  <c r="J265" i="12"/>
  <c r="K265" i="12"/>
  <c r="L265" i="12"/>
  <c r="M265" i="12"/>
  <c r="N265" i="12"/>
  <c r="O265" i="12"/>
  <c r="P265" i="12"/>
  <c r="Q265" i="12"/>
  <c r="R265" i="12"/>
  <c r="S265" i="12"/>
  <c r="T265" i="12"/>
  <c r="U265" i="12"/>
  <c r="V265" i="12"/>
  <c r="W265" i="12"/>
  <c r="X265" i="12"/>
  <c r="Y265" i="12"/>
  <c r="Z265" i="12"/>
  <c r="AA265" i="12"/>
  <c r="AB265" i="12"/>
  <c r="AC265" i="12"/>
  <c r="AD265" i="12"/>
  <c r="AE265" i="12"/>
  <c r="AF265" i="12"/>
  <c r="AG265" i="12"/>
  <c r="AH265" i="12"/>
  <c r="AI265" i="12"/>
  <c r="AJ265" i="12"/>
  <c r="AK265" i="12"/>
  <c r="AL265" i="12"/>
  <c r="AM265" i="12"/>
  <c r="AN265" i="12"/>
  <c r="AO265" i="12"/>
  <c r="AP265" i="12"/>
  <c r="AQ265" i="12"/>
  <c r="AR265" i="12"/>
  <c r="AS265" i="12"/>
  <c r="AT265" i="12"/>
  <c r="AU265" i="12"/>
  <c r="AV265" i="12"/>
  <c r="AW265" i="12"/>
  <c r="AX265" i="12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A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A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A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A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A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A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A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A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A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A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A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A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A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A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A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A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AN267" i="3"/>
  <c r="I7" i="10" l="1"/>
  <c r="I6" i="10"/>
  <c r="I5" i="10"/>
  <c r="I4" i="10"/>
  <c r="H7" i="10"/>
  <c r="H6" i="10"/>
  <c r="H5" i="10"/>
  <c r="C4" i="10"/>
  <c r="C5" i="10"/>
  <c r="B4" i="10"/>
  <c r="B5" i="10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Q23" i="12"/>
  <c r="AR23" i="12"/>
  <c r="AS23" i="12"/>
  <c r="AT23" i="12"/>
  <c r="AU23" i="12"/>
  <c r="AV23" i="12"/>
  <c r="AW23" i="12"/>
  <c r="AX23" i="12"/>
  <c r="D51" i="12"/>
  <c r="M25" i="12"/>
  <c r="C1" i="10" l="1"/>
  <c r="B1" i="10"/>
  <c r="I1" i="10"/>
  <c r="H4" i="10"/>
  <c r="H1" i="10" s="1"/>
  <c r="AR51" i="8"/>
  <c r="AR6" i="12"/>
  <c r="AM6" i="12"/>
  <c r="U107" i="4"/>
  <c r="V46" i="4"/>
  <c r="G17" i="4"/>
  <c r="Z16" i="4"/>
  <c r="V17" i="4"/>
  <c r="AD78" i="3"/>
  <c r="AC78" i="3"/>
  <c r="AB78" i="3"/>
  <c r="AA78" i="3"/>
  <c r="Z78" i="3"/>
  <c r="X10" i="3"/>
  <c r="X7" i="3"/>
  <c r="V7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Q7" i="3"/>
  <c r="R7" i="3"/>
  <c r="S7" i="3"/>
  <c r="T7" i="3"/>
  <c r="U7" i="3"/>
  <c r="W7" i="3"/>
  <c r="Y7" i="3"/>
  <c r="Z7" i="3"/>
  <c r="AA7" i="3"/>
  <c r="AB7" i="3"/>
  <c r="AC7" i="3"/>
  <c r="AE7" i="3"/>
  <c r="AF7" i="3"/>
  <c r="AG7" i="3"/>
  <c r="AH7" i="3"/>
  <c r="AI7" i="3"/>
  <c r="AJ7" i="3"/>
  <c r="AK7" i="3"/>
  <c r="AL7" i="3"/>
  <c r="AM7" i="3"/>
  <c r="AN7" i="3"/>
  <c r="O8" i="3" l="1"/>
  <c r="N8" i="3"/>
  <c r="AQ6" i="12" l="1"/>
  <c r="AQ7" i="12"/>
  <c r="AQ8" i="12"/>
  <c r="AQ9" i="12"/>
  <c r="AQ10" i="12"/>
  <c r="AQ11" i="12"/>
  <c r="AQ12" i="12"/>
  <c r="AQ13" i="12"/>
  <c r="AQ14" i="12"/>
  <c r="AQ15" i="12"/>
  <c r="AQ16" i="12"/>
  <c r="AQ17" i="12"/>
  <c r="AQ18" i="12"/>
  <c r="AQ19" i="12"/>
  <c r="AQ20" i="12"/>
  <c r="AQ21" i="12"/>
  <c r="AQ22" i="12"/>
  <c r="AQ24" i="12"/>
  <c r="AQ25" i="12"/>
  <c r="AQ26" i="12"/>
  <c r="AQ27" i="12"/>
  <c r="AQ28" i="12"/>
  <c r="AQ29" i="12"/>
  <c r="AQ30" i="12"/>
  <c r="AQ31" i="12"/>
  <c r="AQ32" i="12"/>
  <c r="AQ33" i="12"/>
  <c r="AQ34" i="12"/>
  <c r="AQ35" i="12"/>
  <c r="AQ36" i="12"/>
  <c r="AQ37" i="12"/>
  <c r="AQ38" i="12"/>
  <c r="AQ39" i="12"/>
  <c r="AQ40" i="12"/>
  <c r="AQ41" i="12"/>
  <c r="AQ42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7" i="12"/>
  <c r="AQ68" i="12"/>
  <c r="AQ69" i="12"/>
  <c r="AQ70" i="12"/>
  <c r="AQ71" i="12"/>
  <c r="AQ72" i="12"/>
  <c r="AQ73" i="12"/>
  <c r="AQ74" i="12"/>
  <c r="AQ75" i="12"/>
  <c r="AQ76" i="12"/>
  <c r="AQ77" i="12"/>
  <c r="AQ78" i="12"/>
  <c r="AQ79" i="12"/>
  <c r="AQ80" i="12"/>
  <c r="AQ81" i="12"/>
  <c r="AQ82" i="12"/>
  <c r="AQ83" i="12"/>
  <c r="AQ84" i="12"/>
  <c r="AQ85" i="12"/>
  <c r="AQ86" i="12"/>
  <c r="AQ87" i="12"/>
  <c r="AQ88" i="12"/>
  <c r="AQ89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103" i="12"/>
  <c r="AQ104" i="12"/>
  <c r="AQ105" i="12"/>
  <c r="AQ106" i="12"/>
  <c r="AQ107" i="12"/>
  <c r="AQ108" i="12"/>
  <c r="AQ109" i="12"/>
  <c r="AQ110" i="12"/>
  <c r="AQ111" i="12"/>
  <c r="AQ112" i="12"/>
  <c r="AQ113" i="12"/>
  <c r="AQ114" i="12"/>
  <c r="AQ115" i="12"/>
  <c r="AQ116" i="12"/>
  <c r="AQ117" i="12"/>
  <c r="AQ118" i="12"/>
  <c r="AQ119" i="12"/>
  <c r="AQ120" i="12"/>
  <c r="AQ121" i="12"/>
  <c r="AQ122" i="12"/>
  <c r="AQ123" i="12"/>
  <c r="AQ124" i="12"/>
  <c r="AQ125" i="12"/>
  <c r="AQ126" i="12"/>
  <c r="AQ127" i="12"/>
  <c r="AQ128" i="12"/>
  <c r="AQ129" i="12"/>
  <c r="AQ130" i="12"/>
  <c r="AQ131" i="12"/>
  <c r="AQ132" i="12"/>
  <c r="AQ133" i="12"/>
  <c r="AQ134" i="12"/>
  <c r="AQ135" i="12"/>
  <c r="AQ136" i="12"/>
  <c r="AQ137" i="12"/>
  <c r="AQ138" i="12"/>
  <c r="AQ139" i="12"/>
  <c r="AQ140" i="12"/>
  <c r="AQ141" i="12"/>
  <c r="AQ142" i="12"/>
  <c r="AQ143" i="12"/>
  <c r="AQ144" i="12"/>
  <c r="AQ145" i="12"/>
  <c r="AQ146" i="12"/>
  <c r="AQ147" i="12"/>
  <c r="AQ148" i="12"/>
  <c r="AQ149" i="12"/>
  <c r="AQ150" i="12"/>
  <c r="AQ151" i="12"/>
  <c r="AQ152" i="12"/>
  <c r="AQ153" i="12"/>
  <c r="AQ154" i="12"/>
  <c r="AQ155" i="12"/>
  <c r="AQ156" i="12"/>
  <c r="AQ157" i="12"/>
  <c r="AQ158" i="12"/>
  <c r="AQ159" i="12"/>
  <c r="AQ160" i="12"/>
  <c r="AQ161" i="12"/>
  <c r="AQ162" i="12"/>
  <c r="AQ163" i="12"/>
  <c r="AQ164" i="12"/>
  <c r="AQ165" i="12"/>
  <c r="AQ166" i="12"/>
  <c r="AQ167" i="12"/>
  <c r="AQ168" i="12"/>
  <c r="AQ169" i="12"/>
  <c r="AQ170" i="12"/>
  <c r="AQ171" i="12"/>
  <c r="AQ172" i="12"/>
  <c r="AQ173" i="12"/>
  <c r="AQ174" i="12"/>
  <c r="AQ175" i="12"/>
  <c r="AQ176" i="12"/>
  <c r="AQ177" i="12"/>
  <c r="AQ178" i="12"/>
  <c r="AQ179" i="12"/>
  <c r="AQ180" i="12"/>
  <c r="AQ181" i="12"/>
  <c r="AQ182" i="12"/>
  <c r="AQ183" i="12"/>
  <c r="AQ184" i="12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0" i="12"/>
  <c r="AQ201" i="12"/>
  <c r="AQ202" i="12"/>
  <c r="AQ203" i="12"/>
  <c r="AQ204" i="12"/>
  <c r="AQ205" i="12"/>
  <c r="AQ206" i="12"/>
  <c r="AQ207" i="12"/>
  <c r="AQ208" i="12"/>
  <c r="AQ209" i="12"/>
  <c r="AQ210" i="12"/>
  <c r="AQ211" i="12"/>
  <c r="AQ212" i="12"/>
  <c r="AQ213" i="12"/>
  <c r="AQ214" i="12"/>
  <c r="AQ215" i="12"/>
  <c r="AQ216" i="12"/>
  <c r="AQ217" i="12"/>
  <c r="AQ218" i="12"/>
  <c r="AQ219" i="12"/>
  <c r="AQ220" i="12"/>
  <c r="AQ221" i="12"/>
  <c r="AQ222" i="12"/>
  <c r="AQ223" i="12"/>
  <c r="AQ224" i="12"/>
  <c r="AQ225" i="12"/>
  <c r="AQ226" i="12"/>
  <c r="AQ227" i="12"/>
  <c r="AQ228" i="12"/>
  <c r="AQ229" i="12"/>
  <c r="AQ230" i="12"/>
  <c r="AQ231" i="12"/>
  <c r="AU6" i="12"/>
  <c r="AU7" i="12"/>
  <c r="AU8" i="12"/>
  <c r="AU9" i="12"/>
  <c r="AU10" i="12"/>
  <c r="AU11" i="12"/>
  <c r="AU12" i="12"/>
  <c r="AU13" i="12"/>
  <c r="AU14" i="12"/>
  <c r="AU15" i="12"/>
  <c r="AU16" i="12"/>
  <c r="AU17" i="12"/>
  <c r="AU18" i="12"/>
  <c r="AU19" i="12"/>
  <c r="AU20" i="12"/>
  <c r="AU21" i="12"/>
  <c r="AU22" i="12"/>
  <c r="AU24" i="12"/>
  <c r="AU25" i="12"/>
  <c r="AU26" i="12"/>
  <c r="AU27" i="12"/>
  <c r="AU28" i="12"/>
  <c r="AU29" i="12"/>
  <c r="AU30" i="12"/>
  <c r="AU31" i="12"/>
  <c r="AU32" i="12"/>
  <c r="AU33" i="12"/>
  <c r="AU34" i="12"/>
  <c r="AU35" i="12"/>
  <c r="AU36" i="12"/>
  <c r="AU37" i="12"/>
  <c r="AU38" i="12"/>
  <c r="AU39" i="12"/>
  <c r="AU40" i="12"/>
  <c r="AU41" i="12"/>
  <c r="AU42" i="12"/>
  <c r="AU43" i="12"/>
  <c r="AU44" i="12"/>
  <c r="AU45" i="12"/>
  <c r="AU46" i="12"/>
  <c r="AU47" i="12"/>
  <c r="AU48" i="12"/>
  <c r="AU49" i="12"/>
  <c r="AU50" i="12"/>
  <c r="AU51" i="12"/>
  <c r="AU52" i="12"/>
  <c r="AU53" i="12"/>
  <c r="AU54" i="12"/>
  <c r="AU55" i="12"/>
  <c r="AU56" i="12"/>
  <c r="AU57" i="12"/>
  <c r="AU58" i="12"/>
  <c r="AU59" i="12"/>
  <c r="AU60" i="12"/>
  <c r="AU61" i="12"/>
  <c r="AU62" i="12"/>
  <c r="AU63" i="12"/>
  <c r="AU64" i="12"/>
  <c r="AU65" i="12"/>
  <c r="AU66" i="12"/>
  <c r="AU67" i="12"/>
  <c r="AU68" i="12"/>
  <c r="AU69" i="12"/>
  <c r="AU70" i="12"/>
  <c r="AU71" i="12"/>
  <c r="AU72" i="12"/>
  <c r="AU73" i="12"/>
  <c r="AU74" i="12"/>
  <c r="AU75" i="12"/>
  <c r="AU76" i="12"/>
  <c r="AU77" i="12"/>
  <c r="AU78" i="12"/>
  <c r="AU79" i="12"/>
  <c r="AU80" i="12"/>
  <c r="AU81" i="12"/>
  <c r="AU82" i="12"/>
  <c r="AU83" i="12"/>
  <c r="AU84" i="12"/>
  <c r="AU85" i="12"/>
  <c r="AU86" i="12"/>
  <c r="AU87" i="12"/>
  <c r="AU88" i="12"/>
  <c r="AU89" i="12"/>
  <c r="AU90" i="12"/>
  <c r="AU91" i="12"/>
  <c r="AU92" i="12"/>
  <c r="AU93" i="12"/>
  <c r="AU94" i="12"/>
  <c r="AU95" i="12"/>
  <c r="AU96" i="12"/>
  <c r="AU97" i="12"/>
  <c r="AU98" i="12"/>
  <c r="AU99" i="12"/>
  <c r="AU100" i="12"/>
  <c r="AU101" i="12"/>
  <c r="AU102" i="12"/>
  <c r="AU103" i="12"/>
  <c r="AU104" i="12"/>
  <c r="AU105" i="12"/>
  <c r="AU106" i="12"/>
  <c r="AU107" i="12"/>
  <c r="AU108" i="12"/>
  <c r="AU109" i="12"/>
  <c r="AU110" i="12"/>
  <c r="AU111" i="12"/>
  <c r="AU112" i="12"/>
  <c r="AU113" i="12"/>
  <c r="AU114" i="12"/>
  <c r="AU115" i="12"/>
  <c r="AU116" i="12"/>
  <c r="AU117" i="12"/>
  <c r="AU118" i="12"/>
  <c r="AU119" i="12"/>
  <c r="AU120" i="12"/>
  <c r="AU121" i="12"/>
  <c r="AU122" i="12"/>
  <c r="AU123" i="12"/>
  <c r="AU124" i="12"/>
  <c r="AU125" i="12"/>
  <c r="AU126" i="12"/>
  <c r="AU127" i="12"/>
  <c r="AU128" i="12"/>
  <c r="AU129" i="12"/>
  <c r="AU130" i="12"/>
  <c r="AU131" i="12"/>
  <c r="AU132" i="12"/>
  <c r="AU133" i="12"/>
  <c r="AU134" i="12"/>
  <c r="AU135" i="12"/>
  <c r="AU136" i="12"/>
  <c r="AU137" i="12"/>
  <c r="AU138" i="12"/>
  <c r="AU139" i="12"/>
  <c r="AU140" i="12"/>
  <c r="AU141" i="12"/>
  <c r="AU142" i="12"/>
  <c r="AU143" i="12"/>
  <c r="AU144" i="12"/>
  <c r="AU145" i="12"/>
  <c r="AU146" i="12"/>
  <c r="AU147" i="12"/>
  <c r="AU148" i="12"/>
  <c r="AU149" i="12"/>
  <c r="AU150" i="12"/>
  <c r="AU151" i="12"/>
  <c r="AU152" i="12"/>
  <c r="AU153" i="12"/>
  <c r="AU154" i="12"/>
  <c r="AU155" i="12"/>
  <c r="AU156" i="12"/>
  <c r="AU157" i="12"/>
  <c r="AU158" i="12"/>
  <c r="AU159" i="12"/>
  <c r="AU160" i="12"/>
  <c r="AU161" i="12"/>
  <c r="AU162" i="12"/>
  <c r="AU163" i="12"/>
  <c r="AU164" i="12"/>
  <c r="AU165" i="12"/>
  <c r="AU166" i="12"/>
  <c r="AU167" i="12"/>
  <c r="AU168" i="12"/>
  <c r="AU169" i="12"/>
  <c r="AU170" i="12"/>
  <c r="AU171" i="12"/>
  <c r="AU172" i="12"/>
  <c r="AU173" i="12"/>
  <c r="AU174" i="12"/>
  <c r="AU175" i="12"/>
  <c r="AU176" i="12"/>
  <c r="AU177" i="12"/>
  <c r="AU178" i="12"/>
  <c r="AU179" i="12"/>
  <c r="AU180" i="12"/>
  <c r="AU181" i="12"/>
  <c r="AU182" i="12"/>
  <c r="AU183" i="12"/>
  <c r="AU184" i="12"/>
  <c r="AU185" i="12"/>
  <c r="AU186" i="12"/>
  <c r="AU187" i="12"/>
  <c r="AU188" i="12"/>
  <c r="AU189" i="12"/>
  <c r="AU190" i="12"/>
  <c r="AU191" i="12"/>
  <c r="AU192" i="12"/>
  <c r="AU193" i="12"/>
  <c r="AU194" i="12"/>
  <c r="AU195" i="12"/>
  <c r="AU196" i="12"/>
  <c r="AU197" i="12"/>
  <c r="AU198" i="12"/>
  <c r="AU199" i="12"/>
  <c r="AU200" i="12"/>
  <c r="AU201" i="12"/>
  <c r="AU202" i="12"/>
  <c r="AU203" i="12"/>
  <c r="AU204" i="12"/>
  <c r="AU205" i="12"/>
  <c r="AU206" i="12"/>
  <c r="AU207" i="12"/>
  <c r="AU208" i="12"/>
  <c r="AU209" i="12"/>
  <c r="AU210" i="12"/>
  <c r="AU211" i="12"/>
  <c r="AU212" i="12"/>
  <c r="AU213" i="12"/>
  <c r="AU214" i="12"/>
  <c r="AU215" i="12"/>
  <c r="AU216" i="12"/>
  <c r="AU217" i="12"/>
  <c r="AU218" i="12"/>
  <c r="AU219" i="12"/>
  <c r="AU220" i="12"/>
  <c r="AU221" i="12"/>
  <c r="AU222" i="12"/>
  <c r="AU223" i="12"/>
  <c r="AU224" i="12"/>
  <c r="AU225" i="12"/>
  <c r="AU226" i="12"/>
  <c r="AU227" i="12"/>
  <c r="AU228" i="12"/>
  <c r="AU229" i="12"/>
  <c r="AU230" i="12"/>
  <c r="AU231" i="12"/>
  <c r="AV6" i="12"/>
  <c r="AV7" i="12"/>
  <c r="AV8" i="12"/>
  <c r="AV9" i="12"/>
  <c r="AV10" i="12"/>
  <c r="AV11" i="12"/>
  <c r="AV12" i="12"/>
  <c r="AV13" i="12"/>
  <c r="AV14" i="12"/>
  <c r="AV15" i="12"/>
  <c r="AV16" i="12"/>
  <c r="AV17" i="12"/>
  <c r="AV18" i="12"/>
  <c r="AV19" i="12"/>
  <c r="AV20" i="12"/>
  <c r="AV21" i="12"/>
  <c r="AV22" i="12"/>
  <c r="AV24" i="12"/>
  <c r="AV25" i="12"/>
  <c r="AV26" i="12"/>
  <c r="AV27" i="12"/>
  <c r="AV28" i="12"/>
  <c r="AV29" i="12"/>
  <c r="AV30" i="12"/>
  <c r="AV31" i="12"/>
  <c r="AV32" i="12"/>
  <c r="AV33" i="12"/>
  <c r="AV34" i="12"/>
  <c r="AV35" i="12"/>
  <c r="AV36" i="12"/>
  <c r="AV37" i="12"/>
  <c r="AV38" i="12"/>
  <c r="AV39" i="12"/>
  <c r="AV40" i="12"/>
  <c r="AV41" i="12"/>
  <c r="AV42" i="12"/>
  <c r="AV43" i="12"/>
  <c r="AV44" i="12"/>
  <c r="AV45" i="12"/>
  <c r="AV46" i="12"/>
  <c r="AV47" i="12"/>
  <c r="AV48" i="12"/>
  <c r="AV49" i="12"/>
  <c r="AV50" i="12"/>
  <c r="AV51" i="12"/>
  <c r="AV52" i="12"/>
  <c r="AV53" i="12"/>
  <c r="AV54" i="12"/>
  <c r="AV55" i="12"/>
  <c r="AV56" i="12"/>
  <c r="AV57" i="12"/>
  <c r="AV58" i="12"/>
  <c r="AV59" i="12"/>
  <c r="AV60" i="12"/>
  <c r="AV61" i="12"/>
  <c r="AV62" i="12"/>
  <c r="AV63" i="12"/>
  <c r="AV64" i="12"/>
  <c r="AV65" i="12"/>
  <c r="AV66" i="12"/>
  <c r="AV67" i="12"/>
  <c r="AV68" i="12"/>
  <c r="AV69" i="12"/>
  <c r="AV70" i="12"/>
  <c r="AV71" i="12"/>
  <c r="AV72" i="12"/>
  <c r="AV73" i="12"/>
  <c r="AV74" i="12"/>
  <c r="AV75" i="12"/>
  <c r="AV76" i="12"/>
  <c r="AV77" i="12"/>
  <c r="AV78" i="12"/>
  <c r="AV79" i="12"/>
  <c r="AV80" i="12"/>
  <c r="AV81" i="12"/>
  <c r="AV82" i="12"/>
  <c r="AV83" i="12"/>
  <c r="AV84" i="12"/>
  <c r="AV85" i="12"/>
  <c r="AV86" i="12"/>
  <c r="AV87" i="12"/>
  <c r="AV88" i="12"/>
  <c r="AV89" i="12"/>
  <c r="AV90" i="12"/>
  <c r="AV91" i="12"/>
  <c r="AV92" i="12"/>
  <c r="AV93" i="12"/>
  <c r="AV94" i="12"/>
  <c r="AV95" i="12"/>
  <c r="AV96" i="12"/>
  <c r="AV97" i="12"/>
  <c r="AV98" i="12"/>
  <c r="AV99" i="12"/>
  <c r="AV100" i="12"/>
  <c r="AV101" i="12"/>
  <c r="AV102" i="12"/>
  <c r="AV103" i="12"/>
  <c r="AV104" i="12"/>
  <c r="AV105" i="12"/>
  <c r="AV106" i="12"/>
  <c r="AV107" i="12"/>
  <c r="AV108" i="12"/>
  <c r="AV109" i="12"/>
  <c r="AV110" i="12"/>
  <c r="AV111" i="12"/>
  <c r="AV112" i="12"/>
  <c r="AV113" i="12"/>
  <c r="AV114" i="12"/>
  <c r="AV115" i="12"/>
  <c r="AV116" i="12"/>
  <c r="AV117" i="12"/>
  <c r="AV118" i="12"/>
  <c r="AV119" i="12"/>
  <c r="AV120" i="12"/>
  <c r="AV121" i="12"/>
  <c r="AV122" i="12"/>
  <c r="AV123" i="12"/>
  <c r="AV124" i="12"/>
  <c r="AV125" i="12"/>
  <c r="AV126" i="12"/>
  <c r="AV127" i="12"/>
  <c r="AV128" i="12"/>
  <c r="AV129" i="12"/>
  <c r="AV130" i="12"/>
  <c r="AV131" i="12"/>
  <c r="AV132" i="12"/>
  <c r="AV133" i="12"/>
  <c r="AV134" i="12"/>
  <c r="AV135" i="12"/>
  <c r="AV136" i="12"/>
  <c r="AV137" i="12"/>
  <c r="AV138" i="12"/>
  <c r="AV139" i="12"/>
  <c r="AV140" i="12"/>
  <c r="AV141" i="12"/>
  <c r="AV142" i="12"/>
  <c r="AV143" i="12"/>
  <c r="AV144" i="12"/>
  <c r="AV145" i="12"/>
  <c r="AV146" i="12"/>
  <c r="AV147" i="12"/>
  <c r="AV148" i="12"/>
  <c r="AV149" i="12"/>
  <c r="AV150" i="12"/>
  <c r="AV151" i="12"/>
  <c r="AV152" i="12"/>
  <c r="AV153" i="12"/>
  <c r="AV154" i="12"/>
  <c r="AV155" i="12"/>
  <c r="AV156" i="12"/>
  <c r="AV157" i="12"/>
  <c r="AV158" i="12"/>
  <c r="AV159" i="12"/>
  <c r="AV160" i="12"/>
  <c r="AV161" i="12"/>
  <c r="AV162" i="12"/>
  <c r="AV163" i="12"/>
  <c r="AV164" i="12"/>
  <c r="AV165" i="12"/>
  <c r="AV166" i="12"/>
  <c r="AV167" i="12"/>
  <c r="AV168" i="12"/>
  <c r="AV169" i="12"/>
  <c r="AV170" i="12"/>
  <c r="AV171" i="12"/>
  <c r="AV172" i="12"/>
  <c r="AV173" i="12"/>
  <c r="AV174" i="12"/>
  <c r="AV175" i="12"/>
  <c r="AV176" i="12"/>
  <c r="AV177" i="12"/>
  <c r="AV178" i="12"/>
  <c r="AV179" i="12"/>
  <c r="AV180" i="12"/>
  <c r="AV181" i="12"/>
  <c r="AV182" i="12"/>
  <c r="AV183" i="12"/>
  <c r="AV184" i="12"/>
  <c r="AV185" i="12"/>
  <c r="AV186" i="12"/>
  <c r="AV187" i="12"/>
  <c r="AV188" i="12"/>
  <c r="AV189" i="12"/>
  <c r="AV190" i="12"/>
  <c r="AV191" i="12"/>
  <c r="AV192" i="12"/>
  <c r="AV193" i="12"/>
  <c r="AV194" i="12"/>
  <c r="AV195" i="12"/>
  <c r="AV196" i="12"/>
  <c r="AV197" i="12"/>
  <c r="AV198" i="12"/>
  <c r="AV199" i="12"/>
  <c r="AV200" i="12"/>
  <c r="AV201" i="12"/>
  <c r="AV202" i="12"/>
  <c r="AV203" i="12"/>
  <c r="AV204" i="12"/>
  <c r="AV205" i="12"/>
  <c r="AV206" i="12"/>
  <c r="AV207" i="12"/>
  <c r="AV208" i="12"/>
  <c r="AV209" i="12"/>
  <c r="AV210" i="12"/>
  <c r="AV211" i="12"/>
  <c r="AV212" i="12"/>
  <c r="AV213" i="12"/>
  <c r="AV214" i="12"/>
  <c r="AV215" i="12"/>
  <c r="AV216" i="12"/>
  <c r="AV217" i="12"/>
  <c r="AV218" i="12"/>
  <c r="AV219" i="12"/>
  <c r="AV220" i="12"/>
  <c r="AV221" i="12"/>
  <c r="AV222" i="12"/>
  <c r="AV223" i="12"/>
  <c r="AV224" i="12"/>
  <c r="AV225" i="12"/>
  <c r="AV226" i="12"/>
  <c r="AV227" i="12"/>
  <c r="AV228" i="12"/>
  <c r="AV229" i="12"/>
  <c r="AV230" i="12"/>
  <c r="AV231" i="12"/>
  <c r="AV5" i="12"/>
  <c r="AS6" i="12"/>
  <c r="AS7" i="12"/>
  <c r="AS8" i="12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36" i="12"/>
  <c r="AS37" i="12"/>
  <c r="AS38" i="12"/>
  <c r="AS39" i="12"/>
  <c r="AS40" i="12"/>
  <c r="AS41" i="12"/>
  <c r="AS42" i="12"/>
  <c r="AS43" i="12"/>
  <c r="AS44" i="12"/>
  <c r="AS45" i="12"/>
  <c r="AS46" i="12"/>
  <c r="AS47" i="12"/>
  <c r="AS48" i="12"/>
  <c r="AS49" i="12"/>
  <c r="AS50" i="12"/>
  <c r="AS51" i="12"/>
  <c r="AS52" i="12"/>
  <c r="AS53" i="12"/>
  <c r="AS54" i="12"/>
  <c r="AS55" i="12"/>
  <c r="AS56" i="12"/>
  <c r="AS57" i="12"/>
  <c r="AS58" i="12"/>
  <c r="AS59" i="12"/>
  <c r="AS60" i="12"/>
  <c r="AS61" i="12"/>
  <c r="AS62" i="12"/>
  <c r="AS63" i="12"/>
  <c r="AS64" i="12"/>
  <c r="AS65" i="12"/>
  <c r="AS66" i="12"/>
  <c r="AS67" i="12"/>
  <c r="AS68" i="12"/>
  <c r="AS69" i="12"/>
  <c r="AS70" i="12"/>
  <c r="AS71" i="12"/>
  <c r="AS72" i="12"/>
  <c r="AS73" i="12"/>
  <c r="AS74" i="12"/>
  <c r="AS75" i="12"/>
  <c r="AS76" i="12"/>
  <c r="AS77" i="12"/>
  <c r="AS78" i="12"/>
  <c r="AS79" i="12"/>
  <c r="AS80" i="12"/>
  <c r="AS81" i="12"/>
  <c r="AS82" i="12"/>
  <c r="AS83" i="12"/>
  <c r="AS84" i="12"/>
  <c r="AS85" i="12"/>
  <c r="AS86" i="12"/>
  <c r="AS87" i="12"/>
  <c r="AS88" i="12"/>
  <c r="AS89" i="12"/>
  <c r="AS90" i="12"/>
  <c r="AS91" i="12"/>
  <c r="AS92" i="12"/>
  <c r="AS93" i="12"/>
  <c r="AS94" i="12"/>
  <c r="AS95" i="12"/>
  <c r="AS96" i="12"/>
  <c r="AS97" i="12"/>
  <c r="AS98" i="12"/>
  <c r="AS99" i="12"/>
  <c r="AS100" i="12"/>
  <c r="AS101" i="12"/>
  <c r="AS102" i="12"/>
  <c r="AS103" i="12"/>
  <c r="AS104" i="12"/>
  <c r="AS105" i="12"/>
  <c r="AS106" i="12"/>
  <c r="AS107" i="12"/>
  <c r="AS108" i="12"/>
  <c r="AS109" i="12"/>
  <c r="AS110" i="12"/>
  <c r="AS111" i="12"/>
  <c r="AS112" i="12"/>
  <c r="AS113" i="12"/>
  <c r="AS114" i="12"/>
  <c r="AS115" i="12"/>
  <c r="AS116" i="12"/>
  <c r="AS117" i="12"/>
  <c r="AS118" i="12"/>
  <c r="AS119" i="12"/>
  <c r="AS120" i="12"/>
  <c r="AS121" i="12"/>
  <c r="AS122" i="12"/>
  <c r="AS123" i="12"/>
  <c r="AS124" i="12"/>
  <c r="AS125" i="12"/>
  <c r="AS126" i="12"/>
  <c r="AS127" i="12"/>
  <c r="AS128" i="12"/>
  <c r="AS129" i="12"/>
  <c r="AS130" i="12"/>
  <c r="AS131" i="12"/>
  <c r="AS132" i="12"/>
  <c r="AS133" i="12"/>
  <c r="AS134" i="12"/>
  <c r="AS135" i="12"/>
  <c r="AS136" i="12"/>
  <c r="AS137" i="12"/>
  <c r="AS138" i="12"/>
  <c r="AS139" i="12"/>
  <c r="AS140" i="12"/>
  <c r="AS141" i="12"/>
  <c r="AS142" i="12"/>
  <c r="AS143" i="12"/>
  <c r="AS144" i="12"/>
  <c r="AS145" i="12"/>
  <c r="AS146" i="12"/>
  <c r="AS147" i="12"/>
  <c r="AS148" i="12"/>
  <c r="AS149" i="12"/>
  <c r="AS150" i="12"/>
  <c r="AS151" i="12"/>
  <c r="AS152" i="12"/>
  <c r="AS153" i="12"/>
  <c r="AS154" i="12"/>
  <c r="AS155" i="12"/>
  <c r="AS156" i="12"/>
  <c r="AS157" i="12"/>
  <c r="AS158" i="12"/>
  <c r="AS159" i="12"/>
  <c r="AS160" i="12"/>
  <c r="AS161" i="12"/>
  <c r="AS162" i="12"/>
  <c r="AS163" i="12"/>
  <c r="AS164" i="12"/>
  <c r="AS165" i="12"/>
  <c r="AS166" i="12"/>
  <c r="AS167" i="12"/>
  <c r="AS168" i="12"/>
  <c r="AS169" i="12"/>
  <c r="AS170" i="12"/>
  <c r="AS171" i="12"/>
  <c r="AS172" i="12"/>
  <c r="AS173" i="12"/>
  <c r="AS174" i="12"/>
  <c r="AS175" i="12"/>
  <c r="AS176" i="12"/>
  <c r="AS177" i="12"/>
  <c r="AS178" i="12"/>
  <c r="AS179" i="12"/>
  <c r="AS180" i="12"/>
  <c r="AS181" i="12"/>
  <c r="AS182" i="12"/>
  <c r="AS183" i="12"/>
  <c r="AS184" i="12"/>
  <c r="AS185" i="12"/>
  <c r="AS186" i="12"/>
  <c r="AS187" i="12"/>
  <c r="AS188" i="12"/>
  <c r="AS189" i="12"/>
  <c r="AS190" i="12"/>
  <c r="AS191" i="12"/>
  <c r="AS192" i="12"/>
  <c r="AS193" i="12"/>
  <c r="AS194" i="12"/>
  <c r="AS195" i="12"/>
  <c r="AS196" i="12"/>
  <c r="AS197" i="12"/>
  <c r="AS198" i="12"/>
  <c r="AS199" i="12"/>
  <c r="AS200" i="12"/>
  <c r="AS201" i="12"/>
  <c r="AS202" i="12"/>
  <c r="AS203" i="12"/>
  <c r="AS204" i="12"/>
  <c r="AS205" i="12"/>
  <c r="AS206" i="12"/>
  <c r="AS207" i="12"/>
  <c r="AS208" i="12"/>
  <c r="AS209" i="12"/>
  <c r="AS210" i="12"/>
  <c r="AS211" i="12"/>
  <c r="AS212" i="12"/>
  <c r="AS213" i="12"/>
  <c r="AS214" i="12"/>
  <c r="AS215" i="12"/>
  <c r="AS216" i="12"/>
  <c r="AS217" i="12"/>
  <c r="AS218" i="12"/>
  <c r="AS219" i="12"/>
  <c r="AS220" i="12"/>
  <c r="AS221" i="12"/>
  <c r="AS222" i="12"/>
  <c r="AS223" i="12"/>
  <c r="AS224" i="12"/>
  <c r="AS225" i="12"/>
  <c r="AS226" i="12"/>
  <c r="AS227" i="12"/>
  <c r="AS228" i="12"/>
  <c r="AS229" i="12"/>
  <c r="AS230" i="12"/>
  <c r="AS231" i="12"/>
  <c r="AT6" i="12"/>
  <c r="AT7" i="12"/>
  <c r="AT8" i="12"/>
  <c r="AT9" i="12"/>
  <c r="AT10" i="12"/>
  <c r="AT11" i="12"/>
  <c r="AT12" i="12"/>
  <c r="AT13" i="12"/>
  <c r="AT14" i="12"/>
  <c r="AT15" i="12"/>
  <c r="AT16" i="12"/>
  <c r="AT17" i="12"/>
  <c r="AT18" i="12"/>
  <c r="AT19" i="12"/>
  <c r="AT20" i="12"/>
  <c r="AT21" i="12"/>
  <c r="AT22" i="12"/>
  <c r="AT24" i="12"/>
  <c r="AT25" i="12"/>
  <c r="AT26" i="12"/>
  <c r="AT27" i="12"/>
  <c r="AT28" i="12"/>
  <c r="AT29" i="12"/>
  <c r="AT30" i="12"/>
  <c r="AT31" i="12"/>
  <c r="AT32" i="12"/>
  <c r="AT33" i="12"/>
  <c r="AT34" i="12"/>
  <c r="AT35" i="12"/>
  <c r="AT36" i="12"/>
  <c r="AT37" i="12"/>
  <c r="AT38" i="12"/>
  <c r="AT39" i="12"/>
  <c r="AT40" i="12"/>
  <c r="AT41" i="12"/>
  <c r="AT42" i="12"/>
  <c r="AT43" i="12"/>
  <c r="AT44" i="12"/>
  <c r="AT45" i="12"/>
  <c r="AT46" i="12"/>
  <c r="AT47" i="12"/>
  <c r="AT48" i="12"/>
  <c r="AT49" i="12"/>
  <c r="AT50" i="12"/>
  <c r="AT51" i="12"/>
  <c r="AT52" i="12"/>
  <c r="AT53" i="12"/>
  <c r="AT54" i="12"/>
  <c r="AT55" i="12"/>
  <c r="AT56" i="12"/>
  <c r="AT57" i="12"/>
  <c r="AT58" i="12"/>
  <c r="AT59" i="12"/>
  <c r="AT60" i="12"/>
  <c r="AT61" i="12"/>
  <c r="AT62" i="12"/>
  <c r="AT63" i="12"/>
  <c r="AT64" i="12"/>
  <c r="AT65" i="12"/>
  <c r="AT66" i="12"/>
  <c r="AT67" i="12"/>
  <c r="AT68" i="12"/>
  <c r="AT69" i="12"/>
  <c r="AT70" i="12"/>
  <c r="AT71" i="12"/>
  <c r="AT72" i="12"/>
  <c r="AT73" i="12"/>
  <c r="AT74" i="12"/>
  <c r="AT75" i="12"/>
  <c r="AT76" i="12"/>
  <c r="AT77" i="12"/>
  <c r="AT78" i="12"/>
  <c r="AT79" i="12"/>
  <c r="AT80" i="12"/>
  <c r="AT81" i="12"/>
  <c r="AT82" i="12"/>
  <c r="AT83" i="12"/>
  <c r="AT84" i="12"/>
  <c r="AT85" i="12"/>
  <c r="AT86" i="12"/>
  <c r="AT87" i="12"/>
  <c r="AT88" i="12"/>
  <c r="AT89" i="12"/>
  <c r="AT90" i="12"/>
  <c r="AT91" i="12"/>
  <c r="AT92" i="12"/>
  <c r="AT93" i="12"/>
  <c r="AT94" i="12"/>
  <c r="AT95" i="12"/>
  <c r="AT96" i="12"/>
  <c r="AT97" i="12"/>
  <c r="AT98" i="12"/>
  <c r="AT99" i="12"/>
  <c r="AT100" i="12"/>
  <c r="AT101" i="12"/>
  <c r="AT102" i="12"/>
  <c r="AT103" i="12"/>
  <c r="AT104" i="12"/>
  <c r="AT105" i="12"/>
  <c r="AT106" i="12"/>
  <c r="AT107" i="12"/>
  <c r="AT108" i="12"/>
  <c r="AT109" i="12"/>
  <c r="AT110" i="12"/>
  <c r="AT111" i="12"/>
  <c r="AT112" i="12"/>
  <c r="AT113" i="12"/>
  <c r="AT114" i="12"/>
  <c r="AT115" i="12"/>
  <c r="AT116" i="12"/>
  <c r="AT117" i="12"/>
  <c r="AT118" i="12"/>
  <c r="AT119" i="12"/>
  <c r="AT120" i="12"/>
  <c r="AT121" i="12"/>
  <c r="AT122" i="12"/>
  <c r="AT123" i="12"/>
  <c r="AT124" i="12"/>
  <c r="AT125" i="12"/>
  <c r="AT126" i="12"/>
  <c r="AT127" i="12"/>
  <c r="AT128" i="12"/>
  <c r="AT129" i="12"/>
  <c r="AT130" i="12"/>
  <c r="AT131" i="12"/>
  <c r="AT132" i="12"/>
  <c r="AT133" i="12"/>
  <c r="AT134" i="12"/>
  <c r="AT135" i="12"/>
  <c r="AT136" i="12"/>
  <c r="AT137" i="12"/>
  <c r="AT138" i="12"/>
  <c r="AT139" i="12"/>
  <c r="AT140" i="12"/>
  <c r="AT141" i="12"/>
  <c r="AT142" i="12"/>
  <c r="AT143" i="12"/>
  <c r="AT144" i="12"/>
  <c r="AT145" i="12"/>
  <c r="AT146" i="12"/>
  <c r="AT147" i="12"/>
  <c r="AT148" i="12"/>
  <c r="AT149" i="12"/>
  <c r="AT150" i="12"/>
  <c r="AT151" i="12"/>
  <c r="AT152" i="12"/>
  <c r="AT153" i="12"/>
  <c r="AT154" i="12"/>
  <c r="AT155" i="12"/>
  <c r="AT156" i="12"/>
  <c r="AT157" i="12"/>
  <c r="AT158" i="12"/>
  <c r="AT159" i="12"/>
  <c r="AT160" i="12"/>
  <c r="AT161" i="12"/>
  <c r="AT162" i="12"/>
  <c r="AT163" i="12"/>
  <c r="AT164" i="12"/>
  <c r="AT165" i="12"/>
  <c r="AT166" i="12"/>
  <c r="AT167" i="12"/>
  <c r="AT168" i="12"/>
  <c r="AT169" i="12"/>
  <c r="AT170" i="12"/>
  <c r="AT171" i="12"/>
  <c r="AT172" i="12"/>
  <c r="AT173" i="12"/>
  <c r="AT174" i="12"/>
  <c r="AT175" i="12"/>
  <c r="AT176" i="12"/>
  <c r="AT177" i="12"/>
  <c r="AT178" i="12"/>
  <c r="AT179" i="12"/>
  <c r="AT180" i="12"/>
  <c r="AT181" i="12"/>
  <c r="AT182" i="12"/>
  <c r="AT183" i="12"/>
  <c r="AT184" i="12"/>
  <c r="AT185" i="12"/>
  <c r="AT186" i="12"/>
  <c r="AT187" i="12"/>
  <c r="AT188" i="12"/>
  <c r="AT189" i="12"/>
  <c r="AT190" i="12"/>
  <c r="AT191" i="12"/>
  <c r="AT192" i="12"/>
  <c r="AT193" i="12"/>
  <c r="AT194" i="12"/>
  <c r="AT195" i="12"/>
  <c r="AT196" i="12"/>
  <c r="AT197" i="12"/>
  <c r="AT198" i="12"/>
  <c r="AT199" i="12"/>
  <c r="AT200" i="12"/>
  <c r="AT201" i="12"/>
  <c r="AT202" i="12"/>
  <c r="AT203" i="12"/>
  <c r="AT204" i="12"/>
  <c r="AT205" i="12"/>
  <c r="AT206" i="12"/>
  <c r="AT207" i="12"/>
  <c r="AT208" i="12"/>
  <c r="AT209" i="12"/>
  <c r="AT210" i="12"/>
  <c r="AT211" i="12"/>
  <c r="AT212" i="12"/>
  <c r="AT213" i="12"/>
  <c r="AT214" i="12"/>
  <c r="AT215" i="12"/>
  <c r="AT216" i="12"/>
  <c r="AT217" i="12"/>
  <c r="AT218" i="12"/>
  <c r="AT219" i="12"/>
  <c r="AT220" i="12"/>
  <c r="AT221" i="12"/>
  <c r="AT222" i="12"/>
  <c r="AT223" i="12"/>
  <c r="AT224" i="12"/>
  <c r="AT225" i="12"/>
  <c r="AT226" i="12"/>
  <c r="AT227" i="12"/>
  <c r="AT228" i="12"/>
  <c r="AT229" i="12"/>
  <c r="AT230" i="12"/>
  <c r="AT231" i="12"/>
  <c r="AU5" i="12"/>
  <c r="AT5" i="12"/>
  <c r="AS5" i="12"/>
  <c r="AR7" i="12"/>
  <c r="AR8" i="12"/>
  <c r="AR9" i="12"/>
  <c r="AR10" i="12"/>
  <c r="AR11" i="12"/>
  <c r="AR12" i="12"/>
  <c r="AR13" i="12"/>
  <c r="AR14" i="12"/>
  <c r="AR15" i="12"/>
  <c r="AR16" i="12"/>
  <c r="AR17" i="12"/>
  <c r="AR18" i="12"/>
  <c r="AR19" i="12"/>
  <c r="AR20" i="12"/>
  <c r="AR21" i="12"/>
  <c r="AR22" i="12"/>
  <c r="AR24" i="12"/>
  <c r="AR25" i="12"/>
  <c r="AR26" i="12"/>
  <c r="AR27" i="12"/>
  <c r="AR28" i="12"/>
  <c r="AR29" i="12"/>
  <c r="AR30" i="12"/>
  <c r="AR31" i="12"/>
  <c r="AR32" i="12"/>
  <c r="AR33" i="12"/>
  <c r="AR34" i="12"/>
  <c r="AR35" i="12"/>
  <c r="AR36" i="12"/>
  <c r="AR37" i="12"/>
  <c r="AR38" i="12"/>
  <c r="AR39" i="12"/>
  <c r="AR40" i="12"/>
  <c r="AR41" i="12"/>
  <c r="AR42" i="12"/>
  <c r="AR43" i="12"/>
  <c r="AR44" i="12"/>
  <c r="AR45" i="12"/>
  <c r="AR46" i="12"/>
  <c r="AR47" i="12"/>
  <c r="AR48" i="12"/>
  <c r="AR49" i="12"/>
  <c r="AR50" i="12"/>
  <c r="AR51" i="12"/>
  <c r="AR52" i="12"/>
  <c r="AR53" i="12"/>
  <c r="AR54" i="12"/>
  <c r="AR55" i="12"/>
  <c r="AR56" i="12"/>
  <c r="AR57" i="12"/>
  <c r="AR58" i="12"/>
  <c r="AR59" i="12"/>
  <c r="AR60" i="12"/>
  <c r="AR61" i="12"/>
  <c r="AR62" i="12"/>
  <c r="AR63" i="12"/>
  <c r="AR64" i="12"/>
  <c r="AR65" i="12"/>
  <c r="AR66" i="12"/>
  <c r="AR67" i="12"/>
  <c r="AR68" i="12"/>
  <c r="AR69" i="12"/>
  <c r="AR70" i="12"/>
  <c r="AR71" i="12"/>
  <c r="AR72" i="12"/>
  <c r="AR73" i="12"/>
  <c r="AR74" i="12"/>
  <c r="AR75" i="12"/>
  <c r="AR76" i="12"/>
  <c r="AR77" i="12"/>
  <c r="AR78" i="12"/>
  <c r="AR79" i="12"/>
  <c r="AR80" i="12"/>
  <c r="AR81" i="12"/>
  <c r="AR82" i="12"/>
  <c r="AR83" i="12"/>
  <c r="AR84" i="12"/>
  <c r="AR85" i="12"/>
  <c r="AR86" i="12"/>
  <c r="AR87" i="12"/>
  <c r="AR88" i="12"/>
  <c r="AR89" i="12"/>
  <c r="AR90" i="12"/>
  <c r="AR91" i="12"/>
  <c r="AR92" i="12"/>
  <c r="AR93" i="12"/>
  <c r="AR94" i="12"/>
  <c r="AR95" i="12"/>
  <c r="AR96" i="12"/>
  <c r="AR97" i="12"/>
  <c r="AR98" i="12"/>
  <c r="AR99" i="12"/>
  <c r="AR100" i="12"/>
  <c r="AR101" i="12"/>
  <c r="AR102" i="12"/>
  <c r="AR103" i="12"/>
  <c r="AR104" i="12"/>
  <c r="AR105" i="12"/>
  <c r="AR106" i="12"/>
  <c r="AR107" i="12"/>
  <c r="AR108" i="12"/>
  <c r="AR109" i="12"/>
  <c r="AR110" i="12"/>
  <c r="AR111" i="12"/>
  <c r="AR112" i="12"/>
  <c r="AR113" i="12"/>
  <c r="AR114" i="12"/>
  <c r="AR115" i="12"/>
  <c r="AR116" i="12"/>
  <c r="AR117" i="12"/>
  <c r="AR118" i="12"/>
  <c r="AR119" i="12"/>
  <c r="AR120" i="12"/>
  <c r="AR121" i="12"/>
  <c r="AR122" i="12"/>
  <c r="AR123" i="12"/>
  <c r="AR124" i="12"/>
  <c r="AR125" i="12"/>
  <c r="AR126" i="12"/>
  <c r="AR127" i="12"/>
  <c r="AR128" i="12"/>
  <c r="AR129" i="12"/>
  <c r="AR130" i="12"/>
  <c r="AR131" i="12"/>
  <c r="AR132" i="12"/>
  <c r="AR133" i="12"/>
  <c r="AR134" i="12"/>
  <c r="AR135" i="12"/>
  <c r="AR136" i="12"/>
  <c r="AR137" i="12"/>
  <c r="AR138" i="12"/>
  <c r="AR139" i="12"/>
  <c r="AR140" i="12"/>
  <c r="AR141" i="12"/>
  <c r="AR142" i="12"/>
  <c r="AR143" i="12"/>
  <c r="AR144" i="12"/>
  <c r="AR145" i="12"/>
  <c r="AR146" i="12"/>
  <c r="AR147" i="12"/>
  <c r="AR148" i="12"/>
  <c r="AR149" i="12"/>
  <c r="AR150" i="12"/>
  <c r="AR151" i="12"/>
  <c r="AR152" i="12"/>
  <c r="AR153" i="12"/>
  <c r="AR154" i="12"/>
  <c r="AR155" i="12"/>
  <c r="AR156" i="12"/>
  <c r="AR157" i="12"/>
  <c r="AR158" i="12"/>
  <c r="AR159" i="12"/>
  <c r="AR160" i="12"/>
  <c r="AR161" i="12"/>
  <c r="AR162" i="12"/>
  <c r="AR163" i="12"/>
  <c r="AR164" i="12"/>
  <c r="AR165" i="12"/>
  <c r="AR166" i="12"/>
  <c r="AR167" i="12"/>
  <c r="AR168" i="12"/>
  <c r="AR169" i="12"/>
  <c r="AR170" i="12"/>
  <c r="AR171" i="12"/>
  <c r="AR172" i="12"/>
  <c r="AR173" i="12"/>
  <c r="AR174" i="12"/>
  <c r="AR175" i="12"/>
  <c r="AR176" i="12"/>
  <c r="AR177" i="12"/>
  <c r="AR178" i="12"/>
  <c r="AR179" i="12"/>
  <c r="AR180" i="12"/>
  <c r="AR181" i="12"/>
  <c r="AR182" i="12"/>
  <c r="AR183" i="12"/>
  <c r="AR184" i="12"/>
  <c r="AR185" i="12"/>
  <c r="AR186" i="12"/>
  <c r="AR187" i="12"/>
  <c r="AR188" i="12"/>
  <c r="AR189" i="12"/>
  <c r="AR190" i="12"/>
  <c r="AR191" i="12"/>
  <c r="AR192" i="12"/>
  <c r="AR193" i="12"/>
  <c r="AR194" i="12"/>
  <c r="AR195" i="12"/>
  <c r="AR196" i="12"/>
  <c r="AR197" i="12"/>
  <c r="AR198" i="12"/>
  <c r="AR199" i="12"/>
  <c r="AR200" i="12"/>
  <c r="AR201" i="12"/>
  <c r="AR202" i="12"/>
  <c r="AR203" i="12"/>
  <c r="AR204" i="12"/>
  <c r="AR205" i="12"/>
  <c r="AR206" i="12"/>
  <c r="AR207" i="12"/>
  <c r="AR208" i="12"/>
  <c r="AR209" i="12"/>
  <c r="AR210" i="12"/>
  <c r="AR211" i="12"/>
  <c r="AR212" i="12"/>
  <c r="AR213" i="12"/>
  <c r="AR214" i="12"/>
  <c r="AR215" i="12"/>
  <c r="AR216" i="12"/>
  <c r="AR217" i="12"/>
  <c r="AR218" i="12"/>
  <c r="AR219" i="12"/>
  <c r="AR220" i="12"/>
  <c r="AR221" i="12"/>
  <c r="AR222" i="12"/>
  <c r="AR223" i="12"/>
  <c r="AR224" i="12"/>
  <c r="AR225" i="12"/>
  <c r="AR226" i="12"/>
  <c r="AR227" i="12"/>
  <c r="AR228" i="12"/>
  <c r="AR229" i="12"/>
  <c r="AR230" i="12"/>
  <c r="AR231" i="12"/>
  <c r="AR5" i="12"/>
  <c r="AQ5" i="12"/>
  <c r="AX231" i="12"/>
  <c r="AW231" i="12"/>
  <c r="AO231" i="12"/>
  <c r="AN231" i="12"/>
  <c r="AM231" i="12"/>
  <c r="AL231" i="12"/>
  <c r="AK231" i="12"/>
  <c r="AJ231" i="12"/>
  <c r="AI231" i="12"/>
  <c r="AH231" i="12"/>
  <c r="AG231" i="12"/>
  <c r="AF231" i="12"/>
  <c r="AE231" i="12"/>
  <c r="AD231" i="12"/>
  <c r="AC231" i="12"/>
  <c r="AB231" i="12"/>
  <c r="AA231" i="12"/>
  <c r="Z231" i="12"/>
  <c r="Y231" i="12"/>
  <c r="X231" i="12"/>
  <c r="W231" i="12"/>
  <c r="V231" i="12"/>
  <c r="U231" i="12"/>
  <c r="T231" i="12"/>
  <c r="S231" i="12"/>
  <c r="R231" i="12"/>
  <c r="Q231" i="12"/>
  <c r="P231" i="12"/>
  <c r="O231" i="12"/>
  <c r="N231" i="12"/>
  <c r="M231" i="12"/>
  <c r="L231" i="12"/>
  <c r="K231" i="12"/>
  <c r="J231" i="12"/>
  <c r="I231" i="12"/>
  <c r="H231" i="12"/>
  <c r="G231" i="12"/>
  <c r="F231" i="12"/>
  <c r="E231" i="12"/>
  <c r="D231" i="12"/>
  <c r="C231" i="12"/>
  <c r="B231" i="12"/>
  <c r="A231" i="12"/>
  <c r="AX230" i="12"/>
  <c r="AW230" i="12"/>
  <c r="AO230" i="12"/>
  <c r="AN230" i="12"/>
  <c r="AM230" i="12"/>
  <c r="AL230" i="12"/>
  <c r="AK230" i="12"/>
  <c r="AJ230" i="12"/>
  <c r="AI230" i="12"/>
  <c r="AH230" i="12"/>
  <c r="AG230" i="12"/>
  <c r="AF230" i="12"/>
  <c r="AE230" i="12"/>
  <c r="AD230" i="12"/>
  <c r="AC230" i="12"/>
  <c r="AB230" i="12"/>
  <c r="AA230" i="12"/>
  <c r="Z230" i="12"/>
  <c r="Y230" i="12"/>
  <c r="X230" i="12"/>
  <c r="W230" i="12"/>
  <c r="V230" i="12"/>
  <c r="U230" i="12"/>
  <c r="T230" i="12"/>
  <c r="S230" i="12"/>
  <c r="R230" i="12"/>
  <c r="Q230" i="12"/>
  <c r="P230" i="12"/>
  <c r="O230" i="12"/>
  <c r="N230" i="12"/>
  <c r="M230" i="12"/>
  <c r="L230" i="12"/>
  <c r="K230" i="12"/>
  <c r="J230" i="12"/>
  <c r="I230" i="12"/>
  <c r="H230" i="12"/>
  <c r="G230" i="12"/>
  <c r="F230" i="12"/>
  <c r="E230" i="12"/>
  <c r="D230" i="12"/>
  <c r="C230" i="12"/>
  <c r="B230" i="12"/>
  <c r="A230" i="12"/>
  <c r="AX229" i="12"/>
  <c r="AW229" i="12"/>
  <c r="AO229" i="12"/>
  <c r="AN229" i="12"/>
  <c r="AM229" i="12"/>
  <c r="AL229" i="12"/>
  <c r="AK229" i="12"/>
  <c r="AJ229" i="12"/>
  <c r="AI229" i="12"/>
  <c r="AH229" i="12"/>
  <c r="AG229" i="12"/>
  <c r="AF229" i="12"/>
  <c r="AE229" i="12"/>
  <c r="AD229" i="12"/>
  <c r="AC229" i="12"/>
  <c r="AB229" i="12"/>
  <c r="AA229" i="12"/>
  <c r="Z229" i="12"/>
  <c r="Y229" i="12"/>
  <c r="X229" i="12"/>
  <c r="W229" i="12"/>
  <c r="V229" i="12"/>
  <c r="U229" i="12"/>
  <c r="T229" i="12"/>
  <c r="S229" i="12"/>
  <c r="R229" i="12"/>
  <c r="Q229" i="12"/>
  <c r="P229" i="12"/>
  <c r="O229" i="12"/>
  <c r="N229" i="12"/>
  <c r="M229" i="12"/>
  <c r="L229" i="12"/>
  <c r="K229" i="12"/>
  <c r="J229" i="12"/>
  <c r="I229" i="12"/>
  <c r="H229" i="12"/>
  <c r="G229" i="12"/>
  <c r="F229" i="12"/>
  <c r="E229" i="12"/>
  <c r="D229" i="12"/>
  <c r="C229" i="12"/>
  <c r="B229" i="12"/>
  <c r="A229" i="12"/>
  <c r="AX228" i="12"/>
  <c r="AW228" i="12"/>
  <c r="AO228" i="12"/>
  <c r="AN228" i="12"/>
  <c r="AM228" i="12"/>
  <c r="AL228" i="12"/>
  <c r="AK228" i="12"/>
  <c r="AJ228" i="12"/>
  <c r="AI228" i="12"/>
  <c r="AH228" i="12"/>
  <c r="AG228" i="12"/>
  <c r="AF228" i="12"/>
  <c r="AE228" i="12"/>
  <c r="AD228" i="12"/>
  <c r="AC228" i="12"/>
  <c r="AB228" i="12"/>
  <c r="AA228" i="12"/>
  <c r="Z228" i="12"/>
  <c r="Y228" i="12"/>
  <c r="X228" i="12"/>
  <c r="W228" i="12"/>
  <c r="V228" i="12"/>
  <c r="U228" i="12"/>
  <c r="T228" i="12"/>
  <c r="S228" i="12"/>
  <c r="R228" i="12"/>
  <c r="Q228" i="12"/>
  <c r="P228" i="12"/>
  <c r="O228" i="12"/>
  <c r="N228" i="12"/>
  <c r="M228" i="12"/>
  <c r="L228" i="12"/>
  <c r="K228" i="12"/>
  <c r="J228" i="12"/>
  <c r="I228" i="12"/>
  <c r="H228" i="12"/>
  <c r="G228" i="12"/>
  <c r="F228" i="12"/>
  <c r="E228" i="12"/>
  <c r="D228" i="12"/>
  <c r="C228" i="12"/>
  <c r="B228" i="12"/>
  <c r="A228" i="12"/>
  <c r="AX227" i="12"/>
  <c r="AW227" i="12"/>
  <c r="AO227" i="12"/>
  <c r="AN227" i="12"/>
  <c r="AM227" i="12"/>
  <c r="AL227" i="12"/>
  <c r="AK227" i="12"/>
  <c r="AJ227" i="12"/>
  <c r="AI227" i="12"/>
  <c r="AH227" i="12"/>
  <c r="AG227" i="12"/>
  <c r="AF227" i="12"/>
  <c r="AE227" i="12"/>
  <c r="AD227" i="12"/>
  <c r="AC227" i="12"/>
  <c r="AB227" i="12"/>
  <c r="AA227" i="12"/>
  <c r="Z227" i="12"/>
  <c r="Y227" i="12"/>
  <c r="X227" i="12"/>
  <c r="W227" i="12"/>
  <c r="V227" i="12"/>
  <c r="U227" i="12"/>
  <c r="T227" i="12"/>
  <c r="S227" i="12"/>
  <c r="R227" i="12"/>
  <c r="Q227" i="12"/>
  <c r="P227" i="12"/>
  <c r="O227" i="12"/>
  <c r="N227" i="12"/>
  <c r="M227" i="12"/>
  <c r="L227" i="12"/>
  <c r="K227" i="12"/>
  <c r="J227" i="12"/>
  <c r="I227" i="12"/>
  <c r="H227" i="12"/>
  <c r="G227" i="12"/>
  <c r="F227" i="12"/>
  <c r="E227" i="12"/>
  <c r="D227" i="12"/>
  <c r="C227" i="12"/>
  <c r="B227" i="12"/>
  <c r="A227" i="12"/>
  <c r="AX226" i="12"/>
  <c r="AW226" i="12"/>
  <c r="AO226" i="12"/>
  <c r="AN226" i="12"/>
  <c r="AM226" i="12"/>
  <c r="AL226" i="12"/>
  <c r="AK226" i="12"/>
  <c r="AJ226" i="12"/>
  <c r="AI226" i="12"/>
  <c r="AH226" i="12"/>
  <c r="AG226" i="12"/>
  <c r="AF226" i="12"/>
  <c r="AE226" i="12"/>
  <c r="AD226" i="12"/>
  <c r="AC226" i="12"/>
  <c r="AB226" i="12"/>
  <c r="AA226" i="12"/>
  <c r="Z226" i="12"/>
  <c r="Y226" i="12"/>
  <c r="X226" i="12"/>
  <c r="W226" i="12"/>
  <c r="V226" i="12"/>
  <c r="U226" i="12"/>
  <c r="T226" i="12"/>
  <c r="S226" i="12"/>
  <c r="R226" i="12"/>
  <c r="Q226" i="12"/>
  <c r="P226" i="12"/>
  <c r="O226" i="12"/>
  <c r="N226" i="12"/>
  <c r="M226" i="12"/>
  <c r="L226" i="12"/>
  <c r="K226" i="12"/>
  <c r="J226" i="12"/>
  <c r="I226" i="12"/>
  <c r="H226" i="12"/>
  <c r="G226" i="12"/>
  <c r="F226" i="12"/>
  <c r="E226" i="12"/>
  <c r="D226" i="12"/>
  <c r="C226" i="12"/>
  <c r="B226" i="12"/>
  <c r="A226" i="12"/>
  <c r="AX225" i="12"/>
  <c r="AW225" i="12"/>
  <c r="AO225" i="12"/>
  <c r="AN225" i="12"/>
  <c r="AM225" i="12"/>
  <c r="AL225" i="12"/>
  <c r="AK225" i="12"/>
  <c r="AJ225" i="12"/>
  <c r="AI225" i="12"/>
  <c r="AH225" i="12"/>
  <c r="AG225" i="12"/>
  <c r="AF225" i="12"/>
  <c r="AE225" i="12"/>
  <c r="AD225" i="12"/>
  <c r="AC225" i="12"/>
  <c r="AB225" i="12"/>
  <c r="AA225" i="12"/>
  <c r="Z225" i="12"/>
  <c r="Y225" i="12"/>
  <c r="X225" i="12"/>
  <c r="W225" i="12"/>
  <c r="V225" i="12"/>
  <c r="U225" i="12"/>
  <c r="T225" i="12"/>
  <c r="S225" i="12"/>
  <c r="R225" i="12"/>
  <c r="Q225" i="12"/>
  <c r="P225" i="12"/>
  <c r="O225" i="12"/>
  <c r="N225" i="12"/>
  <c r="M225" i="12"/>
  <c r="L225" i="12"/>
  <c r="K225" i="12"/>
  <c r="J225" i="12"/>
  <c r="I225" i="12"/>
  <c r="H225" i="12"/>
  <c r="G225" i="12"/>
  <c r="F225" i="12"/>
  <c r="E225" i="12"/>
  <c r="D225" i="12"/>
  <c r="C225" i="12"/>
  <c r="B225" i="12"/>
  <c r="A225" i="12"/>
  <c r="AX224" i="12"/>
  <c r="AW224" i="12"/>
  <c r="AO224" i="12"/>
  <c r="AN224" i="12"/>
  <c r="AM224" i="12"/>
  <c r="AL224" i="12"/>
  <c r="AK224" i="12"/>
  <c r="AJ224" i="12"/>
  <c r="AI224" i="12"/>
  <c r="AH224" i="12"/>
  <c r="AG224" i="12"/>
  <c r="AF224" i="12"/>
  <c r="AE224" i="12"/>
  <c r="AD224" i="12"/>
  <c r="AC224" i="12"/>
  <c r="AB224" i="12"/>
  <c r="AA224" i="12"/>
  <c r="Z224" i="12"/>
  <c r="Y224" i="12"/>
  <c r="X224" i="12"/>
  <c r="W224" i="12"/>
  <c r="V224" i="12"/>
  <c r="U224" i="12"/>
  <c r="T224" i="12"/>
  <c r="S224" i="12"/>
  <c r="R224" i="12"/>
  <c r="Q224" i="12"/>
  <c r="P224" i="12"/>
  <c r="O224" i="12"/>
  <c r="N224" i="12"/>
  <c r="M224" i="12"/>
  <c r="L224" i="12"/>
  <c r="K224" i="12"/>
  <c r="J224" i="12"/>
  <c r="I224" i="12"/>
  <c r="H224" i="12"/>
  <c r="G224" i="12"/>
  <c r="F224" i="12"/>
  <c r="E224" i="12"/>
  <c r="D224" i="12"/>
  <c r="C224" i="12"/>
  <c r="B224" i="12"/>
  <c r="A224" i="12"/>
  <c r="AX223" i="12"/>
  <c r="AW223" i="12"/>
  <c r="AO223" i="12"/>
  <c r="AN223" i="12"/>
  <c r="AM223" i="12"/>
  <c r="AL223" i="12"/>
  <c r="AK223" i="12"/>
  <c r="AJ223" i="12"/>
  <c r="AI223" i="12"/>
  <c r="AH223" i="12"/>
  <c r="AG223" i="12"/>
  <c r="AF223" i="12"/>
  <c r="AE223" i="12"/>
  <c r="AD223" i="12"/>
  <c r="AC223" i="12"/>
  <c r="AB223" i="12"/>
  <c r="AA223" i="12"/>
  <c r="Z223" i="12"/>
  <c r="Y223" i="12"/>
  <c r="X223" i="12"/>
  <c r="W223" i="12"/>
  <c r="V223" i="12"/>
  <c r="U223" i="12"/>
  <c r="T223" i="12"/>
  <c r="S223" i="12"/>
  <c r="R223" i="12"/>
  <c r="Q223" i="12"/>
  <c r="P223" i="12"/>
  <c r="O223" i="12"/>
  <c r="N223" i="12"/>
  <c r="M223" i="12"/>
  <c r="L223" i="12"/>
  <c r="K223" i="12"/>
  <c r="J223" i="12"/>
  <c r="I223" i="12"/>
  <c r="H223" i="12"/>
  <c r="G223" i="12"/>
  <c r="F223" i="12"/>
  <c r="E223" i="12"/>
  <c r="D223" i="12"/>
  <c r="C223" i="12"/>
  <c r="B223" i="12"/>
  <c r="A223" i="12"/>
  <c r="AX222" i="12"/>
  <c r="AW222" i="12"/>
  <c r="AO222" i="12"/>
  <c r="AN222" i="12"/>
  <c r="AM222" i="12"/>
  <c r="AL222" i="12"/>
  <c r="AK222" i="12"/>
  <c r="AJ222" i="12"/>
  <c r="AI222" i="12"/>
  <c r="AH222" i="12"/>
  <c r="AG222" i="12"/>
  <c r="AF222" i="12"/>
  <c r="AE222" i="12"/>
  <c r="AD222" i="12"/>
  <c r="AC222" i="12"/>
  <c r="AB222" i="12"/>
  <c r="AA222" i="12"/>
  <c r="Z222" i="12"/>
  <c r="Y222" i="12"/>
  <c r="X222" i="12"/>
  <c r="W222" i="12"/>
  <c r="V222" i="12"/>
  <c r="U222" i="12"/>
  <c r="T222" i="12"/>
  <c r="S222" i="12"/>
  <c r="R222" i="12"/>
  <c r="Q222" i="12"/>
  <c r="P222" i="12"/>
  <c r="O222" i="12"/>
  <c r="N222" i="12"/>
  <c r="M222" i="12"/>
  <c r="L222" i="12"/>
  <c r="K222" i="12"/>
  <c r="J222" i="12"/>
  <c r="I222" i="12"/>
  <c r="H222" i="12"/>
  <c r="G222" i="12"/>
  <c r="F222" i="12"/>
  <c r="E222" i="12"/>
  <c r="D222" i="12"/>
  <c r="C222" i="12"/>
  <c r="B222" i="12"/>
  <c r="A222" i="12"/>
  <c r="AX221" i="12"/>
  <c r="AW221" i="12"/>
  <c r="AO221" i="12"/>
  <c r="AN221" i="12"/>
  <c r="AM221" i="12"/>
  <c r="AL221" i="12"/>
  <c r="AK221" i="12"/>
  <c r="AJ221" i="12"/>
  <c r="AI221" i="12"/>
  <c r="AH221" i="12"/>
  <c r="AG221" i="12"/>
  <c r="AF221" i="12"/>
  <c r="AE221" i="12"/>
  <c r="AD221" i="12"/>
  <c r="AC221" i="12"/>
  <c r="AB221" i="12"/>
  <c r="AA221" i="12"/>
  <c r="Z221" i="12"/>
  <c r="Y221" i="12"/>
  <c r="X221" i="12"/>
  <c r="W221" i="12"/>
  <c r="V221" i="12"/>
  <c r="U221" i="12"/>
  <c r="T221" i="12"/>
  <c r="S221" i="12"/>
  <c r="R221" i="12"/>
  <c r="Q221" i="12"/>
  <c r="P221" i="12"/>
  <c r="O221" i="12"/>
  <c r="N221" i="12"/>
  <c r="M221" i="12"/>
  <c r="L221" i="12"/>
  <c r="K221" i="12"/>
  <c r="J221" i="12"/>
  <c r="I221" i="12"/>
  <c r="H221" i="12"/>
  <c r="G221" i="12"/>
  <c r="F221" i="12"/>
  <c r="E221" i="12"/>
  <c r="D221" i="12"/>
  <c r="C221" i="12"/>
  <c r="B221" i="12"/>
  <c r="A221" i="12"/>
  <c r="AX220" i="12"/>
  <c r="AW220" i="12"/>
  <c r="AO220" i="12"/>
  <c r="AN220" i="12"/>
  <c r="AM220" i="12"/>
  <c r="AL220" i="12"/>
  <c r="AK220" i="12"/>
  <c r="AJ220" i="12"/>
  <c r="AI220" i="12"/>
  <c r="AH220" i="12"/>
  <c r="AG220" i="12"/>
  <c r="AF220" i="12"/>
  <c r="AE220" i="12"/>
  <c r="AD220" i="12"/>
  <c r="AC220" i="12"/>
  <c r="AB220" i="12"/>
  <c r="AA220" i="12"/>
  <c r="Z220" i="12"/>
  <c r="Y220" i="12"/>
  <c r="X220" i="12"/>
  <c r="W220" i="12"/>
  <c r="V220" i="12"/>
  <c r="U220" i="12"/>
  <c r="T220" i="12"/>
  <c r="S220" i="12"/>
  <c r="R220" i="12"/>
  <c r="Q220" i="12"/>
  <c r="P220" i="12"/>
  <c r="O220" i="12"/>
  <c r="N220" i="12"/>
  <c r="M220" i="12"/>
  <c r="L220" i="12"/>
  <c r="K220" i="12"/>
  <c r="J220" i="12"/>
  <c r="I220" i="12"/>
  <c r="H220" i="12"/>
  <c r="G220" i="12"/>
  <c r="F220" i="12"/>
  <c r="E220" i="12"/>
  <c r="D220" i="12"/>
  <c r="C220" i="12"/>
  <c r="B220" i="12"/>
  <c r="A220" i="12"/>
  <c r="AX219" i="12"/>
  <c r="AW219" i="12"/>
  <c r="AO219" i="12"/>
  <c r="AN219" i="12"/>
  <c r="AM219" i="12"/>
  <c r="AL219" i="12"/>
  <c r="AK219" i="12"/>
  <c r="AJ219" i="12"/>
  <c r="AI219" i="12"/>
  <c r="AH219" i="12"/>
  <c r="AG219" i="12"/>
  <c r="AF219" i="12"/>
  <c r="AE219" i="12"/>
  <c r="AD219" i="12"/>
  <c r="AC219" i="12"/>
  <c r="AB219" i="12"/>
  <c r="AA219" i="12"/>
  <c r="Z219" i="12"/>
  <c r="Y219" i="12"/>
  <c r="X219" i="12"/>
  <c r="W219" i="12"/>
  <c r="V219" i="12"/>
  <c r="U219" i="12"/>
  <c r="T219" i="12"/>
  <c r="S219" i="12"/>
  <c r="R219" i="12"/>
  <c r="Q219" i="12"/>
  <c r="P219" i="12"/>
  <c r="O219" i="12"/>
  <c r="N219" i="12"/>
  <c r="M219" i="12"/>
  <c r="L219" i="12"/>
  <c r="K219" i="12"/>
  <c r="J219" i="12"/>
  <c r="I219" i="12"/>
  <c r="H219" i="12"/>
  <c r="G219" i="12"/>
  <c r="F219" i="12"/>
  <c r="E219" i="12"/>
  <c r="D219" i="12"/>
  <c r="C219" i="12"/>
  <c r="B219" i="12"/>
  <c r="A219" i="12"/>
  <c r="AX218" i="12"/>
  <c r="AW218" i="12"/>
  <c r="AO218" i="12"/>
  <c r="AN218" i="12"/>
  <c r="AM218" i="12"/>
  <c r="AL218" i="12"/>
  <c r="AK218" i="12"/>
  <c r="AJ218" i="12"/>
  <c r="AI218" i="12"/>
  <c r="AH218" i="12"/>
  <c r="AG218" i="12"/>
  <c r="AF218" i="12"/>
  <c r="AE218" i="12"/>
  <c r="AD218" i="12"/>
  <c r="AC218" i="12"/>
  <c r="AB218" i="12"/>
  <c r="AA218" i="12"/>
  <c r="Z218" i="12"/>
  <c r="Y218" i="12"/>
  <c r="X218" i="12"/>
  <c r="W218" i="12"/>
  <c r="V218" i="12"/>
  <c r="U218" i="12"/>
  <c r="T218" i="12"/>
  <c r="S218" i="12"/>
  <c r="R218" i="12"/>
  <c r="Q218" i="12"/>
  <c r="P218" i="12"/>
  <c r="O218" i="12"/>
  <c r="N218" i="12"/>
  <c r="M218" i="12"/>
  <c r="L218" i="12"/>
  <c r="K218" i="12"/>
  <c r="J218" i="12"/>
  <c r="I218" i="12"/>
  <c r="H218" i="12"/>
  <c r="G218" i="12"/>
  <c r="F218" i="12"/>
  <c r="E218" i="12"/>
  <c r="D218" i="12"/>
  <c r="C218" i="12"/>
  <c r="B218" i="12"/>
  <c r="A218" i="12"/>
  <c r="AX217" i="12"/>
  <c r="AW217" i="12"/>
  <c r="AO217" i="12"/>
  <c r="AN217" i="12"/>
  <c r="AM217" i="12"/>
  <c r="AL217" i="12"/>
  <c r="AK217" i="12"/>
  <c r="AJ217" i="12"/>
  <c r="AI217" i="12"/>
  <c r="AH217" i="12"/>
  <c r="AG217" i="12"/>
  <c r="AF217" i="12"/>
  <c r="AE217" i="12"/>
  <c r="AD217" i="12"/>
  <c r="AC217" i="12"/>
  <c r="AB217" i="12"/>
  <c r="AA217" i="12"/>
  <c r="Z217" i="12"/>
  <c r="Y217" i="12"/>
  <c r="X217" i="12"/>
  <c r="W217" i="12"/>
  <c r="V217" i="12"/>
  <c r="U217" i="12"/>
  <c r="T217" i="12"/>
  <c r="S217" i="12"/>
  <c r="R217" i="12"/>
  <c r="Q217" i="12"/>
  <c r="P217" i="12"/>
  <c r="O217" i="12"/>
  <c r="N217" i="12"/>
  <c r="M217" i="12"/>
  <c r="L217" i="12"/>
  <c r="K217" i="12"/>
  <c r="J217" i="12"/>
  <c r="I217" i="12"/>
  <c r="H217" i="12"/>
  <c r="G217" i="12"/>
  <c r="F217" i="12"/>
  <c r="E217" i="12"/>
  <c r="D217" i="12"/>
  <c r="C217" i="12"/>
  <c r="B217" i="12"/>
  <c r="A217" i="12"/>
  <c r="AX216" i="12"/>
  <c r="AW216" i="12"/>
  <c r="AO216" i="12"/>
  <c r="AN216" i="12"/>
  <c r="AM216" i="12"/>
  <c r="AL216" i="12"/>
  <c r="AK216" i="12"/>
  <c r="AJ216" i="12"/>
  <c r="AI216" i="12"/>
  <c r="AH216" i="12"/>
  <c r="AG216" i="12"/>
  <c r="AF216" i="12"/>
  <c r="AE216" i="12"/>
  <c r="AD216" i="12"/>
  <c r="AC216" i="12"/>
  <c r="AB216" i="12"/>
  <c r="AA216" i="12"/>
  <c r="Z216" i="12"/>
  <c r="Y216" i="12"/>
  <c r="X216" i="12"/>
  <c r="W216" i="12"/>
  <c r="V216" i="12"/>
  <c r="U216" i="12"/>
  <c r="T216" i="12"/>
  <c r="S216" i="12"/>
  <c r="R216" i="12"/>
  <c r="Q216" i="12"/>
  <c r="P216" i="12"/>
  <c r="O216" i="12"/>
  <c r="N216" i="12"/>
  <c r="M216" i="12"/>
  <c r="L216" i="12"/>
  <c r="K216" i="12"/>
  <c r="J216" i="12"/>
  <c r="I216" i="12"/>
  <c r="H216" i="12"/>
  <c r="G216" i="12"/>
  <c r="F216" i="12"/>
  <c r="E216" i="12"/>
  <c r="D216" i="12"/>
  <c r="C216" i="12"/>
  <c r="B216" i="12"/>
  <c r="A216" i="12"/>
  <c r="AX215" i="12"/>
  <c r="AW215" i="12"/>
  <c r="AO215" i="12"/>
  <c r="AN215" i="12"/>
  <c r="AM215" i="12"/>
  <c r="AL215" i="12"/>
  <c r="AK215" i="12"/>
  <c r="AJ215" i="12"/>
  <c r="AI215" i="12"/>
  <c r="AH215" i="12"/>
  <c r="AG215" i="12"/>
  <c r="AF215" i="12"/>
  <c r="AE215" i="12"/>
  <c r="AD215" i="12"/>
  <c r="AC215" i="12"/>
  <c r="AB215" i="12"/>
  <c r="AA215" i="12"/>
  <c r="Z215" i="12"/>
  <c r="Y215" i="12"/>
  <c r="X215" i="12"/>
  <c r="W215" i="12"/>
  <c r="V215" i="12"/>
  <c r="U215" i="12"/>
  <c r="T215" i="12"/>
  <c r="S215" i="12"/>
  <c r="R215" i="12"/>
  <c r="Q215" i="12"/>
  <c r="P215" i="12"/>
  <c r="O215" i="12"/>
  <c r="N215" i="12"/>
  <c r="M215" i="12"/>
  <c r="L215" i="12"/>
  <c r="K215" i="12"/>
  <c r="J215" i="12"/>
  <c r="I215" i="12"/>
  <c r="H215" i="12"/>
  <c r="G215" i="12"/>
  <c r="F215" i="12"/>
  <c r="E215" i="12"/>
  <c r="D215" i="12"/>
  <c r="C215" i="12"/>
  <c r="B215" i="12"/>
  <c r="A215" i="12"/>
  <c r="AX214" i="12"/>
  <c r="AW214" i="12"/>
  <c r="AO214" i="12"/>
  <c r="AN214" i="12"/>
  <c r="AM214" i="12"/>
  <c r="AL214" i="12"/>
  <c r="AK214" i="12"/>
  <c r="AJ214" i="12"/>
  <c r="AI214" i="12"/>
  <c r="AH214" i="12"/>
  <c r="AG214" i="12"/>
  <c r="AF214" i="12"/>
  <c r="AE214" i="12"/>
  <c r="AD214" i="12"/>
  <c r="AC214" i="12"/>
  <c r="AB214" i="12"/>
  <c r="AA214" i="12"/>
  <c r="Z214" i="12"/>
  <c r="Y214" i="12"/>
  <c r="X214" i="12"/>
  <c r="W214" i="12"/>
  <c r="V214" i="12"/>
  <c r="U214" i="12"/>
  <c r="T214" i="12"/>
  <c r="S214" i="12"/>
  <c r="R214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C214" i="12"/>
  <c r="B214" i="12"/>
  <c r="A214" i="12"/>
  <c r="AX213" i="12"/>
  <c r="AW213" i="12"/>
  <c r="AO213" i="12"/>
  <c r="AN213" i="12"/>
  <c r="AM213" i="12"/>
  <c r="AL213" i="12"/>
  <c r="AK213" i="12"/>
  <c r="AJ213" i="12"/>
  <c r="AI213" i="12"/>
  <c r="AH213" i="12"/>
  <c r="AG213" i="12"/>
  <c r="AF213" i="12"/>
  <c r="AE213" i="12"/>
  <c r="AD213" i="12"/>
  <c r="AC213" i="12"/>
  <c r="AB213" i="12"/>
  <c r="AA213" i="12"/>
  <c r="Z213" i="12"/>
  <c r="Y213" i="12"/>
  <c r="X213" i="12"/>
  <c r="W213" i="12"/>
  <c r="V213" i="12"/>
  <c r="U213" i="12"/>
  <c r="T213" i="12"/>
  <c r="S213" i="12"/>
  <c r="R213" i="12"/>
  <c r="Q213" i="12"/>
  <c r="P213" i="12"/>
  <c r="O213" i="12"/>
  <c r="N213" i="12"/>
  <c r="M213" i="12"/>
  <c r="L213" i="12"/>
  <c r="K213" i="12"/>
  <c r="J213" i="12"/>
  <c r="I213" i="12"/>
  <c r="H213" i="12"/>
  <c r="G213" i="12"/>
  <c r="F213" i="12"/>
  <c r="E213" i="12"/>
  <c r="D213" i="12"/>
  <c r="C213" i="12"/>
  <c r="B213" i="12"/>
  <c r="A213" i="12"/>
  <c r="AX212" i="12"/>
  <c r="AW212" i="12"/>
  <c r="AO212" i="12"/>
  <c r="AN212" i="12"/>
  <c r="AM212" i="12"/>
  <c r="AL212" i="12"/>
  <c r="AK212" i="12"/>
  <c r="AJ212" i="12"/>
  <c r="AI212" i="12"/>
  <c r="AH212" i="12"/>
  <c r="AG212" i="12"/>
  <c r="AF212" i="12"/>
  <c r="AE212" i="12"/>
  <c r="AD212" i="12"/>
  <c r="AC212" i="12"/>
  <c r="AB212" i="12"/>
  <c r="AA212" i="12"/>
  <c r="Z212" i="12"/>
  <c r="Y212" i="12"/>
  <c r="X212" i="12"/>
  <c r="W212" i="12"/>
  <c r="V212" i="12"/>
  <c r="U212" i="12"/>
  <c r="T212" i="12"/>
  <c r="S212" i="12"/>
  <c r="R212" i="12"/>
  <c r="Q212" i="12"/>
  <c r="P212" i="12"/>
  <c r="O212" i="12"/>
  <c r="N212" i="12"/>
  <c r="M212" i="12"/>
  <c r="L212" i="12"/>
  <c r="K212" i="12"/>
  <c r="J212" i="12"/>
  <c r="I212" i="12"/>
  <c r="H212" i="12"/>
  <c r="G212" i="12"/>
  <c r="F212" i="12"/>
  <c r="E212" i="12"/>
  <c r="D212" i="12"/>
  <c r="C212" i="12"/>
  <c r="B212" i="12"/>
  <c r="A212" i="12"/>
  <c r="AX211" i="12"/>
  <c r="AW211" i="12"/>
  <c r="AO211" i="12"/>
  <c r="AN211" i="12"/>
  <c r="AM211" i="12"/>
  <c r="AL211" i="12"/>
  <c r="AK211" i="12"/>
  <c r="AJ211" i="12"/>
  <c r="AI211" i="12"/>
  <c r="AH211" i="12"/>
  <c r="AG211" i="12"/>
  <c r="AF211" i="12"/>
  <c r="AE211" i="12"/>
  <c r="AD211" i="12"/>
  <c r="AC211" i="12"/>
  <c r="AB211" i="12"/>
  <c r="AA211" i="12"/>
  <c r="Z211" i="12"/>
  <c r="Y211" i="12"/>
  <c r="X211" i="12"/>
  <c r="W211" i="12"/>
  <c r="V211" i="12"/>
  <c r="U211" i="12"/>
  <c r="T211" i="12"/>
  <c r="S211" i="12"/>
  <c r="R211" i="12"/>
  <c r="Q211" i="12"/>
  <c r="P211" i="12"/>
  <c r="O211" i="12"/>
  <c r="N211" i="12"/>
  <c r="M211" i="12"/>
  <c r="L211" i="12"/>
  <c r="K211" i="12"/>
  <c r="J211" i="12"/>
  <c r="I211" i="12"/>
  <c r="H211" i="12"/>
  <c r="G211" i="12"/>
  <c r="F211" i="12"/>
  <c r="E211" i="12"/>
  <c r="D211" i="12"/>
  <c r="C211" i="12"/>
  <c r="B211" i="12"/>
  <c r="A211" i="12"/>
  <c r="AX210" i="12"/>
  <c r="AW210" i="12"/>
  <c r="AO210" i="12"/>
  <c r="AN210" i="12"/>
  <c r="AM210" i="12"/>
  <c r="AL210" i="12"/>
  <c r="AK210" i="12"/>
  <c r="AJ210" i="12"/>
  <c r="AI210" i="12"/>
  <c r="AH210" i="12"/>
  <c r="AG210" i="12"/>
  <c r="AF210" i="12"/>
  <c r="AE210" i="12"/>
  <c r="AD210" i="12"/>
  <c r="AC210" i="12"/>
  <c r="AB210" i="12"/>
  <c r="AA210" i="12"/>
  <c r="Z210" i="12"/>
  <c r="Y210" i="12"/>
  <c r="X210" i="12"/>
  <c r="W210" i="12"/>
  <c r="V210" i="12"/>
  <c r="U210" i="12"/>
  <c r="T210" i="12"/>
  <c r="S210" i="12"/>
  <c r="R210" i="12"/>
  <c r="Q210" i="12"/>
  <c r="P210" i="12"/>
  <c r="O210" i="12"/>
  <c r="N210" i="12"/>
  <c r="M210" i="12"/>
  <c r="L210" i="12"/>
  <c r="K210" i="12"/>
  <c r="J210" i="12"/>
  <c r="I210" i="12"/>
  <c r="H210" i="12"/>
  <c r="G210" i="12"/>
  <c r="F210" i="12"/>
  <c r="E210" i="12"/>
  <c r="D210" i="12"/>
  <c r="C210" i="12"/>
  <c r="B210" i="12"/>
  <c r="A210" i="12"/>
  <c r="AX209" i="12"/>
  <c r="AW209" i="12"/>
  <c r="AO209" i="12"/>
  <c r="AN209" i="12"/>
  <c r="AM209" i="12"/>
  <c r="AL209" i="12"/>
  <c r="AK209" i="12"/>
  <c r="AJ209" i="12"/>
  <c r="AI209" i="12"/>
  <c r="AH209" i="12"/>
  <c r="AG209" i="12"/>
  <c r="AF209" i="12"/>
  <c r="AE209" i="12"/>
  <c r="AD209" i="12"/>
  <c r="AC209" i="12"/>
  <c r="AB209" i="12"/>
  <c r="AA209" i="12"/>
  <c r="Z209" i="12"/>
  <c r="Y209" i="12"/>
  <c r="X209" i="12"/>
  <c r="W209" i="12"/>
  <c r="V209" i="12"/>
  <c r="U209" i="12"/>
  <c r="T209" i="12"/>
  <c r="S209" i="12"/>
  <c r="R209" i="12"/>
  <c r="Q209" i="12"/>
  <c r="P209" i="12"/>
  <c r="O209" i="12"/>
  <c r="N209" i="12"/>
  <c r="M209" i="12"/>
  <c r="L209" i="12"/>
  <c r="K209" i="12"/>
  <c r="J209" i="12"/>
  <c r="I209" i="12"/>
  <c r="H209" i="12"/>
  <c r="G209" i="12"/>
  <c r="F209" i="12"/>
  <c r="E209" i="12"/>
  <c r="D209" i="12"/>
  <c r="C209" i="12"/>
  <c r="B209" i="12"/>
  <c r="A209" i="12"/>
  <c r="AX208" i="12"/>
  <c r="AW208" i="12"/>
  <c r="AO208" i="12"/>
  <c r="AN208" i="12"/>
  <c r="AM208" i="12"/>
  <c r="AL208" i="12"/>
  <c r="AK208" i="12"/>
  <c r="AJ208" i="12"/>
  <c r="AI208" i="12"/>
  <c r="AH208" i="12"/>
  <c r="AG208" i="12"/>
  <c r="AF208" i="12"/>
  <c r="AE208" i="12"/>
  <c r="AD208" i="12"/>
  <c r="AC208" i="12"/>
  <c r="AB208" i="12"/>
  <c r="AA208" i="12"/>
  <c r="Z208" i="12"/>
  <c r="Y208" i="12"/>
  <c r="X208" i="12"/>
  <c r="W208" i="12"/>
  <c r="V208" i="12"/>
  <c r="U208" i="12"/>
  <c r="T208" i="12"/>
  <c r="S208" i="12"/>
  <c r="R208" i="12"/>
  <c r="Q208" i="12"/>
  <c r="P208" i="12"/>
  <c r="O208" i="12"/>
  <c r="N208" i="12"/>
  <c r="M208" i="12"/>
  <c r="L208" i="12"/>
  <c r="K208" i="12"/>
  <c r="J208" i="12"/>
  <c r="I208" i="12"/>
  <c r="H208" i="12"/>
  <c r="G208" i="12"/>
  <c r="F208" i="12"/>
  <c r="E208" i="12"/>
  <c r="D208" i="12"/>
  <c r="C208" i="12"/>
  <c r="B208" i="12"/>
  <c r="A208" i="12"/>
  <c r="AX207" i="12"/>
  <c r="AW207" i="12"/>
  <c r="AO207" i="12"/>
  <c r="AN207" i="12"/>
  <c r="AM207" i="12"/>
  <c r="AL207" i="12"/>
  <c r="AK207" i="12"/>
  <c r="AJ207" i="12"/>
  <c r="AI207" i="12"/>
  <c r="AH207" i="12"/>
  <c r="AG207" i="12"/>
  <c r="AF207" i="12"/>
  <c r="AE207" i="12"/>
  <c r="AD207" i="12"/>
  <c r="AC207" i="12"/>
  <c r="AB207" i="12"/>
  <c r="AA207" i="12"/>
  <c r="Z207" i="12"/>
  <c r="Y207" i="12"/>
  <c r="X207" i="12"/>
  <c r="W207" i="12"/>
  <c r="V207" i="12"/>
  <c r="U207" i="12"/>
  <c r="T207" i="12"/>
  <c r="S207" i="12"/>
  <c r="R207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E207" i="12"/>
  <c r="D207" i="12"/>
  <c r="C207" i="12"/>
  <c r="B207" i="12"/>
  <c r="A207" i="12"/>
  <c r="AX206" i="12"/>
  <c r="AW206" i="12"/>
  <c r="AO206" i="12"/>
  <c r="AN206" i="12"/>
  <c r="AM206" i="12"/>
  <c r="AL206" i="12"/>
  <c r="AK206" i="12"/>
  <c r="AJ206" i="12"/>
  <c r="AI206" i="12"/>
  <c r="AH206" i="12"/>
  <c r="AG206" i="12"/>
  <c r="AF206" i="12"/>
  <c r="AE206" i="12"/>
  <c r="AD206" i="12"/>
  <c r="AC206" i="12"/>
  <c r="AB206" i="12"/>
  <c r="AA206" i="12"/>
  <c r="Z206" i="12"/>
  <c r="Y206" i="12"/>
  <c r="X206" i="12"/>
  <c r="W206" i="12"/>
  <c r="V206" i="12"/>
  <c r="U206" i="12"/>
  <c r="T206" i="12"/>
  <c r="S206" i="12"/>
  <c r="R206" i="12"/>
  <c r="Q206" i="12"/>
  <c r="P206" i="12"/>
  <c r="O206" i="12"/>
  <c r="N206" i="12"/>
  <c r="M206" i="12"/>
  <c r="L206" i="12"/>
  <c r="K206" i="12"/>
  <c r="J206" i="12"/>
  <c r="I206" i="12"/>
  <c r="H206" i="12"/>
  <c r="G206" i="12"/>
  <c r="F206" i="12"/>
  <c r="E206" i="12"/>
  <c r="D206" i="12"/>
  <c r="C206" i="12"/>
  <c r="B206" i="12"/>
  <c r="A206" i="12"/>
  <c r="AX205" i="12"/>
  <c r="AW205" i="12"/>
  <c r="AO205" i="12"/>
  <c r="AN205" i="12"/>
  <c r="AM205" i="12"/>
  <c r="AL205" i="12"/>
  <c r="AK205" i="12"/>
  <c r="AJ205" i="12"/>
  <c r="AI205" i="12"/>
  <c r="AH205" i="12"/>
  <c r="AG205" i="12"/>
  <c r="AF205" i="12"/>
  <c r="AE205" i="12"/>
  <c r="AD205" i="12"/>
  <c r="AC205" i="12"/>
  <c r="AB205" i="12"/>
  <c r="AA205" i="12"/>
  <c r="Z205" i="12"/>
  <c r="Y205" i="12"/>
  <c r="X205" i="12"/>
  <c r="W205" i="12"/>
  <c r="V205" i="12"/>
  <c r="U205" i="12"/>
  <c r="T205" i="12"/>
  <c r="S205" i="12"/>
  <c r="R205" i="12"/>
  <c r="Q205" i="12"/>
  <c r="P205" i="12"/>
  <c r="O205" i="12"/>
  <c r="N205" i="12"/>
  <c r="M205" i="12"/>
  <c r="L205" i="12"/>
  <c r="K205" i="12"/>
  <c r="J205" i="12"/>
  <c r="I205" i="12"/>
  <c r="H205" i="12"/>
  <c r="G205" i="12"/>
  <c r="F205" i="12"/>
  <c r="E205" i="12"/>
  <c r="D205" i="12"/>
  <c r="C205" i="12"/>
  <c r="B205" i="12"/>
  <c r="A205" i="12"/>
  <c r="AX204" i="12"/>
  <c r="AW204" i="12"/>
  <c r="AO204" i="12"/>
  <c r="AN204" i="12"/>
  <c r="AM204" i="12"/>
  <c r="AL204" i="12"/>
  <c r="AK204" i="12"/>
  <c r="AJ204" i="12"/>
  <c r="AI204" i="12"/>
  <c r="AH204" i="12"/>
  <c r="AG204" i="12"/>
  <c r="AF204" i="12"/>
  <c r="AE204" i="12"/>
  <c r="AD204" i="12"/>
  <c r="AC204" i="12"/>
  <c r="AB204" i="12"/>
  <c r="AA204" i="12"/>
  <c r="Z204" i="12"/>
  <c r="Y204" i="12"/>
  <c r="X204" i="12"/>
  <c r="W204" i="12"/>
  <c r="V204" i="12"/>
  <c r="U204" i="12"/>
  <c r="T204" i="12"/>
  <c r="S204" i="12"/>
  <c r="R204" i="12"/>
  <c r="Q204" i="12"/>
  <c r="P204" i="12"/>
  <c r="O204" i="12"/>
  <c r="N204" i="12"/>
  <c r="M204" i="12"/>
  <c r="L204" i="12"/>
  <c r="K204" i="12"/>
  <c r="J204" i="12"/>
  <c r="I204" i="12"/>
  <c r="H204" i="12"/>
  <c r="G204" i="12"/>
  <c r="F204" i="12"/>
  <c r="E204" i="12"/>
  <c r="D204" i="12"/>
  <c r="C204" i="12"/>
  <c r="B204" i="12"/>
  <c r="A204" i="12"/>
  <c r="AX203" i="12"/>
  <c r="AW203" i="12"/>
  <c r="AO203" i="12"/>
  <c r="AN203" i="12"/>
  <c r="AM203" i="12"/>
  <c r="AL203" i="12"/>
  <c r="AK203" i="12"/>
  <c r="AJ203" i="12"/>
  <c r="AI203" i="12"/>
  <c r="AH203" i="12"/>
  <c r="AG203" i="12"/>
  <c r="AF203" i="12"/>
  <c r="AE203" i="12"/>
  <c r="AD203" i="12"/>
  <c r="AC203" i="12"/>
  <c r="AB203" i="12"/>
  <c r="AA203" i="12"/>
  <c r="Z203" i="12"/>
  <c r="Y203" i="12"/>
  <c r="X203" i="12"/>
  <c r="W203" i="12"/>
  <c r="V203" i="12"/>
  <c r="U203" i="12"/>
  <c r="T203" i="12"/>
  <c r="S203" i="12"/>
  <c r="R203" i="12"/>
  <c r="Q203" i="12"/>
  <c r="P203" i="12"/>
  <c r="O203" i="12"/>
  <c r="N203" i="12"/>
  <c r="M203" i="12"/>
  <c r="L203" i="12"/>
  <c r="K203" i="12"/>
  <c r="J203" i="12"/>
  <c r="I203" i="12"/>
  <c r="H203" i="12"/>
  <c r="G203" i="12"/>
  <c r="F203" i="12"/>
  <c r="E203" i="12"/>
  <c r="D203" i="12"/>
  <c r="C203" i="12"/>
  <c r="B203" i="12"/>
  <c r="A203" i="12"/>
  <c r="AX202" i="12"/>
  <c r="AW202" i="12"/>
  <c r="AO202" i="12"/>
  <c r="AN202" i="12"/>
  <c r="AM202" i="12"/>
  <c r="AL202" i="12"/>
  <c r="AK202" i="12"/>
  <c r="AJ202" i="12"/>
  <c r="AI202" i="12"/>
  <c r="AH202" i="12"/>
  <c r="AG202" i="12"/>
  <c r="AF202" i="12"/>
  <c r="AE202" i="12"/>
  <c r="AD202" i="12"/>
  <c r="AC202" i="12"/>
  <c r="AB202" i="12"/>
  <c r="AA202" i="12"/>
  <c r="Z202" i="12"/>
  <c r="Y202" i="12"/>
  <c r="X202" i="12"/>
  <c r="W202" i="12"/>
  <c r="V202" i="12"/>
  <c r="U202" i="12"/>
  <c r="T202" i="12"/>
  <c r="S202" i="12"/>
  <c r="R202" i="12"/>
  <c r="Q202" i="12"/>
  <c r="P202" i="12"/>
  <c r="O202" i="12"/>
  <c r="N202" i="12"/>
  <c r="M202" i="12"/>
  <c r="L202" i="12"/>
  <c r="K202" i="12"/>
  <c r="J202" i="12"/>
  <c r="I202" i="12"/>
  <c r="H202" i="12"/>
  <c r="G202" i="12"/>
  <c r="F202" i="12"/>
  <c r="E202" i="12"/>
  <c r="D202" i="12"/>
  <c r="C202" i="12"/>
  <c r="B202" i="12"/>
  <c r="A202" i="12"/>
  <c r="AX201" i="12"/>
  <c r="AW201" i="12"/>
  <c r="AO201" i="12"/>
  <c r="AN201" i="12"/>
  <c r="AM201" i="12"/>
  <c r="AL201" i="12"/>
  <c r="AK201" i="12"/>
  <c r="AJ201" i="12"/>
  <c r="AI201" i="12"/>
  <c r="AH201" i="12"/>
  <c r="AG201" i="12"/>
  <c r="AF201" i="12"/>
  <c r="AE201" i="12"/>
  <c r="AD201" i="12"/>
  <c r="AC201" i="12"/>
  <c r="AB201" i="12"/>
  <c r="AA201" i="12"/>
  <c r="Z201" i="12"/>
  <c r="Y201" i="12"/>
  <c r="X201" i="12"/>
  <c r="W201" i="12"/>
  <c r="V201" i="12"/>
  <c r="U201" i="12"/>
  <c r="T201" i="12"/>
  <c r="S201" i="12"/>
  <c r="R201" i="12"/>
  <c r="Q201" i="12"/>
  <c r="P201" i="12"/>
  <c r="O201" i="12"/>
  <c r="N201" i="12"/>
  <c r="M201" i="12"/>
  <c r="L201" i="12"/>
  <c r="K201" i="12"/>
  <c r="J201" i="12"/>
  <c r="I201" i="12"/>
  <c r="H201" i="12"/>
  <c r="G201" i="12"/>
  <c r="F201" i="12"/>
  <c r="E201" i="12"/>
  <c r="D201" i="12"/>
  <c r="C201" i="12"/>
  <c r="B201" i="12"/>
  <c r="A201" i="12"/>
  <c r="AX200" i="12"/>
  <c r="AW200" i="12"/>
  <c r="AO200" i="12"/>
  <c r="AN200" i="12"/>
  <c r="AM200" i="12"/>
  <c r="AL200" i="12"/>
  <c r="AK200" i="12"/>
  <c r="AJ200" i="12"/>
  <c r="AI200" i="12"/>
  <c r="AH200" i="12"/>
  <c r="AG200" i="12"/>
  <c r="AF200" i="12"/>
  <c r="AE200" i="12"/>
  <c r="AD200" i="12"/>
  <c r="AC200" i="12"/>
  <c r="AB200" i="12"/>
  <c r="AA200" i="12"/>
  <c r="Z200" i="12"/>
  <c r="Y200" i="12"/>
  <c r="X200" i="12"/>
  <c r="W200" i="12"/>
  <c r="V200" i="12"/>
  <c r="U200" i="12"/>
  <c r="T200" i="12"/>
  <c r="S200" i="12"/>
  <c r="R200" i="12"/>
  <c r="Q200" i="12"/>
  <c r="P200" i="12"/>
  <c r="O200" i="12"/>
  <c r="N200" i="12"/>
  <c r="M200" i="12"/>
  <c r="L200" i="12"/>
  <c r="K200" i="12"/>
  <c r="J200" i="12"/>
  <c r="I200" i="12"/>
  <c r="H200" i="12"/>
  <c r="G200" i="12"/>
  <c r="F200" i="12"/>
  <c r="E200" i="12"/>
  <c r="D200" i="12"/>
  <c r="C200" i="12"/>
  <c r="B200" i="12"/>
  <c r="A200" i="12"/>
  <c r="AX199" i="12"/>
  <c r="AW199" i="12"/>
  <c r="AO199" i="12"/>
  <c r="AN199" i="12"/>
  <c r="AM199" i="12"/>
  <c r="AL199" i="12"/>
  <c r="AK199" i="12"/>
  <c r="AJ199" i="12"/>
  <c r="AI199" i="12"/>
  <c r="AH199" i="12"/>
  <c r="AG199" i="12"/>
  <c r="AF199" i="12"/>
  <c r="AE199" i="12"/>
  <c r="AD199" i="12"/>
  <c r="AC199" i="12"/>
  <c r="AB199" i="12"/>
  <c r="AA199" i="12"/>
  <c r="Z199" i="12"/>
  <c r="Y199" i="12"/>
  <c r="X199" i="12"/>
  <c r="W199" i="12"/>
  <c r="V199" i="12"/>
  <c r="U199" i="12"/>
  <c r="T199" i="12"/>
  <c r="S199" i="12"/>
  <c r="R199" i="12"/>
  <c r="Q199" i="12"/>
  <c r="P199" i="12"/>
  <c r="O199" i="12"/>
  <c r="N199" i="12"/>
  <c r="M199" i="12"/>
  <c r="L199" i="12"/>
  <c r="K199" i="12"/>
  <c r="J199" i="12"/>
  <c r="I199" i="12"/>
  <c r="H199" i="12"/>
  <c r="G199" i="12"/>
  <c r="F199" i="12"/>
  <c r="E199" i="12"/>
  <c r="D199" i="12"/>
  <c r="C199" i="12"/>
  <c r="B199" i="12"/>
  <c r="A199" i="12"/>
  <c r="AX198" i="12"/>
  <c r="AW198" i="12"/>
  <c r="AO198" i="12"/>
  <c r="AN198" i="12"/>
  <c r="AM198" i="12"/>
  <c r="AL198" i="12"/>
  <c r="AK198" i="12"/>
  <c r="AJ198" i="12"/>
  <c r="AI198" i="12"/>
  <c r="AH198" i="12"/>
  <c r="AG198" i="12"/>
  <c r="AF198" i="12"/>
  <c r="AE198" i="12"/>
  <c r="AD198" i="12"/>
  <c r="AC198" i="12"/>
  <c r="AB198" i="12"/>
  <c r="AA198" i="12"/>
  <c r="Z198" i="12"/>
  <c r="Y198" i="12"/>
  <c r="X198" i="12"/>
  <c r="W198" i="12"/>
  <c r="V198" i="12"/>
  <c r="U198" i="12"/>
  <c r="T198" i="12"/>
  <c r="S198" i="12"/>
  <c r="R198" i="12"/>
  <c r="Q198" i="12"/>
  <c r="P198" i="12"/>
  <c r="O198" i="12"/>
  <c r="N198" i="12"/>
  <c r="M198" i="12"/>
  <c r="L198" i="12"/>
  <c r="K198" i="12"/>
  <c r="J198" i="12"/>
  <c r="I198" i="12"/>
  <c r="H198" i="12"/>
  <c r="G198" i="12"/>
  <c r="F198" i="12"/>
  <c r="E198" i="12"/>
  <c r="D198" i="12"/>
  <c r="C198" i="12"/>
  <c r="B198" i="12"/>
  <c r="A198" i="12"/>
  <c r="AX197" i="12"/>
  <c r="AW197" i="12"/>
  <c r="AO197" i="12"/>
  <c r="AN197" i="12"/>
  <c r="AM197" i="12"/>
  <c r="AL197" i="12"/>
  <c r="AK197" i="12"/>
  <c r="AJ197" i="12"/>
  <c r="AI197" i="12"/>
  <c r="AH197" i="12"/>
  <c r="AG197" i="12"/>
  <c r="AF197" i="12"/>
  <c r="AE197" i="12"/>
  <c r="AD197" i="12"/>
  <c r="AC197" i="12"/>
  <c r="AB197" i="12"/>
  <c r="AA197" i="12"/>
  <c r="Z197" i="12"/>
  <c r="Y197" i="12"/>
  <c r="X197" i="12"/>
  <c r="W197" i="12"/>
  <c r="V197" i="12"/>
  <c r="U197" i="12"/>
  <c r="T197" i="12"/>
  <c r="S197" i="12"/>
  <c r="R197" i="12"/>
  <c r="Q197" i="12"/>
  <c r="P197" i="12"/>
  <c r="O197" i="12"/>
  <c r="N197" i="12"/>
  <c r="M197" i="12"/>
  <c r="L197" i="12"/>
  <c r="K197" i="12"/>
  <c r="J197" i="12"/>
  <c r="I197" i="12"/>
  <c r="H197" i="12"/>
  <c r="G197" i="12"/>
  <c r="F197" i="12"/>
  <c r="E197" i="12"/>
  <c r="D197" i="12"/>
  <c r="C197" i="12"/>
  <c r="B197" i="12"/>
  <c r="A197" i="12"/>
  <c r="AX196" i="12"/>
  <c r="AW196" i="12"/>
  <c r="AO196" i="12"/>
  <c r="AN196" i="12"/>
  <c r="AM196" i="12"/>
  <c r="AL196" i="12"/>
  <c r="AK196" i="12"/>
  <c r="AJ196" i="12"/>
  <c r="AI196" i="12"/>
  <c r="AH196" i="12"/>
  <c r="AG196" i="12"/>
  <c r="AF196" i="12"/>
  <c r="AE196" i="12"/>
  <c r="AD196" i="12"/>
  <c r="AC196" i="12"/>
  <c r="AB196" i="12"/>
  <c r="AA196" i="12"/>
  <c r="Z196" i="12"/>
  <c r="Y196" i="12"/>
  <c r="X196" i="12"/>
  <c r="W196" i="12"/>
  <c r="V196" i="12"/>
  <c r="U196" i="12"/>
  <c r="T196" i="12"/>
  <c r="S196" i="12"/>
  <c r="R196" i="12"/>
  <c r="Q196" i="12"/>
  <c r="P196" i="12"/>
  <c r="O196" i="12"/>
  <c r="N196" i="12"/>
  <c r="M196" i="12"/>
  <c r="L196" i="12"/>
  <c r="K196" i="12"/>
  <c r="J196" i="12"/>
  <c r="I196" i="12"/>
  <c r="H196" i="12"/>
  <c r="G196" i="12"/>
  <c r="F196" i="12"/>
  <c r="E196" i="12"/>
  <c r="D196" i="12"/>
  <c r="C196" i="12"/>
  <c r="B196" i="12"/>
  <c r="A196" i="12"/>
  <c r="AX195" i="12"/>
  <c r="AW195" i="12"/>
  <c r="AO195" i="12"/>
  <c r="AN195" i="12"/>
  <c r="AM195" i="12"/>
  <c r="AL195" i="12"/>
  <c r="AK195" i="12"/>
  <c r="AJ195" i="12"/>
  <c r="AI195" i="12"/>
  <c r="AH195" i="12"/>
  <c r="AG195" i="12"/>
  <c r="AF195" i="12"/>
  <c r="AE195" i="12"/>
  <c r="AD195" i="12"/>
  <c r="AC195" i="12"/>
  <c r="AB195" i="12"/>
  <c r="AA195" i="12"/>
  <c r="Z195" i="12"/>
  <c r="Y195" i="12"/>
  <c r="X195" i="12"/>
  <c r="W195" i="12"/>
  <c r="V195" i="12"/>
  <c r="U195" i="12"/>
  <c r="T195" i="12"/>
  <c r="S195" i="12"/>
  <c r="R195" i="12"/>
  <c r="Q195" i="12"/>
  <c r="P195" i="12"/>
  <c r="O195" i="12"/>
  <c r="N195" i="12"/>
  <c r="M195" i="12"/>
  <c r="L195" i="12"/>
  <c r="K195" i="12"/>
  <c r="J195" i="12"/>
  <c r="I195" i="12"/>
  <c r="H195" i="12"/>
  <c r="G195" i="12"/>
  <c r="F195" i="12"/>
  <c r="E195" i="12"/>
  <c r="D195" i="12"/>
  <c r="C195" i="12"/>
  <c r="B195" i="12"/>
  <c r="A195" i="12"/>
  <c r="AX194" i="12"/>
  <c r="AW194" i="12"/>
  <c r="AO194" i="12"/>
  <c r="AN194" i="12"/>
  <c r="AM194" i="12"/>
  <c r="AL194" i="12"/>
  <c r="AK194" i="12"/>
  <c r="AJ194" i="12"/>
  <c r="AI194" i="12"/>
  <c r="AH194" i="12"/>
  <c r="AG194" i="12"/>
  <c r="AF194" i="12"/>
  <c r="AE194" i="12"/>
  <c r="AD194" i="12"/>
  <c r="AC194" i="12"/>
  <c r="AB194" i="12"/>
  <c r="AA194" i="12"/>
  <c r="Z194" i="12"/>
  <c r="Y194" i="12"/>
  <c r="X194" i="12"/>
  <c r="W194" i="12"/>
  <c r="V194" i="12"/>
  <c r="U194" i="12"/>
  <c r="T194" i="12"/>
  <c r="S194" i="12"/>
  <c r="R194" i="12"/>
  <c r="Q194" i="12"/>
  <c r="P194" i="12"/>
  <c r="O194" i="12"/>
  <c r="N194" i="12"/>
  <c r="M194" i="12"/>
  <c r="L194" i="12"/>
  <c r="K194" i="12"/>
  <c r="J194" i="12"/>
  <c r="I194" i="12"/>
  <c r="H194" i="12"/>
  <c r="G194" i="12"/>
  <c r="F194" i="12"/>
  <c r="E194" i="12"/>
  <c r="D194" i="12"/>
  <c r="C194" i="12"/>
  <c r="B194" i="12"/>
  <c r="A194" i="12"/>
  <c r="AX193" i="12"/>
  <c r="AW193" i="12"/>
  <c r="AO193" i="12"/>
  <c r="AN193" i="12"/>
  <c r="AM193" i="12"/>
  <c r="AL193" i="12"/>
  <c r="AK193" i="12"/>
  <c r="AJ193" i="12"/>
  <c r="AI193" i="12"/>
  <c r="AH193" i="12"/>
  <c r="AG193" i="12"/>
  <c r="AF193" i="12"/>
  <c r="AE193" i="12"/>
  <c r="AD193" i="12"/>
  <c r="AC193" i="12"/>
  <c r="AB193" i="12"/>
  <c r="AA193" i="12"/>
  <c r="Z193" i="12"/>
  <c r="Y193" i="12"/>
  <c r="X193" i="12"/>
  <c r="W193" i="12"/>
  <c r="V193" i="12"/>
  <c r="U193" i="12"/>
  <c r="T193" i="12"/>
  <c r="S193" i="12"/>
  <c r="R193" i="12"/>
  <c r="Q193" i="12"/>
  <c r="P193" i="12"/>
  <c r="O193" i="12"/>
  <c r="N193" i="12"/>
  <c r="M193" i="12"/>
  <c r="L193" i="12"/>
  <c r="K193" i="12"/>
  <c r="J193" i="12"/>
  <c r="I193" i="12"/>
  <c r="H193" i="12"/>
  <c r="G193" i="12"/>
  <c r="F193" i="12"/>
  <c r="E193" i="12"/>
  <c r="D193" i="12"/>
  <c r="C193" i="12"/>
  <c r="B193" i="12"/>
  <c r="A193" i="12"/>
  <c r="AX192" i="12"/>
  <c r="AW192" i="12"/>
  <c r="AO192" i="12"/>
  <c r="AN192" i="12"/>
  <c r="AM192" i="12"/>
  <c r="AL192" i="12"/>
  <c r="AK192" i="12"/>
  <c r="AJ192" i="12"/>
  <c r="AI192" i="12"/>
  <c r="AH192" i="12"/>
  <c r="AG192" i="12"/>
  <c r="AF192" i="12"/>
  <c r="AE192" i="12"/>
  <c r="AD192" i="12"/>
  <c r="AC192" i="12"/>
  <c r="AB192" i="12"/>
  <c r="AA192" i="12"/>
  <c r="Z192" i="12"/>
  <c r="Y192" i="12"/>
  <c r="X192" i="12"/>
  <c r="W192" i="12"/>
  <c r="V192" i="12"/>
  <c r="U192" i="12"/>
  <c r="T192" i="12"/>
  <c r="S192" i="12"/>
  <c r="R192" i="12"/>
  <c r="Q192" i="12"/>
  <c r="P192" i="12"/>
  <c r="O192" i="12"/>
  <c r="N192" i="12"/>
  <c r="M192" i="12"/>
  <c r="L192" i="12"/>
  <c r="K192" i="12"/>
  <c r="J192" i="12"/>
  <c r="I192" i="12"/>
  <c r="H192" i="12"/>
  <c r="G192" i="12"/>
  <c r="F192" i="12"/>
  <c r="E192" i="12"/>
  <c r="D192" i="12"/>
  <c r="C192" i="12"/>
  <c r="B192" i="12"/>
  <c r="A192" i="12"/>
  <c r="AX191" i="12"/>
  <c r="AW191" i="12"/>
  <c r="AO191" i="12"/>
  <c r="AN191" i="12"/>
  <c r="AM191" i="12"/>
  <c r="AL191" i="12"/>
  <c r="AK191" i="12"/>
  <c r="AJ191" i="12"/>
  <c r="AI191" i="12"/>
  <c r="AH191" i="12"/>
  <c r="AG191" i="12"/>
  <c r="AF191" i="12"/>
  <c r="AE191" i="12"/>
  <c r="AD191" i="12"/>
  <c r="AC191" i="12"/>
  <c r="AB191" i="12"/>
  <c r="AA191" i="12"/>
  <c r="Z191" i="12"/>
  <c r="Y191" i="12"/>
  <c r="X191" i="12"/>
  <c r="W191" i="12"/>
  <c r="V191" i="12"/>
  <c r="U191" i="12"/>
  <c r="T191" i="12"/>
  <c r="S191" i="12"/>
  <c r="R191" i="12"/>
  <c r="Q191" i="12"/>
  <c r="P191" i="12"/>
  <c r="O191" i="12"/>
  <c r="N191" i="12"/>
  <c r="M191" i="12"/>
  <c r="L191" i="12"/>
  <c r="K191" i="12"/>
  <c r="J191" i="12"/>
  <c r="I191" i="12"/>
  <c r="H191" i="12"/>
  <c r="G191" i="12"/>
  <c r="F191" i="12"/>
  <c r="E191" i="12"/>
  <c r="D191" i="12"/>
  <c r="C191" i="12"/>
  <c r="B191" i="12"/>
  <c r="A191" i="12"/>
  <c r="AX190" i="12"/>
  <c r="AW190" i="12"/>
  <c r="AO190" i="12"/>
  <c r="AN190" i="12"/>
  <c r="AM190" i="12"/>
  <c r="AL190" i="12"/>
  <c r="AK190" i="12"/>
  <c r="AJ190" i="12"/>
  <c r="AI190" i="12"/>
  <c r="AH190" i="12"/>
  <c r="AG190" i="12"/>
  <c r="AF190" i="12"/>
  <c r="AE190" i="12"/>
  <c r="AD190" i="12"/>
  <c r="AC190" i="12"/>
  <c r="AB190" i="12"/>
  <c r="AA190" i="12"/>
  <c r="Z190" i="12"/>
  <c r="Y190" i="12"/>
  <c r="X190" i="12"/>
  <c r="W190" i="12"/>
  <c r="V190" i="12"/>
  <c r="U190" i="12"/>
  <c r="T190" i="12"/>
  <c r="S190" i="12"/>
  <c r="R190" i="12"/>
  <c r="Q190" i="12"/>
  <c r="P190" i="12"/>
  <c r="O190" i="12"/>
  <c r="N190" i="12"/>
  <c r="M190" i="12"/>
  <c r="L190" i="12"/>
  <c r="K190" i="12"/>
  <c r="J190" i="12"/>
  <c r="I190" i="12"/>
  <c r="H190" i="12"/>
  <c r="G190" i="12"/>
  <c r="F190" i="12"/>
  <c r="E190" i="12"/>
  <c r="D190" i="12"/>
  <c r="C190" i="12"/>
  <c r="B190" i="12"/>
  <c r="A190" i="12"/>
  <c r="AX189" i="12"/>
  <c r="AW189" i="12"/>
  <c r="AO189" i="12"/>
  <c r="AN189" i="12"/>
  <c r="AM189" i="12"/>
  <c r="AL189" i="12"/>
  <c r="AK189" i="12"/>
  <c r="AJ189" i="12"/>
  <c r="AI189" i="12"/>
  <c r="AH189" i="12"/>
  <c r="AG189" i="12"/>
  <c r="AF189" i="12"/>
  <c r="AE189" i="12"/>
  <c r="AD189" i="12"/>
  <c r="AC189" i="12"/>
  <c r="AB189" i="12"/>
  <c r="AA189" i="12"/>
  <c r="Z189" i="12"/>
  <c r="Y189" i="12"/>
  <c r="X189" i="12"/>
  <c r="W189" i="12"/>
  <c r="V189" i="12"/>
  <c r="U189" i="12"/>
  <c r="T189" i="12"/>
  <c r="S189" i="12"/>
  <c r="R189" i="12"/>
  <c r="Q189" i="12"/>
  <c r="P189" i="12"/>
  <c r="O189" i="12"/>
  <c r="N189" i="12"/>
  <c r="M189" i="12"/>
  <c r="L189" i="12"/>
  <c r="K189" i="12"/>
  <c r="J189" i="12"/>
  <c r="I189" i="12"/>
  <c r="H189" i="12"/>
  <c r="G189" i="12"/>
  <c r="F189" i="12"/>
  <c r="E189" i="12"/>
  <c r="D189" i="12"/>
  <c r="C189" i="12"/>
  <c r="B189" i="12"/>
  <c r="A189" i="12"/>
  <c r="AX188" i="12"/>
  <c r="AW188" i="12"/>
  <c r="AO188" i="12"/>
  <c r="AN188" i="12"/>
  <c r="AM188" i="12"/>
  <c r="AL188" i="12"/>
  <c r="AK188" i="12"/>
  <c r="AJ188" i="12"/>
  <c r="AI188" i="12"/>
  <c r="AH188" i="12"/>
  <c r="AG188" i="12"/>
  <c r="AF188" i="12"/>
  <c r="AE188" i="12"/>
  <c r="AD188" i="12"/>
  <c r="AC188" i="12"/>
  <c r="AB188" i="12"/>
  <c r="AA188" i="12"/>
  <c r="Z188" i="12"/>
  <c r="Y188" i="12"/>
  <c r="X188" i="12"/>
  <c r="W188" i="12"/>
  <c r="V188" i="12"/>
  <c r="U188" i="12"/>
  <c r="T188" i="12"/>
  <c r="S188" i="12"/>
  <c r="R188" i="12"/>
  <c r="Q188" i="12"/>
  <c r="P188" i="12"/>
  <c r="O188" i="12"/>
  <c r="N188" i="12"/>
  <c r="M188" i="12"/>
  <c r="L188" i="12"/>
  <c r="K188" i="12"/>
  <c r="J188" i="12"/>
  <c r="I188" i="12"/>
  <c r="H188" i="12"/>
  <c r="G188" i="12"/>
  <c r="F188" i="12"/>
  <c r="E188" i="12"/>
  <c r="D188" i="12"/>
  <c r="C188" i="12"/>
  <c r="B188" i="12"/>
  <c r="A188" i="12"/>
  <c r="AX187" i="12"/>
  <c r="AW187" i="12"/>
  <c r="AO187" i="12"/>
  <c r="AN187" i="12"/>
  <c r="AM187" i="12"/>
  <c r="AL187" i="12"/>
  <c r="AK187" i="12"/>
  <c r="AJ187" i="12"/>
  <c r="AI187" i="12"/>
  <c r="AH187" i="12"/>
  <c r="AG187" i="12"/>
  <c r="AF187" i="12"/>
  <c r="AE187" i="12"/>
  <c r="AD187" i="12"/>
  <c r="AC187" i="12"/>
  <c r="AB187" i="12"/>
  <c r="AA187" i="12"/>
  <c r="Z187" i="12"/>
  <c r="Y187" i="12"/>
  <c r="X187" i="12"/>
  <c r="W187" i="12"/>
  <c r="V187" i="12"/>
  <c r="U187" i="12"/>
  <c r="T187" i="12"/>
  <c r="S187" i="12"/>
  <c r="R187" i="12"/>
  <c r="Q187" i="12"/>
  <c r="P187" i="12"/>
  <c r="O187" i="12"/>
  <c r="N187" i="12"/>
  <c r="M187" i="12"/>
  <c r="L187" i="12"/>
  <c r="K187" i="12"/>
  <c r="J187" i="12"/>
  <c r="I187" i="12"/>
  <c r="H187" i="12"/>
  <c r="G187" i="12"/>
  <c r="F187" i="12"/>
  <c r="E187" i="12"/>
  <c r="D187" i="12"/>
  <c r="C187" i="12"/>
  <c r="B187" i="12"/>
  <c r="A187" i="12"/>
  <c r="AX186" i="12"/>
  <c r="AW186" i="12"/>
  <c r="AO186" i="12"/>
  <c r="AN186" i="12"/>
  <c r="AM186" i="12"/>
  <c r="AL186" i="12"/>
  <c r="AK186" i="12"/>
  <c r="AJ186" i="12"/>
  <c r="AI186" i="12"/>
  <c r="AH186" i="12"/>
  <c r="AG186" i="12"/>
  <c r="AF186" i="12"/>
  <c r="AE186" i="12"/>
  <c r="AD186" i="12"/>
  <c r="AC186" i="12"/>
  <c r="AB186" i="12"/>
  <c r="AA186" i="12"/>
  <c r="Z186" i="12"/>
  <c r="Y186" i="12"/>
  <c r="X186" i="12"/>
  <c r="W186" i="12"/>
  <c r="V186" i="12"/>
  <c r="U186" i="12"/>
  <c r="T186" i="12"/>
  <c r="S186" i="12"/>
  <c r="R186" i="12"/>
  <c r="Q186" i="12"/>
  <c r="P186" i="12"/>
  <c r="O186" i="12"/>
  <c r="N186" i="12"/>
  <c r="M186" i="12"/>
  <c r="L186" i="12"/>
  <c r="K186" i="12"/>
  <c r="J186" i="12"/>
  <c r="I186" i="12"/>
  <c r="H186" i="12"/>
  <c r="G186" i="12"/>
  <c r="F186" i="12"/>
  <c r="E186" i="12"/>
  <c r="D186" i="12"/>
  <c r="C186" i="12"/>
  <c r="B186" i="12"/>
  <c r="A186" i="12"/>
  <c r="AX185" i="12"/>
  <c r="AW185" i="12"/>
  <c r="AO185" i="12"/>
  <c r="AN185" i="12"/>
  <c r="AM185" i="12"/>
  <c r="AL185" i="12"/>
  <c r="AK185" i="12"/>
  <c r="AJ185" i="12"/>
  <c r="AI185" i="12"/>
  <c r="AH185" i="12"/>
  <c r="AG185" i="12"/>
  <c r="AF185" i="12"/>
  <c r="AE185" i="12"/>
  <c r="AD185" i="12"/>
  <c r="AC185" i="12"/>
  <c r="AB185" i="12"/>
  <c r="AA185" i="12"/>
  <c r="Z185" i="12"/>
  <c r="Y185" i="12"/>
  <c r="X185" i="12"/>
  <c r="W185" i="12"/>
  <c r="V185" i="12"/>
  <c r="U185" i="12"/>
  <c r="T185" i="12"/>
  <c r="S185" i="12"/>
  <c r="R185" i="12"/>
  <c r="Q185" i="12"/>
  <c r="P185" i="12"/>
  <c r="O185" i="12"/>
  <c r="N185" i="12"/>
  <c r="M185" i="12"/>
  <c r="L185" i="12"/>
  <c r="K185" i="12"/>
  <c r="J185" i="12"/>
  <c r="I185" i="12"/>
  <c r="H185" i="12"/>
  <c r="G185" i="12"/>
  <c r="F185" i="12"/>
  <c r="E185" i="12"/>
  <c r="D185" i="12"/>
  <c r="C185" i="12"/>
  <c r="B185" i="12"/>
  <c r="A185" i="12"/>
  <c r="AX184" i="12"/>
  <c r="AW184" i="12"/>
  <c r="AO184" i="12"/>
  <c r="AN184" i="12"/>
  <c r="AM184" i="12"/>
  <c r="AL184" i="12"/>
  <c r="AK184" i="12"/>
  <c r="AJ184" i="12"/>
  <c r="AI184" i="12"/>
  <c r="AH184" i="12"/>
  <c r="AG184" i="12"/>
  <c r="AF184" i="12"/>
  <c r="AE184" i="12"/>
  <c r="AD184" i="12"/>
  <c r="AC184" i="12"/>
  <c r="AB184" i="12"/>
  <c r="AA184" i="12"/>
  <c r="Z184" i="12"/>
  <c r="Y184" i="12"/>
  <c r="X184" i="12"/>
  <c r="W184" i="12"/>
  <c r="V184" i="12"/>
  <c r="U184" i="12"/>
  <c r="T184" i="12"/>
  <c r="S184" i="12"/>
  <c r="R184" i="12"/>
  <c r="Q184" i="12"/>
  <c r="P184" i="12"/>
  <c r="O184" i="12"/>
  <c r="N184" i="12"/>
  <c r="M184" i="12"/>
  <c r="L184" i="12"/>
  <c r="K184" i="12"/>
  <c r="J184" i="12"/>
  <c r="I184" i="12"/>
  <c r="H184" i="12"/>
  <c r="G184" i="12"/>
  <c r="F184" i="12"/>
  <c r="E184" i="12"/>
  <c r="D184" i="12"/>
  <c r="C184" i="12"/>
  <c r="B184" i="12"/>
  <c r="A184" i="12"/>
  <c r="AX183" i="12"/>
  <c r="AW183" i="12"/>
  <c r="AO183" i="12"/>
  <c r="AN183" i="12"/>
  <c r="AM183" i="12"/>
  <c r="AL183" i="12"/>
  <c r="AK183" i="12"/>
  <c r="AJ183" i="12"/>
  <c r="AI183" i="12"/>
  <c r="AH183" i="12"/>
  <c r="AG183" i="12"/>
  <c r="AF183" i="12"/>
  <c r="AE183" i="12"/>
  <c r="AD183" i="12"/>
  <c r="AC183" i="12"/>
  <c r="AB183" i="12"/>
  <c r="AA183" i="12"/>
  <c r="Z183" i="12"/>
  <c r="Y183" i="12"/>
  <c r="X183" i="12"/>
  <c r="W183" i="12"/>
  <c r="V183" i="12"/>
  <c r="U183" i="12"/>
  <c r="T183" i="12"/>
  <c r="S183" i="12"/>
  <c r="R183" i="12"/>
  <c r="Q183" i="12"/>
  <c r="P183" i="12"/>
  <c r="O183" i="12"/>
  <c r="N183" i="12"/>
  <c r="M183" i="12"/>
  <c r="L183" i="12"/>
  <c r="K183" i="12"/>
  <c r="J183" i="12"/>
  <c r="I183" i="12"/>
  <c r="H183" i="12"/>
  <c r="G183" i="12"/>
  <c r="F183" i="12"/>
  <c r="E183" i="12"/>
  <c r="D183" i="12"/>
  <c r="C183" i="12"/>
  <c r="B183" i="12"/>
  <c r="A183" i="12"/>
  <c r="AX182" i="12"/>
  <c r="AW182" i="12"/>
  <c r="AO182" i="12"/>
  <c r="AN182" i="12"/>
  <c r="AM182" i="12"/>
  <c r="AL182" i="12"/>
  <c r="AK182" i="12"/>
  <c r="AJ182" i="12"/>
  <c r="AI182" i="12"/>
  <c r="AH182" i="12"/>
  <c r="AG182" i="12"/>
  <c r="AF182" i="12"/>
  <c r="AE182" i="12"/>
  <c r="AD182" i="12"/>
  <c r="AC182" i="12"/>
  <c r="AB182" i="12"/>
  <c r="AA182" i="12"/>
  <c r="Z182" i="12"/>
  <c r="Y182" i="12"/>
  <c r="X182" i="12"/>
  <c r="W182" i="12"/>
  <c r="V182" i="12"/>
  <c r="U182" i="12"/>
  <c r="T182" i="12"/>
  <c r="S182" i="12"/>
  <c r="R182" i="12"/>
  <c r="Q182" i="12"/>
  <c r="P182" i="12"/>
  <c r="O182" i="12"/>
  <c r="N182" i="12"/>
  <c r="M182" i="12"/>
  <c r="L182" i="12"/>
  <c r="K182" i="12"/>
  <c r="J182" i="12"/>
  <c r="I182" i="12"/>
  <c r="H182" i="12"/>
  <c r="G182" i="12"/>
  <c r="F182" i="12"/>
  <c r="E182" i="12"/>
  <c r="D182" i="12"/>
  <c r="C182" i="12"/>
  <c r="B182" i="12"/>
  <c r="A182" i="12"/>
  <c r="AX181" i="12"/>
  <c r="AW181" i="12"/>
  <c r="AO181" i="12"/>
  <c r="AN181" i="12"/>
  <c r="AM181" i="12"/>
  <c r="AL181" i="12"/>
  <c r="AK181" i="12"/>
  <c r="AJ181" i="12"/>
  <c r="AI181" i="12"/>
  <c r="AH181" i="12"/>
  <c r="AG181" i="12"/>
  <c r="AF181" i="12"/>
  <c r="AE181" i="12"/>
  <c r="AD181" i="12"/>
  <c r="AC181" i="12"/>
  <c r="AB181" i="12"/>
  <c r="AA181" i="12"/>
  <c r="Z181" i="12"/>
  <c r="Y181" i="12"/>
  <c r="X181" i="12"/>
  <c r="W181" i="12"/>
  <c r="V181" i="12"/>
  <c r="U181" i="12"/>
  <c r="T181" i="12"/>
  <c r="S181" i="12"/>
  <c r="R181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C181" i="12"/>
  <c r="B181" i="12"/>
  <c r="A181" i="12"/>
  <c r="AX180" i="12"/>
  <c r="AW180" i="12"/>
  <c r="AO180" i="12"/>
  <c r="AN180" i="12"/>
  <c r="AM180" i="12"/>
  <c r="AL180" i="12"/>
  <c r="AK180" i="12"/>
  <c r="AJ180" i="12"/>
  <c r="AI180" i="12"/>
  <c r="AH180" i="12"/>
  <c r="AG180" i="12"/>
  <c r="AF180" i="12"/>
  <c r="AE180" i="12"/>
  <c r="AD180" i="12"/>
  <c r="AC180" i="12"/>
  <c r="AB180" i="12"/>
  <c r="AA180" i="12"/>
  <c r="Z180" i="12"/>
  <c r="Y180" i="12"/>
  <c r="X180" i="12"/>
  <c r="W180" i="12"/>
  <c r="V180" i="12"/>
  <c r="U180" i="12"/>
  <c r="T180" i="12"/>
  <c r="S180" i="12"/>
  <c r="R180" i="12"/>
  <c r="Q180" i="12"/>
  <c r="P180" i="12"/>
  <c r="O180" i="12"/>
  <c r="N180" i="12"/>
  <c r="M180" i="12"/>
  <c r="L180" i="12"/>
  <c r="K180" i="12"/>
  <c r="J180" i="12"/>
  <c r="I180" i="12"/>
  <c r="H180" i="12"/>
  <c r="G180" i="12"/>
  <c r="F180" i="12"/>
  <c r="E180" i="12"/>
  <c r="D180" i="12"/>
  <c r="C180" i="12"/>
  <c r="B180" i="12"/>
  <c r="A180" i="12"/>
  <c r="AX179" i="12"/>
  <c r="AW179" i="12"/>
  <c r="AO179" i="12"/>
  <c r="AN179" i="12"/>
  <c r="AM179" i="12"/>
  <c r="AL179" i="12"/>
  <c r="AK179" i="12"/>
  <c r="AJ179" i="12"/>
  <c r="AI179" i="12"/>
  <c r="AH179" i="12"/>
  <c r="AG179" i="12"/>
  <c r="AF179" i="12"/>
  <c r="AE179" i="12"/>
  <c r="AD179" i="12"/>
  <c r="AC179" i="12"/>
  <c r="AB179" i="12"/>
  <c r="AA179" i="12"/>
  <c r="Z179" i="12"/>
  <c r="Y179" i="12"/>
  <c r="X179" i="12"/>
  <c r="W179" i="12"/>
  <c r="V179" i="12"/>
  <c r="U179" i="12"/>
  <c r="T179" i="12"/>
  <c r="S179" i="12"/>
  <c r="R179" i="12"/>
  <c r="Q179" i="12"/>
  <c r="P179" i="12"/>
  <c r="O179" i="12"/>
  <c r="N179" i="12"/>
  <c r="M179" i="12"/>
  <c r="L179" i="12"/>
  <c r="K179" i="12"/>
  <c r="J179" i="12"/>
  <c r="I179" i="12"/>
  <c r="H179" i="12"/>
  <c r="G179" i="12"/>
  <c r="F179" i="12"/>
  <c r="E179" i="12"/>
  <c r="D179" i="12"/>
  <c r="C179" i="12"/>
  <c r="B179" i="12"/>
  <c r="A179" i="12"/>
  <c r="AX178" i="12"/>
  <c r="AW178" i="12"/>
  <c r="AO178" i="12"/>
  <c r="AN178" i="12"/>
  <c r="AM178" i="12"/>
  <c r="AL178" i="12"/>
  <c r="AK178" i="12"/>
  <c r="AJ178" i="12"/>
  <c r="AI178" i="12"/>
  <c r="AH178" i="12"/>
  <c r="AG178" i="12"/>
  <c r="AF178" i="12"/>
  <c r="AE178" i="12"/>
  <c r="AD178" i="12"/>
  <c r="AC178" i="12"/>
  <c r="AB178" i="12"/>
  <c r="AA178" i="12"/>
  <c r="Z178" i="12"/>
  <c r="Y178" i="12"/>
  <c r="X178" i="12"/>
  <c r="W178" i="12"/>
  <c r="V178" i="12"/>
  <c r="U178" i="12"/>
  <c r="T178" i="12"/>
  <c r="S178" i="12"/>
  <c r="R178" i="12"/>
  <c r="Q178" i="12"/>
  <c r="P178" i="12"/>
  <c r="O178" i="12"/>
  <c r="N178" i="12"/>
  <c r="M178" i="12"/>
  <c r="L178" i="12"/>
  <c r="K178" i="12"/>
  <c r="J178" i="12"/>
  <c r="I178" i="12"/>
  <c r="H178" i="12"/>
  <c r="G178" i="12"/>
  <c r="F178" i="12"/>
  <c r="E178" i="12"/>
  <c r="D178" i="12"/>
  <c r="C178" i="12"/>
  <c r="B178" i="12"/>
  <c r="A178" i="12"/>
  <c r="AX177" i="12"/>
  <c r="AW177" i="12"/>
  <c r="AO177" i="12"/>
  <c r="AN177" i="12"/>
  <c r="AM177" i="12"/>
  <c r="AL177" i="12"/>
  <c r="AK177" i="12"/>
  <c r="AJ177" i="12"/>
  <c r="AI177" i="12"/>
  <c r="AH177" i="12"/>
  <c r="AG177" i="12"/>
  <c r="AF177" i="12"/>
  <c r="AE177" i="12"/>
  <c r="AD177" i="12"/>
  <c r="AC177" i="12"/>
  <c r="AB177" i="12"/>
  <c r="AA177" i="12"/>
  <c r="Z177" i="12"/>
  <c r="Y177" i="12"/>
  <c r="X177" i="12"/>
  <c r="W177" i="12"/>
  <c r="V177" i="12"/>
  <c r="U177" i="12"/>
  <c r="T177" i="12"/>
  <c r="S177" i="12"/>
  <c r="R177" i="12"/>
  <c r="Q177" i="12"/>
  <c r="P177" i="12"/>
  <c r="O177" i="12"/>
  <c r="N177" i="12"/>
  <c r="M177" i="12"/>
  <c r="L177" i="12"/>
  <c r="K177" i="12"/>
  <c r="J177" i="12"/>
  <c r="I177" i="12"/>
  <c r="H177" i="12"/>
  <c r="G177" i="12"/>
  <c r="F177" i="12"/>
  <c r="E177" i="12"/>
  <c r="D177" i="12"/>
  <c r="C177" i="12"/>
  <c r="B177" i="12"/>
  <c r="A177" i="12"/>
  <c r="AX176" i="12"/>
  <c r="AW176" i="12"/>
  <c r="AO176" i="12"/>
  <c r="AN176" i="12"/>
  <c r="AM176" i="12"/>
  <c r="AL176" i="12"/>
  <c r="AK176" i="12"/>
  <c r="AJ176" i="12"/>
  <c r="AI176" i="12"/>
  <c r="AH176" i="12"/>
  <c r="AG176" i="12"/>
  <c r="AF176" i="12"/>
  <c r="AE176" i="12"/>
  <c r="AD176" i="12"/>
  <c r="AC176" i="12"/>
  <c r="AB176" i="12"/>
  <c r="AA176" i="12"/>
  <c r="Z176" i="12"/>
  <c r="Y176" i="12"/>
  <c r="X176" i="12"/>
  <c r="W176" i="12"/>
  <c r="V176" i="12"/>
  <c r="U176" i="12"/>
  <c r="T176" i="12"/>
  <c r="S176" i="12"/>
  <c r="R176" i="12"/>
  <c r="Q176" i="12"/>
  <c r="P176" i="12"/>
  <c r="O176" i="12"/>
  <c r="N176" i="12"/>
  <c r="M176" i="12"/>
  <c r="L176" i="12"/>
  <c r="K176" i="12"/>
  <c r="J176" i="12"/>
  <c r="I176" i="12"/>
  <c r="H176" i="12"/>
  <c r="G176" i="12"/>
  <c r="F176" i="12"/>
  <c r="E176" i="12"/>
  <c r="D176" i="12"/>
  <c r="C176" i="12"/>
  <c r="B176" i="12"/>
  <c r="A176" i="12"/>
  <c r="AX175" i="12"/>
  <c r="AW175" i="12"/>
  <c r="AO175" i="12"/>
  <c r="AN175" i="12"/>
  <c r="AM175" i="12"/>
  <c r="AL175" i="12"/>
  <c r="AK175" i="12"/>
  <c r="AJ175" i="12"/>
  <c r="AI175" i="12"/>
  <c r="AH175" i="12"/>
  <c r="AG175" i="12"/>
  <c r="AF175" i="12"/>
  <c r="AE175" i="12"/>
  <c r="AD175" i="12"/>
  <c r="AC175" i="12"/>
  <c r="AB175" i="12"/>
  <c r="AA175" i="12"/>
  <c r="Z175" i="12"/>
  <c r="Y175" i="12"/>
  <c r="X175" i="12"/>
  <c r="W175" i="12"/>
  <c r="V175" i="12"/>
  <c r="U175" i="12"/>
  <c r="T175" i="12"/>
  <c r="S175" i="12"/>
  <c r="R175" i="12"/>
  <c r="Q175" i="12"/>
  <c r="P175" i="12"/>
  <c r="O175" i="12"/>
  <c r="N175" i="12"/>
  <c r="M175" i="12"/>
  <c r="L175" i="12"/>
  <c r="K175" i="12"/>
  <c r="J175" i="12"/>
  <c r="I175" i="12"/>
  <c r="H175" i="12"/>
  <c r="G175" i="12"/>
  <c r="F175" i="12"/>
  <c r="E175" i="12"/>
  <c r="D175" i="12"/>
  <c r="C175" i="12"/>
  <c r="B175" i="12"/>
  <c r="A175" i="12"/>
  <c r="AX174" i="12"/>
  <c r="AW174" i="12"/>
  <c r="AO174" i="12"/>
  <c r="AN174" i="12"/>
  <c r="AM174" i="12"/>
  <c r="AL174" i="12"/>
  <c r="AK174" i="12"/>
  <c r="AJ174" i="12"/>
  <c r="AI174" i="12"/>
  <c r="AH174" i="12"/>
  <c r="AG174" i="12"/>
  <c r="AF174" i="12"/>
  <c r="AE174" i="12"/>
  <c r="AD174" i="12"/>
  <c r="AC174" i="12"/>
  <c r="AB174" i="12"/>
  <c r="AA174" i="12"/>
  <c r="Z174" i="12"/>
  <c r="Y174" i="12"/>
  <c r="X174" i="12"/>
  <c r="W174" i="12"/>
  <c r="V174" i="12"/>
  <c r="U174" i="12"/>
  <c r="T174" i="12"/>
  <c r="S174" i="12"/>
  <c r="R174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E174" i="12"/>
  <c r="D174" i="12"/>
  <c r="C174" i="12"/>
  <c r="B174" i="12"/>
  <c r="A174" i="12"/>
  <c r="AX173" i="12"/>
  <c r="AW173" i="12"/>
  <c r="AO173" i="12"/>
  <c r="AN173" i="12"/>
  <c r="AM173" i="12"/>
  <c r="AL173" i="12"/>
  <c r="AK173" i="12"/>
  <c r="AJ173" i="12"/>
  <c r="AI173" i="12"/>
  <c r="AH173" i="12"/>
  <c r="AG173" i="12"/>
  <c r="AF173" i="12"/>
  <c r="AE173" i="12"/>
  <c r="AD173" i="12"/>
  <c r="AC173" i="12"/>
  <c r="AB173" i="12"/>
  <c r="AA173" i="12"/>
  <c r="Z173" i="12"/>
  <c r="Y173" i="12"/>
  <c r="X173" i="12"/>
  <c r="W173" i="12"/>
  <c r="V173" i="12"/>
  <c r="U173" i="12"/>
  <c r="T173" i="12"/>
  <c r="S173" i="12"/>
  <c r="R173" i="12"/>
  <c r="Q173" i="12"/>
  <c r="P173" i="12"/>
  <c r="O173" i="12"/>
  <c r="N173" i="12"/>
  <c r="M173" i="12"/>
  <c r="L173" i="12"/>
  <c r="K173" i="12"/>
  <c r="J173" i="12"/>
  <c r="I173" i="12"/>
  <c r="H173" i="12"/>
  <c r="G173" i="12"/>
  <c r="F173" i="12"/>
  <c r="E173" i="12"/>
  <c r="D173" i="12"/>
  <c r="C173" i="12"/>
  <c r="B173" i="12"/>
  <c r="A173" i="12"/>
  <c r="AX172" i="12"/>
  <c r="AW172" i="12"/>
  <c r="AO172" i="12"/>
  <c r="AN172" i="12"/>
  <c r="AM172" i="12"/>
  <c r="AL172" i="12"/>
  <c r="AK172" i="12"/>
  <c r="AJ172" i="12"/>
  <c r="AI172" i="12"/>
  <c r="AH172" i="12"/>
  <c r="AG172" i="12"/>
  <c r="AF172" i="12"/>
  <c r="AE172" i="12"/>
  <c r="AD172" i="12"/>
  <c r="AC172" i="12"/>
  <c r="AB172" i="12"/>
  <c r="AA172" i="12"/>
  <c r="Z172" i="12"/>
  <c r="Y172" i="12"/>
  <c r="X172" i="12"/>
  <c r="W172" i="12"/>
  <c r="V172" i="12"/>
  <c r="U172" i="12"/>
  <c r="T172" i="12"/>
  <c r="S172" i="12"/>
  <c r="R172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D172" i="12"/>
  <c r="C172" i="12"/>
  <c r="B172" i="12"/>
  <c r="A172" i="12"/>
  <c r="AX171" i="12"/>
  <c r="AW171" i="12"/>
  <c r="AO171" i="12"/>
  <c r="AN171" i="12"/>
  <c r="AM171" i="12"/>
  <c r="AL171" i="12"/>
  <c r="AK171" i="12"/>
  <c r="AJ171" i="12"/>
  <c r="AI171" i="12"/>
  <c r="AH171" i="12"/>
  <c r="AG171" i="12"/>
  <c r="AF171" i="12"/>
  <c r="AE171" i="12"/>
  <c r="AD171" i="12"/>
  <c r="AC171" i="12"/>
  <c r="AB171" i="12"/>
  <c r="AA171" i="12"/>
  <c r="Z171" i="12"/>
  <c r="Y171" i="12"/>
  <c r="X171" i="12"/>
  <c r="W171" i="12"/>
  <c r="V171" i="12"/>
  <c r="U171" i="12"/>
  <c r="T171" i="12"/>
  <c r="S171" i="12"/>
  <c r="R171" i="12"/>
  <c r="Q171" i="12"/>
  <c r="P171" i="12"/>
  <c r="O171" i="12"/>
  <c r="N171" i="12"/>
  <c r="M171" i="12"/>
  <c r="L171" i="12"/>
  <c r="K171" i="12"/>
  <c r="J171" i="12"/>
  <c r="I171" i="12"/>
  <c r="H171" i="12"/>
  <c r="G171" i="12"/>
  <c r="F171" i="12"/>
  <c r="E171" i="12"/>
  <c r="D171" i="12"/>
  <c r="C171" i="12"/>
  <c r="B171" i="12"/>
  <c r="A171" i="12"/>
  <c r="AX170" i="12"/>
  <c r="AW170" i="12"/>
  <c r="AO170" i="12"/>
  <c r="AN170" i="12"/>
  <c r="AM170" i="12"/>
  <c r="AL170" i="12"/>
  <c r="AK170" i="12"/>
  <c r="AJ170" i="12"/>
  <c r="AI170" i="12"/>
  <c r="AH170" i="12"/>
  <c r="AG170" i="12"/>
  <c r="AF170" i="12"/>
  <c r="AE170" i="12"/>
  <c r="AD170" i="12"/>
  <c r="AC170" i="12"/>
  <c r="AB170" i="12"/>
  <c r="AA170" i="12"/>
  <c r="Z170" i="12"/>
  <c r="Y170" i="12"/>
  <c r="X170" i="12"/>
  <c r="W170" i="12"/>
  <c r="V170" i="12"/>
  <c r="U170" i="12"/>
  <c r="T170" i="12"/>
  <c r="S170" i="12"/>
  <c r="R170" i="12"/>
  <c r="Q170" i="12"/>
  <c r="P170" i="12"/>
  <c r="O170" i="12"/>
  <c r="N170" i="12"/>
  <c r="M170" i="12"/>
  <c r="L170" i="12"/>
  <c r="K170" i="12"/>
  <c r="J170" i="12"/>
  <c r="I170" i="12"/>
  <c r="H170" i="12"/>
  <c r="G170" i="12"/>
  <c r="F170" i="12"/>
  <c r="E170" i="12"/>
  <c r="D170" i="12"/>
  <c r="C170" i="12"/>
  <c r="B170" i="12"/>
  <c r="A170" i="12"/>
  <c r="AX169" i="12"/>
  <c r="AW169" i="12"/>
  <c r="AO169" i="12"/>
  <c r="AN169" i="12"/>
  <c r="AM169" i="12"/>
  <c r="AL169" i="12"/>
  <c r="AK169" i="12"/>
  <c r="AJ169" i="12"/>
  <c r="AI169" i="12"/>
  <c r="AH169" i="12"/>
  <c r="AG169" i="12"/>
  <c r="AF169" i="12"/>
  <c r="AE169" i="12"/>
  <c r="AD169" i="12"/>
  <c r="AC169" i="12"/>
  <c r="AB169" i="12"/>
  <c r="AA169" i="12"/>
  <c r="Z169" i="12"/>
  <c r="Y169" i="12"/>
  <c r="X169" i="12"/>
  <c r="W169" i="12"/>
  <c r="V169" i="12"/>
  <c r="U169" i="12"/>
  <c r="T169" i="12"/>
  <c r="S169" i="12"/>
  <c r="R169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D169" i="12"/>
  <c r="C169" i="12"/>
  <c r="B169" i="12"/>
  <c r="A169" i="12"/>
  <c r="AX168" i="12"/>
  <c r="AW168" i="12"/>
  <c r="AO168" i="12"/>
  <c r="AN168" i="12"/>
  <c r="AM168" i="12"/>
  <c r="AL168" i="12"/>
  <c r="AK168" i="12"/>
  <c r="AJ168" i="12"/>
  <c r="AI168" i="12"/>
  <c r="AH168" i="12"/>
  <c r="AG168" i="12"/>
  <c r="AF168" i="12"/>
  <c r="AE168" i="12"/>
  <c r="AD168" i="12"/>
  <c r="AC168" i="12"/>
  <c r="AB168" i="12"/>
  <c r="AA168" i="12"/>
  <c r="Z168" i="12"/>
  <c r="Y168" i="12"/>
  <c r="X168" i="12"/>
  <c r="W168" i="12"/>
  <c r="V168" i="12"/>
  <c r="U168" i="12"/>
  <c r="T168" i="12"/>
  <c r="S168" i="12"/>
  <c r="R168" i="12"/>
  <c r="Q168" i="12"/>
  <c r="P168" i="12"/>
  <c r="O168" i="12"/>
  <c r="N168" i="12"/>
  <c r="M168" i="12"/>
  <c r="L168" i="12"/>
  <c r="K168" i="12"/>
  <c r="J168" i="12"/>
  <c r="I168" i="12"/>
  <c r="H168" i="12"/>
  <c r="G168" i="12"/>
  <c r="F168" i="12"/>
  <c r="E168" i="12"/>
  <c r="D168" i="12"/>
  <c r="C168" i="12"/>
  <c r="B168" i="12"/>
  <c r="A168" i="12"/>
  <c r="AX167" i="12"/>
  <c r="AW167" i="12"/>
  <c r="AO167" i="12"/>
  <c r="AN167" i="12"/>
  <c r="AM167" i="12"/>
  <c r="AL167" i="12"/>
  <c r="AK167" i="12"/>
  <c r="AJ167" i="12"/>
  <c r="AI167" i="12"/>
  <c r="AH167" i="12"/>
  <c r="AG167" i="12"/>
  <c r="AF167" i="12"/>
  <c r="AE167" i="12"/>
  <c r="AD167" i="12"/>
  <c r="AC167" i="12"/>
  <c r="AB167" i="12"/>
  <c r="AA167" i="12"/>
  <c r="Z167" i="12"/>
  <c r="Y167" i="12"/>
  <c r="X167" i="12"/>
  <c r="W167" i="12"/>
  <c r="V167" i="12"/>
  <c r="U167" i="12"/>
  <c r="T167" i="12"/>
  <c r="S167" i="12"/>
  <c r="R167" i="12"/>
  <c r="Q167" i="12"/>
  <c r="P167" i="12"/>
  <c r="O167" i="12"/>
  <c r="N167" i="12"/>
  <c r="M167" i="12"/>
  <c r="L167" i="12"/>
  <c r="K167" i="12"/>
  <c r="J167" i="12"/>
  <c r="I167" i="12"/>
  <c r="H167" i="12"/>
  <c r="G167" i="12"/>
  <c r="F167" i="12"/>
  <c r="E167" i="12"/>
  <c r="D167" i="12"/>
  <c r="C167" i="12"/>
  <c r="B167" i="12"/>
  <c r="A167" i="12"/>
  <c r="AX166" i="12"/>
  <c r="AW166" i="12"/>
  <c r="AO166" i="12"/>
  <c r="AN166" i="12"/>
  <c r="AM166" i="12"/>
  <c r="AL166" i="12"/>
  <c r="AK166" i="12"/>
  <c r="AJ166" i="12"/>
  <c r="AI166" i="12"/>
  <c r="AH166" i="12"/>
  <c r="AG166" i="12"/>
  <c r="AF166" i="12"/>
  <c r="AE166" i="12"/>
  <c r="AD166" i="12"/>
  <c r="AC166" i="12"/>
  <c r="AB166" i="12"/>
  <c r="AA166" i="12"/>
  <c r="Z166" i="12"/>
  <c r="Y166" i="12"/>
  <c r="X166" i="12"/>
  <c r="W166" i="12"/>
  <c r="V166" i="12"/>
  <c r="U166" i="12"/>
  <c r="T166" i="12"/>
  <c r="S166" i="12"/>
  <c r="R166" i="12"/>
  <c r="Q166" i="12"/>
  <c r="P166" i="12"/>
  <c r="O166" i="12"/>
  <c r="N166" i="12"/>
  <c r="M166" i="12"/>
  <c r="L166" i="12"/>
  <c r="K166" i="12"/>
  <c r="J166" i="12"/>
  <c r="I166" i="12"/>
  <c r="H166" i="12"/>
  <c r="G166" i="12"/>
  <c r="F166" i="12"/>
  <c r="E166" i="12"/>
  <c r="D166" i="12"/>
  <c r="C166" i="12"/>
  <c r="B166" i="12"/>
  <c r="A166" i="12"/>
  <c r="AX165" i="12"/>
  <c r="AW165" i="12"/>
  <c r="AO165" i="12"/>
  <c r="AN165" i="12"/>
  <c r="AM165" i="12"/>
  <c r="AL165" i="12"/>
  <c r="AK165" i="12"/>
  <c r="AJ165" i="12"/>
  <c r="AI165" i="12"/>
  <c r="AH165" i="12"/>
  <c r="AG165" i="12"/>
  <c r="AF165" i="12"/>
  <c r="AE165" i="12"/>
  <c r="AD165" i="12"/>
  <c r="AC165" i="12"/>
  <c r="AB165" i="12"/>
  <c r="AA165" i="12"/>
  <c r="Z165" i="12"/>
  <c r="Y165" i="12"/>
  <c r="X165" i="12"/>
  <c r="W165" i="12"/>
  <c r="V165" i="12"/>
  <c r="U165" i="12"/>
  <c r="T165" i="12"/>
  <c r="S165" i="12"/>
  <c r="R165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E165" i="12"/>
  <c r="D165" i="12"/>
  <c r="C165" i="12"/>
  <c r="B165" i="12"/>
  <c r="A165" i="12"/>
  <c r="AX164" i="12"/>
  <c r="AW164" i="12"/>
  <c r="AO164" i="12"/>
  <c r="AN164" i="12"/>
  <c r="AM164" i="12"/>
  <c r="AL164" i="12"/>
  <c r="AK164" i="12"/>
  <c r="AJ164" i="12"/>
  <c r="AI164" i="12"/>
  <c r="AH164" i="12"/>
  <c r="AG164" i="12"/>
  <c r="AF164" i="12"/>
  <c r="AE164" i="12"/>
  <c r="AD164" i="12"/>
  <c r="AC164" i="12"/>
  <c r="AB164" i="12"/>
  <c r="AA164" i="12"/>
  <c r="Z164" i="12"/>
  <c r="Y164" i="12"/>
  <c r="X164" i="12"/>
  <c r="W164" i="12"/>
  <c r="V164" i="12"/>
  <c r="U164" i="12"/>
  <c r="T164" i="12"/>
  <c r="S164" i="12"/>
  <c r="R164" i="12"/>
  <c r="Q164" i="12"/>
  <c r="P164" i="12"/>
  <c r="O164" i="12"/>
  <c r="N164" i="12"/>
  <c r="M164" i="12"/>
  <c r="L164" i="12"/>
  <c r="K164" i="12"/>
  <c r="J164" i="12"/>
  <c r="I164" i="12"/>
  <c r="H164" i="12"/>
  <c r="G164" i="12"/>
  <c r="F164" i="12"/>
  <c r="E164" i="12"/>
  <c r="D164" i="12"/>
  <c r="C164" i="12"/>
  <c r="B164" i="12"/>
  <c r="A164" i="12"/>
  <c r="AX163" i="12"/>
  <c r="AW163" i="12"/>
  <c r="AO163" i="12"/>
  <c r="AN163" i="12"/>
  <c r="AM163" i="12"/>
  <c r="AL163" i="12"/>
  <c r="AK163" i="12"/>
  <c r="AJ163" i="12"/>
  <c r="AI163" i="12"/>
  <c r="AH163" i="12"/>
  <c r="AG163" i="12"/>
  <c r="AF163" i="12"/>
  <c r="AE163" i="12"/>
  <c r="AD163" i="12"/>
  <c r="AC163" i="12"/>
  <c r="AB163" i="12"/>
  <c r="AA163" i="12"/>
  <c r="Z163" i="12"/>
  <c r="Y163" i="12"/>
  <c r="X163" i="12"/>
  <c r="W163" i="12"/>
  <c r="V163" i="12"/>
  <c r="U163" i="12"/>
  <c r="T163" i="12"/>
  <c r="S163" i="12"/>
  <c r="R163" i="12"/>
  <c r="Q163" i="12"/>
  <c r="P163" i="12"/>
  <c r="O163" i="12"/>
  <c r="N163" i="12"/>
  <c r="M163" i="12"/>
  <c r="L163" i="12"/>
  <c r="K163" i="12"/>
  <c r="J163" i="12"/>
  <c r="I163" i="12"/>
  <c r="H163" i="12"/>
  <c r="G163" i="12"/>
  <c r="F163" i="12"/>
  <c r="E163" i="12"/>
  <c r="D163" i="12"/>
  <c r="C163" i="12"/>
  <c r="B163" i="12"/>
  <c r="A163" i="12"/>
  <c r="AX162" i="12"/>
  <c r="AW162" i="12"/>
  <c r="AO162" i="12"/>
  <c r="AN162" i="12"/>
  <c r="AM162" i="12"/>
  <c r="AL162" i="12"/>
  <c r="AK162" i="12"/>
  <c r="AJ162" i="12"/>
  <c r="AI162" i="12"/>
  <c r="AH162" i="12"/>
  <c r="AG162" i="12"/>
  <c r="AF162" i="12"/>
  <c r="AE162" i="12"/>
  <c r="AD162" i="12"/>
  <c r="AC162" i="12"/>
  <c r="AB162" i="12"/>
  <c r="AA162" i="12"/>
  <c r="Z162" i="12"/>
  <c r="Y162" i="12"/>
  <c r="X162" i="12"/>
  <c r="W162" i="12"/>
  <c r="V162" i="12"/>
  <c r="U162" i="12"/>
  <c r="T162" i="12"/>
  <c r="S162" i="12"/>
  <c r="R162" i="12"/>
  <c r="Q162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2" i="12"/>
  <c r="C162" i="12"/>
  <c r="B162" i="12"/>
  <c r="A162" i="12"/>
  <c r="AX161" i="12"/>
  <c r="AW161" i="12"/>
  <c r="AO161" i="12"/>
  <c r="AN161" i="12"/>
  <c r="AM161" i="12"/>
  <c r="AL161" i="12"/>
  <c r="AK161" i="12"/>
  <c r="AJ161" i="12"/>
  <c r="AI161" i="12"/>
  <c r="AH161" i="12"/>
  <c r="AG161" i="12"/>
  <c r="AF161" i="12"/>
  <c r="AE161" i="12"/>
  <c r="AD161" i="12"/>
  <c r="AC161" i="12"/>
  <c r="AB161" i="12"/>
  <c r="AA161" i="12"/>
  <c r="Z161" i="12"/>
  <c r="Y161" i="12"/>
  <c r="X161" i="12"/>
  <c r="W161" i="12"/>
  <c r="V161" i="12"/>
  <c r="U161" i="12"/>
  <c r="T161" i="12"/>
  <c r="S161" i="12"/>
  <c r="R161" i="12"/>
  <c r="Q161" i="12"/>
  <c r="P161" i="12"/>
  <c r="O161" i="12"/>
  <c r="N161" i="12"/>
  <c r="M161" i="12"/>
  <c r="L161" i="12"/>
  <c r="K161" i="12"/>
  <c r="J161" i="12"/>
  <c r="I161" i="12"/>
  <c r="H161" i="12"/>
  <c r="G161" i="12"/>
  <c r="F161" i="12"/>
  <c r="E161" i="12"/>
  <c r="D161" i="12"/>
  <c r="C161" i="12"/>
  <c r="B161" i="12"/>
  <c r="A161" i="12"/>
  <c r="AX160" i="12"/>
  <c r="AW160" i="12"/>
  <c r="AO160" i="12"/>
  <c r="AN160" i="12"/>
  <c r="AM160" i="12"/>
  <c r="AL160" i="12"/>
  <c r="AK160" i="12"/>
  <c r="AJ160" i="12"/>
  <c r="AI160" i="12"/>
  <c r="AH160" i="12"/>
  <c r="AG160" i="12"/>
  <c r="AF160" i="12"/>
  <c r="AE160" i="12"/>
  <c r="AD160" i="12"/>
  <c r="AC160" i="12"/>
  <c r="AB160" i="12"/>
  <c r="AA160" i="12"/>
  <c r="Z160" i="12"/>
  <c r="Y160" i="12"/>
  <c r="X160" i="12"/>
  <c r="W160" i="12"/>
  <c r="V160" i="12"/>
  <c r="U160" i="12"/>
  <c r="T160" i="12"/>
  <c r="S160" i="12"/>
  <c r="R160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C160" i="12"/>
  <c r="B160" i="12"/>
  <c r="A160" i="12"/>
  <c r="AX159" i="12"/>
  <c r="AW159" i="12"/>
  <c r="AO159" i="12"/>
  <c r="AN159" i="12"/>
  <c r="AM159" i="12"/>
  <c r="AL159" i="12"/>
  <c r="AK159" i="12"/>
  <c r="AJ159" i="12"/>
  <c r="AI159" i="12"/>
  <c r="AH159" i="12"/>
  <c r="AG159" i="12"/>
  <c r="AF159" i="12"/>
  <c r="AE159" i="12"/>
  <c r="AD159" i="12"/>
  <c r="AC159" i="12"/>
  <c r="AB159" i="12"/>
  <c r="AA159" i="12"/>
  <c r="Z159" i="12"/>
  <c r="Y159" i="12"/>
  <c r="X159" i="12"/>
  <c r="W159" i="12"/>
  <c r="V159" i="12"/>
  <c r="U159" i="12"/>
  <c r="T159" i="12"/>
  <c r="S159" i="12"/>
  <c r="R159" i="12"/>
  <c r="Q159" i="12"/>
  <c r="P159" i="12"/>
  <c r="O159" i="12"/>
  <c r="N159" i="12"/>
  <c r="M159" i="12"/>
  <c r="L159" i="12"/>
  <c r="K159" i="12"/>
  <c r="J159" i="12"/>
  <c r="I159" i="12"/>
  <c r="H159" i="12"/>
  <c r="G159" i="12"/>
  <c r="F159" i="12"/>
  <c r="E159" i="12"/>
  <c r="D159" i="12"/>
  <c r="C159" i="12"/>
  <c r="B159" i="12"/>
  <c r="A159" i="12"/>
  <c r="AX158" i="12"/>
  <c r="AW158" i="12"/>
  <c r="AO158" i="12"/>
  <c r="AN158" i="12"/>
  <c r="AM158" i="12"/>
  <c r="AL158" i="12"/>
  <c r="AK158" i="12"/>
  <c r="AJ158" i="12"/>
  <c r="AI158" i="12"/>
  <c r="AH158" i="12"/>
  <c r="AG158" i="12"/>
  <c r="AF158" i="12"/>
  <c r="AE158" i="12"/>
  <c r="AD158" i="12"/>
  <c r="AC158" i="12"/>
  <c r="AB158" i="12"/>
  <c r="AA158" i="12"/>
  <c r="Z158" i="12"/>
  <c r="Y158" i="12"/>
  <c r="X158" i="12"/>
  <c r="W158" i="12"/>
  <c r="V158" i="12"/>
  <c r="U158" i="12"/>
  <c r="T158" i="12"/>
  <c r="S158" i="12"/>
  <c r="R158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E158" i="12"/>
  <c r="D158" i="12"/>
  <c r="C158" i="12"/>
  <c r="B158" i="12"/>
  <c r="A158" i="12"/>
  <c r="AX157" i="12"/>
  <c r="AW157" i="12"/>
  <c r="AO157" i="12"/>
  <c r="AN157" i="12"/>
  <c r="AM157" i="12"/>
  <c r="AL157" i="12"/>
  <c r="AK157" i="12"/>
  <c r="AJ157" i="12"/>
  <c r="AI157" i="12"/>
  <c r="AH157" i="12"/>
  <c r="AG157" i="12"/>
  <c r="AF157" i="12"/>
  <c r="AE157" i="12"/>
  <c r="AD157" i="12"/>
  <c r="AC157" i="12"/>
  <c r="AB157" i="12"/>
  <c r="AA157" i="12"/>
  <c r="Z157" i="12"/>
  <c r="Y157" i="12"/>
  <c r="X157" i="12"/>
  <c r="W157" i="12"/>
  <c r="V157" i="12"/>
  <c r="U157" i="12"/>
  <c r="T157" i="12"/>
  <c r="S157" i="12"/>
  <c r="R157" i="12"/>
  <c r="Q157" i="12"/>
  <c r="P157" i="12"/>
  <c r="O157" i="12"/>
  <c r="N157" i="12"/>
  <c r="M157" i="12"/>
  <c r="L157" i="12"/>
  <c r="K157" i="12"/>
  <c r="J157" i="12"/>
  <c r="I157" i="12"/>
  <c r="H157" i="12"/>
  <c r="G157" i="12"/>
  <c r="F157" i="12"/>
  <c r="E157" i="12"/>
  <c r="D157" i="12"/>
  <c r="C157" i="12"/>
  <c r="B157" i="12"/>
  <c r="A157" i="12"/>
  <c r="AX156" i="12"/>
  <c r="AW156" i="12"/>
  <c r="AO156" i="12"/>
  <c r="AN156" i="12"/>
  <c r="AM156" i="12"/>
  <c r="AL156" i="12"/>
  <c r="AK156" i="12"/>
  <c r="AJ156" i="12"/>
  <c r="AI156" i="12"/>
  <c r="AH156" i="12"/>
  <c r="AG156" i="12"/>
  <c r="AF156" i="12"/>
  <c r="AE156" i="12"/>
  <c r="AD156" i="12"/>
  <c r="AC156" i="12"/>
  <c r="AB156" i="12"/>
  <c r="AA156" i="12"/>
  <c r="Z156" i="12"/>
  <c r="Y156" i="12"/>
  <c r="X156" i="12"/>
  <c r="W156" i="12"/>
  <c r="V156" i="12"/>
  <c r="U156" i="12"/>
  <c r="T156" i="12"/>
  <c r="S156" i="12"/>
  <c r="R156" i="12"/>
  <c r="Q156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D156" i="12"/>
  <c r="C156" i="12"/>
  <c r="B156" i="12"/>
  <c r="A156" i="12"/>
  <c r="AX155" i="12"/>
  <c r="AW155" i="12"/>
  <c r="AO155" i="12"/>
  <c r="AN155" i="12"/>
  <c r="AM155" i="12"/>
  <c r="AL155" i="12"/>
  <c r="AK155" i="12"/>
  <c r="AJ155" i="12"/>
  <c r="AI155" i="12"/>
  <c r="AH155" i="12"/>
  <c r="AG155" i="12"/>
  <c r="AF155" i="12"/>
  <c r="AE155" i="12"/>
  <c r="AD155" i="12"/>
  <c r="AC155" i="12"/>
  <c r="AB155" i="12"/>
  <c r="AA155" i="12"/>
  <c r="Z155" i="12"/>
  <c r="Y155" i="12"/>
  <c r="X155" i="12"/>
  <c r="W155" i="12"/>
  <c r="V155" i="12"/>
  <c r="U155" i="12"/>
  <c r="T155" i="12"/>
  <c r="S155" i="12"/>
  <c r="R155" i="12"/>
  <c r="Q155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D155" i="12"/>
  <c r="C155" i="12"/>
  <c r="B155" i="12"/>
  <c r="A155" i="12"/>
  <c r="AX154" i="12"/>
  <c r="AW154" i="12"/>
  <c r="AO154" i="12"/>
  <c r="AN154" i="12"/>
  <c r="AM154" i="12"/>
  <c r="AL154" i="12"/>
  <c r="AK154" i="12"/>
  <c r="AJ154" i="12"/>
  <c r="AI154" i="12"/>
  <c r="AH154" i="12"/>
  <c r="AG154" i="12"/>
  <c r="AF154" i="12"/>
  <c r="AE154" i="12"/>
  <c r="AD154" i="12"/>
  <c r="AC154" i="12"/>
  <c r="AB154" i="12"/>
  <c r="AA154" i="12"/>
  <c r="Z154" i="12"/>
  <c r="Y154" i="12"/>
  <c r="X154" i="12"/>
  <c r="W154" i="12"/>
  <c r="V154" i="12"/>
  <c r="U154" i="12"/>
  <c r="T154" i="12"/>
  <c r="S154" i="12"/>
  <c r="R154" i="12"/>
  <c r="Q154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D154" i="12"/>
  <c r="C154" i="12"/>
  <c r="B154" i="12"/>
  <c r="A154" i="12"/>
  <c r="AX153" i="12"/>
  <c r="AW153" i="12"/>
  <c r="AO153" i="12"/>
  <c r="AN153" i="12"/>
  <c r="AM153" i="12"/>
  <c r="AL153" i="12"/>
  <c r="AK153" i="12"/>
  <c r="AJ153" i="12"/>
  <c r="AI153" i="12"/>
  <c r="AH153" i="12"/>
  <c r="AG153" i="12"/>
  <c r="AF153" i="12"/>
  <c r="AE153" i="12"/>
  <c r="AD153" i="12"/>
  <c r="AC153" i="12"/>
  <c r="AB153" i="12"/>
  <c r="AA153" i="12"/>
  <c r="Z153" i="12"/>
  <c r="Y153" i="12"/>
  <c r="X153" i="12"/>
  <c r="W153" i="12"/>
  <c r="V153" i="12"/>
  <c r="U153" i="12"/>
  <c r="T153" i="12"/>
  <c r="S153" i="12"/>
  <c r="R153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C153" i="12"/>
  <c r="B153" i="12"/>
  <c r="A153" i="12"/>
  <c r="AX152" i="12"/>
  <c r="AW152" i="12"/>
  <c r="AO152" i="12"/>
  <c r="AN152" i="12"/>
  <c r="AM152" i="12"/>
  <c r="AL152" i="12"/>
  <c r="AK152" i="12"/>
  <c r="AJ152" i="12"/>
  <c r="AI152" i="12"/>
  <c r="AH152" i="12"/>
  <c r="AG152" i="12"/>
  <c r="AF152" i="12"/>
  <c r="AE152" i="12"/>
  <c r="AD152" i="12"/>
  <c r="AC152" i="12"/>
  <c r="AB152" i="12"/>
  <c r="AA152" i="12"/>
  <c r="Z152" i="12"/>
  <c r="Y152" i="12"/>
  <c r="X152" i="12"/>
  <c r="W152" i="12"/>
  <c r="V152" i="12"/>
  <c r="U152" i="12"/>
  <c r="T152" i="12"/>
  <c r="S152" i="12"/>
  <c r="R152" i="12"/>
  <c r="Q152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D152" i="12"/>
  <c r="C152" i="12"/>
  <c r="B152" i="12"/>
  <c r="A152" i="12"/>
  <c r="AX151" i="12"/>
  <c r="AW151" i="12"/>
  <c r="AO151" i="12"/>
  <c r="AN151" i="12"/>
  <c r="AM151" i="12"/>
  <c r="AL151" i="12"/>
  <c r="AK151" i="12"/>
  <c r="AJ151" i="12"/>
  <c r="AI151" i="12"/>
  <c r="AH151" i="12"/>
  <c r="AG151" i="12"/>
  <c r="AF151" i="12"/>
  <c r="AE151" i="12"/>
  <c r="AD151" i="12"/>
  <c r="AC151" i="12"/>
  <c r="AB151" i="12"/>
  <c r="AA151" i="12"/>
  <c r="Z151" i="12"/>
  <c r="Y151" i="12"/>
  <c r="X151" i="12"/>
  <c r="W151" i="12"/>
  <c r="V151" i="12"/>
  <c r="U151" i="12"/>
  <c r="T151" i="12"/>
  <c r="S151" i="12"/>
  <c r="R151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C151" i="12"/>
  <c r="B151" i="12"/>
  <c r="A151" i="12"/>
  <c r="AX150" i="12"/>
  <c r="AW150" i="12"/>
  <c r="AO150" i="12"/>
  <c r="AN150" i="12"/>
  <c r="AM150" i="12"/>
  <c r="AL150" i="12"/>
  <c r="AK150" i="12"/>
  <c r="AJ150" i="12"/>
  <c r="AI150" i="12"/>
  <c r="AH150" i="12"/>
  <c r="AG150" i="12"/>
  <c r="AF150" i="12"/>
  <c r="AE150" i="12"/>
  <c r="AD150" i="12"/>
  <c r="AC150" i="12"/>
  <c r="AB150" i="12"/>
  <c r="AA150" i="12"/>
  <c r="Z150" i="12"/>
  <c r="Y150" i="12"/>
  <c r="X150" i="12"/>
  <c r="W150" i="12"/>
  <c r="V150" i="12"/>
  <c r="U150" i="12"/>
  <c r="T150" i="12"/>
  <c r="S150" i="12"/>
  <c r="R150" i="12"/>
  <c r="Q150" i="12"/>
  <c r="P150" i="12"/>
  <c r="O150" i="12"/>
  <c r="N150" i="12"/>
  <c r="M150" i="12"/>
  <c r="L150" i="12"/>
  <c r="K150" i="12"/>
  <c r="J150" i="12"/>
  <c r="I150" i="12"/>
  <c r="H150" i="12"/>
  <c r="G150" i="12"/>
  <c r="F150" i="12"/>
  <c r="E150" i="12"/>
  <c r="D150" i="12"/>
  <c r="C150" i="12"/>
  <c r="B150" i="12"/>
  <c r="A150" i="12"/>
  <c r="AX149" i="12"/>
  <c r="AW149" i="12"/>
  <c r="AO149" i="12"/>
  <c r="AN149" i="12"/>
  <c r="AM149" i="12"/>
  <c r="AL149" i="12"/>
  <c r="AK149" i="12"/>
  <c r="AJ149" i="12"/>
  <c r="AI149" i="12"/>
  <c r="AH149" i="12"/>
  <c r="AG149" i="12"/>
  <c r="AF149" i="12"/>
  <c r="AE149" i="12"/>
  <c r="AD149" i="12"/>
  <c r="AC149" i="12"/>
  <c r="AB149" i="12"/>
  <c r="AA149" i="12"/>
  <c r="Z149" i="12"/>
  <c r="Y149" i="12"/>
  <c r="X149" i="12"/>
  <c r="W149" i="12"/>
  <c r="V149" i="12"/>
  <c r="U149" i="12"/>
  <c r="T149" i="12"/>
  <c r="S149" i="12"/>
  <c r="R149" i="12"/>
  <c r="Q149" i="12"/>
  <c r="P149" i="12"/>
  <c r="O149" i="12"/>
  <c r="N149" i="12"/>
  <c r="M149" i="12"/>
  <c r="L149" i="12"/>
  <c r="K149" i="12"/>
  <c r="J149" i="12"/>
  <c r="I149" i="12"/>
  <c r="H149" i="12"/>
  <c r="G149" i="12"/>
  <c r="F149" i="12"/>
  <c r="E149" i="12"/>
  <c r="D149" i="12"/>
  <c r="C149" i="12"/>
  <c r="B149" i="12"/>
  <c r="A149" i="12"/>
  <c r="AX148" i="12"/>
  <c r="AW148" i="12"/>
  <c r="AO148" i="12"/>
  <c r="AN148" i="12"/>
  <c r="AM148" i="12"/>
  <c r="AL148" i="12"/>
  <c r="AK148" i="12"/>
  <c r="AJ148" i="12"/>
  <c r="AI148" i="12"/>
  <c r="AH148" i="12"/>
  <c r="AG148" i="12"/>
  <c r="AF148" i="12"/>
  <c r="AE148" i="12"/>
  <c r="AD148" i="12"/>
  <c r="AC148" i="12"/>
  <c r="AB148" i="12"/>
  <c r="AA148" i="12"/>
  <c r="Z148" i="12"/>
  <c r="Y148" i="12"/>
  <c r="X148" i="12"/>
  <c r="W148" i="12"/>
  <c r="V148" i="12"/>
  <c r="U148" i="12"/>
  <c r="T148" i="12"/>
  <c r="S148" i="12"/>
  <c r="R148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C148" i="12"/>
  <c r="B148" i="12"/>
  <c r="A148" i="12"/>
  <c r="AX147" i="12"/>
  <c r="AW147" i="12"/>
  <c r="AO147" i="12"/>
  <c r="AN147" i="12"/>
  <c r="AM147" i="12"/>
  <c r="AL147" i="12"/>
  <c r="AK147" i="12"/>
  <c r="AJ147" i="12"/>
  <c r="AI147" i="12"/>
  <c r="AH147" i="12"/>
  <c r="AG147" i="12"/>
  <c r="AF147" i="12"/>
  <c r="AE147" i="12"/>
  <c r="AD147" i="12"/>
  <c r="AC147" i="12"/>
  <c r="AB147" i="12"/>
  <c r="AA147" i="12"/>
  <c r="Z147" i="12"/>
  <c r="Y147" i="12"/>
  <c r="X147" i="12"/>
  <c r="W147" i="12"/>
  <c r="V147" i="12"/>
  <c r="U147" i="12"/>
  <c r="T147" i="12"/>
  <c r="S147" i="12"/>
  <c r="R147" i="12"/>
  <c r="Q147" i="12"/>
  <c r="P147" i="12"/>
  <c r="O147" i="12"/>
  <c r="N147" i="12"/>
  <c r="M147" i="12"/>
  <c r="L147" i="12"/>
  <c r="K147" i="12"/>
  <c r="J147" i="12"/>
  <c r="I147" i="12"/>
  <c r="H147" i="12"/>
  <c r="G147" i="12"/>
  <c r="F147" i="12"/>
  <c r="E147" i="12"/>
  <c r="D147" i="12"/>
  <c r="C147" i="12"/>
  <c r="B147" i="12"/>
  <c r="A147" i="12"/>
  <c r="AX146" i="12"/>
  <c r="AW146" i="12"/>
  <c r="AO146" i="12"/>
  <c r="AN146" i="12"/>
  <c r="AM146" i="12"/>
  <c r="AL146" i="12"/>
  <c r="AK146" i="12"/>
  <c r="AJ146" i="12"/>
  <c r="AI146" i="12"/>
  <c r="AH146" i="12"/>
  <c r="AG146" i="12"/>
  <c r="AF146" i="12"/>
  <c r="AE146" i="12"/>
  <c r="AD146" i="12"/>
  <c r="AC146" i="12"/>
  <c r="AB146" i="12"/>
  <c r="AA146" i="12"/>
  <c r="Z146" i="12"/>
  <c r="Y146" i="12"/>
  <c r="X146" i="12"/>
  <c r="W146" i="12"/>
  <c r="V146" i="12"/>
  <c r="U146" i="12"/>
  <c r="T146" i="12"/>
  <c r="S146" i="12"/>
  <c r="R146" i="12"/>
  <c r="Q146" i="12"/>
  <c r="P146" i="12"/>
  <c r="O146" i="12"/>
  <c r="N146" i="12"/>
  <c r="M146" i="12"/>
  <c r="L146" i="12"/>
  <c r="K146" i="12"/>
  <c r="J146" i="12"/>
  <c r="I146" i="12"/>
  <c r="H146" i="12"/>
  <c r="G146" i="12"/>
  <c r="F146" i="12"/>
  <c r="E146" i="12"/>
  <c r="D146" i="12"/>
  <c r="C146" i="12"/>
  <c r="B146" i="12"/>
  <c r="A146" i="12"/>
  <c r="AX145" i="12"/>
  <c r="AW145" i="12"/>
  <c r="AO145" i="12"/>
  <c r="AN145" i="12"/>
  <c r="AM145" i="12"/>
  <c r="AL145" i="12"/>
  <c r="AK145" i="12"/>
  <c r="AJ145" i="12"/>
  <c r="AI145" i="12"/>
  <c r="AH145" i="12"/>
  <c r="AG145" i="12"/>
  <c r="AF145" i="12"/>
  <c r="AE145" i="12"/>
  <c r="AD145" i="12"/>
  <c r="AC145" i="12"/>
  <c r="AB145" i="12"/>
  <c r="AA145" i="12"/>
  <c r="Z145" i="12"/>
  <c r="Y145" i="12"/>
  <c r="X145" i="12"/>
  <c r="W145" i="12"/>
  <c r="V145" i="12"/>
  <c r="U145" i="12"/>
  <c r="T145" i="12"/>
  <c r="S145" i="12"/>
  <c r="R145" i="12"/>
  <c r="Q145" i="12"/>
  <c r="P145" i="12"/>
  <c r="O145" i="12"/>
  <c r="N145" i="12"/>
  <c r="M145" i="12"/>
  <c r="L145" i="12"/>
  <c r="K145" i="12"/>
  <c r="J145" i="12"/>
  <c r="I145" i="12"/>
  <c r="H145" i="12"/>
  <c r="G145" i="12"/>
  <c r="F145" i="12"/>
  <c r="E145" i="12"/>
  <c r="D145" i="12"/>
  <c r="C145" i="12"/>
  <c r="B145" i="12"/>
  <c r="A145" i="12"/>
  <c r="AX144" i="12"/>
  <c r="AW144" i="12"/>
  <c r="AO144" i="12"/>
  <c r="AN144" i="12"/>
  <c r="AM144" i="12"/>
  <c r="AL144" i="12"/>
  <c r="AK144" i="12"/>
  <c r="AJ144" i="12"/>
  <c r="AI144" i="12"/>
  <c r="AH144" i="12"/>
  <c r="AG144" i="12"/>
  <c r="AF144" i="12"/>
  <c r="AE144" i="12"/>
  <c r="AD144" i="12"/>
  <c r="AC144" i="12"/>
  <c r="AB144" i="12"/>
  <c r="AA144" i="12"/>
  <c r="Z144" i="12"/>
  <c r="Y144" i="12"/>
  <c r="X144" i="12"/>
  <c r="W144" i="12"/>
  <c r="V144" i="12"/>
  <c r="U144" i="12"/>
  <c r="T144" i="12"/>
  <c r="S144" i="12"/>
  <c r="R144" i="12"/>
  <c r="Q144" i="12"/>
  <c r="P144" i="12"/>
  <c r="O144" i="12"/>
  <c r="N144" i="12"/>
  <c r="M144" i="12"/>
  <c r="L144" i="12"/>
  <c r="K144" i="12"/>
  <c r="J144" i="12"/>
  <c r="I144" i="12"/>
  <c r="H144" i="12"/>
  <c r="G144" i="12"/>
  <c r="F144" i="12"/>
  <c r="E144" i="12"/>
  <c r="D144" i="12"/>
  <c r="C144" i="12"/>
  <c r="B144" i="12"/>
  <c r="A144" i="12"/>
  <c r="AX143" i="12"/>
  <c r="AW143" i="12"/>
  <c r="AO143" i="12"/>
  <c r="AN143" i="12"/>
  <c r="AM143" i="12"/>
  <c r="AL143" i="12"/>
  <c r="AK143" i="12"/>
  <c r="AJ143" i="12"/>
  <c r="AI143" i="12"/>
  <c r="AH143" i="12"/>
  <c r="AG143" i="12"/>
  <c r="AF143" i="12"/>
  <c r="AE143" i="12"/>
  <c r="AD143" i="12"/>
  <c r="AC143" i="12"/>
  <c r="AB143" i="12"/>
  <c r="AA143" i="12"/>
  <c r="Z143" i="12"/>
  <c r="Y143" i="12"/>
  <c r="X143" i="12"/>
  <c r="W143" i="12"/>
  <c r="V143" i="12"/>
  <c r="U143" i="12"/>
  <c r="T143" i="12"/>
  <c r="S143" i="12"/>
  <c r="R143" i="12"/>
  <c r="Q143" i="12"/>
  <c r="P143" i="12"/>
  <c r="O143" i="12"/>
  <c r="N143" i="12"/>
  <c r="M143" i="12"/>
  <c r="L143" i="12"/>
  <c r="K143" i="12"/>
  <c r="J143" i="12"/>
  <c r="I143" i="12"/>
  <c r="H143" i="12"/>
  <c r="G143" i="12"/>
  <c r="F143" i="12"/>
  <c r="E143" i="12"/>
  <c r="D143" i="12"/>
  <c r="C143" i="12"/>
  <c r="B143" i="12"/>
  <c r="A143" i="12"/>
  <c r="AX142" i="12"/>
  <c r="AW142" i="12"/>
  <c r="AO142" i="12"/>
  <c r="AN142" i="12"/>
  <c r="AM142" i="12"/>
  <c r="AL142" i="12"/>
  <c r="AK142" i="12"/>
  <c r="AJ142" i="12"/>
  <c r="AI142" i="12"/>
  <c r="AH142" i="12"/>
  <c r="AG142" i="12"/>
  <c r="AF142" i="12"/>
  <c r="AE142" i="12"/>
  <c r="AD142" i="12"/>
  <c r="AC142" i="12"/>
  <c r="AB142" i="12"/>
  <c r="AA142" i="12"/>
  <c r="Z142" i="12"/>
  <c r="Y142" i="12"/>
  <c r="X142" i="12"/>
  <c r="W142" i="12"/>
  <c r="V142" i="12"/>
  <c r="U142" i="12"/>
  <c r="T142" i="12"/>
  <c r="S142" i="12"/>
  <c r="R142" i="12"/>
  <c r="Q142" i="12"/>
  <c r="P142" i="12"/>
  <c r="O142" i="12"/>
  <c r="N142" i="12"/>
  <c r="M142" i="12"/>
  <c r="L142" i="12"/>
  <c r="K142" i="12"/>
  <c r="J142" i="12"/>
  <c r="I142" i="12"/>
  <c r="H142" i="12"/>
  <c r="G142" i="12"/>
  <c r="F142" i="12"/>
  <c r="E142" i="12"/>
  <c r="D142" i="12"/>
  <c r="C142" i="12"/>
  <c r="B142" i="12"/>
  <c r="A142" i="12"/>
  <c r="AX141" i="12"/>
  <c r="AW141" i="12"/>
  <c r="AO141" i="12"/>
  <c r="AN141" i="12"/>
  <c r="AM141" i="12"/>
  <c r="AL141" i="12"/>
  <c r="AK141" i="12"/>
  <c r="AJ141" i="12"/>
  <c r="AI141" i="12"/>
  <c r="AH141" i="12"/>
  <c r="AG141" i="12"/>
  <c r="AF141" i="12"/>
  <c r="AE141" i="12"/>
  <c r="AD141" i="12"/>
  <c r="AC141" i="12"/>
  <c r="AB141" i="12"/>
  <c r="AA141" i="12"/>
  <c r="Z141" i="12"/>
  <c r="Y141" i="12"/>
  <c r="X141" i="12"/>
  <c r="W141" i="12"/>
  <c r="V141" i="12"/>
  <c r="U141" i="12"/>
  <c r="T141" i="12"/>
  <c r="S141" i="12"/>
  <c r="R141" i="12"/>
  <c r="Q141" i="12"/>
  <c r="P141" i="12"/>
  <c r="O141" i="12"/>
  <c r="N141" i="12"/>
  <c r="M141" i="12"/>
  <c r="L141" i="12"/>
  <c r="K141" i="12"/>
  <c r="J141" i="12"/>
  <c r="I141" i="12"/>
  <c r="H141" i="12"/>
  <c r="G141" i="12"/>
  <c r="F141" i="12"/>
  <c r="E141" i="12"/>
  <c r="D141" i="12"/>
  <c r="C141" i="12"/>
  <c r="B141" i="12"/>
  <c r="A141" i="12"/>
  <c r="AX140" i="12"/>
  <c r="AW140" i="12"/>
  <c r="AO140" i="12"/>
  <c r="AN140" i="12"/>
  <c r="AM140" i="12"/>
  <c r="AL140" i="12"/>
  <c r="AK140" i="12"/>
  <c r="AJ140" i="12"/>
  <c r="AI140" i="12"/>
  <c r="AH140" i="12"/>
  <c r="AG140" i="12"/>
  <c r="AF140" i="12"/>
  <c r="AE140" i="12"/>
  <c r="AD140" i="12"/>
  <c r="AC140" i="12"/>
  <c r="AB140" i="12"/>
  <c r="AA140" i="12"/>
  <c r="Z140" i="12"/>
  <c r="Y140" i="12"/>
  <c r="X140" i="12"/>
  <c r="W140" i="12"/>
  <c r="V140" i="12"/>
  <c r="U140" i="12"/>
  <c r="T140" i="12"/>
  <c r="S140" i="12"/>
  <c r="R140" i="12"/>
  <c r="Q140" i="12"/>
  <c r="P140" i="12"/>
  <c r="O140" i="12"/>
  <c r="N140" i="12"/>
  <c r="M140" i="12"/>
  <c r="L140" i="12"/>
  <c r="K140" i="12"/>
  <c r="J140" i="12"/>
  <c r="I140" i="12"/>
  <c r="H140" i="12"/>
  <c r="G140" i="12"/>
  <c r="F140" i="12"/>
  <c r="E140" i="12"/>
  <c r="D140" i="12"/>
  <c r="C140" i="12"/>
  <c r="B140" i="12"/>
  <c r="A140" i="12"/>
  <c r="AX139" i="12"/>
  <c r="AW139" i="12"/>
  <c r="AO139" i="12"/>
  <c r="AN139" i="12"/>
  <c r="AM139" i="12"/>
  <c r="AL139" i="12"/>
  <c r="AK139" i="12"/>
  <c r="AJ139" i="12"/>
  <c r="AI139" i="12"/>
  <c r="AH139" i="12"/>
  <c r="AG139" i="12"/>
  <c r="AF139" i="12"/>
  <c r="AE139" i="12"/>
  <c r="AD139" i="12"/>
  <c r="AC139" i="12"/>
  <c r="AB139" i="12"/>
  <c r="AA139" i="12"/>
  <c r="Z139" i="12"/>
  <c r="Y139" i="12"/>
  <c r="X139" i="12"/>
  <c r="W139" i="12"/>
  <c r="V139" i="12"/>
  <c r="U139" i="12"/>
  <c r="T139" i="12"/>
  <c r="S139" i="12"/>
  <c r="R139" i="12"/>
  <c r="Q139" i="12"/>
  <c r="P139" i="12"/>
  <c r="O139" i="12"/>
  <c r="N139" i="12"/>
  <c r="M139" i="12"/>
  <c r="L139" i="12"/>
  <c r="K139" i="12"/>
  <c r="J139" i="12"/>
  <c r="I139" i="12"/>
  <c r="H139" i="12"/>
  <c r="G139" i="12"/>
  <c r="F139" i="12"/>
  <c r="E139" i="12"/>
  <c r="D139" i="12"/>
  <c r="C139" i="12"/>
  <c r="B139" i="12"/>
  <c r="A139" i="12"/>
  <c r="AX138" i="12"/>
  <c r="AW138" i="12"/>
  <c r="AO138" i="12"/>
  <c r="AN138" i="12"/>
  <c r="AM138" i="12"/>
  <c r="AL138" i="12"/>
  <c r="AK138" i="12"/>
  <c r="AJ138" i="12"/>
  <c r="AI138" i="12"/>
  <c r="AH138" i="12"/>
  <c r="AG138" i="12"/>
  <c r="AF138" i="12"/>
  <c r="AE138" i="12"/>
  <c r="AD138" i="12"/>
  <c r="AC138" i="12"/>
  <c r="AB138" i="12"/>
  <c r="AA138" i="12"/>
  <c r="Z138" i="12"/>
  <c r="Y138" i="12"/>
  <c r="X138" i="12"/>
  <c r="W138" i="12"/>
  <c r="V138" i="12"/>
  <c r="U138" i="12"/>
  <c r="T138" i="12"/>
  <c r="S138" i="12"/>
  <c r="R138" i="12"/>
  <c r="Q138" i="12"/>
  <c r="P138" i="12"/>
  <c r="O138" i="12"/>
  <c r="N138" i="12"/>
  <c r="M138" i="12"/>
  <c r="L138" i="12"/>
  <c r="K138" i="12"/>
  <c r="J138" i="12"/>
  <c r="I138" i="12"/>
  <c r="H138" i="12"/>
  <c r="G138" i="12"/>
  <c r="F138" i="12"/>
  <c r="E138" i="12"/>
  <c r="D138" i="12"/>
  <c r="C138" i="12"/>
  <c r="B138" i="12"/>
  <c r="A138" i="12"/>
  <c r="AX137" i="12"/>
  <c r="AW137" i="12"/>
  <c r="AO137" i="12"/>
  <c r="AN137" i="12"/>
  <c r="AM137" i="12"/>
  <c r="AL137" i="12"/>
  <c r="AK137" i="12"/>
  <c r="AJ137" i="12"/>
  <c r="AI137" i="12"/>
  <c r="AH137" i="12"/>
  <c r="AG137" i="12"/>
  <c r="AF137" i="12"/>
  <c r="AE137" i="12"/>
  <c r="AD137" i="12"/>
  <c r="AC137" i="12"/>
  <c r="AB137" i="12"/>
  <c r="AA137" i="12"/>
  <c r="Z137" i="12"/>
  <c r="Y137" i="12"/>
  <c r="X137" i="12"/>
  <c r="W137" i="12"/>
  <c r="V137" i="12"/>
  <c r="U137" i="12"/>
  <c r="T137" i="12"/>
  <c r="S137" i="12"/>
  <c r="R137" i="12"/>
  <c r="Q137" i="12"/>
  <c r="P137" i="12"/>
  <c r="O137" i="12"/>
  <c r="N137" i="12"/>
  <c r="M137" i="12"/>
  <c r="L137" i="12"/>
  <c r="K137" i="12"/>
  <c r="J137" i="12"/>
  <c r="I137" i="12"/>
  <c r="H137" i="12"/>
  <c r="G137" i="12"/>
  <c r="F137" i="12"/>
  <c r="E137" i="12"/>
  <c r="D137" i="12"/>
  <c r="C137" i="12"/>
  <c r="B137" i="12"/>
  <c r="A137" i="12"/>
  <c r="AX136" i="12"/>
  <c r="AW136" i="12"/>
  <c r="AO136" i="12"/>
  <c r="AN136" i="12"/>
  <c r="AM136" i="12"/>
  <c r="AL136" i="12"/>
  <c r="AK136" i="12"/>
  <c r="AJ136" i="12"/>
  <c r="AI136" i="12"/>
  <c r="AH136" i="12"/>
  <c r="AG136" i="12"/>
  <c r="AF136" i="12"/>
  <c r="AE136" i="12"/>
  <c r="AD136" i="12"/>
  <c r="AC136" i="12"/>
  <c r="AB136" i="12"/>
  <c r="AA136" i="12"/>
  <c r="Z136" i="12"/>
  <c r="Y136" i="12"/>
  <c r="X136" i="12"/>
  <c r="W136" i="12"/>
  <c r="V136" i="12"/>
  <c r="U136" i="12"/>
  <c r="T136" i="12"/>
  <c r="S136" i="12"/>
  <c r="R136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E136" i="12"/>
  <c r="D136" i="12"/>
  <c r="C136" i="12"/>
  <c r="B136" i="12"/>
  <c r="A136" i="12"/>
  <c r="AX135" i="12"/>
  <c r="AW135" i="12"/>
  <c r="AO135" i="12"/>
  <c r="AN135" i="12"/>
  <c r="AM135" i="12"/>
  <c r="AL135" i="12"/>
  <c r="AK135" i="12"/>
  <c r="AJ135" i="12"/>
  <c r="AI135" i="12"/>
  <c r="AH135" i="12"/>
  <c r="AG135" i="12"/>
  <c r="AF135" i="12"/>
  <c r="AE135" i="12"/>
  <c r="AD135" i="12"/>
  <c r="AC135" i="12"/>
  <c r="AB135" i="12"/>
  <c r="AA135" i="12"/>
  <c r="Z135" i="12"/>
  <c r="Y135" i="12"/>
  <c r="X135" i="12"/>
  <c r="W135" i="12"/>
  <c r="V135" i="12"/>
  <c r="U135" i="12"/>
  <c r="T135" i="12"/>
  <c r="S135" i="12"/>
  <c r="R135" i="12"/>
  <c r="Q135" i="12"/>
  <c r="P135" i="12"/>
  <c r="O135" i="12"/>
  <c r="N135" i="12"/>
  <c r="M135" i="12"/>
  <c r="L135" i="12"/>
  <c r="K135" i="12"/>
  <c r="J135" i="12"/>
  <c r="I135" i="12"/>
  <c r="H135" i="12"/>
  <c r="G135" i="12"/>
  <c r="F135" i="12"/>
  <c r="E135" i="12"/>
  <c r="D135" i="12"/>
  <c r="C135" i="12"/>
  <c r="B135" i="12"/>
  <c r="A135" i="12"/>
  <c r="AX134" i="12"/>
  <c r="AW134" i="12"/>
  <c r="AO134" i="12"/>
  <c r="AN134" i="12"/>
  <c r="AM134" i="12"/>
  <c r="AL134" i="12"/>
  <c r="AK134" i="12"/>
  <c r="AJ134" i="12"/>
  <c r="AI134" i="12"/>
  <c r="AH134" i="12"/>
  <c r="AG134" i="12"/>
  <c r="AF134" i="12"/>
  <c r="AE134" i="12"/>
  <c r="AD134" i="12"/>
  <c r="AC134" i="12"/>
  <c r="AB134" i="12"/>
  <c r="AA134" i="12"/>
  <c r="Z134" i="12"/>
  <c r="Y134" i="12"/>
  <c r="X134" i="12"/>
  <c r="W134" i="12"/>
  <c r="V134" i="12"/>
  <c r="U134" i="12"/>
  <c r="T134" i="12"/>
  <c r="S134" i="12"/>
  <c r="R134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E134" i="12"/>
  <c r="D134" i="12"/>
  <c r="C134" i="12"/>
  <c r="B134" i="12"/>
  <c r="A134" i="12"/>
  <c r="AX133" i="12"/>
  <c r="AW133" i="12"/>
  <c r="AO133" i="12"/>
  <c r="AN133" i="12"/>
  <c r="AM133" i="12"/>
  <c r="AL133" i="12"/>
  <c r="AK133" i="12"/>
  <c r="AJ133" i="12"/>
  <c r="AI133" i="12"/>
  <c r="AH133" i="12"/>
  <c r="AG133" i="12"/>
  <c r="AF133" i="12"/>
  <c r="AE133" i="12"/>
  <c r="AD133" i="12"/>
  <c r="AC133" i="12"/>
  <c r="AB133" i="12"/>
  <c r="AA133" i="12"/>
  <c r="Z133" i="12"/>
  <c r="Y133" i="12"/>
  <c r="X133" i="12"/>
  <c r="W133" i="12"/>
  <c r="V133" i="12"/>
  <c r="U133" i="12"/>
  <c r="T133" i="12"/>
  <c r="S133" i="12"/>
  <c r="R133" i="12"/>
  <c r="Q133" i="12"/>
  <c r="P133" i="12"/>
  <c r="O133" i="12"/>
  <c r="N133" i="12"/>
  <c r="M133" i="12"/>
  <c r="L133" i="12"/>
  <c r="K133" i="12"/>
  <c r="J133" i="12"/>
  <c r="I133" i="12"/>
  <c r="H133" i="12"/>
  <c r="G133" i="12"/>
  <c r="F133" i="12"/>
  <c r="E133" i="12"/>
  <c r="D133" i="12"/>
  <c r="C133" i="12"/>
  <c r="B133" i="12"/>
  <c r="A133" i="12"/>
  <c r="AX132" i="12"/>
  <c r="AW132" i="12"/>
  <c r="AO132" i="12"/>
  <c r="AN132" i="12"/>
  <c r="AM132" i="12"/>
  <c r="AL132" i="12"/>
  <c r="AK132" i="12"/>
  <c r="AJ132" i="12"/>
  <c r="AI132" i="12"/>
  <c r="AH132" i="12"/>
  <c r="AG132" i="12"/>
  <c r="AF132" i="12"/>
  <c r="AE132" i="12"/>
  <c r="AD132" i="12"/>
  <c r="AC132" i="12"/>
  <c r="AB132" i="12"/>
  <c r="AA132" i="12"/>
  <c r="Z132" i="12"/>
  <c r="Y132" i="12"/>
  <c r="X132" i="12"/>
  <c r="W132" i="12"/>
  <c r="V132" i="12"/>
  <c r="U132" i="12"/>
  <c r="T132" i="12"/>
  <c r="S132" i="12"/>
  <c r="R132" i="12"/>
  <c r="Q132" i="12"/>
  <c r="P132" i="12"/>
  <c r="O132" i="12"/>
  <c r="N132" i="12"/>
  <c r="M132" i="12"/>
  <c r="L132" i="12"/>
  <c r="K132" i="12"/>
  <c r="J132" i="12"/>
  <c r="I132" i="12"/>
  <c r="H132" i="12"/>
  <c r="G132" i="12"/>
  <c r="F132" i="12"/>
  <c r="E132" i="12"/>
  <c r="D132" i="12"/>
  <c r="C132" i="12"/>
  <c r="B132" i="12"/>
  <c r="A132" i="12"/>
  <c r="AX131" i="12"/>
  <c r="AW131" i="12"/>
  <c r="AO131" i="12"/>
  <c r="AN131" i="12"/>
  <c r="AM131" i="12"/>
  <c r="AL131" i="12"/>
  <c r="AK131" i="12"/>
  <c r="AJ131" i="12"/>
  <c r="AI131" i="12"/>
  <c r="AH131" i="12"/>
  <c r="AG131" i="12"/>
  <c r="AF131" i="12"/>
  <c r="AE131" i="12"/>
  <c r="AD131" i="12"/>
  <c r="AC131" i="12"/>
  <c r="AB131" i="12"/>
  <c r="AA131" i="12"/>
  <c r="Z131" i="12"/>
  <c r="Y131" i="12"/>
  <c r="X131" i="12"/>
  <c r="W131" i="12"/>
  <c r="V131" i="12"/>
  <c r="U131" i="12"/>
  <c r="T131" i="12"/>
  <c r="S131" i="12"/>
  <c r="R131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C131" i="12"/>
  <c r="B131" i="12"/>
  <c r="A131" i="12"/>
  <c r="AX130" i="12"/>
  <c r="AW130" i="12"/>
  <c r="AO130" i="12"/>
  <c r="AN130" i="12"/>
  <c r="AM130" i="12"/>
  <c r="AL130" i="12"/>
  <c r="AK130" i="12"/>
  <c r="AJ130" i="12"/>
  <c r="AI130" i="12"/>
  <c r="AH130" i="12"/>
  <c r="AG130" i="12"/>
  <c r="AF130" i="12"/>
  <c r="AE130" i="12"/>
  <c r="AD130" i="12"/>
  <c r="AC130" i="12"/>
  <c r="AB130" i="12"/>
  <c r="AA130" i="12"/>
  <c r="Z130" i="12"/>
  <c r="Y130" i="12"/>
  <c r="X130" i="12"/>
  <c r="W130" i="12"/>
  <c r="V130" i="12"/>
  <c r="U130" i="12"/>
  <c r="T130" i="12"/>
  <c r="S130" i="12"/>
  <c r="R130" i="12"/>
  <c r="Q130" i="12"/>
  <c r="P130" i="12"/>
  <c r="O130" i="12"/>
  <c r="N130" i="12"/>
  <c r="M130" i="12"/>
  <c r="L130" i="12"/>
  <c r="K130" i="12"/>
  <c r="J130" i="12"/>
  <c r="I130" i="12"/>
  <c r="H130" i="12"/>
  <c r="G130" i="12"/>
  <c r="F130" i="12"/>
  <c r="E130" i="12"/>
  <c r="D130" i="12"/>
  <c r="C130" i="12"/>
  <c r="B130" i="12"/>
  <c r="A130" i="12"/>
  <c r="AX129" i="12"/>
  <c r="AW129" i="12"/>
  <c r="AO129" i="12"/>
  <c r="AN129" i="12"/>
  <c r="AM129" i="12"/>
  <c r="AL129" i="12"/>
  <c r="AK129" i="12"/>
  <c r="AJ129" i="12"/>
  <c r="AI129" i="12"/>
  <c r="AH129" i="12"/>
  <c r="AG129" i="12"/>
  <c r="AF129" i="12"/>
  <c r="AE129" i="12"/>
  <c r="AD129" i="12"/>
  <c r="AC129" i="12"/>
  <c r="AB129" i="12"/>
  <c r="AA129" i="12"/>
  <c r="Z129" i="12"/>
  <c r="Y129" i="12"/>
  <c r="X129" i="12"/>
  <c r="W129" i="12"/>
  <c r="V129" i="12"/>
  <c r="U129" i="12"/>
  <c r="T129" i="12"/>
  <c r="S129" i="12"/>
  <c r="R129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E129" i="12"/>
  <c r="D129" i="12"/>
  <c r="C129" i="12"/>
  <c r="B129" i="12"/>
  <c r="A129" i="12"/>
  <c r="AX128" i="12"/>
  <c r="AW128" i="12"/>
  <c r="AO128" i="12"/>
  <c r="AN128" i="12"/>
  <c r="AM128" i="12"/>
  <c r="AL128" i="12"/>
  <c r="AK128" i="12"/>
  <c r="AJ128" i="12"/>
  <c r="AI128" i="12"/>
  <c r="AH128" i="12"/>
  <c r="AG128" i="12"/>
  <c r="AF128" i="12"/>
  <c r="AE128" i="12"/>
  <c r="AD128" i="12"/>
  <c r="AC128" i="12"/>
  <c r="AB128" i="12"/>
  <c r="AA128" i="12"/>
  <c r="Z128" i="12"/>
  <c r="Y128" i="12"/>
  <c r="X128" i="12"/>
  <c r="W128" i="12"/>
  <c r="V128" i="12"/>
  <c r="U128" i="12"/>
  <c r="T128" i="12"/>
  <c r="S128" i="12"/>
  <c r="R128" i="12"/>
  <c r="Q128" i="12"/>
  <c r="P128" i="12"/>
  <c r="O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B128" i="12"/>
  <c r="A128" i="12"/>
  <c r="AX127" i="12"/>
  <c r="AW127" i="12"/>
  <c r="AO127" i="12"/>
  <c r="AN127" i="12"/>
  <c r="AM127" i="12"/>
  <c r="AL127" i="12"/>
  <c r="AK127" i="12"/>
  <c r="AJ127" i="12"/>
  <c r="AI127" i="12"/>
  <c r="AH127" i="12"/>
  <c r="AG127" i="12"/>
  <c r="AF127" i="12"/>
  <c r="AE127" i="12"/>
  <c r="AD127" i="12"/>
  <c r="AC127" i="12"/>
  <c r="AB127" i="12"/>
  <c r="AA127" i="12"/>
  <c r="Z127" i="12"/>
  <c r="Y127" i="12"/>
  <c r="X127" i="12"/>
  <c r="W127" i="12"/>
  <c r="V127" i="12"/>
  <c r="U127" i="12"/>
  <c r="T127" i="12"/>
  <c r="S127" i="12"/>
  <c r="R127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D127" i="12"/>
  <c r="C127" i="12"/>
  <c r="B127" i="12"/>
  <c r="A127" i="12"/>
  <c r="AX126" i="12"/>
  <c r="AW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J126" i="12"/>
  <c r="I126" i="12"/>
  <c r="H126" i="12"/>
  <c r="G126" i="12"/>
  <c r="F126" i="12"/>
  <c r="E126" i="12"/>
  <c r="D126" i="12"/>
  <c r="C126" i="12"/>
  <c r="B126" i="12"/>
  <c r="A126" i="12"/>
  <c r="AX125" i="12"/>
  <c r="AW125" i="12"/>
  <c r="AO125" i="12"/>
  <c r="AN125" i="12"/>
  <c r="AM125" i="12"/>
  <c r="AL125" i="12"/>
  <c r="AK125" i="12"/>
  <c r="AJ125" i="12"/>
  <c r="AI125" i="12"/>
  <c r="AH125" i="12"/>
  <c r="AG125" i="12"/>
  <c r="AF125" i="12"/>
  <c r="AE125" i="12"/>
  <c r="AD125" i="12"/>
  <c r="AC125" i="12"/>
  <c r="AB125" i="12"/>
  <c r="AA125" i="12"/>
  <c r="Z125" i="12"/>
  <c r="Y125" i="12"/>
  <c r="X125" i="12"/>
  <c r="W125" i="12"/>
  <c r="V125" i="12"/>
  <c r="U125" i="12"/>
  <c r="T125" i="12"/>
  <c r="S125" i="12"/>
  <c r="R125" i="12"/>
  <c r="Q125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D125" i="12"/>
  <c r="C125" i="12"/>
  <c r="B125" i="12"/>
  <c r="A125" i="12"/>
  <c r="AX124" i="12"/>
  <c r="AW124" i="12"/>
  <c r="AO124" i="12"/>
  <c r="AN124" i="12"/>
  <c r="AM124" i="12"/>
  <c r="AL124" i="12"/>
  <c r="AK124" i="12"/>
  <c r="AJ124" i="12"/>
  <c r="AI124" i="12"/>
  <c r="AH124" i="12"/>
  <c r="AG124" i="12"/>
  <c r="AF124" i="12"/>
  <c r="AE124" i="12"/>
  <c r="AD124" i="12"/>
  <c r="AC124" i="12"/>
  <c r="AB124" i="12"/>
  <c r="AA124" i="12"/>
  <c r="Z124" i="12"/>
  <c r="Y124" i="12"/>
  <c r="X124" i="12"/>
  <c r="W124" i="12"/>
  <c r="V124" i="12"/>
  <c r="U124" i="12"/>
  <c r="T124" i="12"/>
  <c r="S124" i="12"/>
  <c r="R124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C124" i="12"/>
  <c r="B124" i="12"/>
  <c r="A124" i="12"/>
  <c r="AX123" i="12"/>
  <c r="AW123" i="12"/>
  <c r="AO123" i="12"/>
  <c r="AN123" i="12"/>
  <c r="AM123" i="12"/>
  <c r="AL123" i="12"/>
  <c r="AK123" i="12"/>
  <c r="AJ123" i="12"/>
  <c r="AI123" i="12"/>
  <c r="AH123" i="12"/>
  <c r="AG123" i="12"/>
  <c r="AF123" i="12"/>
  <c r="AE123" i="12"/>
  <c r="AD123" i="12"/>
  <c r="AC123" i="12"/>
  <c r="AB123" i="12"/>
  <c r="AA123" i="12"/>
  <c r="Z123" i="12"/>
  <c r="Y123" i="12"/>
  <c r="X123" i="12"/>
  <c r="W123" i="12"/>
  <c r="V123" i="12"/>
  <c r="U123" i="12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C123" i="12"/>
  <c r="B123" i="12"/>
  <c r="A123" i="12"/>
  <c r="AX122" i="12"/>
  <c r="AW122" i="12"/>
  <c r="AO122" i="12"/>
  <c r="AN122" i="12"/>
  <c r="AM122" i="12"/>
  <c r="AL122" i="12"/>
  <c r="AK122" i="12"/>
  <c r="AJ122" i="12"/>
  <c r="AI122" i="12"/>
  <c r="AH122" i="12"/>
  <c r="AG122" i="12"/>
  <c r="AF122" i="12"/>
  <c r="AE122" i="12"/>
  <c r="AD122" i="12"/>
  <c r="AC122" i="12"/>
  <c r="AB122" i="12"/>
  <c r="AA122" i="12"/>
  <c r="Z122" i="12"/>
  <c r="Y122" i="12"/>
  <c r="X122" i="12"/>
  <c r="W122" i="12"/>
  <c r="V122" i="12"/>
  <c r="U122" i="12"/>
  <c r="T122" i="12"/>
  <c r="S122" i="12"/>
  <c r="R122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E122" i="12"/>
  <c r="D122" i="12"/>
  <c r="C122" i="12"/>
  <c r="B122" i="12"/>
  <c r="A122" i="12"/>
  <c r="AX121" i="12"/>
  <c r="AW121" i="12"/>
  <c r="AO121" i="12"/>
  <c r="AN121" i="12"/>
  <c r="AM121" i="12"/>
  <c r="AL121" i="12"/>
  <c r="AK121" i="12"/>
  <c r="AJ121" i="12"/>
  <c r="AI121" i="12"/>
  <c r="AH121" i="12"/>
  <c r="AG121" i="12"/>
  <c r="AF121" i="12"/>
  <c r="AE121" i="12"/>
  <c r="AD121" i="12"/>
  <c r="AC121" i="12"/>
  <c r="AB121" i="12"/>
  <c r="AA121" i="12"/>
  <c r="Z121" i="12"/>
  <c r="Y121" i="12"/>
  <c r="X121" i="12"/>
  <c r="W121" i="12"/>
  <c r="V121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C121" i="12"/>
  <c r="B121" i="12"/>
  <c r="A121" i="12"/>
  <c r="AX120" i="12"/>
  <c r="AW120" i="12"/>
  <c r="AO120" i="12"/>
  <c r="AN120" i="12"/>
  <c r="AM120" i="12"/>
  <c r="AL120" i="12"/>
  <c r="AK120" i="12"/>
  <c r="AJ120" i="12"/>
  <c r="AI120" i="12"/>
  <c r="AH120" i="12"/>
  <c r="AG120" i="12"/>
  <c r="AF120" i="12"/>
  <c r="AE120" i="12"/>
  <c r="AD120" i="12"/>
  <c r="AC120" i="12"/>
  <c r="AB120" i="12"/>
  <c r="AA120" i="12"/>
  <c r="Z120" i="12"/>
  <c r="Y120" i="12"/>
  <c r="X120" i="12"/>
  <c r="W120" i="12"/>
  <c r="V120" i="12"/>
  <c r="U120" i="12"/>
  <c r="T120" i="12"/>
  <c r="S120" i="12"/>
  <c r="R120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C120" i="12"/>
  <c r="B120" i="12"/>
  <c r="A120" i="12"/>
  <c r="AX119" i="12"/>
  <c r="AW119" i="12"/>
  <c r="AO119" i="12"/>
  <c r="AN119" i="12"/>
  <c r="AM119" i="12"/>
  <c r="AL119" i="12"/>
  <c r="AK119" i="12"/>
  <c r="AJ119" i="12"/>
  <c r="AI119" i="12"/>
  <c r="AH119" i="12"/>
  <c r="AG119" i="12"/>
  <c r="AF119" i="12"/>
  <c r="AE119" i="12"/>
  <c r="AD119" i="12"/>
  <c r="AC119" i="12"/>
  <c r="AB119" i="12"/>
  <c r="AA119" i="12"/>
  <c r="Z119" i="12"/>
  <c r="Y119" i="12"/>
  <c r="X119" i="12"/>
  <c r="W119" i="12"/>
  <c r="V119" i="12"/>
  <c r="U119" i="12"/>
  <c r="T119" i="12"/>
  <c r="S119" i="12"/>
  <c r="R119" i="12"/>
  <c r="Q119" i="12"/>
  <c r="P119" i="12"/>
  <c r="O119" i="12"/>
  <c r="N119" i="12"/>
  <c r="M119" i="12"/>
  <c r="L119" i="12"/>
  <c r="K119" i="12"/>
  <c r="J119" i="12"/>
  <c r="I119" i="12"/>
  <c r="H119" i="12"/>
  <c r="G119" i="12"/>
  <c r="F119" i="12"/>
  <c r="E119" i="12"/>
  <c r="D119" i="12"/>
  <c r="C119" i="12"/>
  <c r="B119" i="12"/>
  <c r="A119" i="12"/>
  <c r="AX118" i="12"/>
  <c r="AW118" i="12"/>
  <c r="AO118" i="12"/>
  <c r="AN118" i="12"/>
  <c r="AM118" i="12"/>
  <c r="AL118" i="12"/>
  <c r="AK118" i="12"/>
  <c r="AJ118" i="12"/>
  <c r="AI118" i="12"/>
  <c r="AH118" i="12"/>
  <c r="AG118" i="12"/>
  <c r="AF118" i="12"/>
  <c r="AE118" i="12"/>
  <c r="AD118" i="12"/>
  <c r="AC118" i="12"/>
  <c r="AB118" i="12"/>
  <c r="AA118" i="12"/>
  <c r="Z118" i="12"/>
  <c r="Y118" i="12"/>
  <c r="X118" i="12"/>
  <c r="W118" i="12"/>
  <c r="V118" i="12"/>
  <c r="U118" i="12"/>
  <c r="T118" i="12"/>
  <c r="S118" i="12"/>
  <c r="R118" i="12"/>
  <c r="Q118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D118" i="12"/>
  <c r="C118" i="12"/>
  <c r="B118" i="12"/>
  <c r="A118" i="12"/>
  <c r="AX117" i="12"/>
  <c r="AW117" i="12"/>
  <c r="AO117" i="12"/>
  <c r="AN117" i="12"/>
  <c r="AM117" i="12"/>
  <c r="AL117" i="12"/>
  <c r="AK117" i="12"/>
  <c r="AJ117" i="12"/>
  <c r="AI117" i="12"/>
  <c r="AH117" i="12"/>
  <c r="AG117" i="12"/>
  <c r="AF117" i="12"/>
  <c r="AE117" i="12"/>
  <c r="AD117" i="12"/>
  <c r="AC117" i="12"/>
  <c r="AB117" i="12"/>
  <c r="AA117" i="12"/>
  <c r="Z117" i="12"/>
  <c r="Y117" i="12"/>
  <c r="X117" i="12"/>
  <c r="W117" i="12"/>
  <c r="V117" i="12"/>
  <c r="U117" i="12"/>
  <c r="T117" i="12"/>
  <c r="S117" i="12"/>
  <c r="R117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C117" i="12"/>
  <c r="B117" i="12"/>
  <c r="A117" i="12"/>
  <c r="AX116" i="12"/>
  <c r="AW116" i="12"/>
  <c r="AO116" i="12"/>
  <c r="AN116" i="12"/>
  <c r="AM116" i="12"/>
  <c r="AL116" i="12"/>
  <c r="AK116" i="12"/>
  <c r="AJ116" i="12"/>
  <c r="AI116" i="12"/>
  <c r="AH116" i="12"/>
  <c r="AG116" i="12"/>
  <c r="AF116" i="12"/>
  <c r="AE116" i="12"/>
  <c r="AD116" i="12"/>
  <c r="AC116" i="12"/>
  <c r="AB116" i="12"/>
  <c r="AA116" i="12"/>
  <c r="Z116" i="12"/>
  <c r="Y116" i="12"/>
  <c r="X116" i="12"/>
  <c r="W116" i="12"/>
  <c r="V116" i="12"/>
  <c r="U116" i="12"/>
  <c r="T116" i="12"/>
  <c r="S116" i="12"/>
  <c r="R116" i="12"/>
  <c r="Q116" i="12"/>
  <c r="P116" i="12"/>
  <c r="O116" i="12"/>
  <c r="N116" i="12"/>
  <c r="M116" i="12"/>
  <c r="L116" i="12"/>
  <c r="K116" i="12"/>
  <c r="J116" i="12"/>
  <c r="I116" i="12"/>
  <c r="H116" i="12"/>
  <c r="G116" i="12"/>
  <c r="F116" i="12"/>
  <c r="E116" i="12"/>
  <c r="D116" i="12"/>
  <c r="C116" i="12"/>
  <c r="B116" i="12"/>
  <c r="A116" i="12"/>
  <c r="AX115" i="12"/>
  <c r="AW115" i="12"/>
  <c r="AO115" i="12"/>
  <c r="AN115" i="12"/>
  <c r="AM115" i="12"/>
  <c r="AL115" i="12"/>
  <c r="AK115" i="12"/>
  <c r="AJ115" i="12"/>
  <c r="AI115" i="12"/>
  <c r="AH115" i="12"/>
  <c r="AG115" i="12"/>
  <c r="AF115" i="12"/>
  <c r="AE115" i="12"/>
  <c r="AD115" i="12"/>
  <c r="AC115" i="12"/>
  <c r="AB115" i="12"/>
  <c r="AA115" i="12"/>
  <c r="Z115" i="12"/>
  <c r="Y115" i="12"/>
  <c r="X115" i="12"/>
  <c r="W115" i="12"/>
  <c r="V115" i="12"/>
  <c r="U115" i="12"/>
  <c r="T115" i="12"/>
  <c r="S115" i="12"/>
  <c r="R115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D115" i="12"/>
  <c r="C115" i="12"/>
  <c r="B115" i="12"/>
  <c r="A115" i="12"/>
  <c r="AX114" i="12"/>
  <c r="AW114" i="12"/>
  <c r="AO114" i="12"/>
  <c r="AN114" i="12"/>
  <c r="AM114" i="12"/>
  <c r="AL114" i="12"/>
  <c r="AK114" i="12"/>
  <c r="AJ114" i="12"/>
  <c r="AI114" i="12"/>
  <c r="AH114" i="12"/>
  <c r="AG114" i="12"/>
  <c r="AF114" i="12"/>
  <c r="AE114" i="12"/>
  <c r="AD114" i="12"/>
  <c r="AC114" i="12"/>
  <c r="AB114" i="12"/>
  <c r="AA114" i="12"/>
  <c r="Z114" i="12"/>
  <c r="Y114" i="12"/>
  <c r="X114" i="12"/>
  <c r="W114" i="12"/>
  <c r="V114" i="12"/>
  <c r="U114" i="12"/>
  <c r="T114" i="12"/>
  <c r="S114" i="12"/>
  <c r="R114" i="12"/>
  <c r="Q114" i="12"/>
  <c r="P114" i="12"/>
  <c r="O114" i="12"/>
  <c r="N114" i="12"/>
  <c r="M114" i="12"/>
  <c r="L114" i="12"/>
  <c r="K114" i="12"/>
  <c r="J114" i="12"/>
  <c r="I114" i="12"/>
  <c r="H114" i="12"/>
  <c r="G114" i="12"/>
  <c r="F114" i="12"/>
  <c r="E114" i="12"/>
  <c r="D114" i="12"/>
  <c r="C114" i="12"/>
  <c r="B114" i="12"/>
  <c r="A114" i="12"/>
  <c r="AX113" i="12"/>
  <c r="AW113" i="12"/>
  <c r="AO113" i="12"/>
  <c r="AN113" i="12"/>
  <c r="AM113" i="12"/>
  <c r="AL113" i="12"/>
  <c r="AK113" i="12"/>
  <c r="AJ113" i="12"/>
  <c r="AI113" i="12"/>
  <c r="AH113" i="12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C113" i="12"/>
  <c r="B113" i="12"/>
  <c r="A113" i="12"/>
  <c r="AX112" i="12"/>
  <c r="AW112" i="12"/>
  <c r="AO112" i="12"/>
  <c r="AN112" i="12"/>
  <c r="AM112" i="12"/>
  <c r="AL112" i="12"/>
  <c r="AK112" i="12"/>
  <c r="AJ112" i="12"/>
  <c r="AI112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A112" i="12"/>
  <c r="AX111" i="12"/>
  <c r="AW111" i="12"/>
  <c r="AO111" i="12"/>
  <c r="AN111" i="12"/>
  <c r="AM111" i="12"/>
  <c r="AL111" i="12"/>
  <c r="AK111" i="12"/>
  <c r="AJ111" i="12"/>
  <c r="AI111" i="12"/>
  <c r="AH111" i="12"/>
  <c r="AG111" i="12"/>
  <c r="AF111" i="12"/>
  <c r="AE111" i="12"/>
  <c r="AD111" i="12"/>
  <c r="AC111" i="12"/>
  <c r="AB111" i="12"/>
  <c r="AA111" i="12"/>
  <c r="Z111" i="12"/>
  <c r="Y111" i="12"/>
  <c r="X111" i="12"/>
  <c r="W111" i="12"/>
  <c r="V111" i="12"/>
  <c r="U111" i="12"/>
  <c r="T111" i="12"/>
  <c r="S111" i="12"/>
  <c r="R111" i="12"/>
  <c r="Q111" i="12"/>
  <c r="P111" i="12"/>
  <c r="O111" i="12"/>
  <c r="N111" i="12"/>
  <c r="M111" i="12"/>
  <c r="L111" i="12"/>
  <c r="K111" i="12"/>
  <c r="J111" i="12"/>
  <c r="I111" i="12"/>
  <c r="H111" i="12"/>
  <c r="G111" i="12"/>
  <c r="F111" i="12"/>
  <c r="E111" i="12"/>
  <c r="D111" i="12"/>
  <c r="C111" i="12"/>
  <c r="B111" i="12"/>
  <c r="A111" i="12"/>
  <c r="AX110" i="12"/>
  <c r="AW110" i="12"/>
  <c r="AO110" i="12"/>
  <c r="AN110" i="12"/>
  <c r="AM110" i="12"/>
  <c r="AL110" i="12"/>
  <c r="AK110" i="12"/>
  <c r="AJ110" i="12"/>
  <c r="AI110" i="12"/>
  <c r="AH110" i="12"/>
  <c r="AG110" i="12"/>
  <c r="AF110" i="12"/>
  <c r="AE110" i="12"/>
  <c r="AD110" i="12"/>
  <c r="AC110" i="12"/>
  <c r="AB110" i="12"/>
  <c r="AA110" i="12"/>
  <c r="Z110" i="12"/>
  <c r="Y110" i="12"/>
  <c r="X110" i="12"/>
  <c r="W110" i="12"/>
  <c r="V110" i="12"/>
  <c r="U110" i="12"/>
  <c r="T110" i="12"/>
  <c r="S110" i="12"/>
  <c r="R110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C110" i="12"/>
  <c r="B110" i="12"/>
  <c r="A110" i="12"/>
  <c r="AX109" i="12"/>
  <c r="AW109" i="12"/>
  <c r="AO109" i="12"/>
  <c r="AN109" i="12"/>
  <c r="AM109" i="12"/>
  <c r="AL109" i="12"/>
  <c r="AK109" i="12"/>
  <c r="AJ109" i="12"/>
  <c r="AI109" i="12"/>
  <c r="AH109" i="12"/>
  <c r="AG109" i="12"/>
  <c r="AF109" i="12"/>
  <c r="AE109" i="12"/>
  <c r="AD109" i="12"/>
  <c r="AC109" i="12"/>
  <c r="AB109" i="12"/>
  <c r="AA109" i="12"/>
  <c r="Z109" i="12"/>
  <c r="Y109" i="12"/>
  <c r="X109" i="12"/>
  <c r="W109" i="12"/>
  <c r="V109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C109" i="12"/>
  <c r="B109" i="12"/>
  <c r="A109" i="12"/>
  <c r="AX108" i="12"/>
  <c r="AW108" i="12"/>
  <c r="AO108" i="12"/>
  <c r="AN108" i="12"/>
  <c r="AM108" i="12"/>
  <c r="AL108" i="12"/>
  <c r="AK108" i="12"/>
  <c r="AJ108" i="12"/>
  <c r="AI108" i="12"/>
  <c r="AH108" i="12"/>
  <c r="AG108" i="12"/>
  <c r="AF108" i="12"/>
  <c r="AE108" i="12"/>
  <c r="AD108" i="12"/>
  <c r="AC108" i="12"/>
  <c r="AB108" i="12"/>
  <c r="AA108" i="12"/>
  <c r="Z108" i="12"/>
  <c r="Y108" i="12"/>
  <c r="X108" i="12"/>
  <c r="W108" i="12"/>
  <c r="V108" i="12"/>
  <c r="U108" i="12"/>
  <c r="T108" i="12"/>
  <c r="S108" i="12"/>
  <c r="R108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E108" i="12"/>
  <c r="D108" i="12"/>
  <c r="C108" i="12"/>
  <c r="B108" i="12"/>
  <c r="A108" i="12"/>
  <c r="AX107" i="12"/>
  <c r="AW107" i="12"/>
  <c r="AO107" i="12"/>
  <c r="AN107" i="12"/>
  <c r="AM107" i="12"/>
  <c r="AL107" i="12"/>
  <c r="AK107" i="12"/>
  <c r="AJ107" i="12"/>
  <c r="AI107" i="12"/>
  <c r="AH107" i="12"/>
  <c r="AG107" i="12"/>
  <c r="AF107" i="12"/>
  <c r="AE107" i="12"/>
  <c r="AD107" i="12"/>
  <c r="AC107" i="12"/>
  <c r="AB107" i="12"/>
  <c r="AA107" i="12"/>
  <c r="Z107" i="12"/>
  <c r="Y107" i="12"/>
  <c r="X107" i="12"/>
  <c r="W107" i="12"/>
  <c r="V107" i="12"/>
  <c r="U107" i="12"/>
  <c r="T107" i="12"/>
  <c r="S107" i="12"/>
  <c r="R107" i="12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C107" i="12"/>
  <c r="B107" i="12"/>
  <c r="A107" i="12"/>
  <c r="AX106" i="12"/>
  <c r="AW106" i="12"/>
  <c r="AO106" i="12"/>
  <c r="AN106" i="12"/>
  <c r="AM106" i="12"/>
  <c r="AL106" i="12"/>
  <c r="AK106" i="12"/>
  <c r="AJ106" i="12"/>
  <c r="AI106" i="12"/>
  <c r="AH106" i="12"/>
  <c r="AG106" i="12"/>
  <c r="AF106" i="12"/>
  <c r="AE106" i="12"/>
  <c r="AD106" i="12"/>
  <c r="AC106" i="12"/>
  <c r="AB106" i="12"/>
  <c r="AA106" i="12"/>
  <c r="Z106" i="12"/>
  <c r="Y106" i="12"/>
  <c r="X106" i="12"/>
  <c r="W106" i="12"/>
  <c r="V106" i="12"/>
  <c r="U106" i="12"/>
  <c r="T106" i="12"/>
  <c r="S106" i="12"/>
  <c r="R106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D106" i="12"/>
  <c r="C106" i="12"/>
  <c r="B106" i="12"/>
  <c r="A106" i="12"/>
  <c r="AX105" i="12"/>
  <c r="AW105" i="12"/>
  <c r="AO105" i="12"/>
  <c r="AN105" i="12"/>
  <c r="AM105" i="12"/>
  <c r="AL105" i="12"/>
  <c r="AK105" i="12"/>
  <c r="AJ105" i="12"/>
  <c r="AI105" i="12"/>
  <c r="AH105" i="12"/>
  <c r="AG105" i="12"/>
  <c r="AF105" i="12"/>
  <c r="AE105" i="12"/>
  <c r="AD105" i="12"/>
  <c r="AC105" i="12"/>
  <c r="AB105" i="12"/>
  <c r="AA105" i="12"/>
  <c r="Z105" i="12"/>
  <c r="Y105" i="12"/>
  <c r="X105" i="12"/>
  <c r="W105" i="12"/>
  <c r="V105" i="12"/>
  <c r="U105" i="12"/>
  <c r="T105" i="12"/>
  <c r="S105" i="12"/>
  <c r="R105" i="12"/>
  <c r="Q105" i="12"/>
  <c r="P105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A105" i="12"/>
  <c r="AX104" i="12"/>
  <c r="AW104" i="12"/>
  <c r="AO104" i="12"/>
  <c r="AN104" i="12"/>
  <c r="AM104" i="12"/>
  <c r="AL104" i="12"/>
  <c r="AK104" i="12"/>
  <c r="AJ104" i="12"/>
  <c r="AI104" i="12"/>
  <c r="AH104" i="12"/>
  <c r="AG104" i="12"/>
  <c r="AF104" i="12"/>
  <c r="AE104" i="12"/>
  <c r="AD104" i="12"/>
  <c r="AC104" i="12"/>
  <c r="AB104" i="12"/>
  <c r="AA104" i="12"/>
  <c r="Z104" i="12"/>
  <c r="Y104" i="12"/>
  <c r="X104" i="12"/>
  <c r="W104" i="12"/>
  <c r="V104" i="12"/>
  <c r="U104" i="12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C104" i="12"/>
  <c r="B104" i="12"/>
  <c r="A104" i="12"/>
  <c r="AX103" i="12"/>
  <c r="AW103" i="12"/>
  <c r="AO103" i="12"/>
  <c r="AN103" i="12"/>
  <c r="AM103" i="12"/>
  <c r="AL103" i="12"/>
  <c r="AK103" i="12"/>
  <c r="AJ103" i="12"/>
  <c r="AI103" i="12"/>
  <c r="AH103" i="12"/>
  <c r="AG103" i="12"/>
  <c r="AF103" i="12"/>
  <c r="AE103" i="12"/>
  <c r="AD103" i="12"/>
  <c r="AC103" i="12"/>
  <c r="AB103" i="12"/>
  <c r="AA103" i="12"/>
  <c r="Z103" i="12"/>
  <c r="Y103" i="12"/>
  <c r="X103" i="12"/>
  <c r="W103" i="12"/>
  <c r="V103" i="12"/>
  <c r="U103" i="12"/>
  <c r="T103" i="12"/>
  <c r="S103" i="12"/>
  <c r="R103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C103" i="12"/>
  <c r="B103" i="12"/>
  <c r="A103" i="12"/>
  <c r="AX102" i="12"/>
  <c r="AW102" i="12"/>
  <c r="AO102" i="12"/>
  <c r="AN102" i="12"/>
  <c r="AM102" i="12"/>
  <c r="AL102" i="12"/>
  <c r="AK102" i="12"/>
  <c r="AJ102" i="12"/>
  <c r="AI102" i="12"/>
  <c r="AH102" i="12"/>
  <c r="AG102" i="12"/>
  <c r="AF102" i="12"/>
  <c r="AE102" i="12"/>
  <c r="AD102" i="12"/>
  <c r="AC102" i="12"/>
  <c r="AB102" i="12"/>
  <c r="AA102" i="12"/>
  <c r="Z102" i="12"/>
  <c r="Y102" i="12"/>
  <c r="X102" i="12"/>
  <c r="W102" i="12"/>
  <c r="V102" i="12"/>
  <c r="U102" i="12"/>
  <c r="T102" i="12"/>
  <c r="S102" i="12"/>
  <c r="R102" i="12"/>
  <c r="Q102" i="12"/>
  <c r="P102" i="12"/>
  <c r="O102" i="12"/>
  <c r="N102" i="12"/>
  <c r="M102" i="12"/>
  <c r="L102" i="12"/>
  <c r="K102" i="12"/>
  <c r="J102" i="12"/>
  <c r="I102" i="12"/>
  <c r="H102" i="12"/>
  <c r="G102" i="12"/>
  <c r="F102" i="12"/>
  <c r="E102" i="12"/>
  <c r="D102" i="12"/>
  <c r="C102" i="12"/>
  <c r="B102" i="12"/>
  <c r="A102" i="12"/>
  <c r="AX101" i="12"/>
  <c r="AW101" i="12"/>
  <c r="AO101" i="12"/>
  <c r="AN101" i="12"/>
  <c r="AM101" i="12"/>
  <c r="AL101" i="12"/>
  <c r="AK101" i="12"/>
  <c r="AJ101" i="12"/>
  <c r="AI101" i="12"/>
  <c r="AH101" i="12"/>
  <c r="AG101" i="12"/>
  <c r="AF101" i="12"/>
  <c r="AE101" i="12"/>
  <c r="AD101" i="12"/>
  <c r="AC101" i="12"/>
  <c r="AB101" i="12"/>
  <c r="AA101" i="12"/>
  <c r="Z101" i="12"/>
  <c r="Y101" i="12"/>
  <c r="X101" i="12"/>
  <c r="W101" i="12"/>
  <c r="V101" i="12"/>
  <c r="U101" i="12"/>
  <c r="T101" i="12"/>
  <c r="S101" i="12"/>
  <c r="R101" i="12"/>
  <c r="Q101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D101" i="12"/>
  <c r="C101" i="12"/>
  <c r="B101" i="12"/>
  <c r="A101" i="12"/>
  <c r="AX100" i="12"/>
  <c r="AW100" i="12"/>
  <c r="AO100" i="12"/>
  <c r="AN100" i="12"/>
  <c r="AM100" i="12"/>
  <c r="AL100" i="12"/>
  <c r="AK100" i="12"/>
  <c r="AJ100" i="12"/>
  <c r="AI100" i="12"/>
  <c r="AH100" i="12"/>
  <c r="AG100" i="12"/>
  <c r="AF100" i="12"/>
  <c r="AE100" i="12"/>
  <c r="AD100" i="12"/>
  <c r="AC100" i="12"/>
  <c r="AB100" i="12"/>
  <c r="AA100" i="12"/>
  <c r="Z100" i="12"/>
  <c r="Y100" i="12"/>
  <c r="X100" i="12"/>
  <c r="W100" i="12"/>
  <c r="V100" i="12"/>
  <c r="U100" i="12"/>
  <c r="T100" i="12"/>
  <c r="S100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D100" i="12"/>
  <c r="C100" i="12"/>
  <c r="B100" i="12"/>
  <c r="A100" i="12"/>
  <c r="AX99" i="12"/>
  <c r="AW99" i="12"/>
  <c r="AO99" i="12"/>
  <c r="AN99" i="12"/>
  <c r="AM99" i="12"/>
  <c r="AL99" i="12"/>
  <c r="AK99" i="12"/>
  <c r="AJ99" i="12"/>
  <c r="AI99" i="12"/>
  <c r="AH99" i="12"/>
  <c r="AG99" i="12"/>
  <c r="AF99" i="12"/>
  <c r="AE99" i="12"/>
  <c r="AD99" i="12"/>
  <c r="AC99" i="12"/>
  <c r="AB99" i="12"/>
  <c r="AA99" i="12"/>
  <c r="Z99" i="12"/>
  <c r="Y99" i="12"/>
  <c r="X99" i="12"/>
  <c r="W99" i="12"/>
  <c r="V99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C99" i="12"/>
  <c r="B99" i="12"/>
  <c r="A99" i="12"/>
  <c r="AX98" i="12"/>
  <c r="AW98" i="12"/>
  <c r="AO98" i="12"/>
  <c r="AN98" i="12"/>
  <c r="AM98" i="12"/>
  <c r="AL98" i="12"/>
  <c r="AK98" i="12"/>
  <c r="AJ98" i="12"/>
  <c r="AI98" i="12"/>
  <c r="AH98" i="12"/>
  <c r="AG98" i="12"/>
  <c r="AF98" i="12"/>
  <c r="AE98" i="12"/>
  <c r="AD98" i="12"/>
  <c r="AC98" i="12"/>
  <c r="AB98" i="12"/>
  <c r="AA98" i="12"/>
  <c r="Z98" i="12"/>
  <c r="Y98" i="12"/>
  <c r="X98" i="12"/>
  <c r="W98" i="12"/>
  <c r="V98" i="12"/>
  <c r="U98" i="12"/>
  <c r="T98" i="12"/>
  <c r="S98" i="12"/>
  <c r="R98" i="12"/>
  <c r="Q98" i="12"/>
  <c r="P98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B98" i="12"/>
  <c r="A98" i="12"/>
  <c r="AX97" i="12"/>
  <c r="AW97" i="12"/>
  <c r="AO97" i="12"/>
  <c r="AN97" i="12"/>
  <c r="AM97" i="12"/>
  <c r="AL97" i="12"/>
  <c r="AK97" i="12"/>
  <c r="AJ97" i="12"/>
  <c r="AI97" i="12"/>
  <c r="AH97" i="12"/>
  <c r="AG97" i="12"/>
  <c r="AF97" i="12"/>
  <c r="AE97" i="12"/>
  <c r="AD97" i="12"/>
  <c r="AC97" i="12"/>
  <c r="AB97" i="12"/>
  <c r="AA97" i="12"/>
  <c r="Z97" i="12"/>
  <c r="Y97" i="12"/>
  <c r="X97" i="12"/>
  <c r="W97" i="12"/>
  <c r="V97" i="12"/>
  <c r="U97" i="12"/>
  <c r="T97" i="12"/>
  <c r="S97" i="12"/>
  <c r="R97" i="12"/>
  <c r="Q97" i="12"/>
  <c r="P97" i="12"/>
  <c r="O97" i="12"/>
  <c r="N97" i="12"/>
  <c r="M97" i="12"/>
  <c r="L97" i="12"/>
  <c r="K97" i="12"/>
  <c r="J97" i="12"/>
  <c r="I97" i="12"/>
  <c r="H97" i="12"/>
  <c r="G97" i="12"/>
  <c r="F97" i="12"/>
  <c r="E97" i="12"/>
  <c r="D97" i="12"/>
  <c r="C97" i="12"/>
  <c r="B97" i="12"/>
  <c r="A97" i="12"/>
  <c r="AX96" i="12"/>
  <c r="AW96" i="12"/>
  <c r="AO96" i="12"/>
  <c r="AN96" i="12"/>
  <c r="AM96" i="12"/>
  <c r="AL96" i="12"/>
  <c r="AK96" i="12"/>
  <c r="AJ96" i="12"/>
  <c r="AI96" i="12"/>
  <c r="AH96" i="12"/>
  <c r="AG96" i="12"/>
  <c r="AF96" i="12"/>
  <c r="AE96" i="12"/>
  <c r="AD96" i="12"/>
  <c r="AC96" i="12"/>
  <c r="AB96" i="12"/>
  <c r="AA96" i="12"/>
  <c r="Z96" i="12"/>
  <c r="Y96" i="12"/>
  <c r="X96" i="12"/>
  <c r="W96" i="12"/>
  <c r="V96" i="12"/>
  <c r="U96" i="12"/>
  <c r="T96" i="12"/>
  <c r="S96" i="12"/>
  <c r="R96" i="12"/>
  <c r="Q96" i="12"/>
  <c r="P96" i="12"/>
  <c r="O96" i="12"/>
  <c r="N96" i="12"/>
  <c r="M96" i="12"/>
  <c r="L96" i="12"/>
  <c r="K96" i="12"/>
  <c r="J96" i="12"/>
  <c r="I96" i="12"/>
  <c r="H96" i="12"/>
  <c r="G96" i="12"/>
  <c r="F96" i="12"/>
  <c r="E96" i="12"/>
  <c r="D96" i="12"/>
  <c r="C96" i="12"/>
  <c r="B96" i="12"/>
  <c r="A96" i="12"/>
  <c r="AX95" i="12"/>
  <c r="AW95" i="12"/>
  <c r="AO95" i="12"/>
  <c r="AN95" i="12"/>
  <c r="AM95" i="12"/>
  <c r="AL95" i="12"/>
  <c r="AK95" i="12"/>
  <c r="AJ95" i="12"/>
  <c r="AI95" i="12"/>
  <c r="AH95" i="12"/>
  <c r="AG95" i="12"/>
  <c r="AF95" i="12"/>
  <c r="AE95" i="12"/>
  <c r="AD95" i="12"/>
  <c r="AC95" i="12"/>
  <c r="AB95" i="12"/>
  <c r="AA95" i="12"/>
  <c r="Z95" i="12"/>
  <c r="Y95" i="12"/>
  <c r="X95" i="12"/>
  <c r="W95" i="12"/>
  <c r="V95" i="12"/>
  <c r="U95" i="12"/>
  <c r="T95" i="12"/>
  <c r="S95" i="12"/>
  <c r="R95" i="12"/>
  <c r="Q95" i="12"/>
  <c r="P95" i="12"/>
  <c r="O95" i="12"/>
  <c r="N95" i="12"/>
  <c r="M95" i="12"/>
  <c r="L95" i="12"/>
  <c r="K95" i="12"/>
  <c r="J95" i="12"/>
  <c r="I95" i="12"/>
  <c r="H95" i="12"/>
  <c r="G95" i="12"/>
  <c r="F95" i="12"/>
  <c r="E95" i="12"/>
  <c r="D95" i="12"/>
  <c r="C95" i="12"/>
  <c r="B95" i="12"/>
  <c r="A95" i="12"/>
  <c r="AX94" i="12"/>
  <c r="AW94" i="12"/>
  <c r="AO94" i="12"/>
  <c r="AN94" i="12"/>
  <c r="AM94" i="12"/>
  <c r="AL94" i="12"/>
  <c r="AK94" i="12"/>
  <c r="AJ94" i="12"/>
  <c r="AI94" i="12"/>
  <c r="AH94" i="12"/>
  <c r="AG94" i="12"/>
  <c r="AF94" i="12"/>
  <c r="AE94" i="12"/>
  <c r="AD94" i="12"/>
  <c r="AC94" i="12"/>
  <c r="AB94" i="12"/>
  <c r="AA94" i="12"/>
  <c r="Z94" i="12"/>
  <c r="Y94" i="12"/>
  <c r="X94" i="12"/>
  <c r="W94" i="12"/>
  <c r="V94" i="12"/>
  <c r="U94" i="12"/>
  <c r="T94" i="12"/>
  <c r="S94" i="12"/>
  <c r="R94" i="12"/>
  <c r="Q94" i="12"/>
  <c r="P94" i="12"/>
  <c r="O94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B94" i="12"/>
  <c r="A94" i="12"/>
  <c r="AX93" i="12"/>
  <c r="AW93" i="12"/>
  <c r="AO93" i="12"/>
  <c r="AN93" i="12"/>
  <c r="AM93" i="12"/>
  <c r="AL93" i="12"/>
  <c r="AK93" i="12"/>
  <c r="AJ93" i="12"/>
  <c r="AI93" i="12"/>
  <c r="AH93" i="12"/>
  <c r="AG93" i="12"/>
  <c r="AF93" i="12"/>
  <c r="AE93" i="12"/>
  <c r="AD93" i="12"/>
  <c r="AC93" i="12"/>
  <c r="AB93" i="12"/>
  <c r="AA93" i="12"/>
  <c r="Z93" i="12"/>
  <c r="Y93" i="12"/>
  <c r="X93" i="12"/>
  <c r="W93" i="12"/>
  <c r="V93" i="12"/>
  <c r="U93" i="12"/>
  <c r="T93" i="12"/>
  <c r="S93" i="12"/>
  <c r="R93" i="12"/>
  <c r="Q93" i="12"/>
  <c r="P93" i="12"/>
  <c r="O93" i="12"/>
  <c r="N93" i="12"/>
  <c r="M93" i="12"/>
  <c r="L93" i="12"/>
  <c r="K93" i="12"/>
  <c r="J93" i="12"/>
  <c r="I93" i="12"/>
  <c r="H93" i="12"/>
  <c r="G93" i="12"/>
  <c r="F93" i="12"/>
  <c r="E93" i="12"/>
  <c r="D93" i="12"/>
  <c r="C93" i="12"/>
  <c r="B93" i="12"/>
  <c r="A93" i="12"/>
  <c r="AX92" i="12"/>
  <c r="AW92" i="12"/>
  <c r="AO92" i="12"/>
  <c r="AN92" i="12"/>
  <c r="AM92" i="12"/>
  <c r="AL92" i="12"/>
  <c r="AK92" i="12"/>
  <c r="AJ92" i="12"/>
  <c r="AI92" i="12"/>
  <c r="AH92" i="12"/>
  <c r="AG92" i="12"/>
  <c r="AF92" i="12"/>
  <c r="AE92" i="12"/>
  <c r="AD92" i="12"/>
  <c r="AC92" i="12"/>
  <c r="AB92" i="12"/>
  <c r="AA92" i="12"/>
  <c r="Z92" i="12"/>
  <c r="Y92" i="12"/>
  <c r="X92" i="12"/>
  <c r="W92" i="12"/>
  <c r="V92" i="12"/>
  <c r="U92" i="12"/>
  <c r="T92" i="12"/>
  <c r="S92" i="12"/>
  <c r="R92" i="12"/>
  <c r="Q92" i="12"/>
  <c r="P92" i="12"/>
  <c r="O92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B92" i="12"/>
  <c r="A92" i="12"/>
  <c r="AX91" i="12"/>
  <c r="AW91" i="12"/>
  <c r="AO91" i="12"/>
  <c r="AN91" i="12"/>
  <c r="AM91" i="12"/>
  <c r="AL91" i="12"/>
  <c r="AK91" i="12"/>
  <c r="AJ91" i="12"/>
  <c r="AI91" i="12"/>
  <c r="AH91" i="12"/>
  <c r="AG91" i="12"/>
  <c r="AF91" i="12"/>
  <c r="AE91" i="12"/>
  <c r="AD91" i="12"/>
  <c r="AC91" i="12"/>
  <c r="AB91" i="12"/>
  <c r="AA91" i="12"/>
  <c r="Z91" i="12"/>
  <c r="Y91" i="12"/>
  <c r="X91" i="12"/>
  <c r="W91" i="12"/>
  <c r="V91" i="12"/>
  <c r="U91" i="12"/>
  <c r="T91" i="12"/>
  <c r="S91" i="12"/>
  <c r="R91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A91" i="12"/>
  <c r="AX90" i="12"/>
  <c r="AW90" i="12"/>
  <c r="AO90" i="12"/>
  <c r="AN90" i="12"/>
  <c r="AM90" i="12"/>
  <c r="AL90" i="12"/>
  <c r="AK90" i="12"/>
  <c r="AJ90" i="12"/>
  <c r="AI90" i="12"/>
  <c r="AH90" i="12"/>
  <c r="AG90" i="12"/>
  <c r="AF90" i="12"/>
  <c r="AE90" i="12"/>
  <c r="AD90" i="12"/>
  <c r="AC90" i="12"/>
  <c r="AB90" i="12"/>
  <c r="AA90" i="12"/>
  <c r="Z90" i="12"/>
  <c r="Y90" i="12"/>
  <c r="X90" i="12"/>
  <c r="W90" i="12"/>
  <c r="V90" i="12"/>
  <c r="U90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B90" i="12"/>
  <c r="A90" i="12"/>
  <c r="AX89" i="12"/>
  <c r="AW89" i="12"/>
  <c r="AO89" i="12"/>
  <c r="AN89" i="12"/>
  <c r="AM89" i="12"/>
  <c r="AL89" i="12"/>
  <c r="AK89" i="12"/>
  <c r="AJ89" i="12"/>
  <c r="AI89" i="12"/>
  <c r="AH89" i="12"/>
  <c r="AG89" i="12"/>
  <c r="AF89" i="12"/>
  <c r="AE89" i="12"/>
  <c r="AD89" i="12"/>
  <c r="AC89" i="12"/>
  <c r="AB89" i="12"/>
  <c r="AA89" i="12"/>
  <c r="Z89" i="12"/>
  <c r="Y89" i="12"/>
  <c r="X89" i="12"/>
  <c r="W89" i="12"/>
  <c r="V89" i="12"/>
  <c r="U89" i="12"/>
  <c r="T89" i="12"/>
  <c r="S89" i="12"/>
  <c r="R89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E89" i="12"/>
  <c r="D89" i="12"/>
  <c r="C89" i="12"/>
  <c r="B89" i="12"/>
  <c r="A89" i="12"/>
  <c r="AX88" i="12"/>
  <c r="AW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Y88" i="12"/>
  <c r="X88" i="12"/>
  <c r="W88" i="12"/>
  <c r="V88" i="12"/>
  <c r="U88" i="12"/>
  <c r="T88" i="12"/>
  <c r="S88" i="12"/>
  <c r="R88" i="12"/>
  <c r="Q88" i="12"/>
  <c r="P88" i="12"/>
  <c r="O88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B88" i="12"/>
  <c r="A88" i="12"/>
  <c r="AX87" i="12"/>
  <c r="AW87" i="12"/>
  <c r="AO87" i="12"/>
  <c r="AN87" i="12"/>
  <c r="AM87" i="12"/>
  <c r="AL87" i="12"/>
  <c r="AK87" i="12"/>
  <c r="AJ87" i="12"/>
  <c r="AI87" i="12"/>
  <c r="AH87" i="12"/>
  <c r="AG87" i="12"/>
  <c r="AF87" i="12"/>
  <c r="AE87" i="12"/>
  <c r="AD87" i="12"/>
  <c r="AC87" i="12"/>
  <c r="AB87" i="12"/>
  <c r="AA87" i="12"/>
  <c r="Z87" i="12"/>
  <c r="Y87" i="12"/>
  <c r="X87" i="12"/>
  <c r="W87" i="12"/>
  <c r="V87" i="12"/>
  <c r="U87" i="12"/>
  <c r="T87" i="12"/>
  <c r="S87" i="12"/>
  <c r="R87" i="12"/>
  <c r="Q87" i="12"/>
  <c r="P87" i="12"/>
  <c r="O87" i="12"/>
  <c r="N87" i="12"/>
  <c r="M87" i="12"/>
  <c r="L87" i="12"/>
  <c r="K87" i="12"/>
  <c r="J87" i="12"/>
  <c r="I87" i="12"/>
  <c r="H87" i="12"/>
  <c r="G87" i="12"/>
  <c r="F87" i="12"/>
  <c r="E87" i="12"/>
  <c r="D87" i="12"/>
  <c r="C87" i="12"/>
  <c r="B87" i="12"/>
  <c r="A87" i="12"/>
  <c r="AX86" i="12"/>
  <c r="AW86" i="12"/>
  <c r="AO86" i="12"/>
  <c r="AN86" i="12"/>
  <c r="AM86" i="12"/>
  <c r="AL86" i="12"/>
  <c r="AK86" i="12"/>
  <c r="AJ86" i="12"/>
  <c r="AI86" i="12"/>
  <c r="AH86" i="12"/>
  <c r="AG86" i="12"/>
  <c r="AF86" i="12"/>
  <c r="AE86" i="12"/>
  <c r="AD86" i="12"/>
  <c r="AC86" i="12"/>
  <c r="AB86" i="12"/>
  <c r="AA86" i="12"/>
  <c r="Z86" i="12"/>
  <c r="Y86" i="12"/>
  <c r="X86" i="12"/>
  <c r="W86" i="12"/>
  <c r="V86" i="12"/>
  <c r="U86" i="12"/>
  <c r="T86" i="12"/>
  <c r="S86" i="12"/>
  <c r="R86" i="12"/>
  <c r="Q86" i="12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B86" i="12"/>
  <c r="A86" i="12"/>
  <c r="AX85" i="12"/>
  <c r="AW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C85" i="12"/>
  <c r="B85" i="12"/>
  <c r="A85" i="12"/>
  <c r="AX84" i="12"/>
  <c r="AW84" i="12"/>
  <c r="AO84" i="12"/>
  <c r="AN84" i="12"/>
  <c r="AM84" i="12"/>
  <c r="AL84" i="12"/>
  <c r="AK84" i="12"/>
  <c r="AJ84" i="12"/>
  <c r="AI84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84" i="12"/>
  <c r="AX83" i="12"/>
  <c r="AW83" i="12"/>
  <c r="AO83" i="12"/>
  <c r="AN83" i="12"/>
  <c r="AM83" i="12"/>
  <c r="AL83" i="12"/>
  <c r="AK83" i="12"/>
  <c r="AJ83" i="12"/>
  <c r="AI83" i="12"/>
  <c r="AH83" i="12"/>
  <c r="AG83" i="12"/>
  <c r="AF83" i="12"/>
  <c r="AE83" i="12"/>
  <c r="AD83" i="12"/>
  <c r="AC83" i="12"/>
  <c r="AB83" i="12"/>
  <c r="AA83" i="12"/>
  <c r="Z83" i="12"/>
  <c r="Y83" i="12"/>
  <c r="X83" i="12"/>
  <c r="W83" i="12"/>
  <c r="V83" i="12"/>
  <c r="U83" i="12"/>
  <c r="T83" i="12"/>
  <c r="S83" i="12"/>
  <c r="R83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E83" i="12"/>
  <c r="D83" i="12"/>
  <c r="C83" i="12"/>
  <c r="B83" i="12"/>
  <c r="A83" i="12"/>
  <c r="AX82" i="12"/>
  <c r="AW82" i="12"/>
  <c r="AO82" i="12"/>
  <c r="AN82" i="12"/>
  <c r="AM82" i="12"/>
  <c r="AL82" i="12"/>
  <c r="AK82" i="12"/>
  <c r="AJ82" i="12"/>
  <c r="AI82" i="12"/>
  <c r="AH82" i="12"/>
  <c r="AG82" i="12"/>
  <c r="AF82" i="12"/>
  <c r="AE82" i="12"/>
  <c r="AD82" i="12"/>
  <c r="AC82" i="12"/>
  <c r="AB82" i="12"/>
  <c r="AA82" i="12"/>
  <c r="Z82" i="12"/>
  <c r="Y82" i="12"/>
  <c r="X82" i="12"/>
  <c r="W82" i="12"/>
  <c r="V82" i="12"/>
  <c r="U82" i="12"/>
  <c r="T82" i="12"/>
  <c r="S82" i="12"/>
  <c r="R82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B82" i="12"/>
  <c r="A82" i="12"/>
  <c r="AX81" i="12"/>
  <c r="AW81" i="12"/>
  <c r="AO81" i="12"/>
  <c r="AN81" i="12"/>
  <c r="AM81" i="12"/>
  <c r="AL81" i="12"/>
  <c r="AK81" i="12"/>
  <c r="AJ81" i="12"/>
  <c r="AI81" i="12"/>
  <c r="AH81" i="12"/>
  <c r="AG81" i="12"/>
  <c r="AF81" i="12"/>
  <c r="AE81" i="12"/>
  <c r="AD81" i="12"/>
  <c r="AC81" i="12"/>
  <c r="AB81" i="12"/>
  <c r="AA81" i="12"/>
  <c r="Z81" i="12"/>
  <c r="Y81" i="12"/>
  <c r="X81" i="12"/>
  <c r="W81" i="12"/>
  <c r="V81" i="12"/>
  <c r="U81" i="12"/>
  <c r="T81" i="12"/>
  <c r="S81" i="12"/>
  <c r="R81" i="12"/>
  <c r="Q81" i="12"/>
  <c r="P81" i="12"/>
  <c r="O81" i="12"/>
  <c r="N81" i="12"/>
  <c r="M81" i="12"/>
  <c r="L81" i="12"/>
  <c r="K81" i="12"/>
  <c r="J81" i="12"/>
  <c r="I81" i="12"/>
  <c r="H81" i="12"/>
  <c r="G81" i="12"/>
  <c r="F81" i="12"/>
  <c r="E81" i="12"/>
  <c r="D81" i="12"/>
  <c r="C81" i="12"/>
  <c r="B81" i="12"/>
  <c r="A81" i="12"/>
  <c r="AX80" i="12"/>
  <c r="AW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Z80" i="12"/>
  <c r="Y80" i="12"/>
  <c r="X80" i="12"/>
  <c r="W80" i="12"/>
  <c r="V80" i="12"/>
  <c r="U80" i="12"/>
  <c r="T80" i="12"/>
  <c r="S80" i="12"/>
  <c r="R80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A80" i="12"/>
  <c r="AX79" i="12"/>
  <c r="AW79" i="12"/>
  <c r="AO79" i="12"/>
  <c r="AN79" i="12"/>
  <c r="AM79" i="12"/>
  <c r="AL79" i="12"/>
  <c r="AK79" i="12"/>
  <c r="AJ79" i="12"/>
  <c r="AI79" i="12"/>
  <c r="AH79" i="12"/>
  <c r="AG79" i="12"/>
  <c r="AF79" i="12"/>
  <c r="AE79" i="12"/>
  <c r="AD79" i="12"/>
  <c r="AC79" i="12"/>
  <c r="AB79" i="12"/>
  <c r="AA79" i="12"/>
  <c r="Z79" i="12"/>
  <c r="Y79" i="12"/>
  <c r="X79" i="12"/>
  <c r="W79" i="12"/>
  <c r="V79" i="12"/>
  <c r="U79" i="12"/>
  <c r="T79" i="12"/>
  <c r="S79" i="12"/>
  <c r="R79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79" i="12"/>
  <c r="AX78" i="12"/>
  <c r="AW78" i="12"/>
  <c r="AO78" i="12"/>
  <c r="AN78" i="12"/>
  <c r="AM78" i="12"/>
  <c r="AL78" i="12"/>
  <c r="AK78" i="12"/>
  <c r="AJ78" i="12"/>
  <c r="AI78" i="12"/>
  <c r="AH78" i="12"/>
  <c r="AG78" i="12"/>
  <c r="AF78" i="12"/>
  <c r="AE78" i="12"/>
  <c r="AD78" i="12"/>
  <c r="AC78" i="12"/>
  <c r="AB78" i="12"/>
  <c r="AA78" i="12"/>
  <c r="Z78" i="12"/>
  <c r="Y78" i="12"/>
  <c r="X78" i="12"/>
  <c r="W78" i="12"/>
  <c r="V78" i="12"/>
  <c r="U78" i="12"/>
  <c r="T78" i="12"/>
  <c r="S78" i="12"/>
  <c r="R78" i="12"/>
  <c r="Q78" i="12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A78" i="12"/>
  <c r="AX77" i="12"/>
  <c r="AW77" i="12"/>
  <c r="AO77" i="12"/>
  <c r="AN77" i="12"/>
  <c r="AM77" i="12"/>
  <c r="AL77" i="12"/>
  <c r="AK77" i="12"/>
  <c r="AJ77" i="12"/>
  <c r="AI77" i="12"/>
  <c r="AH77" i="12"/>
  <c r="AG77" i="12"/>
  <c r="AF77" i="12"/>
  <c r="AE77" i="12"/>
  <c r="AD77" i="12"/>
  <c r="AC77" i="12"/>
  <c r="AB77" i="12"/>
  <c r="AA77" i="12"/>
  <c r="Z77" i="12"/>
  <c r="Y77" i="12"/>
  <c r="X77" i="12"/>
  <c r="W77" i="12"/>
  <c r="V77" i="12"/>
  <c r="U77" i="12"/>
  <c r="T77" i="12"/>
  <c r="S77" i="12"/>
  <c r="R77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A77" i="12"/>
  <c r="AX76" i="12"/>
  <c r="AW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Z76" i="12"/>
  <c r="Y76" i="12"/>
  <c r="X76" i="12"/>
  <c r="W76" i="12"/>
  <c r="V76" i="12"/>
  <c r="U76" i="12"/>
  <c r="T76" i="12"/>
  <c r="S76" i="12"/>
  <c r="R76" i="12"/>
  <c r="Q76" i="12"/>
  <c r="P76" i="12"/>
  <c r="O76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B76" i="12"/>
  <c r="A76" i="12"/>
  <c r="AX75" i="12"/>
  <c r="AW75" i="12"/>
  <c r="AO75" i="12"/>
  <c r="AN75" i="12"/>
  <c r="AM75" i="12"/>
  <c r="AL75" i="12"/>
  <c r="AK75" i="12"/>
  <c r="AJ75" i="12"/>
  <c r="AI75" i="12"/>
  <c r="AH75" i="12"/>
  <c r="AG75" i="12"/>
  <c r="AF75" i="12"/>
  <c r="AE75" i="12"/>
  <c r="AD75" i="12"/>
  <c r="AC75" i="12"/>
  <c r="AB75" i="12"/>
  <c r="AA75" i="12"/>
  <c r="Z75" i="12"/>
  <c r="Y75" i="12"/>
  <c r="X75" i="12"/>
  <c r="W75" i="12"/>
  <c r="V75" i="12"/>
  <c r="U75" i="12"/>
  <c r="T75" i="12"/>
  <c r="S75" i="12"/>
  <c r="R75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D75" i="12"/>
  <c r="C75" i="12"/>
  <c r="B75" i="12"/>
  <c r="A75" i="12"/>
  <c r="AX74" i="12"/>
  <c r="AW74" i="12"/>
  <c r="AO74" i="12"/>
  <c r="AN74" i="12"/>
  <c r="AM74" i="12"/>
  <c r="AL74" i="12"/>
  <c r="AK74" i="12"/>
  <c r="AJ74" i="12"/>
  <c r="AI74" i="12"/>
  <c r="AH74" i="12"/>
  <c r="AG74" i="12"/>
  <c r="AF74" i="12"/>
  <c r="AE74" i="12"/>
  <c r="AD74" i="12"/>
  <c r="AC74" i="12"/>
  <c r="AB74" i="12"/>
  <c r="AA74" i="12"/>
  <c r="Z74" i="12"/>
  <c r="Y74" i="12"/>
  <c r="X74" i="12"/>
  <c r="W74" i="12"/>
  <c r="V74" i="12"/>
  <c r="U74" i="12"/>
  <c r="T74" i="12"/>
  <c r="S74" i="12"/>
  <c r="R74" i="12"/>
  <c r="Q74" i="12"/>
  <c r="P74" i="12"/>
  <c r="O74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B74" i="12"/>
  <c r="A74" i="12"/>
  <c r="AX73" i="12"/>
  <c r="AW73" i="12"/>
  <c r="AO73" i="12"/>
  <c r="AN73" i="12"/>
  <c r="AM73" i="12"/>
  <c r="AL73" i="12"/>
  <c r="AK73" i="12"/>
  <c r="AJ73" i="12"/>
  <c r="AI73" i="12"/>
  <c r="AH73" i="12"/>
  <c r="AG73" i="12"/>
  <c r="AF73" i="12"/>
  <c r="AE73" i="12"/>
  <c r="AD73" i="12"/>
  <c r="AC73" i="12"/>
  <c r="AB73" i="12"/>
  <c r="AA73" i="12"/>
  <c r="Z73" i="12"/>
  <c r="Y73" i="12"/>
  <c r="X73" i="12"/>
  <c r="W73" i="12"/>
  <c r="V73" i="12"/>
  <c r="U73" i="12"/>
  <c r="T73" i="12"/>
  <c r="S73" i="12"/>
  <c r="R73" i="12"/>
  <c r="Q73" i="12"/>
  <c r="P73" i="12"/>
  <c r="O73" i="12"/>
  <c r="N73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A73" i="12"/>
  <c r="AX72" i="12"/>
  <c r="AW72" i="12"/>
  <c r="AO72" i="12"/>
  <c r="AN72" i="12"/>
  <c r="AM72" i="12"/>
  <c r="AL72" i="12"/>
  <c r="AK72" i="12"/>
  <c r="AJ72" i="12"/>
  <c r="AI72" i="12"/>
  <c r="AH72" i="12"/>
  <c r="AG72" i="12"/>
  <c r="AF72" i="12"/>
  <c r="AE72" i="12"/>
  <c r="AD72" i="12"/>
  <c r="AC72" i="12"/>
  <c r="AB72" i="12"/>
  <c r="AA72" i="12"/>
  <c r="Z72" i="12"/>
  <c r="Y72" i="12"/>
  <c r="X72" i="12"/>
  <c r="W72" i="12"/>
  <c r="V72" i="12"/>
  <c r="U72" i="12"/>
  <c r="T72" i="12"/>
  <c r="S72" i="12"/>
  <c r="R72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A72" i="12"/>
  <c r="AX71" i="12"/>
  <c r="AW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Z71" i="12"/>
  <c r="Y71" i="12"/>
  <c r="X71" i="12"/>
  <c r="W71" i="12"/>
  <c r="V71" i="12"/>
  <c r="U71" i="12"/>
  <c r="T71" i="12"/>
  <c r="S71" i="12"/>
  <c r="R71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A71" i="12"/>
  <c r="AX70" i="12"/>
  <c r="AW70" i="12"/>
  <c r="AO70" i="12"/>
  <c r="AN70" i="12"/>
  <c r="AM70" i="12"/>
  <c r="AL70" i="12"/>
  <c r="AK70" i="12"/>
  <c r="AJ70" i="12"/>
  <c r="AI70" i="12"/>
  <c r="AH70" i="12"/>
  <c r="AG70" i="12"/>
  <c r="AF70" i="12"/>
  <c r="AE70" i="12"/>
  <c r="AD70" i="12"/>
  <c r="AC70" i="12"/>
  <c r="AB70" i="12"/>
  <c r="AA70" i="12"/>
  <c r="Z70" i="12"/>
  <c r="Y70" i="12"/>
  <c r="X70" i="12"/>
  <c r="W70" i="12"/>
  <c r="V70" i="12"/>
  <c r="U70" i="12"/>
  <c r="T70" i="12"/>
  <c r="S70" i="12"/>
  <c r="R70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70" i="12"/>
  <c r="AX69" i="12"/>
  <c r="AW69" i="12"/>
  <c r="AO69" i="12"/>
  <c r="AN69" i="12"/>
  <c r="AM69" i="12"/>
  <c r="AL69" i="12"/>
  <c r="AK69" i="12"/>
  <c r="AJ69" i="12"/>
  <c r="AI69" i="12"/>
  <c r="AH69" i="12"/>
  <c r="AG69" i="12"/>
  <c r="AF69" i="12"/>
  <c r="AE69" i="12"/>
  <c r="AD69" i="12"/>
  <c r="AC69" i="12"/>
  <c r="AB69" i="12"/>
  <c r="AA69" i="12"/>
  <c r="Z69" i="12"/>
  <c r="Y69" i="12"/>
  <c r="X69" i="12"/>
  <c r="W69" i="12"/>
  <c r="V69" i="12"/>
  <c r="U69" i="12"/>
  <c r="T69" i="12"/>
  <c r="S69" i="12"/>
  <c r="R69" i="12"/>
  <c r="Q69" i="12"/>
  <c r="P69" i="12"/>
  <c r="O69" i="12"/>
  <c r="N69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A69" i="12"/>
  <c r="AX68" i="12"/>
  <c r="AW68" i="12"/>
  <c r="AO68" i="12"/>
  <c r="AN68" i="12"/>
  <c r="AM68" i="12"/>
  <c r="AL68" i="12"/>
  <c r="AK68" i="12"/>
  <c r="AJ68" i="12"/>
  <c r="AI68" i="12"/>
  <c r="AH68" i="12"/>
  <c r="AG68" i="12"/>
  <c r="AF68" i="12"/>
  <c r="AE68" i="12"/>
  <c r="AD68" i="12"/>
  <c r="AC68" i="12"/>
  <c r="AB68" i="12"/>
  <c r="AA68" i="12"/>
  <c r="Z68" i="12"/>
  <c r="Y68" i="12"/>
  <c r="X68" i="12"/>
  <c r="W68" i="12"/>
  <c r="V68" i="12"/>
  <c r="U68" i="12"/>
  <c r="T68" i="12"/>
  <c r="S68" i="12"/>
  <c r="R68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8" i="12"/>
  <c r="B68" i="12"/>
  <c r="A68" i="12"/>
  <c r="AX67" i="12"/>
  <c r="AW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Z67" i="12"/>
  <c r="Y67" i="12"/>
  <c r="X67" i="12"/>
  <c r="W67" i="12"/>
  <c r="V67" i="12"/>
  <c r="U67" i="12"/>
  <c r="T67" i="12"/>
  <c r="S67" i="12"/>
  <c r="R67" i="12"/>
  <c r="Q67" i="12"/>
  <c r="P67" i="12"/>
  <c r="O67" i="12"/>
  <c r="N67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A67" i="12"/>
  <c r="AX66" i="12"/>
  <c r="AW66" i="12"/>
  <c r="AO66" i="12"/>
  <c r="AN66" i="12"/>
  <c r="AM66" i="12"/>
  <c r="AL66" i="12"/>
  <c r="AK66" i="12"/>
  <c r="AJ66" i="12"/>
  <c r="AI66" i="12"/>
  <c r="AH66" i="12"/>
  <c r="AG66" i="12"/>
  <c r="AF66" i="12"/>
  <c r="AE66" i="12"/>
  <c r="AD66" i="12"/>
  <c r="AC66" i="12"/>
  <c r="AB66" i="12"/>
  <c r="AA66" i="12"/>
  <c r="Z66" i="12"/>
  <c r="Y66" i="12"/>
  <c r="X66" i="12"/>
  <c r="W66" i="12"/>
  <c r="V66" i="12"/>
  <c r="U66" i="12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A66" i="12"/>
  <c r="AX65" i="12"/>
  <c r="AW65" i="12"/>
  <c r="AO65" i="12"/>
  <c r="AN65" i="12"/>
  <c r="AM65" i="12"/>
  <c r="AL65" i="12"/>
  <c r="AK65" i="12"/>
  <c r="AJ65" i="12"/>
  <c r="AI65" i="12"/>
  <c r="AH65" i="12"/>
  <c r="AG65" i="12"/>
  <c r="AF65" i="12"/>
  <c r="AE65" i="12"/>
  <c r="AD65" i="12"/>
  <c r="AC65" i="12"/>
  <c r="AB65" i="12"/>
  <c r="AA65" i="12"/>
  <c r="Z65" i="12"/>
  <c r="Y65" i="12"/>
  <c r="X65" i="12"/>
  <c r="W65" i="12"/>
  <c r="V65" i="12"/>
  <c r="U65" i="12"/>
  <c r="T65" i="12"/>
  <c r="S65" i="12"/>
  <c r="R65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A65" i="12"/>
  <c r="AX64" i="12"/>
  <c r="AW64" i="12"/>
  <c r="AO64" i="12"/>
  <c r="AN64" i="12"/>
  <c r="AM64" i="12"/>
  <c r="AL64" i="12"/>
  <c r="AK64" i="12"/>
  <c r="AJ64" i="12"/>
  <c r="AI64" i="12"/>
  <c r="AH64" i="12"/>
  <c r="AG64" i="12"/>
  <c r="AF64" i="12"/>
  <c r="AE64" i="12"/>
  <c r="AD64" i="12"/>
  <c r="AC64" i="12"/>
  <c r="AB64" i="12"/>
  <c r="AA64" i="12"/>
  <c r="Z64" i="12"/>
  <c r="Y64" i="12"/>
  <c r="X64" i="12"/>
  <c r="W64" i="12"/>
  <c r="V64" i="12"/>
  <c r="U64" i="12"/>
  <c r="T64" i="12"/>
  <c r="S64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B64" i="12"/>
  <c r="A64" i="12"/>
  <c r="AX63" i="12"/>
  <c r="AW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S63" i="12"/>
  <c r="R63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A63" i="12"/>
  <c r="AX62" i="12"/>
  <c r="AW62" i="12"/>
  <c r="AO62" i="12"/>
  <c r="AN62" i="12"/>
  <c r="AM62" i="12"/>
  <c r="AL62" i="12"/>
  <c r="AK62" i="12"/>
  <c r="AJ62" i="12"/>
  <c r="AI62" i="12"/>
  <c r="AH62" i="12"/>
  <c r="AG62" i="12"/>
  <c r="AF62" i="12"/>
  <c r="AE62" i="12"/>
  <c r="AD62" i="12"/>
  <c r="AC62" i="12"/>
  <c r="AB62" i="12"/>
  <c r="AA62" i="12"/>
  <c r="Z62" i="12"/>
  <c r="Y62" i="12"/>
  <c r="X62" i="12"/>
  <c r="W62" i="12"/>
  <c r="V62" i="12"/>
  <c r="U62" i="12"/>
  <c r="T62" i="12"/>
  <c r="S62" i="12"/>
  <c r="R62" i="12"/>
  <c r="Q62" i="12"/>
  <c r="P62" i="12"/>
  <c r="O62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A62" i="12"/>
  <c r="AX61" i="12"/>
  <c r="AW61" i="12"/>
  <c r="AO61" i="12"/>
  <c r="AN61" i="12"/>
  <c r="AM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Y61" i="12"/>
  <c r="X61" i="12"/>
  <c r="W61" i="12"/>
  <c r="V61" i="12"/>
  <c r="U61" i="12"/>
  <c r="T61" i="12"/>
  <c r="S61" i="12"/>
  <c r="R61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A61" i="12"/>
  <c r="AX60" i="12"/>
  <c r="AW60" i="12"/>
  <c r="AO60" i="12"/>
  <c r="AN60" i="12"/>
  <c r="AM60" i="12"/>
  <c r="AL60" i="12"/>
  <c r="AK60" i="12"/>
  <c r="AJ60" i="12"/>
  <c r="AI60" i="12"/>
  <c r="AH60" i="12"/>
  <c r="AG60" i="12"/>
  <c r="AF60" i="12"/>
  <c r="AE60" i="12"/>
  <c r="AD60" i="12"/>
  <c r="AC60" i="12"/>
  <c r="AB60" i="12"/>
  <c r="AA60" i="12"/>
  <c r="Z60" i="12"/>
  <c r="Y60" i="12"/>
  <c r="X60" i="12"/>
  <c r="W60" i="12"/>
  <c r="V60" i="12"/>
  <c r="U60" i="12"/>
  <c r="T60" i="12"/>
  <c r="S60" i="12"/>
  <c r="R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A60" i="12"/>
  <c r="AX59" i="12"/>
  <c r="AW59" i="12"/>
  <c r="AO59" i="12"/>
  <c r="AN59" i="12"/>
  <c r="AM59" i="12"/>
  <c r="AL59" i="12"/>
  <c r="AK59" i="12"/>
  <c r="AJ59" i="12"/>
  <c r="AI59" i="12"/>
  <c r="AH59" i="12"/>
  <c r="AG59" i="12"/>
  <c r="AF59" i="12"/>
  <c r="AE59" i="12"/>
  <c r="AD59" i="12"/>
  <c r="AC59" i="12"/>
  <c r="AB59" i="12"/>
  <c r="AA59" i="12"/>
  <c r="Z59" i="12"/>
  <c r="Y59" i="12"/>
  <c r="X59" i="12"/>
  <c r="W59" i="12"/>
  <c r="V59" i="12"/>
  <c r="U59" i="12"/>
  <c r="T59" i="12"/>
  <c r="S59" i="12"/>
  <c r="R59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A59" i="12"/>
  <c r="AX58" i="12"/>
  <c r="AW58" i="12"/>
  <c r="AO58" i="12"/>
  <c r="AN58" i="12"/>
  <c r="AM58" i="12"/>
  <c r="AL58" i="12"/>
  <c r="AK58" i="12"/>
  <c r="AJ58" i="12"/>
  <c r="AI58" i="12"/>
  <c r="AH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58" i="12"/>
  <c r="AX57" i="12"/>
  <c r="AW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A57" i="12"/>
  <c r="AX56" i="12"/>
  <c r="AW56" i="12"/>
  <c r="AO56" i="12"/>
  <c r="AN56" i="12"/>
  <c r="AM56" i="12"/>
  <c r="AL56" i="12"/>
  <c r="AK56" i="12"/>
  <c r="AJ56" i="12"/>
  <c r="AI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56" i="12"/>
  <c r="AX55" i="12"/>
  <c r="AW55" i="12"/>
  <c r="AO55" i="12"/>
  <c r="AN55" i="12"/>
  <c r="AM55" i="12"/>
  <c r="AL55" i="12"/>
  <c r="AK55" i="12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B55" i="12"/>
  <c r="A55" i="12"/>
  <c r="AX54" i="12"/>
  <c r="AW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C54" i="12"/>
  <c r="B54" i="12"/>
  <c r="A54" i="12"/>
  <c r="AX53" i="12"/>
  <c r="AW53" i="12"/>
  <c r="AO53" i="12"/>
  <c r="AN53" i="12"/>
  <c r="AM53" i="12"/>
  <c r="AL53" i="12"/>
  <c r="AK53" i="12"/>
  <c r="AJ53" i="12"/>
  <c r="AI53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B53" i="12"/>
  <c r="A53" i="12"/>
  <c r="AX52" i="12"/>
  <c r="AW52" i="12"/>
  <c r="AO52" i="12"/>
  <c r="AN52" i="12"/>
  <c r="AM52" i="12"/>
  <c r="AL52" i="12"/>
  <c r="AK52" i="12"/>
  <c r="AJ52" i="12"/>
  <c r="AI52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B52" i="12"/>
  <c r="A52" i="12"/>
  <c r="AX51" i="12"/>
  <c r="AW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C51" i="12"/>
  <c r="B51" i="12"/>
  <c r="A51" i="12"/>
  <c r="AX50" i="12"/>
  <c r="AW50" i="12"/>
  <c r="AO50" i="12"/>
  <c r="AN50" i="12"/>
  <c r="AM50" i="12"/>
  <c r="AL50" i="12"/>
  <c r="AK50" i="12"/>
  <c r="AJ50" i="12"/>
  <c r="AI50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C50" i="12"/>
  <c r="B50" i="12"/>
  <c r="A50" i="12"/>
  <c r="AX49" i="12"/>
  <c r="AW49" i="12"/>
  <c r="AO49" i="12"/>
  <c r="AN49" i="12"/>
  <c r="AM49" i="12"/>
  <c r="AL49" i="12"/>
  <c r="AK49" i="12"/>
  <c r="AJ49" i="12"/>
  <c r="AI49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49" i="12"/>
  <c r="AX48" i="12"/>
  <c r="AW48" i="12"/>
  <c r="AO48" i="12"/>
  <c r="AN48" i="12"/>
  <c r="AM48" i="12"/>
  <c r="AL48" i="12"/>
  <c r="AK48" i="12"/>
  <c r="AJ48" i="12"/>
  <c r="AI48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C48" i="12"/>
  <c r="B48" i="12"/>
  <c r="A48" i="12"/>
  <c r="AX47" i="12"/>
  <c r="AW47" i="12"/>
  <c r="AO47" i="12"/>
  <c r="AN47" i="12"/>
  <c r="AM47" i="12"/>
  <c r="AL47" i="12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B47" i="12"/>
  <c r="A47" i="12"/>
  <c r="AX46" i="12"/>
  <c r="AW46" i="12"/>
  <c r="AO46" i="12"/>
  <c r="AN46" i="12"/>
  <c r="AM46" i="12"/>
  <c r="AL46" i="12"/>
  <c r="AK46" i="12"/>
  <c r="AJ46" i="12"/>
  <c r="AI46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C46" i="12"/>
  <c r="B46" i="12"/>
  <c r="A46" i="12"/>
  <c r="AX45" i="12"/>
  <c r="AW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45" i="12"/>
  <c r="AX44" i="12"/>
  <c r="AW44" i="12"/>
  <c r="AO44" i="12"/>
  <c r="AN44" i="12"/>
  <c r="AM44" i="12"/>
  <c r="AL44" i="12"/>
  <c r="AK44" i="12"/>
  <c r="AJ44" i="12"/>
  <c r="AI44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A44" i="12"/>
  <c r="AX43" i="12"/>
  <c r="AW43" i="12"/>
  <c r="AO43" i="12"/>
  <c r="AN43" i="12"/>
  <c r="AM43" i="12"/>
  <c r="AL43" i="12"/>
  <c r="AK43" i="12"/>
  <c r="AJ43" i="12"/>
  <c r="AI43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A43" i="12"/>
  <c r="AX42" i="12"/>
  <c r="AW42" i="12"/>
  <c r="AO42" i="12"/>
  <c r="AN42" i="12"/>
  <c r="AM42" i="12"/>
  <c r="AL42" i="12"/>
  <c r="AK42" i="12"/>
  <c r="AJ42" i="12"/>
  <c r="AI42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42" i="12"/>
  <c r="AX41" i="12"/>
  <c r="AW41" i="12"/>
  <c r="AO41" i="12"/>
  <c r="AN41" i="12"/>
  <c r="AM41" i="12"/>
  <c r="AL41" i="12"/>
  <c r="AK41" i="12"/>
  <c r="AJ41" i="12"/>
  <c r="AI41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A41" i="12"/>
  <c r="AX40" i="12"/>
  <c r="AW40" i="12"/>
  <c r="AO40" i="12"/>
  <c r="AN40" i="12"/>
  <c r="AM40" i="12"/>
  <c r="AL40" i="12"/>
  <c r="AK40" i="12"/>
  <c r="AJ40" i="12"/>
  <c r="AI40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A40" i="12"/>
  <c r="AX39" i="12"/>
  <c r="AW39" i="12"/>
  <c r="AO39" i="12"/>
  <c r="AN39" i="12"/>
  <c r="AM39" i="12"/>
  <c r="AL39" i="12"/>
  <c r="AK39" i="12"/>
  <c r="AJ39" i="12"/>
  <c r="AI39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A39" i="12"/>
  <c r="AX38" i="12"/>
  <c r="AW38" i="12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A38" i="12"/>
  <c r="AX37" i="12"/>
  <c r="AW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A37" i="12"/>
  <c r="AX36" i="12"/>
  <c r="AW36" i="12"/>
  <c r="AO36" i="12"/>
  <c r="AN36" i="12"/>
  <c r="AM36" i="12"/>
  <c r="AL36" i="12"/>
  <c r="AK36" i="12"/>
  <c r="AJ36" i="12"/>
  <c r="AI36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A36" i="12"/>
  <c r="AX35" i="12"/>
  <c r="AW35" i="12"/>
  <c r="AO35" i="12"/>
  <c r="AN35" i="12"/>
  <c r="AM35" i="12"/>
  <c r="AL35" i="12"/>
  <c r="AK35" i="12"/>
  <c r="AJ35" i="12"/>
  <c r="AI35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35" i="12"/>
  <c r="AX34" i="12"/>
  <c r="AW34" i="12"/>
  <c r="AO34" i="12"/>
  <c r="AN34" i="12"/>
  <c r="AM34" i="12"/>
  <c r="AL34" i="12"/>
  <c r="AK34" i="12"/>
  <c r="AJ34" i="12"/>
  <c r="AI34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A34" i="12"/>
  <c r="AX33" i="12"/>
  <c r="AW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A33" i="12"/>
  <c r="AX32" i="12"/>
  <c r="AW32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A32" i="12"/>
  <c r="AX31" i="12"/>
  <c r="AW31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A31" i="12"/>
  <c r="AX30" i="12"/>
  <c r="AW30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A30" i="12"/>
  <c r="AX29" i="12"/>
  <c r="AW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29" i="12"/>
  <c r="AX28" i="12"/>
  <c r="AW28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28" i="12"/>
  <c r="AX27" i="12"/>
  <c r="AW27" i="12"/>
  <c r="AO27" i="12"/>
  <c r="AN27" i="12"/>
  <c r="AM27" i="12"/>
  <c r="AL27" i="12"/>
  <c r="AK27" i="12"/>
  <c r="AJ27" i="12"/>
  <c r="AI27" i="12"/>
  <c r="AH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27" i="12"/>
  <c r="AX26" i="12"/>
  <c r="AW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A26" i="12"/>
  <c r="AX25" i="12"/>
  <c r="AW25" i="12"/>
  <c r="AO25" i="12"/>
  <c r="AN25" i="12"/>
  <c r="AM25" i="12"/>
  <c r="AL25" i="12"/>
  <c r="AK25" i="12"/>
  <c r="AJ25" i="12"/>
  <c r="AI25" i="12"/>
  <c r="AH25" i="12"/>
  <c r="AG25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L25" i="12"/>
  <c r="K25" i="12"/>
  <c r="J25" i="12"/>
  <c r="I25" i="12"/>
  <c r="H25" i="12"/>
  <c r="G25" i="12"/>
  <c r="F25" i="12"/>
  <c r="E25" i="12"/>
  <c r="D25" i="12"/>
  <c r="C25" i="12"/>
  <c r="B25" i="12"/>
  <c r="A25" i="12"/>
  <c r="AX24" i="12"/>
  <c r="AW24" i="12"/>
  <c r="AO24" i="12"/>
  <c r="AN24" i="12"/>
  <c r="AM24" i="12"/>
  <c r="AL24" i="12"/>
  <c r="AK24" i="12"/>
  <c r="AJ24" i="12"/>
  <c r="AI24" i="12"/>
  <c r="AH24" i="12"/>
  <c r="AG24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A24" i="12"/>
  <c r="AX22" i="12"/>
  <c r="AW22" i="12"/>
  <c r="AO22" i="12"/>
  <c r="AN22" i="12"/>
  <c r="AM22" i="12"/>
  <c r="AL22" i="12"/>
  <c r="AK22" i="12"/>
  <c r="AJ22" i="12"/>
  <c r="AI22" i="12"/>
  <c r="AH22" i="12"/>
  <c r="AG22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A22" i="12"/>
  <c r="AX21" i="12"/>
  <c r="AW21" i="12"/>
  <c r="AO21" i="12"/>
  <c r="AN21" i="12"/>
  <c r="AM21" i="12"/>
  <c r="AL21" i="12"/>
  <c r="AK21" i="12"/>
  <c r="AJ21" i="12"/>
  <c r="AI21" i="12"/>
  <c r="AH21" i="12"/>
  <c r="AG21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21" i="12"/>
  <c r="AX20" i="12"/>
  <c r="AW20" i="12"/>
  <c r="AO20" i="12"/>
  <c r="AN20" i="12"/>
  <c r="AM20" i="12"/>
  <c r="AL20" i="12"/>
  <c r="AK20" i="12"/>
  <c r="AJ20" i="12"/>
  <c r="AI20" i="12"/>
  <c r="AH20" i="12"/>
  <c r="AG20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AX19" i="12"/>
  <c r="AW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A19" i="12"/>
  <c r="AX18" i="12"/>
  <c r="AW18" i="12"/>
  <c r="AO18" i="12"/>
  <c r="AN18" i="12"/>
  <c r="AM18" i="12"/>
  <c r="AL18" i="12"/>
  <c r="AK18" i="12"/>
  <c r="AJ18" i="12"/>
  <c r="AI18" i="12"/>
  <c r="AH18" i="12"/>
  <c r="AG18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A18" i="12"/>
  <c r="AX17" i="12"/>
  <c r="AW17" i="12"/>
  <c r="AO17" i="12"/>
  <c r="AN17" i="12"/>
  <c r="AM17" i="12"/>
  <c r="AL17" i="12"/>
  <c r="AK17" i="12"/>
  <c r="AJ17" i="12"/>
  <c r="AI17" i="12"/>
  <c r="AH17" i="12"/>
  <c r="AG17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AX16" i="12"/>
  <c r="AW16" i="12"/>
  <c r="AO16" i="12"/>
  <c r="AN16" i="12"/>
  <c r="AM16" i="12"/>
  <c r="AL16" i="12"/>
  <c r="AK16" i="12"/>
  <c r="AJ16" i="12"/>
  <c r="AI16" i="12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16" i="12"/>
  <c r="AX15" i="12"/>
  <c r="AW15" i="12"/>
  <c r="AO15" i="12"/>
  <c r="AN15" i="12"/>
  <c r="AM15" i="12"/>
  <c r="AL15" i="12"/>
  <c r="AK15" i="12"/>
  <c r="AJ15" i="12"/>
  <c r="AI15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A15" i="12"/>
  <c r="AX14" i="12"/>
  <c r="AW14" i="12"/>
  <c r="AO14" i="12"/>
  <c r="AN14" i="12"/>
  <c r="AM14" i="12"/>
  <c r="AL14" i="12"/>
  <c r="AK14" i="12"/>
  <c r="AJ14" i="12"/>
  <c r="AI14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AX13" i="12"/>
  <c r="AW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13" i="12"/>
  <c r="AX12" i="12"/>
  <c r="AW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12" i="12"/>
  <c r="AX11" i="12"/>
  <c r="AW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11" i="12"/>
  <c r="AX10" i="12"/>
  <c r="AW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10" i="12"/>
  <c r="AX9" i="12"/>
  <c r="AW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X8" i="12"/>
  <c r="AW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AX7" i="12"/>
  <c r="AW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AX6" i="12"/>
  <c r="AW6" i="12"/>
  <c r="AO6" i="12"/>
  <c r="AN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A6" i="12"/>
  <c r="AX5" i="12"/>
  <c r="AW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A5" i="12"/>
  <c r="A129" i="4" l="1"/>
  <c r="BR269" i="2" l="1"/>
  <c r="BR270" i="2"/>
  <c r="BR271" i="2"/>
  <c r="BR272" i="2"/>
  <c r="BR273" i="2"/>
  <c r="BR274" i="2"/>
  <c r="BV269" i="2"/>
  <c r="BV270" i="2"/>
  <c r="BV271" i="2"/>
  <c r="BV272" i="2"/>
  <c r="BV273" i="2"/>
  <c r="BV274" i="2"/>
  <c r="BR163" i="1"/>
  <c r="BR164" i="1"/>
  <c r="BR165" i="1"/>
  <c r="BR166" i="1"/>
  <c r="BR167" i="1"/>
  <c r="BR168" i="1"/>
  <c r="BV163" i="1"/>
  <c r="BV164" i="1"/>
  <c r="BV165" i="1"/>
  <c r="BV166" i="1"/>
  <c r="BV167" i="1"/>
  <c r="BV168" i="1"/>
  <c r="CA164" i="1"/>
  <c r="AP6" i="12"/>
  <c r="AP7" i="12"/>
  <c r="AP8" i="12"/>
  <c r="AP9" i="12"/>
  <c r="AP10" i="12"/>
  <c r="AP11" i="12"/>
  <c r="AP12" i="12"/>
  <c r="AP13" i="12"/>
  <c r="AP14" i="12"/>
  <c r="AP15" i="12"/>
  <c r="AP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33" i="12"/>
  <c r="AP34" i="12"/>
  <c r="AP35" i="12"/>
  <c r="AP36" i="12"/>
  <c r="AP37" i="12"/>
  <c r="AP38" i="12"/>
  <c r="AP39" i="12"/>
  <c r="AP40" i="12"/>
  <c r="AP41" i="12"/>
  <c r="AP42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74" i="12"/>
  <c r="AP75" i="12"/>
  <c r="AP76" i="12"/>
  <c r="AP77" i="12"/>
  <c r="AP78" i="12"/>
  <c r="AP79" i="12"/>
  <c r="AP80" i="12"/>
  <c r="AP81" i="12"/>
  <c r="AP82" i="12"/>
  <c r="AP83" i="12"/>
  <c r="AP84" i="12"/>
  <c r="AP85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103" i="12"/>
  <c r="AP104" i="12"/>
  <c r="AP105" i="12"/>
  <c r="AP106" i="12"/>
  <c r="AP107" i="12"/>
  <c r="AP108" i="12"/>
  <c r="AP109" i="12"/>
  <c r="AP110" i="12"/>
  <c r="AP111" i="12"/>
  <c r="AP112" i="12"/>
  <c r="AP113" i="12"/>
  <c r="AP114" i="12"/>
  <c r="AP115" i="12"/>
  <c r="AP116" i="12"/>
  <c r="AP117" i="12"/>
  <c r="AP118" i="12"/>
  <c r="AP119" i="12"/>
  <c r="AP120" i="12"/>
  <c r="AP121" i="12"/>
  <c r="AP122" i="12"/>
  <c r="AP123" i="12"/>
  <c r="AP124" i="12"/>
  <c r="AP125" i="12"/>
  <c r="AP126" i="12"/>
  <c r="AP127" i="12"/>
  <c r="AP128" i="12"/>
  <c r="AP129" i="12"/>
  <c r="AP130" i="12"/>
  <c r="AP131" i="12"/>
  <c r="AP132" i="12"/>
  <c r="AP133" i="12"/>
  <c r="AP134" i="12"/>
  <c r="AP135" i="12"/>
  <c r="AP136" i="12"/>
  <c r="AP137" i="12"/>
  <c r="AP138" i="12"/>
  <c r="AP139" i="12"/>
  <c r="AP140" i="12"/>
  <c r="AP141" i="12"/>
  <c r="AP142" i="12"/>
  <c r="AP143" i="12"/>
  <c r="AP144" i="12"/>
  <c r="AP145" i="12"/>
  <c r="AP146" i="12"/>
  <c r="AP147" i="12"/>
  <c r="AP148" i="12"/>
  <c r="AP149" i="12"/>
  <c r="AP150" i="12"/>
  <c r="AP151" i="12"/>
  <c r="AP152" i="12"/>
  <c r="AP153" i="12"/>
  <c r="AP154" i="12"/>
  <c r="AP155" i="12"/>
  <c r="AP156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75" i="12"/>
  <c r="AP176" i="12"/>
  <c r="AP177" i="12"/>
  <c r="AP178" i="12"/>
  <c r="AP179" i="12"/>
  <c r="AP180" i="12"/>
  <c r="AP181" i="12"/>
  <c r="AP182" i="12"/>
  <c r="AP183" i="12"/>
  <c r="AP184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0" i="12"/>
  <c r="AP201" i="12"/>
  <c r="AP202" i="12"/>
  <c r="AP203" i="12"/>
  <c r="AP204" i="12"/>
  <c r="AP205" i="12"/>
  <c r="AP206" i="12"/>
  <c r="AP207" i="12"/>
  <c r="AP208" i="12"/>
  <c r="AP209" i="12"/>
  <c r="AP210" i="12"/>
  <c r="AP211" i="12"/>
  <c r="AP212" i="12"/>
  <c r="AP213" i="12"/>
  <c r="AP214" i="12"/>
  <c r="AP215" i="12"/>
  <c r="AP216" i="12"/>
  <c r="AP217" i="12"/>
  <c r="AP218" i="12"/>
  <c r="AP219" i="12"/>
  <c r="AP220" i="12"/>
  <c r="AP221" i="12"/>
  <c r="AP222" i="12"/>
  <c r="AP223" i="12"/>
  <c r="AP224" i="12"/>
  <c r="AP225" i="12"/>
  <c r="AP226" i="12"/>
  <c r="AP227" i="12"/>
  <c r="AP228" i="12"/>
  <c r="AP229" i="12"/>
  <c r="AP230" i="12"/>
  <c r="AP231" i="12"/>
  <c r="AP5" i="12"/>
  <c r="CA270" i="2"/>
  <c r="G269" i="2"/>
  <c r="U269" i="2" l="1"/>
  <c r="V269" i="2"/>
  <c r="W269" i="2"/>
  <c r="X269" i="2"/>
  <c r="Y269" i="2"/>
  <c r="Z269" i="2"/>
  <c r="AA269" i="2"/>
  <c r="AB269" i="2"/>
  <c r="AC269" i="2"/>
  <c r="AD269" i="2"/>
  <c r="AE269" i="2"/>
  <c r="AF269" i="2"/>
  <c r="AG269" i="2"/>
  <c r="DG269" i="2"/>
  <c r="U270" i="2"/>
  <c r="V270" i="2"/>
  <c r="W270" i="2"/>
  <c r="X270" i="2"/>
  <c r="Y270" i="2"/>
  <c r="Z270" i="2"/>
  <c r="AA270" i="2"/>
  <c r="AB270" i="2"/>
  <c r="AC270" i="2"/>
  <c r="AD270" i="2"/>
  <c r="AE270" i="2"/>
  <c r="AF270" i="2"/>
  <c r="AG270" i="2"/>
  <c r="DG270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DG271" i="2"/>
  <c r="U272" i="2"/>
  <c r="V272" i="2"/>
  <c r="W272" i="2"/>
  <c r="X272" i="2"/>
  <c r="Y272" i="2"/>
  <c r="Z272" i="2"/>
  <c r="AA272" i="2"/>
  <c r="AB272" i="2"/>
  <c r="AC272" i="2"/>
  <c r="AD272" i="2"/>
  <c r="AE272" i="2"/>
  <c r="AF272" i="2"/>
  <c r="AG272" i="2"/>
  <c r="DG272" i="2"/>
  <c r="U273" i="2"/>
  <c r="V273" i="2"/>
  <c r="W273" i="2"/>
  <c r="X273" i="2"/>
  <c r="Y273" i="2"/>
  <c r="Z273" i="2"/>
  <c r="AA273" i="2"/>
  <c r="AB273" i="2"/>
  <c r="AC273" i="2"/>
  <c r="AD273" i="2"/>
  <c r="AE273" i="2"/>
  <c r="AF273" i="2"/>
  <c r="AG273" i="2"/>
  <c r="DG273" i="2"/>
  <c r="U274" i="2"/>
  <c r="V274" i="2"/>
  <c r="W274" i="2"/>
  <c r="X274" i="2"/>
  <c r="Y274" i="2"/>
  <c r="Z274" i="2"/>
  <c r="AA274" i="2"/>
  <c r="AB274" i="2"/>
  <c r="AC274" i="2"/>
  <c r="AD274" i="2"/>
  <c r="AE274" i="2"/>
  <c r="AF274" i="2"/>
  <c r="AG274" i="2"/>
  <c r="DG274" i="2"/>
  <c r="H269" i="2"/>
  <c r="I269" i="2"/>
  <c r="J269" i="2"/>
  <c r="K269" i="2"/>
  <c r="L269" i="2"/>
  <c r="M269" i="2"/>
  <c r="N269" i="2"/>
  <c r="O269" i="2"/>
  <c r="P269" i="2"/>
  <c r="Q269" i="2"/>
  <c r="R269" i="2"/>
  <c r="S269" i="2"/>
  <c r="T269" i="2"/>
  <c r="H270" i="2"/>
  <c r="I270" i="2"/>
  <c r="J270" i="2"/>
  <c r="K270" i="2"/>
  <c r="L270" i="2"/>
  <c r="M270" i="2"/>
  <c r="N270" i="2"/>
  <c r="O270" i="2"/>
  <c r="P270" i="2"/>
  <c r="Q270" i="2"/>
  <c r="R270" i="2"/>
  <c r="S270" i="2"/>
  <c r="T270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H272" i="2"/>
  <c r="I272" i="2"/>
  <c r="J272" i="2"/>
  <c r="K272" i="2"/>
  <c r="L272" i="2"/>
  <c r="M272" i="2"/>
  <c r="N272" i="2"/>
  <c r="O272" i="2"/>
  <c r="P272" i="2"/>
  <c r="Q272" i="2"/>
  <c r="R272" i="2"/>
  <c r="S272" i="2"/>
  <c r="T272" i="2"/>
  <c r="H273" i="2"/>
  <c r="I273" i="2"/>
  <c r="J273" i="2"/>
  <c r="K273" i="2"/>
  <c r="L273" i="2"/>
  <c r="M273" i="2"/>
  <c r="N273" i="2"/>
  <c r="O273" i="2"/>
  <c r="P273" i="2"/>
  <c r="Q273" i="2"/>
  <c r="R273" i="2"/>
  <c r="S273" i="2"/>
  <c r="T273" i="2"/>
  <c r="H274" i="2"/>
  <c r="I274" i="2"/>
  <c r="J274" i="2"/>
  <c r="K274" i="2"/>
  <c r="L274" i="2"/>
  <c r="M274" i="2"/>
  <c r="N274" i="2"/>
  <c r="O274" i="2"/>
  <c r="P274" i="2"/>
  <c r="Q274" i="2"/>
  <c r="R274" i="2"/>
  <c r="S274" i="2"/>
  <c r="T274" i="2"/>
  <c r="G274" i="2"/>
  <c r="G273" i="2"/>
  <c r="G272" i="2"/>
  <c r="G271" i="2"/>
  <c r="G270" i="2"/>
  <c r="AI8" i="3"/>
  <c r="AX273" i="2" l="1"/>
  <c r="BZ274" i="2"/>
  <c r="BU270" i="2"/>
  <c r="BL272" i="2"/>
  <c r="BH274" i="2"/>
  <c r="BS273" i="2"/>
  <c r="AJ274" i="2"/>
  <c r="AN272" i="2"/>
  <c r="AR274" i="2"/>
  <c r="AV274" i="2"/>
  <c r="AZ274" i="2"/>
  <c r="BB273" i="2"/>
  <c r="BN273" i="2"/>
  <c r="BJ273" i="2"/>
  <c r="BF273" i="2"/>
  <c r="CZ273" i="2"/>
  <c r="DB272" i="2"/>
  <c r="CX274" i="2"/>
  <c r="CT270" i="2"/>
  <c r="DJ274" i="2"/>
  <c r="DL273" i="2"/>
  <c r="DH273" i="2"/>
  <c r="DF274" i="2"/>
  <c r="CJ273" i="2"/>
  <c r="CP274" i="2"/>
  <c r="CL272" i="2"/>
  <c r="CH274" i="2"/>
  <c r="CD274" i="2"/>
  <c r="AT270" i="2"/>
  <c r="AT272" i="2"/>
  <c r="AT274" i="2"/>
  <c r="AT269" i="2"/>
  <c r="AT271" i="2"/>
  <c r="AT273" i="2"/>
  <c r="AL270" i="2"/>
  <c r="AL272" i="2"/>
  <c r="AL274" i="2"/>
  <c r="AL269" i="2"/>
  <c r="AL271" i="2"/>
  <c r="AL273" i="2"/>
  <c r="BP269" i="2"/>
  <c r="BP271" i="2"/>
  <c r="BP270" i="2"/>
  <c r="BP272" i="2"/>
  <c r="BP273" i="2"/>
  <c r="BD269" i="2"/>
  <c r="BD271" i="2"/>
  <c r="BD273" i="2"/>
  <c r="DC273" i="2"/>
  <c r="CY273" i="2"/>
  <c r="CU273" i="2"/>
  <c r="CM273" i="2"/>
  <c r="CI273" i="2"/>
  <c r="CE273" i="2"/>
  <c r="CA273" i="2"/>
  <c r="DE274" i="2"/>
  <c r="DA269" i="2"/>
  <c r="DA271" i="2"/>
  <c r="DA273" i="2"/>
  <c r="DA270" i="2"/>
  <c r="DA272" i="2"/>
  <c r="DA274" i="2"/>
  <c r="CW269" i="2"/>
  <c r="CW271" i="2"/>
  <c r="CW270" i="2"/>
  <c r="CW272" i="2"/>
  <c r="CW273" i="2"/>
  <c r="CW274" i="2"/>
  <c r="CS269" i="2"/>
  <c r="CS271" i="2"/>
  <c r="CS273" i="2"/>
  <c r="CS270" i="2"/>
  <c r="CS272" i="2"/>
  <c r="CS274" i="2"/>
  <c r="CO269" i="2"/>
  <c r="CO271" i="2"/>
  <c r="CO270" i="2"/>
  <c r="CO272" i="2"/>
  <c r="CO273" i="2"/>
  <c r="CO274" i="2"/>
  <c r="CK269" i="2"/>
  <c r="CK271" i="2"/>
  <c r="CK273" i="2"/>
  <c r="CK270" i="2"/>
  <c r="CK272" i="2"/>
  <c r="CK274" i="2"/>
  <c r="CG269" i="2"/>
  <c r="CG271" i="2"/>
  <c r="CG270" i="2"/>
  <c r="CG272" i="2"/>
  <c r="CG273" i="2"/>
  <c r="CG274" i="2"/>
  <c r="CC269" i="2"/>
  <c r="CC271" i="2"/>
  <c r="CC273" i="2"/>
  <c r="CC270" i="2"/>
  <c r="CC272" i="2"/>
  <c r="CC274" i="2"/>
  <c r="DI269" i="2"/>
  <c r="DI271" i="2"/>
  <c r="DI273" i="2"/>
  <c r="DI274" i="2"/>
  <c r="CT272" i="2"/>
  <c r="CI271" i="2"/>
  <c r="DI270" i="2"/>
  <c r="CL270" i="2"/>
  <c r="BD270" i="2"/>
  <c r="CA269" i="2"/>
  <c r="AW270" i="2"/>
  <c r="AW272" i="2"/>
  <c r="AW269" i="2"/>
  <c r="AW271" i="2"/>
  <c r="AW274" i="2"/>
  <c r="AW273" i="2"/>
  <c r="AS270" i="2"/>
  <c r="AS272" i="2"/>
  <c r="AS269" i="2"/>
  <c r="AS274" i="2"/>
  <c r="AK270" i="2"/>
  <c r="AK272" i="2"/>
  <c r="AK269" i="2"/>
  <c r="AK274" i="2"/>
  <c r="AM270" i="2"/>
  <c r="AM272" i="2"/>
  <c r="AM274" i="2"/>
  <c r="AY274" i="2"/>
  <c r="BY269" i="2"/>
  <c r="BY271" i="2"/>
  <c r="BY270" i="2"/>
  <c r="BY272" i="2"/>
  <c r="BY273" i="2"/>
  <c r="BY274" i="2"/>
  <c r="BO269" i="2"/>
  <c r="BO271" i="2"/>
  <c r="BO270" i="2"/>
  <c r="BO272" i="2"/>
  <c r="BO273" i="2"/>
  <c r="BO274" i="2"/>
  <c r="BK269" i="2"/>
  <c r="BK271" i="2"/>
  <c r="BK273" i="2"/>
  <c r="BK270" i="2"/>
  <c r="BK272" i="2"/>
  <c r="BK274" i="2"/>
  <c r="BC269" i="2"/>
  <c r="BC271" i="2"/>
  <c r="BC273" i="2"/>
  <c r="BC270" i="2"/>
  <c r="BC272" i="2"/>
  <c r="BC274" i="2"/>
  <c r="BW273" i="2"/>
  <c r="BQ273" i="2"/>
  <c r="BM273" i="2"/>
  <c r="BI273" i="2"/>
  <c r="BE273" i="2"/>
  <c r="DD270" i="2"/>
  <c r="DD272" i="2"/>
  <c r="DD274" i="2"/>
  <c r="DD269" i="2"/>
  <c r="DD271" i="2"/>
  <c r="CZ270" i="2"/>
  <c r="CZ272" i="2"/>
  <c r="CZ274" i="2"/>
  <c r="CZ269" i="2"/>
  <c r="CZ271" i="2"/>
  <c r="CV270" i="2"/>
  <c r="CV272" i="2"/>
  <c r="CV274" i="2"/>
  <c r="CV269" i="2"/>
  <c r="CV271" i="2"/>
  <c r="CR270" i="2"/>
  <c r="CR272" i="2"/>
  <c r="CR274" i="2"/>
  <c r="CR269" i="2"/>
  <c r="CR271" i="2"/>
  <c r="CN270" i="2"/>
  <c r="CN272" i="2"/>
  <c r="CN274" i="2"/>
  <c r="CN269" i="2"/>
  <c r="CN271" i="2"/>
  <c r="CJ270" i="2"/>
  <c r="CJ272" i="2"/>
  <c r="CJ274" i="2"/>
  <c r="CJ269" i="2"/>
  <c r="CJ271" i="2"/>
  <c r="CF270" i="2"/>
  <c r="CF272" i="2"/>
  <c r="CF274" i="2"/>
  <c r="CF269" i="2"/>
  <c r="CF271" i="2"/>
  <c r="CB270" i="2"/>
  <c r="CB272" i="2"/>
  <c r="CB274" i="2"/>
  <c r="CB269" i="2"/>
  <c r="CB271" i="2"/>
  <c r="BX269" i="2"/>
  <c r="BX271" i="2"/>
  <c r="BN269" i="2"/>
  <c r="BF269" i="2"/>
  <c r="DK273" i="2"/>
  <c r="DB274" i="2"/>
  <c r="CL274" i="2"/>
  <c r="BU274" i="2"/>
  <c r="BD274" i="2"/>
  <c r="AN274" i="2"/>
  <c r="CV273" i="2"/>
  <c r="CF273" i="2"/>
  <c r="DI272" i="2"/>
  <c r="BD272" i="2"/>
  <c r="CA271" i="2"/>
  <c r="AS271" i="2"/>
  <c r="CD270" i="2"/>
  <c r="AV270" i="2"/>
  <c r="CY269" i="2"/>
  <c r="BQ269" i="2"/>
  <c r="BS269" i="2"/>
  <c r="BJ269" i="2"/>
  <c r="DC274" i="2"/>
  <c r="CY274" i="2"/>
  <c r="CU274" i="2"/>
  <c r="CM274" i="2"/>
  <c r="CI274" i="2"/>
  <c r="CE274" i="2"/>
  <c r="CA274" i="2"/>
  <c r="DJ273" i="2"/>
  <c r="DK274" i="2"/>
  <c r="BP274" i="2"/>
  <c r="CR273" i="2"/>
  <c r="CB273" i="2"/>
  <c r="AS273" i="2"/>
  <c r="CD272" i="2"/>
  <c r="AV272" i="2"/>
  <c r="CY271" i="2"/>
  <c r="BQ271" i="2"/>
  <c r="AK271" i="2"/>
  <c r="DB270" i="2"/>
  <c r="AN270" i="2"/>
  <c r="BI269" i="2"/>
  <c r="AX270" i="2"/>
  <c r="AX272" i="2"/>
  <c r="AX274" i="2"/>
  <c r="AX269" i="2"/>
  <c r="AX271" i="2"/>
  <c r="AP270" i="2"/>
  <c r="AP272" i="2"/>
  <c r="AP274" i="2"/>
  <c r="AP269" i="2"/>
  <c r="AP271" i="2"/>
  <c r="AP273" i="2"/>
  <c r="BZ269" i="2"/>
  <c r="BZ271" i="2"/>
  <c r="BZ270" i="2"/>
  <c r="BZ272" i="2"/>
  <c r="BZ273" i="2"/>
  <c r="BU269" i="2"/>
  <c r="BU271" i="2"/>
  <c r="BU273" i="2"/>
  <c r="BL269" i="2"/>
  <c r="BL271" i="2"/>
  <c r="BL273" i="2"/>
  <c r="BH269" i="2"/>
  <c r="BH271" i="2"/>
  <c r="BH270" i="2"/>
  <c r="BH272" i="2"/>
  <c r="BH273" i="2"/>
  <c r="AH270" i="2"/>
  <c r="AH272" i="2"/>
  <c r="AH274" i="2"/>
  <c r="AH269" i="2"/>
  <c r="AH271" i="2"/>
  <c r="AH273" i="2"/>
  <c r="AO270" i="2"/>
  <c r="AO272" i="2"/>
  <c r="AO269" i="2"/>
  <c r="AO271" i="2"/>
  <c r="AO273" i="2"/>
  <c r="AO274" i="2"/>
  <c r="AI274" i="2"/>
  <c r="AQ274" i="2"/>
  <c r="AU270" i="2"/>
  <c r="AU272" i="2"/>
  <c r="AU274" i="2"/>
  <c r="BB270" i="2"/>
  <c r="BB272" i="2"/>
  <c r="BB274" i="2"/>
  <c r="BB269" i="2"/>
  <c r="BB271" i="2"/>
  <c r="BT269" i="2"/>
  <c r="BT271" i="2"/>
  <c r="BT273" i="2"/>
  <c r="BT270" i="2"/>
  <c r="BT272" i="2"/>
  <c r="BT274" i="2"/>
  <c r="BG269" i="2"/>
  <c r="BG271" i="2"/>
  <c r="BG270" i="2"/>
  <c r="BG272" i="2"/>
  <c r="BG273" i="2"/>
  <c r="BG274" i="2"/>
  <c r="CT274" i="2"/>
  <c r="BL274" i="2"/>
  <c r="DD273" i="2"/>
  <c r="CN273" i="2"/>
  <c r="BX273" i="2"/>
  <c r="AK273" i="2"/>
  <c r="BU272" i="2"/>
  <c r="BI271" i="2"/>
  <c r="BL270" i="2"/>
  <c r="CI269" i="2"/>
  <c r="DL270" i="2"/>
  <c r="DL272" i="2"/>
  <c r="DH270" i="2"/>
  <c r="DH272" i="2"/>
  <c r="DL271" i="2"/>
  <c r="BN271" i="2"/>
  <c r="BF271" i="2"/>
  <c r="DL269" i="2"/>
  <c r="AZ269" i="2"/>
  <c r="AZ271" i="2"/>
  <c r="AV269" i="2"/>
  <c r="AV271" i="2"/>
  <c r="AR269" i="2"/>
  <c r="AR271" i="2"/>
  <c r="AR273" i="2"/>
  <c r="AN269" i="2"/>
  <c r="AN271" i="2"/>
  <c r="AN273" i="2"/>
  <c r="AJ269" i="2"/>
  <c r="AJ271" i="2"/>
  <c r="AJ273" i="2"/>
  <c r="AY269" i="2"/>
  <c r="AY271" i="2"/>
  <c r="AU269" i="2"/>
  <c r="AU271" i="2"/>
  <c r="AU273" i="2"/>
  <c r="AQ269" i="2"/>
  <c r="AQ271" i="2"/>
  <c r="AQ273" i="2"/>
  <c r="AM269" i="2"/>
  <c r="AM271" i="2"/>
  <c r="AM273" i="2"/>
  <c r="AI269" i="2"/>
  <c r="AI271" i="2"/>
  <c r="AI273" i="2"/>
  <c r="DE269" i="2"/>
  <c r="DE271" i="2"/>
  <c r="BW270" i="2"/>
  <c r="BW272" i="2"/>
  <c r="BQ270" i="2"/>
  <c r="BQ272" i="2"/>
  <c r="BM270" i="2"/>
  <c r="BM272" i="2"/>
  <c r="BI270" i="2"/>
  <c r="BI272" i="2"/>
  <c r="BE270" i="2"/>
  <c r="BE272" i="2"/>
  <c r="DB269" i="2"/>
  <c r="DB271" i="2"/>
  <c r="CX269" i="2"/>
  <c r="CX271" i="2"/>
  <c r="CT269" i="2"/>
  <c r="CT271" i="2"/>
  <c r="CP269" i="2"/>
  <c r="CP271" i="2"/>
  <c r="CL269" i="2"/>
  <c r="CL271" i="2"/>
  <c r="CH269" i="2"/>
  <c r="CH271" i="2"/>
  <c r="CD269" i="2"/>
  <c r="CD271" i="2"/>
  <c r="DJ269" i="2"/>
  <c r="DJ271" i="2"/>
  <c r="BW274" i="2"/>
  <c r="BQ274" i="2"/>
  <c r="BM274" i="2"/>
  <c r="BI274" i="2"/>
  <c r="BE274" i="2"/>
  <c r="DE273" i="2"/>
  <c r="AY273" i="2"/>
  <c r="DJ272" i="2"/>
  <c r="DE272" i="2"/>
  <c r="AY272" i="2"/>
  <c r="AQ272" i="2"/>
  <c r="AI272" i="2"/>
  <c r="DH271" i="2"/>
  <c r="BS271" i="2"/>
  <c r="BJ271" i="2"/>
  <c r="DJ270" i="2"/>
  <c r="DE270" i="2"/>
  <c r="AY270" i="2"/>
  <c r="AQ270" i="2"/>
  <c r="AI270" i="2"/>
  <c r="DH269" i="2"/>
  <c r="DF269" i="2"/>
  <c r="DF271" i="2"/>
  <c r="BX270" i="2"/>
  <c r="BX272" i="2"/>
  <c r="BS270" i="2"/>
  <c r="BS272" i="2"/>
  <c r="BN270" i="2"/>
  <c r="BN272" i="2"/>
  <c r="BJ270" i="2"/>
  <c r="BJ272" i="2"/>
  <c r="BF270" i="2"/>
  <c r="BF272" i="2"/>
  <c r="DC270" i="2"/>
  <c r="DC272" i="2"/>
  <c r="CY270" i="2"/>
  <c r="CY272" i="2"/>
  <c r="CU270" i="2"/>
  <c r="CU272" i="2"/>
  <c r="CM270" i="2"/>
  <c r="CM272" i="2"/>
  <c r="CI270" i="2"/>
  <c r="CI272" i="2"/>
  <c r="CE270" i="2"/>
  <c r="CE272" i="2"/>
  <c r="CA272" i="2"/>
  <c r="DK270" i="2"/>
  <c r="DK272" i="2"/>
  <c r="DL274" i="2"/>
  <c r="DH274" i="2"/>
  <c r="BX274" i="2"/>
  <c r="BS274" i="2"/>
  <c r="BN274" i="2"/>
  <c r="BJ274" i="2"/>
  <c r="BF274" i="2"/>
  <c r="DF273" i="2"/>
  <c r="DB273" i="2"/>
  <c r="CX273" i="2"/>
  <c r="CT273" i="2"/>
  <c r="CP273" i="2"/>
  <c r="CL273" i="2"/>
  <c r="CH273" i="2"/>
  <c r="CD273" i="2"/>
  <c r="AZ273" i="2"/>
  <c r="AV273" i="2"/>
  <c r="DF272" i="2"/>
  <c r="CX272" i="2"/>
  <c r="CP272" i="2"/>
  <c r="CH272" i="2"/>
  <c r="AZ272" i="2"/>
  <c r="AR272" i="2"/>
  <c r="AJ272" i="2"/>
  <c r="DK271" i="2"/>
  <c r="DC271" i="2"/>
  <c r="CU271" i="2"/>
  <c r="CM271" i="2"/>
  <c r="CE271" i="2"/>
  <c r="BW271" i="2"/>
  <c r="BM271" i="2"/>
  <c r="BE271" i="2"/>
  <c r="DF270" i="2"/>
  <c r="CX270" i="2"/>
  <c r="CP270" i="2"/>
  <c r="CH270" i="2"/>
  <c r="AZ270" i="2"/>
  <c r="AR270" i="2"/>
  <c r="AJ270" i="2"/>
  <c r="DK269" i="2"/>
  <c r="DC269" i="2"/>
  <c r="CU269" i="2"/>
  <c r="CM269" i="2"/>
  <c r="CE269" i="2"/>
  <c r="BW269" i="2"/>
  <c r="BM269" i="2"/>
  <c r="BE269" i="2"/>
  <c r="CQ271" i="2" l="1"/>
  <c r="CQ274" i="2"/>
  <c r="CQ272" i="2"/>
  <c r="CQ270" i="2"/>
  <c r="CQ269" i="2"/>
  <c r="CQ273" i="2"/>
  <c r="C230" i="3"/>
  <c r="D230" i="3"/>
  <c r="E230" i="3"/>
  <c r="F230" i="3"/>
  <c r="G230" i="3"/>
  <c r="H230" i="3"/>
  <c r="I230" i="3"/>
  <c r="J230" i="3"/>
  <c r="N230" i="3"/>
  <c r="O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C231" i="3"/>
  <c r="D231" i="3"/>
  <c r="E231" i="3"/>
  <c r="F231" i="3"/>
  <c r="G231" i="3"/>
  <c r="H231" i="3"/>
  <c r="I231" i="3"/>
  <c r="J231" i="3"/>
  <c r="N231" i="3"/>
  <c r="O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C232" i="3"/>
  <c r="D232" i="3"/>
  <c r="E232" i="3"/>
  <c r="F232" i="3"/>
  <c r="G232" i="3"/>
  <c r="H232" i="3"/>
  <c r="I232" i="3"/>
  <c r="J232" i="3"/>
  <c r="N232" i="3"/>
  <c r="O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C233" i="3"/>
  <c r="D233" i="3"/>
  <c r="E233" i="3"/>
  <c r="F233" i="3"/>
  <c r="G233" i="3"/>
  <c r="H233" i="3"/>
  <c r="I233" i="3"/>
  <c r="J233" i="3"/>
  <c r="N233" i="3"/>
  <c r="O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B230" i="3"/>
  <c r="B231" i="3"/>
  <c r="B232" i="3"/>
  <c r="B233" i="3"/>
  <c r="A230" i="3"/>
  <c r="A231" i="3"/>
  <c r="A232" i="3"/>
  <c r="A233" i="3"/>
  <c r="B157" i="4" l="1"/>
  <c r="B158" i="4"/>
  <c r="B159" i="4"/>
  <c r="B160" i="4"/>
  <c r="B161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7" i="4"/>
  <c r="B8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7" i="3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5" i="8"/>
  <c r="J163" i="1" l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Q163" i="1"/>
  <c r="BS163" i="1"/>
  <c r="BT163" i="1"/>
  <c r="BU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DE163" i="1"/>
  <c r="DF163" i="1"/>
  <c r="DG163" i="1"/>
  <c r="DH163" i="1"/>
  <c r="DI163" i="1"/>
  <c r="DJ163" i="1"/>
  <c r="DK163" i="1"/>
  <c r="DL163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Q164" i="1"/>
  <c r="BS164" i="1"/>
  <c r="BT164" i="1"/>
  <c r="BU164" i="1"/>
  <c r="BW164" i="1"/>
  <c r="BX164" i="1"/>
  <c r="BY164" i="1"/>
  <c r="BZ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DF164" i="1"/>
  <c r="DG164" i="1"/>
  <c r="DH164" i="1"/>
  <c r="DI164" i="1"/>
  <c r="DJ164" i="1"/>
  <c r="DK164" i="1"/>
  <c r="DL164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Q165" i="1"/>
  <c r="BS165" i="1"/>
  <c r="BT165" i="1"/>
  <c r="BU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DF165" i="1"/>
  <c r="DG165" i="1"/>
  <c r="DH165" i="1"/>
  <c r="DI165" i="1"/>
  <c r="DJ165" i="1"/>
  <c r="DK165" i="1"/>
  <c r="DL165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Q166" i="1"/>
  <c r="BS166" i="1"/>
  <c r="BT166" i="1"/>
  <c r="BU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DF166" i="1"/>
  <c r="DG166" i="1"/>
  <c r="DH166" i="1"/>
  <c r="DI166" i="1"/>
  <c r="DJ166" i="1"/>
  <c r="DK166" i="1"/>
  <c r="DL166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Q167" i="1"/>
  <c r="BS167" i="1"/>
  <c r="BT167" i="1"/>
  <c r="BU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DF167" i="1"/>
  <c r="DG167" i="1"/>
  <c r="DH167" i="1"/>
  <c r="DI167" i="1"/>
  <c r="DJ167" i="1"/>
  <c r="DK167" i="1"/>
  <c r="DL167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Q168" i="1"/>
  <c r="BS168" i="1"/>
  <c r="BT168" i="1"/>
  <c r="BU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DF168" i="1"/>
  <c r="DG168" i="1"/>
  <c r="DH168" i="1"/>
  <c r="DI168" i="1"/>
  <c r="DJ168" i="1"/>
  <c r="DK168" i="1"/>
  <c r="DL168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G168" i="1"/>
  <c r="G167" i="1"/>
  <c r="G166" i="1"/>
  <c r="G165" i="1"/>
  <c r="G164" i="1"/>
  <c r="G163" i="1"/>
  <c r="U12" i="3" l="1"/>
  <c r="U14" i="3"/>
  <c r="AQ6" i="8"/>
  <c r="AV6" i="8" l="1"/>
  <c r="AV7" i="8"/>
  <c r="AV8" i="8"/>
  <c r="AV9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27" i="8"/>
  <c r="AV28" i="8"/>
  <c r="AV29" i="8"/>
  <c r="AV30" i="8"/>
  <c r="AV31" i="8"/>
  <c r="AV32" i="8"/>
  <c r="AV33" i="8"/>
  <c r="AV34" i="8"/>
  <c r="AV35" i="8"/>
  <c r="AV36" i="8"/>
  <c r="AV37" i="8"/>
  <c r="AV38" i="8"/>
  <c r="AV39" i="8"/>
  <c r="AV40" i="8"/>
  <c r="AV41" i="8"/>
  <c r="AV42" i="8"/>
  <c r="AV43" i="8"/>
  <c r="AV44" i="8"/>
  <c r="AV45" i="8"/>
  <c r="AV46" i="8"/>
  <c r="AV47" i="8"/>
  <c r="AV48" i="8"/>
  <c r="AV49" i="8"/>
  <c r="AV50" i="8"/>
  <c r="AV51" i="8"/>
  <c r="AV52" i="8"/>
  <c r="AV53" i="8"/>
  <c r="AV54" i="8"/>
  <c r="AV55" i="8"/>
  <c r="AV56" i="8"/>
  <c r="AV57" i="8"/>
  <c r="AV58" i="8"/>
  <c r="AV59" i="8"/>
  <c r="AV60" i="8"/>
  <c r="AV61" i="8"/>
  <c r="AV62" i="8"/>
  <c r="AV63" i="8"/>
  <c r="AV64" i="8"/>
  <c r="AV65" i="8"/>
  <c r="AV66" i="8"/>
  <c r="AV67" i="8"/>
  <c r="AV68" i="8"/>
  <c r="AV69" i="8"/>
  <c r="AV70" i="8"/>
  <c r="AV71" i="8"/>
  <c r="AV72" i="8"/>
  <c r="AV73" i="8"/>
  <c r="AV74" i="8"/>
  <c r="AV75" i="8"/>
  <c r="AV76" i="8"/>
  <c r="AV77" i="8"/>
  <c r="AV78" i="8"/>
  <c r="AV79" i="8"/>
  <c r="AV80" i="8"/>
  <c r="AV81" i="8"/>
  <c r="AV82" i="8"/>
  <c r="AV83" i="8"/>
  <c r="AV84" i="8"/>
  <c r="AV85" i="8"/>
  <c r="AV86" i="8"/>
  <c r="AV87" i="8"/>
  <c r="AV88" i="8"/>
  <c r="AV89" i="8"/>
  <c r="AV90" i="8"/>
  <c r="AV91" i="8"/>
  <c r="AV92" i="8"/>
  <c r="AV93" i="8"/>
  <c r="AV94" i="8"/>
  <c r="AV95" i="8"/>
  <c r="AV96" i="8"/>
  <c r="AV97" i="8"/>
  <c r="AV98" i="8"/>
  <c r="AV99" i="8"/>
  <c r="AV100" i="8"/>
  <c r="AV101" i="8"/>
  <c r="AV102" i="8"/>
  <c r="AV103" i="8"/>
  <c r="AV104" i="8"/>
  <c r="AV105" i="8"/>
  <c r="AV106" i="8"/>
  <c r="AV107" i="8"/>
  <c r="AV108" i="8"/>
  <c r="AV109" i="8"/>
  <c r="AV110" i="8"/>
  <c r="AV111" i="8"/>
  <c r="AV112" i="8"/>
  <c r="AV113" i="8"/>
  <c r="AV114" i="8"/>
  <c r="AV115" i="8"/>
  <c r="AV116" i="8"/>
  <c r="AV117" i="8"/>
  <c r="AV118" i="8"/>
  <c r="AV119" i="8"/>
  <c r="AV120" i="8"/>
  <c r="AV121" i="8"/>
  <c r="AV122" i="8"/>
  <c r="AV123" i="8"/>
  <c r="AV124" i="8"/>
  <c r="AV125" i="8"/>
  <c r="AV126" i="8"/>
  <c r="AV127" i="8"/>
  <c r="AV128" i="8"/>
  <c r="AV129" i="8"/>
  <c r="AV130" i="8"/>
  <c r="AV131" i="8"/>
  <c r="AV132" i="8"/>
  <c r="AV133" i="8"/>
  <c r="AV134" i="8"/>
  <c r="AV135" i="8"/>
  <c r="AV136" i="8"/>
  <c r="AV137" i="8"/>
  <c r="AV138" i="8"/>
  <c r="AV139" i="8"/>
  <c r="AV140" i="8"/>
  <c r="AV141" i="8"/>
  <c r="AV142" i="8"/>
  <c r="AV143" i="8"/>
  <c r="AV144" i="8"/>
  <c r="AV145" i="8"/>
  <c r="AV146" i="8"/>
  <c r="AV147" i="8"/>
  <c r="AV148" i="8"/>
  <c r="AV149" i="8"/>
  <c r="AV150" i="8"/>
  <c r="AV151" i="8"/>
  <c r="AV152" i="8"/>
  <c r="AV153" i="8"/>
  <c r="AV154" i="8"/>
  <c r="AV155" i="8"/>
  <c r="AV156" i="8"/>
  <c r="AV157" i="8"/>
  <c r="AV158" i="8"/>
  <c r="AV159" i="8"/>
  <c r="AV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26" i="8"/>
  <c r="AU27" i="8"/>
  <c r="AU28" i="8"/>
  <c r="AU29" i="8"/>
  <c r="AU30" i="8"/>
  <c r="AU31" i="8"/>
  <c r="AU32" i="8"/>
  <c r="AU33" i="8"/>
  <c r="AU34" i="8"/>
  <c r="AU35" i="8"/>
  <c r="AU36" i="8"/>
  <c r="AU37" i="8"/>
  <c r="AU38" i="8"/>
  <c r="AU39" i="8"/>
  <c r="AU40" i="8"/>
  <c r="AU41" i="8"/>
  <c r="AU42" i="8"/>
  <c r="AU43" i="8"/>
  <c r="AU44" i="8"/>
  <c r="AU45" i="8"/>
  <c r="AU46" i="8"/>
  <c r="AU47" i="8"/>
  <c r="AU48" i="8"/>
  <c r="AU49" i="8"/>
  <c r="AU50" i="8"/>
  <c r="AU51" i="8"/>
  <c r="AU52" i="8"/>
  <c r="AU53" i="8"/>
  <c r="AU54" i="8"/>
  <c r="AU55" i="8"/>
  <c r="AU56" i="8"/>
  <c r="AU57" i="8"/>
  <c r="AU58" i="8"/>
  <c r="AU59" i="8"/>
  <c r="AU60" i="8"/>
  <c r="AU61" i="8"/>
  <c r="AU62" i="8"/>
  <c r="AU63" i="8"/>
  <c r="AU64" i="8"/>
  <c r="AU65" i="8"/>
  <c r="AU66" i="8"/>
  <c r="AU67" i="8"/>
  <c r="AU68" i="8"/>
  <c r="AU69" i="8"/>
  <c r="AU70" i="8"/>
  <c r="AU71" i="8"/>
  <c r="AU72" i="8"/>
  <c r="AU73" i="8"/>
  <c r="AU74" i="8"/>
  <c r="AU75" i="8"/>
  <c r="AU76" i="8"/>
  <c r="AU77" i="8"/>
  <c r="AU78" i="8"/>
  <c r="AU79" i="8"/>
  <c r="AU80" i="8"/>
  <c r="AU81" i="8"/>
  <c r="AU82" i="8"/>
  <c r="AU83" i="8"/>
  <c r="AU84" i="8"/>
  <c r="AU85" i="8"/>
  <c r="AU86" i="8"/>
  <c r="AU87" i="8"/>
  <c r="AU88" i="8"/>
  <c r="AU89" i="8"/>
  <c r="AU90" i="8"/>
  <c r="AU91" i="8"/>
  <c r="AU92" i="8"/>
  <c r="AU93" i="8"/>
  <c r="AU94" i="8"/>
  <c r="AU95" i="8"/>
  <c r="AU96" i="8"/>
  <c r="AU97" i="8"/>
  <c r="AU98" i="8"/>
  <c r="AU99" i="8"/>
  <c r="AU100" i="8"/>
  <c r="AU101" i="8"/>
  <c r="AU102" i="8"/>
  <c r="AU103" i="8"/>
  <c r="AU104" i="8"/>
  <c r="AU105" i="8"/>
  <c r="AU106" i="8"/>
  <c r="AU107" i="8"/>
  <c r="AU108" i="8"/>
  <c r="AU109" i="8"/>
  <c r="AU110" i="8"/>
  <c r="AU111" i="8"/>
  <c r="AU112" i="8"/>
  <c r="AU113" i="8"/>
  <c r="AU114" i="8"/>
  <c r="AU115" i="8"/>
  <c r="AU116" i="8"/>
  <c r="AU117" i="8"/>
  <c r="AU118" i="8"/>
  <c r="AU119" i="8"/>
  <c r="AU120" i="8"/>
  <c r="AU121" i="8"/>
  <c r="AU122" i="8"/>
  <c r="AU123" i="8"/>
  <c r="AU124" i="8"/>
  <c r="AU125" i="8"/>
  <c r="AU126" i="8"/>
  <c r="AU127" i="8"/>
  <c r="AU128" i="8"/>
  <c r="AU129" i="8"/>
  <c r="AU130" i="8"/>
  <c r="AU131" i="8"/>
  <c r="AU132" i="8"/>
  <c r="AU133" i="8"/>
  <c r="AU134" i="8"/>
  <c r="AU135" i="8"/>
  <c r="AU136" i="8"/>
  <c r="AU137" i="8"/>
  <c r="AU138" i="8"/>
  <c r="AU139" i="8"/>
  <c r="AU140" i="8"/>
  <c r="AU141" i="8"/>
  <c r="AU142" i="8"/>
  <c r="AU143" i="8"/>
  <c r="AU144" i="8"/>
  <c r="AU145" i="8"/>
  <c r="AU146" i="8"/>
  <c r="AU147" i="8"/>
  <c r="AU148" i="8"/>
  <c r="AU149" i="8"/>
  <c r="AU150" i="8"/>
  <c r="AU151" i="8"/>
  <c r="AU152" i="8"/>
  <c r="AU153" i="8"/>
  <c r="AU154" i="8"/>
  <c r="AU155" i="8"/>
  <c r="AU156" i="8"/>
  <c r="AU157" i="8"/>
  <c r="AU158" i="8"/>
  <c r="AU159" i="8"/>
  <c r="AU5" i="8"/>
  <c r="AT6" i="8"/>
  <c r="AT7" i="8"/>
  <c r="AT8" i="8"/>
  <c r="AT9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26" i="8"/>
  <c r="AT27" i="8"/>
  <c r="AT28" i="8"/>
  <c r="AT29" i="8"/>
  <c r="AT30" i="8"/>
  <c r="AT31" i="8"/>
  <c r="AT32" i="8"/>
  <c r="AT33" i="8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132" i="8"/>
  <c r="AT133" i="8"/>
  <c r="AT134" i="8"/>
  <c r="AT135" i="8"/>
  <c r="AT136" i="8"/>
  <c r="AT137" i="8"/>
  <c r="AT138" i="8"/>
  <c r="AT139" i="8"/>
  <c r="AT140" i="8"/>
  <c r="AT141" i="8"/>
  <c r="AT142" i="8"/>
  <c r="AT143" i="8"/>
  <c r="AT144" i="8"/>
  <c r="AT145" i="8"/>
  <c r="AT146" i="8"/>
  <c r="AT147" i="8"/>
  <c r="AT148" i="8"/>
  <c r="AT149" i="8"/>
  <c r="AT150" i="8"/>
  <c r="AT151" i="8"/>
  <c r="AT152" i="8"/>
  <c r="AT153" i="8"/>
  <c r="AT154" i="8"/>
  <c r="AT155" i="8"/>
  <c r="AT156" i="8"/>
  <c r="AT157" i="8"/>
  <c r="AT158" i="8"/>
  <c r="AT159" i="8"/>
  <c r="AT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29" i="8"/>
  <c r="AS30" i="8"/>
  <c r="AS31" i="8"/>
  <c r="AS32" i="8"/>
  <c r="AS33" i="8"/>
  <c r="AS34" i="8"/>
  <c r="AS35" i="8"/>
  <c r="AS36" i="8"/>
  <c r="AS37" i="8"/>
  <c r="AS38" i="8"/>
  <c r="AS39" i="8"/>
  <c r="AS40" i="8"/>
  <c r="AS41" i="8"/>
  <c r="AS42" i="8"/>
  <c r="AS43" i="8"/>
  <c r="AS44" i="8"/>
  <c r="AS45" i="8"/>
  <c r="AS46" i="8"/>
  <c r="AS47" i="8"/>
  <c r="AS48" i="8"/>
  <c r="AS49" i="8"/>
  <c r="AS50" i="8"/>
  <c r="AS51" i="8"/>
  <c r="AS52" i="8"/>
  <c r="AS53" i="8"/>
  <c r="AS54" i="8"/>
  <c r="AS55" i="8"/>
  <c r="AS56" i="8"/>
  <c r="AS57" i="8"/>
  <c r="AS58" i="8"/>
  <c r="AS59" i="8"/>
  <c r="AS60" i="8"/>
  <c r="AS61" i="8"/>
  <c r="AS62" i="8"/>
  <c r="AS63" i="8"/>
  <c r="AS64" i="8"/>
  <c r="AS65" i="8"/>
  <c r="AS66" i="8"/>
  <c r="AS67" i="8"/>
  <c r="AS68" i="8"/>
  <c r="AS69" i="8"/>
  <c r="AS70" i="8"/>
  <c r="AS71" i="8"/>
  <c r="AS72" i="8"/>
  <c r="AS73" i="8"/>
  <c r="AS74" i="8"/>
  <c r="AS75" i="8"/>
  <c r="AS76" i="8"/>
  <c r="AS77" i="8"/>
  <c r="AS78" i="8"/>
  <c r="AS79" i="8"/>
  <c r="AS80" i="8"/>
  <c r="AS81" i="8"/>
  <c r="AS82" i="8"/>
  <c r="AS83" i="8"/>
  <c r="AS84" i="8"/>
  <c r="AS85" i="8"/>
  <c r="AS86" i="8"/>
  <c r="AS87" i="8"/>
  <c r="AS88" i="8"/>
  <c r="AS89" i="8"/>
  <c r="AS90" i="8"/>
  <c r="AS91" i="8"/>
  <c r="AS92" i="8"/>
  <c r="AS93" i="8"/>
  <c r="AS94" i="8"/>
  <c r="AS95" i="8"/>
  <c r="AS96" i="8"/>
  <c r="AS97" i="8"/>
  <c r="AS98" i="8"/>
  <c r="AS99" i="8"/>
  <c r="AS100" i="8"/>
  <c r="AS101" i="8"/>
  <c r="AS102" i="8"/>
  <c r="AS103" i="8"/>
  <c r="AS104" i="8"/>
  <c r="AS105" i="8"/>
  <c r="AS106" i="8"/>
  <c r="AS107" i="8"/>
  <c r="AS108" i="8"/>
  <c r="AS109" i="8"/>
  <c r="AS110" i="8"/>
  <c r="AS111" i="8"/>
  <c r="AS112" i="8"/>
  <c r="AS113" i="8"/>
  <c r="AS114" i="8"/>
  <c r="AS115" i="8"/>
  <c r="AS116" i="8"/>
  <c r="AS117" i="8"/>
  <c r="AS118" i="8"/>
  <c r="AS119" i="8"/>
  <c r="AS120" i="8"/>
  <c r="AS121" i="8"/>
  <c r="AS122" i="8"/>
  <c r="AS123" i="8"/>
  <c r="AS124" i="8"/>
  <c r="AS125" i="8"/>
  <c r="AS126" i="8"/>
  <c r="AS127" i="8"/>
  <c r="AS128" i="8"/>
  <c r="AS129" i="8"/>
  <c r="AS130" i="8"/>
  <c r="AS131" i="8"/>
  <c r="AS132" i="8"/>
  <c r="AS133" i="8"/>
  <c r="AS134" i="8"/>
  <c r="AS135" i="8"/>
  <c r="AS136" i="8"/>
  <c r="AS137" i="8"/>
  <c r="AS138" i="8"/>
  <c r="AS139" i="8"/>
  <c r="AS140" i="8"/>
  <c r="AS141" i="8"/>
  <c r="AS142" i="8"/>
  <c r="AS143" i="8"/>
  <c r="AS144" i="8"/>
  <c r="AS145" i="8"/>
  <c r="AS146" i="8"/>
  <c r="AS147" i="8"/>
  <c r="AS148" i="8"/>
  <c r="AS149" i="8"/>
  <c r="AS150" i="8"/>
  <c r="AS151" i="8"/>
  <c r="AS152" i="8"/>
  <c r="AS153" i="8"/>
  <c r="AS154" i="8"/>
  <c r="AS155" i="8"/>
  <c r="AS156" i="8"/>
  <c r="AS157" i="8"/>
  <c r="AS158" i="8"/>
  <c r="AS159" i="8"/>
  <c r="AS5" i="8"/>
  <c r="AR6" i="8"/>
  <c r="AR7" i="8"/>
  <c r="AR8" i="8"/>
  <c r="AR9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25" i="8"/>
  <c r="AR26" i="8"/>
  <c r="AR27" i="8"/>
  <c r="AR28" i="8"/>
  <c r="AR29" i="8"/>
  <c r="AR30" i="8"/>
  <c r="AR31" i="8"/>
  <c r="AR32" i="8"/>
  <c r="AR33" i="8"/>
  <c r="AR34" i="8"/>
  <c r="AR35" i="8"/>
  <c r="AR36" i="8"/>
  <c r="AR37" i="8"/>
  <c r="AR38" i="8"/>
  <c r="AR39" i="8"/>
  <c r="AR40" i="8"/>
  <c r="AR41" i="8"/>
  <c r="AR42" i="8"/>
  <c r="AR43" i="8"/>
  <c r="AR44" i="8"/>
  <c r="AR45" i="8"/>
  <c r="AR46" i="8"/>
  <c r="AR47" i="8"/>
  <c r="AR48" i="8"/>
  <c r="AR49" i="8"/>
  <c r="AR50" i="8"/>
  <c r="AR52" i="8"/>
  <c r="AR53" i="8"/>
  <c r="AR54" i="8"/>
  <c r="AR55" i="8"/>
  <c r="AR56" i="8"/>
  <c r="AR57" i="8"/>
  <c r="AR58" i="8"/>
  <c r="AR59" i="8"/>
  <c r="AR60" i="8"/>
  <c r="AR61" i="8"/>
  <c r="AR62" i="8"/>
  <c r="AR63" i="8"/>
  <c r="AR64" i="8"/>
  <c r="AR65" i="8"/>
  <c r="AR66" i="8"/>
  <c r="AR67" i="8"/>
  <c r="AR68" i="8"/>
  <c r="AR69" i="8"/>
  <c r="AR70" i="8"/>
  <c r="AR71" i="8"/>
  <c r="AR72" i="8"/>
  <c r="AR73" i="8"/>
  <c r="AR74" i="8"/>
  <c r="AR75" i="8"/>
  <c r="AR76" i="8"/>
  <c r="AR77" i="8"/>
  <c r="AR78" i="8"/>
  <c r="AR79" i="8"/>
  <c r="AR80" i="8"/>
  <c r="AR81" i="8"/>
  <c r="AR82" i="8"/>
  <c r="AR83" i="8"/>
  <c r="AR84" i="8"/>
  <c r="AR85" i="8"/>
  <c r="AR86" i="8"/>
  <c r="AR87" i="8"/>
  <c r="AR88" i="8"/>
  <c r="AR89" i="8"/>
  <c r="AR90" i="8"/>
  <c r="AR91" i="8"/>
  <c r="AR92" i="8"/>
  <c r="AR93" i="8"/>
  <c r="AR94" i="8"/>
  <c r="AR95" i="8"/>
  <c r="AR96" i="8"/>
  <c r="AR97" i="8"/>
  <c r="AR98" i="8"/>
  <c r="AR99" i="8"/>
  <c r="AR100" i="8"/>
  <c r="AR101" i="8"/>
  <c r="AR102" i="8"/>
  <c r="AR103" i="8"/>
  <c r="AR104" i="8"/>
  <c r="AR105" i="8"/>
  <c r="AR106" i="8"/>
  <c r="AR107" i="8"/>
  <c r="AR108" i="8"/>
  <c r="AR109" i="8"/>
  <c r="AR110" i="8"/>
  <c r="AR111" i="8"/>
  <c r="AR112" i="8"/>
  <c r="AR113" i="8"/>
  <c r="AR114" i="8"/>
  <c r="AR115" i="8"/>
  <c r="AR116" i="8"/>
  <c r="AR117" i="8"/>
  <c r="AR118" i="8"/>
  <c r="AR119" i="8"/>
  <c r="AR120" i="8"/>
  <c r="AR121" i="8"/>
  <c r="AR122" i="8"/>
  <c r="AR123" i="8"/>
  <c r="AR124" i="8"/>
  <c r="AR125" i="8"/>
  <c r="AR126" i="8"/>
  <c r="AR127" i="8"/>
  <c r="AR128" i="8"/>
  <c r="AR129" i="8"/>
  <c r="AR130" i="8"/>
  <c r="AR131" i="8"/>
  <c r="AR132" i="8"/>
  <c r="AR133" i="8"/>
  <c r="AR134" i="8"/>
  <c r="AR135" i="8"/>
  <c r="AR136" i="8"/>
  <c r="AR137" i="8"/>
  <c r="AR138" i="8"/>
  <c r="AR139" i="8"/>
  <c r="AR140" i="8"/>
  <c r="AR141" i="8"/>
  <c r="AR142" i="8"/>
  <c r="AR143" i="8"/>
  <c r="AR144" i="8"/>
  <c r="AR145" i="8"/>
  <c r="AR146" i="8"/>
  <c r="AR147" i="8"/>
  <c r="AR148" i="8"/>
  <c r="AR149" i="8"/>
  <c r="AR150" i="8"/>
  <c r="AR151" i="8"/>
  <c r="AR152" i="8"/>
  <c r="AR153" i="8"/>
  <c r="AR154" i="8"/>
  <c r="AR155" i="8"/>
  <c r="AR156" i="8"/>
  <c r="AR157" i="8"/>
  <c r="AR158" i="8"/>
  <c r="AR159" i="8"/>
  <c r="AR5" i="8"/>
  <c r="AQ5" i="8"/>
  <c r="AQ7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Q54" i="8"/>
  <c r="AQ55" i="8"/>
  <c r="AQ56" i="8"/>
  <c r="AQ57" i="8"/>
  <c r="AQ58" i="8"/>
  <c r="AQ59" i="8"/>
  <c r="AQ60" i="8"/>
  <c r="AQ61" i="8"/>
  <c r="AQ62" i="8"/>
  <c r="AQ63" i="8"/>
  <c r="AQ64" i="8"/>
  <c r="AQ65" i="8"/>
  <c r="AQ66" i="8"/>
  <c r="AQ67" i="8"/>
  <c r="AQ68" i="8"/>
  <c r="AQ69" i="8"/>
  <c r="AQ70" i="8"/>
  <c r="AQ71" i="8"/>
  <c r="AQ72" i="8"/>
  <c r="AQ73" i="8"/>
  <c r="AQ74" i="8"/>
  <c r="AQ75" i="8"/>
  <c r="AQ76" i="8"/>
  <c r="AQ77" i="8"/>
  <c r="AQ78" i="8"/>
  <c r="AQ79" i="8"/>
  <c r="AQ80" i="8"/>
  <c r="AQ81" i="8"/>
  <c r="AQ82" i="8"/>
  <c r="AQ83" i="8"/>
  <c r="AQ84" i="8"/>
  <c r="AQ85" i="8"/>
  <c r="AQ86" i="8"/>
  <c r="AQ87" i="8"/>
  <c r="AQ88" i="8"/>
  <c r="AQ89" i="8"/>
  <c r="AQ90" i="8"/>
  <c r="AQ91" i="8"/>
  <c r="AQ92" i="8"/>
  <c r="AQ93" i="8"/>
  <c r="AQ94" i="8"/>
  <c r="AQ95" i="8"/>
  <c r="AQ96" i="8"/>
  <c r="AQ97" i="8"/>
  <c r="AQ98" i="8"/>
  <c r="AQ99" i="8"/>
  <c r="AQ100" i="8"/>
  <c r="AQ101" i="8"/>
  <c r="AQ102" i="8"/>
  <c r="AQ103" i="8"/>
  <c r="AQ104" i="8"/>
  <c r="AQ105" i="8"/>
  <c r="AQ106" i="8"/>
  <c r="AQ107" i="8"/>
  <c r="AQ108" i="8"/>
  <c r="AQ109" i="8"/>
  <c r="AQ110" i="8"/>
  <c r="AQ111" i="8"/>
  <c r="AQ112" i="8"/>
  <c r="AQ113" i="8"/>
  <c r="AQ114" i="8"/>
  <c r="AQ115" i="8"/>
  <c r="AQ116" i="8"/>
  <c r="AQ117" i="8"/>
  <c r="AQ118" i="8"/>
  <c r="AQ119" i="8"/>
  <c r="AQ120" i="8"/>
  <c r="AQ121" i="8"/>
  <c r="AQ122" i="8"/>
  <c r="AQ123" i="8"/>
  <c r="AQ124" i="8"/>
  <c r="AQ125" i="8"/>
  <c r="AQ126" i="8"/>
  <c r="AQ127" i="8"/>
  <c r="AQ128" i="8"/>
  <c r="AQ129" i="8"/>
  <c r="AQ130" i="8"/>
  <c r="AQ131" i="8"/>
  <c r="AQ132" i="8"/>
  <c r="AQ133" i="8"/>
  <c r="AQ134" i="8"/>
  <c r="AQ135" i="8"/>
  <c r="AQ136" i="8"/>
  <c r="AQ137" i="8"/>
  <c r="AQ138" i="8"/>
  <c r="AQ139" i="8"/>
  <c r="AQ140" i="8"/>
  <c r="AQ141" i="8"/>
  <c r="AQ142" i="8"/>
  <c r="AQ143" i="8"/>
  <c r="AQ144" i="8"/>
  <c r="AQ145" i="8"/>
  <c r="AQ146" i="8"/>
  <c r="AQ147" i="8"/>
  <c r="AQ148" i="8"/>
  <c r="AQ149" i="8"/>
  <c r="AQ150" i="8"/>
  <c r="AQ151" i="8"/>
  <c r="AQ152" i="8"/>
  <c r="AQ153" i="8"/>
  <c r="AQ154" i="8"/>
  <c r="AQ155" i="8"/>
  <c r="AQ156" i="8"/>
  <c r="AQ157" i="8"/>
  <c r="AQ158" i="8"/>
  <c r="AQ159" i="8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V13" i="4"/>
  <c r="W13" i="4"/>
  <c r="X13" i="4"/>
  <c r="Y13" i="4"/>
  <c r="V14" i="4"/>
  <c r="W14" i="4"/>
  <c r="X14" i="4"/>
  <c r="Y14" i="4"/>
  <c r="V15" i="4"/>
  <c r="W15" i="4"/>
  <c r="X15" i="4"/>
  <c r="Y15" i="4"/>
  <c r="V16" i="4"/>
  <c r="W16" i="4"/>
  <c r="X16" i="4"/>
  <c r="Y16" i="4"/>
  <c r="W17" i="4"/>
  <c r="X17" i="4"/>
  <c r="Y17" i="4"/>
  <c r="V18" i="4"/>
  <c r="W18" i="4"/>
  <c r="X18" i="4"/>
  <c r="Y18" i="4"/>
  <c r="V19" i="4"/>
  <c r="W19" i="4"/>
  <c r="X19" i="4"/>
  <c r="Y19" i="4"/>
  <c r="V20" i="4"/>
  <c r="W20" i="4"/>
  <c r="X20" i="4"/>
  <c r="Y20" i="4"/>
  <c r="V21" i="4"/>
  <c r="W21" i="4"/>
  <c r="X21" i="4"/>
  <c r="Y21" i="4"/>
  <c r="V22" i="4"/>
  <c r="W22" i="4"/>
  <c r="X22" i="4"/>
  <c r="Y22" i="4"/>
  <c r="V23" i="4"/>
  <c r="W23" i="4"/>
  <c r="X23" i="4"/>
  <c r="Y23" i="4"/>
  <c r="V24" i="4"/>
  <c r="W24" i="4"/>
  <c r="X24" i="4"/>
  <c r="Y24" i="4"/>
  <c r="V25" i="4"/>
  <c r="W25" i="4"/>
  <c r="X25" i="4"/>
  <c r="Y25" i="4"/>
  <c r="V26" i="4"/>
  <c r="W26" i="4"/>
  <c r="X26" i="4"/>
  <c r="Y26" i="4"/>
  <c r="V27" i="4"/>
  <c r="W27" i="4"/>
  <c r="X27" i="4"/>
  <c r="Y27" i="4"/>
  <c r="V28" i="4"/>
  <c r="W28" i="4"/>
  <c r="X28" i="4"/>
  <c r="Y28" i="4"/>
  <c r="V29" i="4"/>
  <c r="W29" i="4"/>
  <c r="X29" i="4"/>
  <c r="Y29" i="4"/>
  <c r="V30" i="4"/>
  <c r="W30" i="4"/>
  <c r="X30" i="4"/>
  <c r="Y30" i="4"/>
  <c r="V31" i="4"/>
  <c r="W31" i="4"/>
  <c r="X31" i="4"/>
  <c r="Y31" i="4"/>
  <c r="V32" i="4"/>
  <c r="W32" i="4"/>
  <c r="X32" i="4"/>
  <c r="Y32" i="4"/>
  <c r="V33" i="4"/>
  <c r="W33" i="4"/>
  <c r="X33" i="4"/>
  <c r="Y33" i="4"/>
  <c r="V34" i="4"/>
  <c r="W34" i="4"/>
  <c r="X34" i="4"/>
  <c r="Y34" i="4"/>
  <c r="V35" i="4"/>
  <c r="W35" i="4"/>
  <c r="X35" i="4"/>
  <c r="Y35" i="4"/>
  <c r="V36" i="4"/>
  <c r="W36" i="4"/>
  <c r="X36" i="4"/>
  <c r="Y36" i="4"/>
  <c r="V37" i="4"/>
  <c r="W37" i="4"/>
  <c r="X37" i="4"/>
  <c r="Y37" i="4"/>
  <c r="V38" i="4"/>
  <c r="W38" i="4"/>
  <c r="X38" i="4"/>
  <c r="Y38" i="4"/>
  <c r="V39" i="4"/>
  <c r="W39" i="4"/>
  <c r="X39" i="4"/>
  <c r="Y39" i="4"/>
  <c r="V40" i="4"/>
  <c r="W40" i="4"/>
  <c r="X40" i="4"/>
  <c r="Y40" i="4"/>
  <c r="V41" i="4"/>
  <c r="W41" i="4"/>
  <c r="X41" i="4"/>
  <c r="Y41" i="4"/>
  <c r="V42" i="4"/>
  <c r="W42" i="4"/>
  <c r="X42" i="4"/>
  <c r="Y42" i="4"/>
  <c r="V43" i="4"/>
  <c r="W43" i="4"/>
  <c r="X43" i="4"/>
  <c r="Y43" i="4"/>
  <c r="V44" i="4"/>
  <c r="W44" i="4"/>
  <c r="X44" i="4"/>
  <c r="Y44" i="4"/>
  <c r="V45" i="4"/>
  <c r="W45" i="4"/>
  <c r="X45" i="4"/>
  <c r="Y45" i="4"/>
  <c r="W46" i="4"/>
  <c r="X46" i="4"/>
  <c r="Y46" i="4"/>
  <c r="V47" i="4"/>
  <c r="W47" i="4"/>
  <c r="X47" i="4"/>
  <c r="Y47" i="4"/>
  <c r="V48" i="4"/>
  <c r="W48" i="4"/>
  <c r="X48" i="4"/>
  <c r="Y48" i="4"/>
  <c r="V49" i="4"/>
  <c r="W49" i="4"/>
  <c r="X49" i="4"/>
  <c r="Y49" i="4"/>
  <c r="V50" i="4"/>
  <c r="W50" i="4"/>
  <c r="X50" i="4"/>
  <c r="Y50" i="4"/>
  <c r="V51" i="4"/>
  <c r="W51" i="4"/>
  <c r="X51" i="4"/>
  <c r="Y51" i="4"/>
  <c r="V52" i="4"/>
  <c r="W52" i="4"/>
  <c r="X52" i="4"/>
  <c r="Y52" i="4"/>
  <c r="V53" i="4"/>
  <c r="W53" i="4"/>
  <c r="X53" i="4"/>
  <c r="Y53" i="4"/>
  <c r="V54" i="4"/>
  <c r="W54" i="4"/>
  <c r="X54" i="4"/>
  <c r="Y54" i="4"/>
  <c r="V55" i="4"/>
  <c r="W55" i="4"/>
  <c r="X55" i="4"/>
  <c r="Y55" i="4"/>
  <c r="V56" i="4"/>
  <c r="W56" i="4"/>
  <c r="X56" i="4"/>
  <c r="Y56" i="4"/>
  <c r="V57" i="4"/>
  <c r="W57" i="4"/>
  <c r="X57" i="4"/>
  <c r="Y57" i="4"/>
  <c r="V58" i="4"/>
  <c r="W58" i="4"/>
  <c r="X58" i="4"/>
  <c r="Y58" i="4"/>
  <c r="V59" i="4"/>
  <c r="W59" i="4"/>
  <c r="X59" i="4"/>
  <c r="Y59" i="4"/>
  <c r="V60" i="4"/>
  <c r="W60" i="4"/>
  <c r="X60" i="4"/>
  <c r="Y60" i="4"/>
  <c r="V61" i="4"/>
  <c r="W61" i="4"/>
  <c r="X61" i="4"/>
  <c r="Y61" i="4"/>
  <c r="V62" i="4"/>
  <c r="W62" i="4"/>
  <c r="X62" i="4"/>
  <c r="Y62" i="4"/>
  <c r="V63" i="4"/>
  <c r="W63" i="4"/>
  <c r="X63" i="4"/>
  <c r="Y63" i="4"/>
  <c r="V64" i="4"/>
  <c r="W64" i="4"/>
  <c r="X64" i="4"/>
  <c r="Y64" i="4"/>
  <c r="V65" i="4"/>
  <c r="W65" i="4"/>
  <c r="X65" i="4"/>
  <c r="Y65" i="4"/>
  <c r="V66" i="4"/>
  <c r="W66" i="4"/>
  <c r="X66" i="4"/>
  <c r="Y66" i="4"/>
  <c r="V67" i="4"/>
  <c r="W67" i="4"/>
  <c r="X67" i="4"/>
  <c r="Y67" i="4"/>
  <c r="V68" i="4"/>
  <c r="W68" i="4"/>
  <c r="X68" i="4"/>
  <c r="Y68" i="4"/>
  <c r="V69" i="4"/>
  <c r="W69" i="4"/>
  <c r="X69" i="4"/>
  <c r="Y69" i="4"/>
  <c r="V70" i="4"/>
  <c r="W70" i="4"/>
  <c r="X70" i="4"/>
  <c r="Y70" i="4"/>
  <c r="V71" i="4"/>
  <c r="W71" i="4"/>
  <c r="X71" i="4"/>
  <c r="Y71" i="4"/>
  <c r="V72" i="4"/>
  <c r="W72" i="4"/>
  <c r="X72" i="4"/>
  <c r="Y72" i="4"/>
  <c r="V73" i="4"/>
  <c r="W73" i="4"/>
  <c r="X73" i="4"/>
  <c r="Y73" i="4"/>
  <c r="V74" i="4"/>
  <c r="W74" i="4"/>
  <c r="X74" i="4"/>
  <c r="Y74" i="4"/>
  <c r="V75" i="4"/>
  <c r="W75" i="4"/>
  <c r="X75" i="4"/>
  <c r="Y75" i="4"/>
  <c r="V76" i="4"/>
  <c r="W76" i="4"/>
  <c r="X76" i="4"/>
  <c r="Y76" i="4"/>
  <c r="V77" i="4"/>
  <c r="W77" i="4"/>
  <c r="X77" i="4"/>
  <c r="Y77" i="4"/>
  <c r="V78" i="4"/>
  <c r="W78" i="4"/>
  <c r="X78" i="4"/>
  <c r="Y78" i="4"/>
  <c r="V79" i="4"/>
  <c r="W79" i="4"/>
  <c r="X79" i="4"/>
  <c r="Y79" i="4"/>
  <c r="V80" i="4"/>
  <c r="W80" i="4"/>
  <c r="X80" i="4"/>
  <c r="Y80" i="4"/>
  <c r="V81" i="4"/>
  <c r="W81" i="4"/>
  <c r="X81" i="4"/>
  <c r="Y81" i="4"/>
  <c r="V82" i="4"/>
  <c r="W82" i="4"/>
  <c r="X82" i="4"/>
  <c r="Y82" i="4"/>
  <c r="V83" i="4"/>
  <c r="W83" i="4"/>
  <c r="X83" i="4"/>
  <c r="Y83" i="4"/>
  <c r="V84" i="4"/>
  <c r="W84" i="4"/>
  <c r="X84" i="4"/>
  <c r="Y84" i="4"/>
  <c r="V85" i="4"/>
  <c r="W85" i="4"/>
  <c r="X85" i="4"/>
  <c r="Y85" i="4"/>
  <c r="V86" i="4"/>
  <c r="W86" i="4"/>
  <c r="X86" i="4"/>
  <c r="Y86" i="4"/>
  <c r="V87" i="4"/>
  <c r="W87" i="4"/>
  <c r="X87" i="4"/>
  <c r="Y87" i="4"/>
  <c r="V88" i="4"/>
  <c r="W88" i="4"/>
  <c r="X88" i="4"/>
  <c r="Y88" i="4"/>
  <c r="V89" i="4"/>
  <c r="W89" i="4"/>
  <c r="X89" i="4"/>
  <c r="Y89" i="4"/>
  <c r="V90" i="4"/>
  <c r="W90" i="4"/>
  <c r="X90" i="4"/>
  <c r="Y90" i="4"/>
  <c r="V91" i="4"/>
  <c r="W91" i="4"/>
  <c r="X91" i="4"/>
  <c r="Y91" i="4"/>
  <c r="V92" i="4"/>
  <c r="W92" i="4"/>
  <c r="X92" i="4"/>
  <c r="Y92" i="4"/>
  <c r="V93" i="4"/>
  <c r="W93" i="4"/>
  <c r="X93" i="4"/>
  <c r="Y93" i="4"/>
  <c r="V94" i="4"/>
  <c r="W94" i="4"/>
  <c r="X94" i="4"/>
  <c r="Y94" i="4"/>
  <c r="V95" i="4"/>
  <c r="W95" i="4"/>
  <c r="X95" i="4"/>
  <c r="Y95" i="4"/>
  <c r="V96" i="4"/>
  <c r="W96" i="4"/>
  <c r="X96" i="4"/>
  <c r="Y96" i="4"/>
  <c r="V97" i="4"/>
  <c r="W97" i="4"/>
  <c r="X97" i="4"/>
  <c r="Y97" i="4"/>
  <c r="V98" i="4"/>
  <c r="W98" i="4"/>
  <c r="X98" i="4"/>
  <c r="Y98" i="4"/>
  <c r="V99" i="4"/>
  <c r="W99" i="4"/>
  <c r="X99" i="4"/>
  <c r="Y99" i="4"/>
  <c r="V100" i="4"/>
  <c r="W100" i="4"/>
  <c r="X100" i="4"/>
  <c r="Y100" i="4"/>
  <c r="V101" i="4"/>
  <c r="W101" i="4"/>
  <c r="X101" i="4"/>
  <c r="Y101" i="4"/>
  <c r="V102" i="4"/>
  <c r="W102" i="4"/>
  <c r="X102" i="4"/>
  <c r="Y102" i="4"/>
  <c r="V103" i="4"/>
  <c r="W103" i="4"/>
  <c r="X103" i="4"/>
  <c r="Y103" i="4"/>
  <c r="V104" i="4"/>
  <c r="W104" i="4"/>
  <c r="X104" i="4"/>
  <c r="Y104" i="4"/>
  <c r="V105" i="4"/>
  <c r="W105" i="4"/>
  <c r="X105" i="4"/>
  <c r="Y105" i="4"/>
  <c r="V106" i="4"/>
  <c r="W106" i="4"/>
  <c r="X106" i="4"/>
  <c r="Y106" i="4"/>
  <c r="V107" i="4"/>
  <c r="W107" i="4"/>
  <c r="X107" i="4"/>
  <c r="Y107" i="4"/>
  <c r="V108" i="4"/>
  <c r="W108" i="4"/>
  <c r="X108" i="4"/>
  <c r="Y108" i="4"/>
  <c r="V109" i="4"/>
  <c r="W109" i="4"/>
  <c r="X109" i="4"/>
  <c r="Y109" i="4"/>
  <c r="V110" i="4"/>
  <c r="W110" i="4"/>
  <c r="X110" i="4"/>
  <c r="Y110" i="4"/>
  <c r="V111" i="4"/>
  <c r="W111" i="4"/>
  <c r="X111" i="4"/>
  <c r="Y111" i="4"/>
  <c r="V112" i="4"/>
  <c r="W112" i="4"/>
  <c r="X112" i="4"/>
  <c r="Y112" i="4"/>
  <c r="V113" i="4"/>
  <c r="W113" i="4"/>
  <c r="X113" i="4"/>
  <c r="Y113" i="4"/>
  <c r="V114" i="4"/>
  <c r="W114" i="4"/>
  <c r="X114" i="4"/>
  <c r="Y114" i="4"/>
  <c r="V115" i="4"/>
  <c r="W115" i="4"/>
  <c r="X115" i="4"/>
  <c r="Y115" i="4"/>
  <c r="V116" i="4"/>
  <c r="W116" i="4"/>
  <c r="X116" i="4"/>
  <c r="Y116" i="4"/>
  <c r="V117" i="4"/>
  <c r="W117" i="4"/>
  <c r="X117" i="4"/>
  <c r="Y117" i="4"/>
  <c r="V118" i="4"/>
  <c r="W118" i="4"/>
  <c r="X118" i="4"/>
  <c r="Y118" i="4"/>
  <c r="V119" i="4"/>
  <c r="W119" i="4"/>
  <c r="X119" i="4"/>
  <c r="Y119" i="4"/>
  <c r="V120" i="4"/>
  <c r="W120" i="4"/>
  <c r="X120" i="4"/>
  <c r="Y120" i="4"/>
  <c r="V121" i="4"/>
  <c r="W121" i="4"/>
  <c r="X121" i="4"/>
  <c r="Y121" i="4"/>
  <c r="V122" i="4"/>
  <c r="W122" i="4"/>
  <c r="X122" i="4"/>
  <c r="Y122" i="4"/>
  <c r="V123" i="4"/>
  <c r="W123" i="4"/>
  <c r="X123" i="4"/>
  <c r="Y123" i="4"/>
  <c r="V124" i="4"/>
  <c r="W124" i="4"/>
  <c r="X124" i="4"/>
  <c r="Y124" i="4"/>
  <c r="V125" i="4"/>
  <c r="W125" i="4"/>
  <c r="X125" i="4"/>
  <c r="Y125" i="4"/>
  <c r="V126" i="4"/>
  <c r="W126" i="4"/>
  <c r="X126" i="4"/>
  <c r="Y126" i="4"/>
  <c r="V127" i="4"/>
  <c r="W127" i="4"/>
  <c r="X127" i="4"/>
  <c r="Y127" i="4"/>
  <c r="V128" i="4"/>
  <c r="W128" i="4"/>
  <c r="X128" i="4"/>
  <c r="Y128" i="4"/>
  <c r="V129" i="4"/>
  <c r="W129" i="4"/>
  <c r="X129" i="4"/>
  <c r="Y129" i="4"/>
  <c r="V130" i="4"/>
  <c r="W130" i="4"/>
  <c r="X130" i="4"/>
  <c r="Y130" i="4"/>
  <c r="V131" i="4"/>
  <c r="W131" i="4"/>
  <c r="X131" i="4"/>
  <c r="Y131" i="4"/>
  <c r="V132" i="4"/>
  <c r="W132" i="4"/>
  <c r="X132" i="4"/>
  <c r="Y132" i="4"/>
  <c r="V133" i="4"/>
  <c r="W133" i="4"/>
  <c r="X133" i="4"/>
  <c r="Y133" i="4"/>
  <c r="V134" i="4"/>
  <c r="W134" i="4"/>
  <c r="X134" i="4"/>
  <c r="Y134" i="4"/>
  <c r="V135" i="4"/>
  <c r="W135" i="4"/>
  <c r="X135" i="4"/>
  <c r="Y135" i="4"/>
  <c r="V136" i="4"/>
  <c r="W136" i="4"/>
  <c r="X136" i="4"/>
  <c r="Y136" i="4"/>
  <c r="V137" i="4"/>
  <c r="W137" i="4"/>
  <c r="X137" i="4"/>
  <c r="Y137" i="4"/>
  <c r="V138" i="4"/>
  <c r="W138" i="4"/>
  <c r="X138" i="4"/>
  <c r="Y138" i="4"/>
  <c r="V139" i="4"/>
  <c r="W139" i="4"/>
  <c r="X139" i="4"/>
  <c r="Y139" i="4"/>
  <c r="V140" i="4"/>
  <c r="W140" i="4"/>
  <c r="X140" i="4"/>
  <c r="Y140" i="4"/>
  <c r="V141" i="4"/>
  <c r="W141" i="4"/>
  <c r="X141" i="4"/>
  <c r="Y141" i="4"/>
  <c r="V142" i="4"/>
  <c r="W142" i="4"/>
  <c r="X142" i="4"/>
  <c r="Y142" i="4"/>
  <c r="V143" i="4"/>
  <c r="W143" i="4"/>
  <c r="X143" i="4"/>
  <c r="Y143" i="4"/>
  <c r="V144" i="4"/>
  <c r="W144" i="4"/>
  <c r="X144" i="4"/>
  <c r="Y144" i="4"/>
  <c r="V145" i="4"/>
  <c r="W145" i="4"/>
  <c r="X145" i="4"/>
  <c r="Y145" i="4"/>
  <c r="V146" i="4"/>
  <c r="W146" i="4"/>
  <c r="X146" i="4"/>
  <c r="Y146" i="4"/>
  <c r="V147" i="4"/>
  <c r="W147" i="4"/>
  <c r="X147" i="4"/>
  <c r="Y147" i="4"/>
  <c r="V148" i="4"/>
  <c r="W148" i="4"/>
  <c r="X148" i="4"/>
  <c r="Y148" i="4"/>
  <c r="V149" i="4"/>
  <c r="W149" i="4"/>
  <c r="X149" i="4"/>
  <c r="Y149" i="4"/>
  <c r="V150" i="4"/>
  <c r="W150" i="4"/>
  <c r="X150" i="4"/>
  <c r="Y150" i="4"/>
  <c r="V151" i="4"/>
  <c r="W151" i="4"/>
  <c r="X151" i="4"/>
  <c r="Y151" i="4"/>
  <c r="V152" i="4"/>
  <c r="W152" i="4"/>
  <c r="X152" i="4"/>
  <c r="Y152" i="4"/>
  <c r="V153" i="4"/>
  <c r="W153" i="4"/>
  <c r="X153" i="4"/>
  <c r="Y153" i="4"/>
  <c r="V154" i="4"/>
  <c r="W154" i="4"/>
  <c r="X154" i="4"/>
  <c r="Y154" i="4"/>
  <c r="V155" i="4"/>
  <c r="W155" i="4"/>
  <c r="X155" i="4"/>
  <c r="Y155" i="4"/>
  <c r="V156" i="4"/>
  <c r="W156" i="4"/>
  <c r="X156" i="4"/>
  <c r="Y156" i="4"/>
  <c r="V157" i="4"/>
  <c r="W157" i="4"/>
  <c r="X157" i="4"/>
  <c r="Y157" i="4"/>
  <c r="V158" i="4"/>
  <c r="W158" i="4"/>
  <c r="X158" i="4"/>
  <c r="Y158" i="4"/>
  <c r="V159" i="4"/>
  <c r="W159" i="4"/>
  <c r="X159" i="4"/>
  <c r="Y159" i="4"/>
  <c r="V160" i="4"/>
  <c r="W160" i="4"/>
  <c r="X160" i="4"/>
  <c r="Y160" i="4"/>
  <c r="V161" i="4"/>
  <c r="W161" i="4"/>
  <c r="X161" i="4"/>
  <c r="Y161" i="4"/>
  <c r="Z8" i="4"/>
  <c r="Z9" i="4"/>
  <c r="Z10" i="4"/>
  <c r="Z11" i="4"/>
  <c r="Z12" i="4"/>
  <c r="Z13" i="4"/>
  <c r="Z14" i="4"/>
  <c r="Z15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7" i="4"/>
  <c r="AJ8" i="4" l="1"/>
  <c r="AK8" i="4"/>
  <c r="AL8" i="4"/>
  <c r="AM8" i="4"/>
  <c r="AN8" i="4"/>
  <c r="AJ9" i="4"/>
  <c r="AK9" i="4"/>
  <c r="AL9" i="4"/>
  <c r="AM9" i="4"/>
  <c r="AN9" i="4"/>
  <c r="AJ10" i="4"/>
  <c r="AK10" i="4"/>
  <c r="AL10" i="4"/>
  <c r="AM10" i="4"/>
  <c r="AN10" i="4"/>
  <c r="AJ11" i="4"/>
  <c r="AK11" i="4"/>
  <c r="AL11" i="4"/>
  <c r="AM11" i="4"/>
  <c r="AN11" i="4"/>
  <c r="AJ12" i="4"/>
  <c r="AK12" i="4"/>
  <c r="AL12" i="4"/>
  <c r="AM12" i="4"/>
  <c r="AN12" i="4"/>
  <c r="AJ13" i="4"/>
  <c r="AK13" i="4"/>
  <c r="AL13" i="4"/>
  <c r="AM13" i="4"/>
  <c r="AN13" i="4"/>
  <c r="AJ14" i="4"/>
  <c r="AK14" i="4"/>
  <c r="AL14" i="4"/>
  <c r="AM14" i="4"/>
  <c r="AN14" i="4"/>
  <c r="AJ15" i="4"/>
  <c r="AK15" i="4"/>
  <c r="AL15" i="4"/>
  <c r="AM15" i="4"/>
  <c r="AN15" i="4"/>
  <c r="AJ16" i="4"/>
  <c r="AK16" i="4"/>
  <c r="AL16" i="4"/>
  <c r="AM16" i="4"/>
  <c r="AN16" i="4"/>
  <c r="AJ17" i="4"/>
  <c r="AK17" i="4"/>
  <c r="AL17" i="4"/>
  <c r="AM17" i="4"/>
  <c r="AN17" i="4"/>
  <c r="AJ18" i="4"/>
  <c r="AK18" i="4"/>
  <c r="AL18" i="4"/>
  <c r="AM18" i="4"/>
  <c r="AN18" i="4"/>
  <c r="AJ19" i="4"/>
  <c r="AK19" i="4"/>
  <c r="AL19" i="4"/>
  <c r="AM19" i="4"/>
  <c r="AN19" i="4"/>
  <c r="AJ20" i="4"/>
  <c r="AK20" i="4"/>
  <c r="AL20" i="4"/>
  <c r="AM20" i="4"/>
  <c r="AN20" i="4"/>
  <c r="AJ21" i="4"/>
  <c r="AK21" i="4"/>
  <c r="AL21" i="4"/>
  <c r="AM21" i="4"/>
  <c r="AN21" i="4"/>
  <c r="AJ22" i="4"/>
  <c r="AK22" i="4"/>
  <c r="AL22" i="4"/>
  <c r="AM22" i="4"/>
  <c r="AN22" i="4"/>
  <c r="AJ23" i="4"/>
  <c r="AK23" i="4"/>
  <c r="AL23" i="4"/>
  <c r="AM23" i="4"/>
  <c r="AN23" i="4"/>
  <c r="AJ24" i="4"/>
  <c r="AK24" i="4"/>
  <c r="AL24" i="4"/>
  <c r="AM24" i="4"/>
  <c r="AN24" i="4"/>
  <c r="AJ25" i="4"/>
  <c r="AK25" i="4"/>
  <c r="AL25" i="4"/>
  <c r="AM25" i="4"/>
  <c r="AN25" i="4"/>
  <c r="AJ26" i="4"/>
  <c r="AK26" i="4"/>
  <c r="AL26" i="4"/>
  <c r="AM26" i="4"/>
  <c r="AN26" i="4"/>
  <c r="AJ27" i="4"/>
  <c r="AK27" i="4"/>
  <c r="AL27" i="4"/>
  <c r="AM27" i="4"/>
  <c r="AN27" i="4"/>
  <c r="AJ28" i="4"/>
  <c r="AK28" i="4"/>
  <c r="AL28" i="4"/>
  <c r="AM28" i="4"/>
  <c r="AN28" i="4"/>
  <c r="AJ29" i="4"/>
  <c r="AK29" i="4"/>
  <c r="AL29" i="4"/>
  <c r="AM29" i="4"/>
  <c r="AN29" i="4"/>
  <c r="AJ30" i="4"/>
  <c r="AK30" i="4"/>
  <c r="AL30" i="4"/>
  <c r="AM30" i="4"/>
  <c r="AN30" i="4"/>
  <c r="AJ31" i="4"/>
  <c r="AK31" i="4"/>
  <c r="AL31" i="4"/>
  <c r="AM31" i="4"/>
  <c r="AN31" i="4"/>
  <c r="AJ32" i="4"/>
  <c r="AK32" i="4"/>
  <c r="AL32" i="4"/>
  <c r="AM32" i="4"/>
  <c r="AN32" i="4"/>
  <c r="AJ33" i="4"/>
  <c r="AK33" i="4"/>
  <c r="AL33" i="4"/>
  <c r="AM33" i="4"/>
  <c r="AN33" i="4"/>
  <c r="AJ34" i="4"/>
  <c r="AK34" i="4"/>
  <c r="AL34" i="4"/>
  <c r="AM34" i="4"/>
  <c r="AN34" i="4"/>
  <c r="AJ35" i="4"/>
  <c r="AK35" i="4"/>
  <c r="AL35" i="4"/>
  <c r="AM35" i="4"/>
  <c r="AN35" i="4"/>
  <c r="AJ36" i="4"/>
  <c r="AK36" i="4"/>
  <c r="AL36" i="4"/>
  <c r="AM36" i="4"/>
  <c r="AN36" i="4"/>
  <c r="AJ37" i="4"/>
  <c r="AK37" i="4"/>
  <c r="AL37" i="4"/>
  <c r="AM37" i="4"/>
  <c r="AN37" i="4"/>
  <c r="AJ38" i="4"/>
  <c r="AK38" i="4"/>
  <c r="AL38" i="4"/>
  <c r="AM38" i="4"/>
  <c r="AN38" i="4"/>
  <c r="AJ39" i="4"/>
  <c r="AK39" i="4"/>
  <c r="AL39" i="4"/>
  <c r="AM39" i="4"/>
  <c r="AN39" i="4"/>
  <c r="AJ40" i="4"/>
  <c r="AK40" i="4"/>
  <c r="AL40" i="4"/>
  <c r="AM40" i="4"/>
  <c r="AN40" i="4"/>
  <c r="AJ41" i="4"/>
  <c r="AK41" i="4"/>
  <c r="AL41" i="4"/>
  <c r="AM41" i="4"/>
  <c r="AN41" i="4"/>
  <c r="AJ42" i="4"/>
  <c r="AK42" i="4"/>
  <c r="AL42" i="4"/>
  <c r="AM42" i="4"/>
  <c r="AN42" i="4"/>
  <c r="AJ43" i="4"/>
  <c r="AK43" i="4"/>
  <c r="AL43" i="4"/>
  <c r="AM43" i="4"/>
  <c r="AN43" i="4"/>
  <c r="AJ44" i="4"/>
  <c r="AK44" i="4"/>
  <c r="AL44" i="4"/>
  <c r="AM44" i="4"/>
  <c r="AN44" i="4"/>
  <c r="AJ45" i="4"/>
  <c r="AK45" i="4"/>
  <c r="AL45" i="4"/>
  <c r="AM45" i="4"/>
  <c r="AN45" i="4"/>
  <c r="AJ46" i="4"/>
  <c r="AK46" i="4"/>
  <c r="AL46" i="4"/>
  <c r="AM46" i="4"/>
  <c r="AN46" i="4"/>
  <c r="AJ47" i="4"/>
  <c r="AK47" i="4"/>
  <c r="AL47" i="4"/>
  <c r="AM47" i="4"/>
  <c r="AN47" i="4"/>
  <c r="AJ48" i="4"/>
  <c r="AK48" i="4"/>
  <c r="AL48" i="4"/>
  <c r="AM48" i="4"/>
  <c r="AN48" i="4"/>
  <c r="AJ49" i="4"/>
  <c r="AK49" i="4"/>
  <c r="AL49" i="4"/>
  <c r="AM49" i="4"/>
  <c r="AN49" i="4"/>
  <c r="AJ50" i="4"/>
  <c r="AK50" i="4"/>
  <c r="AL50" i="4"/>
  <c r="AM50" i="4"/>
  <c r="AN50" i="4"/>
  <c r="AJ51" i="4"/>
  <c r="AK51" i="4"/>
  <c r="AL51" i="4"/>
  <c r="AM51" i="4"/>
  <c r="AN51" i="4"/>
  <c r="AJ52" i="4"/>
  <c r="AK52" i="4"/>
  <c r="AL52" i="4"/>
  <c r="AM52" i="4"/>
  <c r="AN52" i="4"/>
  <c r="AJ53" i="4"/>
  <c r="AK53" i="4"/>
  <c r="AL53" i="4"/>
  <c r="AM53" i="4"/>
  <c r="AN53" i="4"/>
  <c r="AJ54" i="4"/>
  <c r="AK54" i="4"/>
  <c r="AL54" i="4"/>
  <c r="AM54" i="4"/>
  <c r="AN54" i="4"/>
  <c r="AJ55" i="4"/>
  <c r="AK55" i="4"/>
  <c r="AL55" i="4"/>
  <c r="AM55" i="4"/>
  <c r="AN55" i="4"/>
  <c r="AJ56" i="4"/>
  <c r="AK56" i="4"/>
  <c r="AL56" i="4"/>
  <c r="AM56" i="4"/>
  <c r="AN56" i="4"/>
  <c r="AJ57" i="4"/>
  <c r="AK57" i="4"/>
  <c r="AL57" i="4"/>
  <c r="AM57" i="4"/>
  <c r="AN57" i="4"/>
  <c r="AJ58" i="4"/>
  <c r="AK58" i="4"/>
  <c r="AL58" i="4"/>
  <c r="AM58" i="4"/>
  <c r="AN58" i="4"/>
  <c r="AJ59" i="4"/>
  <c r="AK59" i="4"/>
  <c r="AL59" i="4"/>
  <c r="AM59" i="4"/>
  <c r="AN59" i="4"/>
  <c r="AJ60" i="4"/>
  <c r="AK60" i="4"/>
  <c r="AL60" i="4"/>
  <c r="AM60" i="4"/>
  <c r="AN60" i="4"/>
  <c r="AJ61" i="4"/>
  <c r="AK61" i="4"/>
  <c r="AL61" i="4"/>
  <c r="AM61" i="4"/>
  <c r="AN61" i="4"/>
  <c r="AJ62" i="4"/>
  <c r="AK62" i="4"/>
  <c r="AL62" i="4"/>
  <c r="AM62" i="4"/>
  <c r="AN62" i="4"/>
  <c r="AJ63" i="4"/>
  <c r="AK63" i="4"/>
  <c r="AL63" i="4"/>
  <c r="AM63" i="4"/>
  <c r="AN63" i="4"/>
  <c r="AJ64" i="4"/>
  <c r="AK64" i="4"/>
  <c r="AL64" i="4"/>
  <c r="AM64" i="4"/>
  <c r="AN64" i="4"/>
  <c r="AJ65" i="4"/>
  <c r="AK65" i="4"/>
  <c r="AL65" i="4"/>
  <c r="AM65" i="4"/>
  <c r="AN65" i="4"/>
  <c r="AJ66" i="4"/>
  <c r="AK66" i="4"/>
  <c r="AL66" i="4"/>
  <c r="AM66" i="4"/>
  <c r="AN66" i="4"/>
  <c r="AJ67" i="4"/>
  <c r="AK67" i="4"/>
  <c r="AL67" i="4"/>
  <c r="AM67" i="4"/>
  <c r="AN67" i="4"/>
  <c r="AJ68" i="4"/>
  <c r="AK68" i="4"/>
  <c r="AL68" i="4"/>
  <c r="AM68" i="4"/>
  <c r="AN68" i="4"/>
  <c r="AJ69" i="4"/>
  <c r="AK69" i="4"/>
  <c r="AL69" i="4"/>
  <c r="AM69" i="4"/>
  <c r="AN69" i="4"/>
  <c r="AJ70" i="4"/>
  <c r="AK70" i="4"/>
  <c r="AL70" i="4"/>
  <c r="AM70" i="4"/>
  <c r="AN70" i="4"/>
  <c r="AJ71" i="4"/>
  <c r="AK71" i="4"/>
  <c r="AL71" i="4"/>
  <c r="AM71" i="4"/>
  <c r="AN71" i="4"/>
  <c r="AJ72" i="4"/>
  <c r="AK72" i="4"/>
  <c r="AL72" i="4"/>
  <c r="AM72" i="4"/>
  <c r="AN72" i="4"/>
  <c r="AJ73" i="4"/>
  <c r="AK73" i="4"/>
  <c r="AL73" i="4"/>
  <c r="AM73" i="4"/>
  <c r="AN73" i="4"/>
  <c r="AJ74" i="4"/>
  <c r="AK74" i="4"/>
  <c r="AL74" i="4"/>
  <c r="AM74" i="4"/>
  <c r="AN74" i="4"/>
  <c r="AJ75" i="4"/>
  <c r="AK75" i="4"/>
  <c r="AL75" i="4"/>
  <c r="AM75" i="4"/>
  <c r="AN75" i="4"/>
  <c r="AJ76" i="4"/>
  <c r="AK76" i="4"/>
  <c r="AL76" i="4"/>
  <c r="AM76" i="4"/>
  <c r="AN76" i="4"/>
  <c r="AJ77" i="4"/>
  <c r="AK77" i="4"/>
  <c r="AL77" i="4"/>
  <c r="AM77" i="4"/>
  <c r="AN77" i="4"/>
  <c r="AJ78" i="4"/>
  <c r="AK78" i="4"/>
  <c r="AL78" i="4"/>
  <c r="AM78" i="4"/>
  <c r="AN78" i="4"/>
  <c r="AJ79" i="4"/>
  <c r="AK79" i="4"/>
  <c r="AL79" i="4"/>
  <c r="AM79" i="4"/>
  <c r="AN79" i="4"/>
  <c r="AJ80" i="4"/>
  <c r="AK80" i="4"/>
  <c r="AL80" i="4"/>
  <c r="AM80" i="4"/>
  <c r="AN80" i="4"/>
  <c r="AJ81" i="4"/>
  <c r="AK81" i="4"/>
  <c r="AL81" i="4"/>
  <c r="AM81" i="4"/>
  <c r="AN81" i="4"/>
  <c r="AJ82" i="4"/>
  <c r="AK82" i="4"/>
  <c r="AL82" i="4"/>
  <c r="AM82" i="4"/>
  <c r="AN82" i="4"/>
  <c r="AJ83" i="4"/>
  <c r="AK83" i="4"/>
  <c r="AL83" i="4"/>
  <c r="AM83" i="4"/>
  <c r="AN83" i="4"/>
  <c r="AJ84" i="4"/>
  <c r="AK84" i="4"/>
  <c r="AL84" i="4"/>
  <c r="AM84" i="4"/>
  <c r="AN84" i="4"/>
  <c r="AJ85" i="4"/>
  <c r="AK85" i="4"/>
  <c r="AL85" i="4"/>
  <c r="AM85" i="4"/>
  <c r="AN85" i="4"/>
  <c r="AJ86" i="4"/>
  <c r="AK86" i="4"/>
  <c r="AL86" i="4"/>
  <c r="AM86" i="4"/>
  <c r="AN86" i="4"/>
  <c r="AJ87" i="4"/>
  <c r="AK87" i="4"/>
  <c r="AL87" i="4"/>
  <c r="AM87" i="4"/>
  <c r="AN87" i="4"/>
  <c r="AJ88" i="4"/>
  <c r="AK88" i="4"/>
  <c r="AL88" i="4"/>
  <c r="AM88" i="4"/>
  <c r="AN88" i="4"/>
  <c r="AJ89" i="4"/>
  <c r="AK89" i="4"/>
  <c r="AL89" i="4"/>
  <c r="AM89" i="4"/>
  <c r="AN89" i="4"/>
  <c r="AJ90" i="4"/>
  <c r="AK90" i="4"/>
  <c r="AL90" i="4"/>
  <c r="AM90" i="4"/>
  <c r="AN90" i="4"/>
  <c r="AJ91" i="4"/>
  <c r="AK91" i="4"/>
  <c r="AL91" i="4"/>
  <c r="AM91" i="4"/>
  <c r="AN91" i="4"/>
  <c r="AJ92" i="4"/>
  <c r="AK92" i="4"/>
  <c r="AL92" i="4"/>
  <c r="AM92" i="4"/>
  <c r="AN92" i="4"/>
  <c r="AJ93" i="4"/>
  <c r="AK93" i="4"/>
  <c r="AL93" i="4"/>
  <c r="AM93" i="4"/>
  <c r="AN93" i="4"/>
  <c r="AJ94" i="4"/>
  <c r="AK94" i="4"/>
  <c r="AL94" i="4"/>
  <c r="AM94" i="4"/>
  <c r="AN94" i="4"/>
  <c r="AJ95" i="4"/>
  <c r="AK95" i="4"/>
  <c r="AL95" i="4"/>
  <c r="AM95" i="4"/>
  <c r="AN95" i="4"/>
  <c r="AJ96" i="4"/>
  <c r="AK96" i="4"/>
  <c r="AL96" i="4"/>
  <c r="AM96" i="4"/>
  <c r="AN96" i="4"/>
  <c r="AJ97" i="4"/>
  <c r="AK97" i="4"/>
  <c r="AL97" i="4"/>
  <c r="AM97" i="4"/>
  <c r="AN97" i="4"/>
  <c r="AJ98" i="4"/>
  <c r="AK98" i="4"/>
  <c r="AL98" i="4"/>
  <c r="AM98" i="4"/>
  <c r="AN98" i="4"/>
  <c r="AJ99" i="4"/>
  <c r="AK99" i="4"/>
  <c r="AL99" i="4"/>
  <c r="AM99" i="4"/>
  <c r="AN99" i="4"/>
  <c r="AJ100" i="4"/>
  <c r="AK100" i="4"/>
  <c r="AL100" i="4"/>
  <c r="AM100" i="4"/>
  <c r="AN100" i="4"/>
  <c r="AJ101" i="4"/>
  <c r="AK101" i="4"/>
  <c r="AL101" i="4"/>
  <c r="AM101" i="4"/>
  <c r="AN101" i="4"/>
  <c r="AJ102" i="4"/>
  <c r="AK102" i="4"/>
  <c r="AL102" i="4"/>
  <c r="AM102" i="4"/>
  <c r="AN102" i="4"/>
  <c r="AJ103" i="4"/>
  <c r="AK103" i="4"/>
  <c r="AL103" i="4"/>
  <c r="AM103" i="4"/>
  <c r="AN103" i="4"/>
  <c r="AJ104" i="4"/>
  <c r="AK104" i="4"/>
  <c r="AL104" i="4"/>
  <c r="AM104" i="4"/>
  <c r="AN104" i="4"/>
  <c r="AJ105" i="4"/>
  <c r="AK105" i="4"/>
  <c r="AL105" i="4"/>
  <c r="AM105" i="4"/>
  <c r="AN105" i="4"/>
  <c r="AJ106" i="4"/>
  <c r="AK106" i="4"/>
  <c r="AL106" i="4"/>
  <c r="AM106" i="4"/>
  <c r="AN106" i="4"/>
  <c r="AJ107" i="4"/>
  <c r="AK107" i="4"/>
  <c r="AL107" i="4"/>
  <c r="AM107" i="4"/>
  <c r="AN107" i="4"/>
  <c r="AJ108" i="4"/>
  <c r="AK108" i="4"/>
  <c r="AL108" i="4"/>
  <c r="AM108" i="4"/>
  <c r="AN108" i="4"/>
  <c r="AJ109" i="4"/>
  <c r="AK109" i="4"/>
  <c r="AL109" i="4"/>
  <c r="AM109" i="4"/>
  <c r="AN109" i="4"/>
  <c r="AJ110" i="4"/>
  <c r="AK110" i="4"/>
  <c r="AL110" i="4"/>
  <c r="AM110" i="4"/>
  <c r="AN110" i="4"/>
  <c r="AJ111" i="4"/>
  <c r="AK111" i="4"/>
  <c r="AL111" i="4"/>
  <c r="AM111" i="4"/>
  <c r="AN111" i="4"/>
  <c r="AJ112" i="4"/>
  <c r="AK112" i="4"/>
  <c r="AL112" i="4"/>
  <c r="AM112" i="4"/>
  <c r="AN112" i="4"/>
  <c r="AJ113" i="4"/>
  <c r="AK113" i="4"/>
  <c r="AL113" i="4"/>
  <c r="AM113" i="4"/>
  <c r="AN113" i="4"/>
  <c r="AJ114" i="4"/>
  <c r="AK114" i="4"/>
  <c r="AL114" i="4"/>
  <c r="AM114" i="4"/>
  <c r="AN114" i="4"/>
  <c r="AJ115" i="4"/>
  <c r="AK115" i="4"/>
  <c r="AL115" i="4"/>
  <c r="AM115" i="4"/>
  <c r="AN115" i="4"/>
  <c r="AJ116" i="4"/>
  <c r="AK116" i="4"/>
  <c r="AL116" i="4"/>
  <c r="AM116" i="4"/>
  <c r="AN116" i="4"/>
  <c r="AJ117" i="4"/>
  <c r="AK117" i="4"/>
  <c r="AL117" i="4"/>
  <c r="AM117" i="4"/>
  <c r="AN117" i="4"/>
  <c r="AJ118" i="4"/>
  <c r="AK118" i="4"/>
  <c r="AL118" i="4"/>
  <c r="AM118" i="4"/>
  <c r="AN118" i="4"/>
  <c r="AJ119" i="4"/>
  <c r="AK119" i="4"/>
  <c r="AL119" i="4"/>
  <c r="AM119" i="4"/>
  <c r="AN119" i="4"/>
  <c r="AJ120" i="4"/>
  <c r="AK120" i="4"/>
  <c r="AL120" i="4"/>
  <c r="AM120" i="4"/>
  <c r="AN120" i="4"/>
  <c r="AJ121" i="4"/>
  <c r="AK121" i="4"/>
  <c r="AL121" i="4"/>
  <c r="AM121" i="4"/>
  <c r="AN121" i="4"/>
  <c r="AJ122" i="4"/>
  <c r="AK122" i="4"/>
  <c r="AL122" i="4"/>
  <c r="AM122" i="4"/>
  <c r="AN122" i="4"/>
  <c r="AJ123" i="4"/>
  <c r="AK123" i="4"/>
  <c r="AL123" i="4"/>
  <c r="AM123" i="4"/>
  <c r="AN123" i="4"/>
  <c r="AJ124" i="4"/>
  <c r="AK124" i="4"/>
  <c r="AL124" i="4"/>
  <c r="AM124" i="4"/>
  <c r="AN124" i="4"/>
  <c r="AJ125" i="4"/>
  <c r="AK125" i="4"/>
  <c r="AL125" i="4"/>
  <c r="AM125" i="4"/>
  <c r="AN125" i="4"/>
  <c r="AJ126" i="4"/>
  <c r="AK126" i="4"/>
  <c r="AL126" i="4"/>
  <c r="AM126" i="4"/>
  <c r="AN126" i="4"/>
  <c r="AJ127" i="4"/>
  <c r="AK127" i="4"/>
  <c r="AL127" i="4"/>
  <c r="AM127" i="4"/>
  <c r="AN127" i="4"/>
  <c r="AJ128" i="4"/>
  <c r="AK128" i="4"/>
  <c r="AL128" i="4"/>
  <c r="AM128" i="4"/>
  <c r="AN128" i="4"/>
  <c r="AJ129" i="4"/>
  <c r="AK129" i="4"/>
  <c r="AL129" i="4"/>
  <c r="AM129" i="4"/>
  <c r="AN129" i="4"/>
  <c r="AJ130" i="4"/>
  <c r="AK130" i="4"/>
  <c r="AL130" i="4"/>
  <c r="AM130" i="4"/>
  <c r="AN130" i="4"/>
  <c r="AJ131" i="4"/>
  <c r="AK131" i="4"/>
  <c r="AL131" i="4"/>
  <c r="AM131" i="4"/>
  <c r="AN131" i="4"/>
  <c r="AJ132" i="4"/>
  <c r="AK132" i="4"/>
  <c r="AL132" i="4"/>
  <c r="AM132" i="4"/>
  <c r="AN132" i="4"/>
  <c r="AJ133" i="4"/>
  <c r="AK133" i="4"/>
  <c r="AL133" i="4"/>
  <c r="AM133" i="4"/>
  <c r="AN133" i="4"/>
  <c r="AJ134" i="4"/>
  <c r="AK134" i="4"/>
  <c r="AL134" i="4"/>
  <c r="AM134" i="4"/>
  <c r="AN134" i="4"/>
  <c r="AJ135" i="4"/>
  <c r="AK135" i="4"/>
  <c r="AL135" i="4"/>
  <c r="AM135" i="4"/>
  <c r="AN135" i="4"/>
  <c r="AJ136" i="4"/>
  <c r="AK136" i="4"/>
  <c r="AL136" i="4"/>
  <c r="AM136" i="4"/>
  <c r="AN136" i="4"/>
  <c r="AJ137" i="4"/>
  <c r="AK137" i="4"/>
  <c r="AL137" i="4"/>
  <c r="AM137" i="4"/>
  <c r="AN137" i="4"/>
  <c r="AJ138" i="4"/>
  <c r="AK138" i="4"/>
  <c r="AL138" i="4"/>
  <c r="AM138" i="4"/>
  <c r="AN138" i="4"/>
  <c r="AJ139" i="4"/>
  <c r="AK139" i="4"/>
  <c r="AL139" i="4"/>
  <c r="AM139" i="4"/>
  <c r="AN139" i="4"/>
  <c r="AJ140" i="4"/>
  <c r="AK140" i="4"/>
  <c r="AL140" i="4"/>
  <c r="AM140" i="4"/>
  <c r="AN140" i="4"/>
  <c r="AJ141" i="4"/>
  <c r="AK141" i="4"/>
  <c r="AL141" i="4"/>
  <c r="AM141" i="4"/>
  <c r="AN141" i="4"/>
  <c r="AJ142" i="4"/>
  <c r="AK142" i="4"/>
  <c r="AL142" i="4"/>
  <c r="AM142" i="4"/>
  <c r="AN142" i="4"/>
  <c r="AJ143" i="4"/>
  <c r="AK143" i="4"/>
  <c r="AL143" i="4"/>
  <c r="AM143" i="4"/>
  <c r="AN143" i="4"/>
  <c r="AJ144" i="4"/>
  <c r="AK144" i="4"/>
  <c r="AL144" i="4"/>
  <c r="AM144" i="4"/>
  <c r="AN144" i="4"/>
  <c r="AJ145" i="4"/>
  <c r="AK145" i="4"/>
  <c r="AL145" i="4"/>
  <c r="AM145" i="4"/>
  <c r="AN145" i="4"/>
  <c r="AJ146" i="4"/>
  <c r="AK146" i="4"/>
  <c r="AL146" i="4"/>
  <c r="AM146" i="4"/>
  <c r="AN146" i="4"/>
  <c r="AJ147" i="4"/>
  <c r="AK147" i="4"/>
  <c r="AL147" i="4"/>
  <c r="AM147" i="4"/>
  <c r="AN147" i="4"/>
  <c r="AJ148" i="4"/>
  <c r="AK148" i="4"/>
  <c r="AL148" i="4"/>
  <c r="AM148" i="4"/>
  <c r="AN148" i="4"/>
  <c r="AJ149" i="4"/>
  <c r="AK149" i="4"/>
  <c r="AL149" i="4"/>
  <c r="AM149" i="4"/>
  <c r="AN149" i="4"/>
  <c r="AJ150" i="4"/>
  <c r="AK150" i="4"/>
  <c r="AL150" i="4"/>
  <c r="AM150" i="4"/>
  <c r="AN150" i="4"/>
  <c r="AJ151" i="4"/>
  <c r="AK151" i="4"/>
  <c r="AL151" i="4"/>
  <c r="AM151" i="4"/>
  <c r="AN151" i="4"/>
  <c r="AJ152" i="4"/>
  <c r="AK152" i="4"/>
  <c r="AL152" i="4"/>
  <c r="AM152" i="4"/>
  <c r="AN152" i="4"/>
  <c r="AJ153" i="4"/>
  <c r="AK153" i="4"/>
  <c r="AL153" i="4"/>
  <c r="AM153" i="4"/>
  <c r="AN153" i="4"/>
  <c r="AJ154" i="4"/>
  <c r="AK154" i="4"/>
  <c r="AL154" i="4"/>
  <c r="AM154" i="4"/>
  <c r="AN154" i="4"/>
  <c r="AJ155" i="4"/>
  <c r="AK155" i="4"/>
  <c r="AL155" i="4"/>
  <c r="AM155" i="4"/>
  <c r="AN155" i="4"/>
  <c r="AJ156" i="4"/>
  <c r="AK156" i="4"/>
  <c r="AL156" i="4"/>
  <c r="AM156" i="4"/>
  <c r="AN156" i="4"/>
  <c r="AJ157" i="4"/>
  <c r="AK157" i="4"/>
  <c r="AL157" i="4"/>
  <c r="AM157" i="4"/>
  <c r="AN157" i="4"/>
  <c r="AJ158" i="4"/>
  <c r="AK158" i="4"/>
  <c r="AL158" i="4"/>
  <c r="AM158" i="4"/>
  <c r="AN158" i="4"/>
  <c r="AJ159" i="4"/>
  <c r="AK159" i="4"/>
  <c r="AL159" i="4"/>
  <c r="AM159" i="4"/>
  <c r="AN159" i="4"/>
  <c r="AJ160" i="4"/>
  <c r="AK160" i="4"/>
  <c r="AL160" i="4"/>
  <c r="AM160" i="4"/>
  <c r="AN160" i="4"/>
  <c r="AJ161" i="4"/>
  <c r="AK161" i="4"/>
  <c r="AL161" i="4"/>
  <c r="AM161" i="4"/>
  <c r="AN161" i="4"/>
  <c r="AK7" i="4"/>
  <c r="AL7" i="4"/>
  <c r="AM7" i="4"/>
  <c r="AN7" i="4"/>
  <c r="AJ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F60" i="4"/>
  <c r="AG60" i="4"/>
  <c r="AF61" i="4"/>
  <c r="AG61" i="4"/>
  <c r="AF62" i="4"/>
  <c r="AG62" i="4"/>
  <c r="AF63" i="4"/>
  <c r="AG63" i="4"/>
  <c r="AF64" i="4"/>
  <c r="AG64" i="4"/>
  <c r="AF65" i="4"/>
  <c r="AG65" i="4"/>
  <c r="AF66" i="4"/>
  <c r="AG66" i="4"/>
  <c r="AF67" i="4"/>
  <c r="AG67" i="4"/>
  <c r="AF68" i="4"/>
  <c r="AG68" i="4"/>
  <c r="AF69" i="4"/>
  <c r="AG69" i="4"/>
  <c r="AF70" i="4"/>
  <c r="AG70" i="4"/>
  <c r="AF71" i="4"/>
  <c r="AG71" i="4"/>
  <c r="AF72" i="4"/>
  <c r="AG72" i="4"/>
  <c r="AF73" i="4"/>
  <c r="AG73" i="4"/>
  <c r="AF74" i="4"/>
  <c r="AG74" i="4"/>
  <c r="AF75" i="4"/>
  <c r="AG75" i="4"/>
  <c r="AF76" i="4"/>
  <c r="AG76" i="4"/>
  <c r="AF77" i="4"/>
  <c r="AG77" i="4"/>
  <c r="AF78" i="4"/>
  <c r="AG78" i="4"/>
  <c r="AF79" i="4"/>
  <c r="AG79" i="4"/>
  <c r="AF80" i="4"/>
  <c r="AG80" i="4"/>
  <c r="AF81" i="4"/>
  <c r="AG81" i="4"/>
  <c r="AF82" i="4"/>
  <c r="AG82" i="4"/>
  <c r="AF83" i="4"/>
  <c r="AG83" i="4"/>
  <c r="AF84" i="4"/>
  <c r="AG84" i="4"/>
  <c r="AF85" i="4"/>
  <c r="AG85" i="4"/>
  <c r="AF86" i="4"/>
  <c r="AG86" i="4"/>
  <c r="AF87" i="4"/>
  <c r="AG87" i="4"/>
  <c r="AF88" i="4"/>
  <c r="AG88" i="4"/>
  <c r="AF89" i="4"/>
  <c r="AG89" i="4"/>
  <c r="AF90" i="4"/>
  <c r="AG90" i="4"/>
  <c r="AF91" i="4"/>
  <c r="AG91" i="4"/>
  <c r="AF92" i="4"/>
  <c r="AG92" i="4"/>
  <c r="AF93" i="4"/>
  <c r="AG93" i="4"/>
  <c r="AF94" i="4"/>
  <c r="AG94" i="4"/>
  <c r="AF95" i="4"/>
  <c r="AG95" i="4"/>
  <c r="AF96" i="4"/>
  <c r="AG96" i="4"/>
  <c r="AF97" i="4"/>
  <c r="AG97" i="4"/>
  <c r="AF98" i="4"/>
  <c r="AG98" i="4"/>
  <c r="AF99" i="4"/>
  <c r="AG99" i="4"/>
  <c r="AF100" i="4"/>
  <c r="AG100" i="4"/>
  <c r="AF101" i="4"/>
  <c r="AG101" i="4"/>
  <c r="AF102" i="4"/>
  <c r="AG102" i="4"/>
  <c r="AF103" i="4"/>
  <c r="AG103" i="4"/>
  <c r="AF104" i="4"/>
  <c r="AG104" i="4"/>
  <c r="AF105" i="4"/>
  <c r="AG105" i="4"/>
  <c r="AF106" i="4"/>
  <c r="AG106" i="4"/>
  <c r="AF107" i="4"/>
  <c r="AG107" i="4"/>
  <c r="AF108" i="4"/>
  <c r="AG108" i="4"/>
  <c r="AF109" i="4"/>
  <c r="AG109" i="4"/>
  <c r="AF110" i="4"/>
  <c r="AG110" i="4"/>
  <c r="AF111" i="4"/>
  <c r="AG111" i="4"/>
  <c r="AF112" i="4"/>
  <c r="AG112" i="4"/>
  <c r="AF113" i="4"/>
  <c r="AG113" i="4"/>
  <c r="AF114" i="4"/>
  <c r="AG114" i="4"/>
  <c r="AF115" i="4"/>
  <c r="AG115" i="4"/>
  <c r="AF116" i="4"/>
  <c r="AG116" i="4"/>
  <c r="AF117" i="4"/>
  <c r="AG117" i="4"/>
  <c r="AF118" i="4"/>
  <c r="AG118" i="4"/>
  <c r="AF119" i="4"/>
  <c r="AG119" i="4"/>
  <c r="AF120" i="4"/>
  <c r="AG120" i="4"/>
  <c r="AF121" i="4"/>
  <c r="AG121" i="4"/>
  <c r="AF122" i="4"/>
  <c r="AG122" i="4"/>
  <c r="AF123" i="4"/>
  <c r="AG123" i="4"/>
  <c r="AF124" i="4"/>
  <c r="AG124" i="4"/>
  <c r="AF125" i="4"/>
  <c r="AG125" i="4"/>
  <c r="AF126" i="4"/>
  <c r="AG126" i="4"/>
  <c r="AF127" i="4"/>
  <c r="AG127" i="4"/>
  <c r="AF128" i="4"/>
  <c r="AG128" i="4"/>
  <c r="AF129" i="4"/>
  <c r="AG129" i="4"/>
  <c r="AF130" i="4"/>
  <c r="AG130" i="4"/>
  <c r="AF131" i="4"/>
  <c r="AG131" i="4"/>
  <c r="AF132" i="4"/>
  <c r="AG132" i="4"/>
  <c r="AF133" i="4"/>
  <c r="AG133" i="4"/>
  <c r="AF134" i="4"/>
  <c r="AG134" i="4"/>
  <c r="AF135" i="4"/>
  <c r="AG135" i="4"/>
  <c r="AF136" i="4"/>
  <c r="AG136" i="4"/>
  <c r="AF137" i="4"/>
  <c r="AG137" i="4"/>
  <c r="AF138" i="4"/>
  <c r="AG138" i="4"/>
  <c r="AF139" i="4"/>
  <c r="AG139" i="4"/>
  <c r="AF140" i="4"/>
  <c r="AG140" i="4"/>
  <c r="AF141" i="4"/>
  <c r="AG141" i="4"/>
  <c r="AF142" i="4"/>
  <c r="AG142" i="4"/>
  <c r="AF143" i="4"/>
  <c r="AG143" i="4"/>
  <c r="AF144" i="4"/>
  <c r="AG144" i="4"/>
  <c r="AF145" i="4"/>
  <c r="AG145" i="4"/>
  <c r="AF146" i="4"/>
  <c r="AG146" i="4"/>
  <c r="AF147" i="4"/>
  <c r="AG147" i="4"/>
  <c r="AF148" i="4"/>
  <c r="AG148" i="4"/>
  <c r="AF149" i="4"/>
  <c r="AG149" i="4"/>
  <c r="AF150" i="4"/>
  <c r="AG150" i="4"/>
  <c r="AF151" i="4"/>
  <c r="AG151" i="4"/>
  <c r="AF152" i="4"/>
  <c r="AG152" i="4"/>
  <c r="AF153" i="4"/>
  <c r="AG153" i="4"/>
  <c r="AF154" i="4"/>
  <c r="AG154" i="4"/>
  <c r="AF155" i="4"/>
  <c r="AG155" i="4"/>
  <c r="AF156" i="4"/>
  <c r="AG156" i="4"/>
  <c r="AF157" i="4"/>
  <c r="AG157" i="4"/>
  <c r="AF158" i="4"/>
  <c r="AG158" i="4"/>
  <c r="AF159" i="4"/>
  <c r="AG159" i="4"/>
  <c r="AF160" i="4"/>
  <c r="AG160" i="4"/>
  <c r="AF161" i="4"/>
  <c r="AG161" i="4"/>
  <c r="AF7" i="4"/>
  <c r="AG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E40" i="4"/>
  <c r="AE41" i="4"/>
  <c r="AE42" i="4"/>
  <c r="AE43" i="4"/>
  <c r="AE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61" i="4"/>
  <c r="AE62" i="4"/>
  <c r="AE63" i="4"/>
  <c r="AE64" i="4"/>
  <c r="AE65" i="4"/>
  <c r="AE66" i="4"/>
  <c r="AE67" i="4"/>
  <c r="AE68" i="4"/>
  <c r="AE69" i="4"/>
  <c r="AE70" i="4"/>
  <c r="AE71" i="4"/>
  <c r="AE72" i="4"/>
  <c r="AE73" i="4"/>
  <c r="AE74" i="4"/>
  <c r="AE75" i="4"/>
  <c r="AE76" i="4"/>
  <c r="AE77" i="4"/>
  <c r="AE78" i="4"/>
  <c r="AE79" i="4"/>
  <c r="AE80" i="4"/>
  <c r="AE81" i="4"/>
  <c r="AE82" i="4"/>
  <c r="AE83" i="4"/>
  <c r="AE84" i="4"/>
  <c r="AE85" i="4"/>
  <c r="AE86" i="4"/>
  <c r="AE87" i="4"/>
  <c r="AE88" i="4"/>
  <c r="AE89" i="4"/>
  <c r="AE90" i="4"/>
  <c r="AE91" i="4"/>
  <c r="AE92" i="4"/>
  <c r="AE93" i="4"/>
  <c r="AE94" i="4"/>
  <c r="AE95" i="4"/>
  <c r="AE96" i="4"/>
  <c r="AE97" i="4"/>
  <c r="AE98" i="4"/>
  <c r="AE99" i="4"/>
  <c r="AE100" i="4"/>
  <c r="AE101" i="4"/>
  <c r="AE102" i="4"/>
  <c r="AE103" i="4"/>
  <c r="AE104" i="4"/>
  <c r="AE105" i="4"/>
  <c r="AE106" i="4"/>
  <c r="AE107" i="4"/>
  <c r="AE108" i="4"/>
  <c r="AE109" i="4"/>
  <c r="AE110" i="4"/>
  <c r="AE111" i="4"/>
  <c r="AE112" i="4"/>
  <c r="AE113" i="4"/>
  <c r="AE114" i="4"/>
  <c r="AE115" i="4"/>
  <c r="AE116" i="4"/>
  <c r="AE117" i="4"/>
  <c r="AE118" i="4"/>
  <c r="AE119" i="4"/>
  <c r="AE120" i="4"/>
  <c r="AE121" i="4"/>
  <c r="AE122" i="4"/>
  <c r="AE123" i="4"/>
  <c r="AE124" i="4"/>
  <c r="AE125" i="4"/>
  <c r="AE126" i="4"/>
  <c r="AE127" i="4"/>
  <c r="AE128" i="4"/>
  <c r="AE129" i="4"/>
  <c r="AE130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51" i="4"/>
  <c r="AE152" i="4"/>
  <c r="AE153" i="4"/>
  <c r="AE154" i="4"/>
  <c r="AE155" i="4"/>
  <c r="AE156" i="4"/>
  <c r="AE157" i="4"/>
  <c r="AE158" i="4"/>
  <c r="AE159" i="4"/>
  <c r="AE160" i="4"/>
  <c r="AE161" i="4"/>
  <c r="AE7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154" i="4"/>
  <c r="AD155" i="4"/>
  <c r="AD156" i="4"/>
  <c r="AD157" i="4"/>
  <c r="AD158" i="4"/>
  <c r="AD159" i="4"/>
  <c r="AD160" i="4"/>
  <c r="AD161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C154" i="4"/>
  <c r="AC155" i="4"/>
  <c r="AC156" i="4"/>
  <c r="AC157" i="4"/>
  <c r="AC158" i="4"/>
  <c r="AC159" i="4"/>
  <c r="AC160" i="4"/>
  <c r="AC161" i="4"/>
  <c r="AC7" i="4"/>
  <c r="AA8" i="4"/>
  <c r="AB8" i="4"/>
  <c r="AA9" i="4"/>
  <c r="AB9" i="4"/>
  <c r="AA10" i="4"/>
  <c r="AB10" i="4"/>
  <c r="AA11" i="4"/>
  <c r="AB11" i="4"/>
  <c r="AA12" i="4"/>
  <c r="AB12" i="4"/>
  <c r="AA13" i="4"/>
  <c r="AB13" i="4"/>
  <c r="AA14" i="4"/>
  <c r="AB14" i="4"/>
  <c r="AA15" i="4"/>
  <c r="AB15" i="4"/>
  <c r="AA16" i="4"/>
  <c r="AB16" i="4"/>
  <c r="AA17" i="4"/>
  <c r="AB17" i="4"/>
  <c r="AA18" i="4"/>
  <c r="AB18" i="4"/>
  <c r="AA19" i="4"/>
  <c r="AB19" i="4"/>
  <c r="AA20" i="4"/>
  <c r="AB20" i="4"/>
  <c r="AA21" i="4"/>
  <c r="AB21" i="4"/>
  <c r="AA22" i="4"/>
  <c r="AB22" i="4"/>
  <c r="AA23" i="4"/>
  <c r="AB23" i="4"/>
  <c r="AA24" i="4"/>
  <c r="AB24" i="4"/>
  <c r="AA25" i="4"/>
  <c r="AB25" i="4"/>
  <c r="AA26" i="4"/>
  <c r="AB26" i="4"/>
  <c r="AA27" i="4"/>
  <c r="AB27" i="4"/>
  <c r="AA28" i="4"/>
  <c r="AB28" i="4"/>
  <c r="AA29" i="4"/>
  <c r="AB29" i="4"/>
  <c r="AA30" i="4"/>
  <c r="AB30" i="4"/>
  <c r="AA31" i="4"/>
  <c r="AB31" i="4"/>
  <c r="AA32" i="4"/>
  <c r="AB32" i="4"/>
  <c r="AA33" i="4"/>
  <c r="AB33" i="4"/>
  <c r="AA34" i="4"/>
  <c r="AB34" i="4"/>
  <c r="AA35" i="4"/>
  <c r="AB35" i="4"/>
  <c r="AA36" i="4"/>
  <c r="AB36" i="4"/>
  <c r="AA37" i="4"/>
  <c r="AB37" i="4"/>
  <c r="AA38" i="4"/>
  <c r="AB38" i="4"/>
  <c r="AA39" i="4"/>
  <c r="AB39" i="4"/>
  <c r="AA40" i="4"/>
  <c r="AB40" i="4"/>
  <c r="AA41" i="4"/>
  <c r="AB41" i="4"/>
  <c r="AA42" i="4"/>
  <c r="AB42" i="4"/>
  <c r="AA43" i="4"/>
  <c r="AB43" i="4"/>
  <c r="AA44" i="4"/>
  <c r="AB44" i="4"/>
  <c r="AA45" i="4"/>
  <c r="AB45" i="4"/>
  <c r="AA46" i="4"/>
  <c r="AB46" i="4"/>
  <c r="AA47" i="4"/>
  <c r="AB47" i="4"/>
  <c r="AA48" i="4"/>
  <c r="AB48" i="4"/>
  <c r="AA49" i="4"/>
  <c r="AB49" i="4"/>
  <c r="AA50" i="4"/>
  <c r="AB50" i="4"/>
  <c r="AA51" i="4"/>
  <c r="AB51" i="4"/>
  <c r="AA52" i="4"/>
  <c r="AB52" i="4"/>
  <c r="AA53" i="4"/>
  <c r="AB53" i="4"/>
  <c r="AA54" i="4"/>
  <c r="AB54" i="4"/>
  <c r="AA55" i="4"/>
  <c r="AB55" i="4"/>
  <c r="AA56" i="4"/>
  <c r="AB56" i="4"/>
  <c r="AA57" i="4"/>
  <c r="AB57" i="4"/>
  <c r="AA58" i="4"/>
  <c r="AB58" i="4"/>
  <c r="AA59" i="4"/>
  <c r="AB59" i="4"/>
  <c r="AA60" i="4"/>
  <c r="AB60" i="4"/>
  <c r="AA61" i="4"/>
  <c r="AB61" i="4"/>
  <c r="AA62" i="4"/>
  <c r="AB62" i="4"/>
  <c r="AA63" i="4"/>
  <c r="AB63" i="4"/>
  <c r="AA64" i="4"/>
  <c r="AB64" i="4"/>
  <c r="AA65" i="4"/>
  <c r="AB65" i="4"/>
  <c r="AA66" i="4"/>
  <c r="AB66" i="4"/>
  <c r="AA67" i="4"/>
  <c r="AB67" i="4"/>
  <c r="AA68" i="4"/>
  <c r="AB68" i="4"/>
  <c r="AA69" i="4"/>
  <c r="AB69" i="4"/>
  <c r="AA70" i="4"/>
  <c r="AB70" i="4"/>
  <c r="AA71" i="4"/>
  <c r="AB71" i="4"/>
  <c r="AA72" i="4"/>
  <c r="AB72" i="4"/>
  <c r="AA73" i="4"/>
  <c r="AB73" i="4"/>
  <c r="AA74" i="4"/>
  <c r="AB74" i="4"/>
  <c r="AA75" i="4"/>
  <c r="AB75" i="4"/>
  <c r="AA76" i="4"/>
  <c r="AB76" i="4"/>
  <c r="AA77" i="4"/>
  <c r="AB77" i="4"/>
  <c r="AA78" i="4"/>
  <c r="AB78" i="4"/>
  <c r="AA79" i="4"/>
  <c r="AB79" i="4"/>
  <c r="AA80" i="4"/>
  <c r="AB80" i="4"/>
  <c r="AA81" i="4"/>
  <c r="AB81" i="4"/>
  <c r="AA82" i="4"/>
  <c r="AB82" i="4"/>
  <c r="AA83" i="4"/>
  <c r="AB83" i="4"/>
  <c r="AA84" i="4"/>
  <c r="AB84" i="4"/>
  <c r="AA85" i="4"/>
  <c r="AB85" i="4"/>
  <c r="AA86" i="4"/>
  <c r="AB86" i="4"/>
  <c r="AA87" i="4"/>
  <c r="AB87" i="4"/>
  <c r="AA88" i="4"/>
  <c r="AB88" i="4"/>
  <c r="AA89" i="4"/>
  <c r="AB89" i="4"/>
  <c r="AA90" i="4"/>
  <c r="AB90" i="4"/>
  <c r="AA91" i="4"/>
  <c r="AB91" i="4"/>
  <c r="AA92" i="4"/>
  <c r="AB92" i="4"/>
  <c r="AA93" i="4"/>
  <c r="AB93" i="4"/>
  <c r="AA94" i="4"/>
  <c r="AB94" i="4"/>
  <c r="AA95" i="4"/>
  <c r="AB95" i="4"/>
  <c r="AA96" i="4"/>
  <c r="AB96" i="4"/>
  <c r="AA97" i="4"/>
  <c r="AB97" i="4"/>
  <c r="AA98" i="4"/>
  <c r="AB98" i="4"/>
  <c r="AA99" i="4"/>
  <c r="AB99" i="4"/>
  <c r="AA100" i="4"/>
  <c r="AB100" i="4"/>
  <c r="AA101" i="4"/>
  <c r="AB101" i="4"/>
  <c r="AA102" i="4"/>
  <c r="AB102" i="4"/>
  <c r="AA103" i="4"/>
  <c r="AB103" i="4"/>
  <c r="AA104" i="4"/>
  <c r="AB104" i="4"/>
  <c r="AA105" i="4"/>
  <c r="AB105" i="4"/>
  <c r="AA106" i="4"/>
  <c r="AB106" i="4"/>
  <c r="AA107" i="4"/>
  <c r="AB107" i="4"/>
  <c r="AA108" i="4"/>
  <c r="AB108" i="4"/>
  <c r="AA109" i="4"/>
  <c r="AB109" i="4"/>
  <c r="AA110" i="4"/>
  <c r="AB110" i="4"/>
  <c r="AA111" i="4"/>
  <c r="AB111" i="4"/>
  <c r="AA112" i="4"/>
  <c r="AB112" i="4"/>
  <c r="AA113" i="4"/>
  <c r="AB113" i="4"/>
  <c r="AA114" i="4"/>
  <c r="AB114" i="4"/>
  <c r="AA115" i="4"/>
  <c r="AB115" i="4"/>
  <c r="AA116" i="4"/>
  <c r="AB116" i="4"/>
  <c r="AA117" i="4"/>
  <c r="AB117" i="4"/>
  <c r="AA118" i="4"/>
  <c r="AB118" i="4"/>
  <c r="AA119" i="4"/>
  <c r="AB119" i="4"/>
  <c r="AA120" i="4"/>
  <c r="AB120" i="4"/>
  <c r="AA121" i="4"/>
  <c r="AB121" i="4"/>
  <c r="AA122" i="4"/>
  <c r="AB122" i="4"/>
  <c r="AA123" i="4"/>
  <c r="AB123" i="4"/>
  <c r="AA124" i="4"/>
  <c r="AB124" i="4"/>
  <c r="AA125" i="4"/>
  <c r="AB125" i="4"/>
  <c r="AA126" i="4"/>
  <c r="AB126" i="4"/>
  <c r="AA127" i="4"/>
  <c r="AB127" i="4"/>
  <c r="AA128" i="4"/>
  <c r="AB128" i="4"/>
  <c r="AA129" i="4"/>
  <c r="AB129" i="4"/>
  <c r="AA130" i="4"/>
  <c r="AB130" i="4"/>
  <c r="AA131" i="4"/>
  <c r="AB131" i="4"/>
  <c r="AA132" i="4"/>
  <c r="AB132" i="4"/>
  <c r="AA133" i="4"/>
  <c r="AB133" i="4"/>
  <c r="AA134" i="4"/>
  <c r="AB134" i="4"/>
  <c r="AA135" i="4"/>
  <c r="AB135" i="4"/>
  <c r="AA136" i="4"/>
  <c r="AB136" i="4"/>
  <c r="AA137" i="4"/>
  <c r="AB137" i="4"/>
  <c r="AA138" i="4"/>
  <c r="AB138" i="4"/>
  <c r="AA139" i="4"/>
  <c r="AB139" i="4"/>
  <c r="AA140" i="4"/>
  <c r="AB140" i="4"/>
  <c r="AA141" i="4"/>
  <c r="AB141" i="4"/>
  <c r="AA142" i="4"/>
  <c r="AB142" i="4"/>
  <c r="AA143" i="4"/>
  <c r="AB143" i="4"/>
  <c r="AA144" i="4"/>
  <c r="AB144" i="4"/>
  <c r="AA145" i="4"/>
  <c r="AB145" i="4"/>
  <c r="AA146" i="4"/>
  <c r="AB146" i="4"/>
  <c r="AA147" i="4"/>
  <c r="AB147" i="4"/>
  <c r="AA148" i="4"/>
  <c r="AB148" i="4"/>
  <c r="AA149" i="4"/>
  <c r="AB149" i="4"/>
  <c r="AA150" i="4"/>
  <c r="AB150" i="4"/>
  <c r="AA151" i="4"/>
  <c r="AB151" i="4"/>
  <c r="AA152" i="4"/>
  <c r="AB152" i="4"/>
  <c r="AA153" i="4"/>
  <c r="AB153" i="4"/>
  <c r="AA154" i="4"/>
  <c r="AB154" i="4"/>
  <c r="AA155" i="4"/>
  <c r="AB155" i="4"/>
  <c r="AA156" i="4"/>
  <c r="AB156" i="4"/>
  <c r="AA157" i="4"/>
  <c r="AB157" i="4"/>
  <c r="AA158" i="4"/>
  <c r="AB158" i="4"/>
  <c r="AA159" i="4"/>
  <c r="AB159" i="4"/>
  <c r="AA160" i="4"/>
  <c r="AB160" i="4"/>
  <c r="AA161" i="4"/>
  <c r="AB161" i="4"/>
  <c r="AA7" i="4"/>
  <c r="AB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7" i="4"/>
  <c r="AN229" i="3" l="1"/>
  <c r="AM229" i="3"/>
  <c r="AL229" i="3"/>
  <c r="AK229" i="3"/>
  <c r="AJ229" i="3"/>
  <c r="AN228" i="3"/>
  <c r="AM228" i="3"/>
  <c r="AL228" i="3"/>
  <c r="AK228" i="3"/>
  <c r="AJ228" i="3"/>
  <c r="AN227" i="3"/>
  <c r="AM227" i="3"/>
  <c r="AL227" i="3"/>
  <c r="AK227" i="3"/>
  <c r="AJ227" i="3"/>
  <c r="AN226" i="3"/>
  <c r="AM226" i="3"/>
  <c r="AL226" i="3"/>
  <c r="AK226" i="3"/>
  <c r="AJ226" i="3"/>
  <c r="AN225" i="3"/>
  <c r="AM225" i="3"/>
  <c r="AL225" i="3"/>
  <c r="AK225" i="3"/>
  <c r="AJ225" i="3"/>
  <c r="AN224" i="3"/>
  <c r="AM224" i="3"/>
  <c r="AL224" i="3"/>
  <c r="AK224" i="3"/>
  <c r="AJ224" i="3"/>
  <c r="AN223" i="3"/>
  <c r="AM223" i="3"/>
  <c r="AL223" i="3"/>
  <c r="AK223" i="3"/>
  <c r="AJ223" i="3"/>
  <c r="AN222" i="3"/>
  <c r="AM222" i="3"/>
  <c r="AL222" i="3"/>
  <c r="AK222" i="3"/>
  <c r="AJ222" i="3"/>
  <c r="AN221" i="3"/>
  <c r="AM221" i="3"/>
  <c r="AL221" i="3"/>
  <c r="AK221" i="3"/>
  <c r="AJ221" i="3"/>
  <c r="AN220" i="3"/>
  <c r="AM220" i="3"/>
  <c r="AL220" i="3"/>
  <c r="AK220" i="3"/>
  <c r="AJ220" i="3"/>
  <c r="AN219" i="3"/>
  <c r="AM219" i="3"/>
  <c r="AL219" i="3"/>
  <c r="AK219" i="3"/>
  <c r="AJ219" i="3"/>
  <c r="AN218" i="3"/>
  <c r="AM218" i="3"/>
  <c r="AL218" i="3"/>
  <c r="AK218" i="3"/>
  <c r="AJ218" i="3"/>
  <c r="AN217" i="3"/>
  <c r="AM217" i="3"/>
  <c r="AL217" i="3"/>
  <c r="AK217" i="3"/>
  <c r="AJ217" i="3"/>
  <c r="AN216" i="3"/>
  <c r="AM216" i="3"/>
  <c r="AL216" i="3"/>
  <c r="AK216" i="3"/>
  <c r="AJ216" i="3"/>
  <c r="AN215" i="3"/>
  <c r="AM215" i="3"/>
  <c r="AL215" i="3"/>
  <c r="AK215" i="3"/>
  <c r="AJ215" i="3"/>
  <c r="AN214" i="3"/>
  <c r="AM214" i="3"/>
  <c r="AL214" i="3"/>
  <c r="AK214" i="3"/>
  <c r="AJ214" i="3"/>
  <c r="AN213" i="3"/>
  <c r="AM213" i="3"/>
  <c r="AL213" i="3"/>
  <c r="AK213" i="3"/>
  <c r="AJ213" i="3"/>
  <c r="AN212" i="3"/>
  <c r="AM212" i="3"/>
  <c r="AL212" i="3"/>
  <c r="AK212" i="3"/>
  <c r="AJ212" i="3"/>
  <c r="AN211" i="3"/>
  <c r="AM211" i="3"/>
  <c r="AL211" i="3"/>
  <c r="AK211" i="3"/>
  <c r="AJ211" i="3"/>
  <c r="AN210" i="3"/>
  <c r="AM210" i="3"/>
  <c r="AL210" i="3"/>
  <c r="AK210" i="3"/>
  <c r="AJ210" i="3"/>
  <c r="AN209" i="3"/>
  <c r="AM209" i="3"/>
  <c r="AL209" i="3"/>
  <c r="AK209" i="3"/>
  <c r="AJ209" i="3"/>
  <c r="AN208" i="3"/>
  <c r="AM208" i="3"/>
  <c r="AL208" i="3"/>
  <c r="AK208" i="3"/>
  <c r="AJ208" i="3"/>
  <c r="AN207" i="3"/>
  <c r="AM207" i="3"/>
  <c r="AL207" i="3"/>
  <c r="AK207" i="3"/>
  <c r="AJ207" i="3"/>
  <c r="AN206" i="3"/>
  <c r="AM206" i="3"/>
  <c r="AL206" i="3"/>
  <c r="AK206" i="3"/>
  <c r="AJ206" i="3"/>
  <c r="AN205" i="3"/>
  <c r="AM205" i="3"/>
  <c r="AL205" i="3"/>
  <c r="AK205" i="3"/>
  <c r="AJ205" i="3"/>
  <c r="AN204" i="3"/>
  <c r="AM204" i="3"/>
  <c r="AL204" i="3"/>
  <c r="AK204" i="3"/>
  <c r="AJ204" i="3"/>
  <c r="AN203" i="3"/>
  <c r="AM203" i="3"/>
  <c r="AL203" i="3"/>
  <c r="AK203" i="3"/>
  <c r="AJ203" i="3"/>
  <c r="AN202" i="3"/>
  <c r="AM202" i="3"/>
  <c r="AL202" i="3"/>
  <c r="AK202" i="3"/>
  <c r="AJ202" i="3"/>
  <c r="AN201" i="3"/>
  <c r="AM201" i="3"/>
  <c r="AL201" i="3"/>
  <c r="AK201" i="3"/>
  <c r="AJ201" i="3"/>
  <c r="AN200" i="3"/>
  <c r="AM200" i="3"/>
  <c r="AL200" i="3"/>
  <c r="AK200" i="3"/>
  <c r="AJ200" i="3"/>
  <c r="AN199" i="3"/>
  <c r="AM199" i="3"/>
  <c r="AL199" i="3"/>
  <c r="AK199" i="3"/>
  <c r="AJ199" i="3"/>
  <c r="AN198" i="3"/>
  <c r="AM198" i="3"/>
  <c r="AL198" i="3"/>
  <c r="AK198" i="3"/>
  <c r="AJ198" i="3"/>
  <c r="AN197" i="3"/>
  <c r="AM197" i="3"/>
  <c r="AL197" i="3"/>
  <c r="AK197" i="3"/>
  <c r="AJ197" i="3"/>
  <c r="AN196" i="3"/>
  <c r="AM196" i="3"/>
  <c r="AL196" i="3"/>
  <c r="AK196" i="3"/>
  <c r="AJ196" i="3"/>
  <c r="AN195" i="3"/>
  <c r="AM195" i="3"/>
  <c r="AL195" i="3"/>
  <c r="AK195" i="3"/>
  <c r="AJ195" i="3"/>
  <c r="AN194" i="3"/>
  <c r="AM194" i="3"/>
  <c r="AL194" i="3"/>
  <c r="AK194" i="3"/>
  <c r="AJ194" i="3"/>
  <c r="AN193" i="3"/>
  <c r="AM193" i="3"/>
  <c r="AL193" i="3"/>
  <c r="AK193" i="3"/>
  <c r="AJ193" i="3"/>
  <c r="AN192" i="3"/>
  <c r="AM192" i="3"/>
  <c r="AL192" i="3"/>
  <c r="AK192" i="3"/>
  <c r="AJ192" i="3"/>
  <c r="AN191" i="3"/>
  <c r="AM191" i="3"/>
  <c r="AL191" i="3"/>
  <c r="AK191" i="3"/>
  <c r="AJ191" i="3"/>
  <c r="AN190" i="3"/>
  <c r="AM190" i="3"/>
  <c r="AL190" i="3"/>
  <c r="AK190" i="3"/>
  <c r="AJ190" i="3"/>
  <c r="AN189" i="3"/>
  <c r="AM189" i="3"/>
  <c r="AL189" i="3"/>
  <c r="AK189" i="3"/>
  <c r="AJ189" i="3"/>
  <c r="AN188" i="3"/>
  <c r="AM188" i="3"/>
  <c r="AL188" i="3"/>
  <c r="AK188" i="3"/>
  <c r="AJ188" i="3"/>
  <c r="AN187" i="3"/>
  <c r="AM187" i="3"/>
  <c r="AL187" i="3"/>
  <c r="AK187" i="3"/>
  <c r="AJ187" i="3"/>
  <c r="AN186" i="3"/>
  <c r="AM186" i="3"/>
  <c r="AL186" i="3"/>
  <c r="AK186" i="3"/>
  <c r="AJ186" i="3"/>
  <c r="AN185" i="3"/>
  <c r="AM185" i="3"/>
  <c r="AL185" i="3"/>
  <c r="AK185" i="3"/>
  <c r="AJ185" i="3"/>
  <c r="AN184" i="3"/>
  <c r="AM184" i="3"/>
  <c r="AL184" i="3"/>
  <c r="AK184" i="3"/>
  <c r="AJ184" i="3"/>
  <c r="AN183" i="3"/>
  <c r="AM183" i="3"/>
  <c r="AL183" i="3"/>
  <c r="AK183" i="3"/>
  <c r="AJ183" i="3"/>
  <c r="AN182" i="3"/>
  <c r="AM182" i="3"/>
  <c r="AL182" i="3"/>
  <c r="AK182" i="3"/>
  <c r="AJ182" i="3"/>
  <c r="AN181" i="3"/>
  <c r="AM181" i="3"/>
  <c r="AL181" i="3"/>
  <c r="AK181" i="3"/>
  <c r="AJ181" i="3"/>
  <c r="AN180" i="3"/>
  <c r="AM180" i="3"/>
  <c r="AL180" i="3"/>
  <c r="AK180" i="3"/>
  <c r="AJ180" i="3"/>
  <c r="AN179" i="3"/>
  <c r="AM179" i="3"/>
  <c r="AL179" i="3"/>
  <c r="AK179" i="3"/>
  <c r="AJ179" i="3"/>
  <c r="AN178" i="3"/>
  <c r="AM178" i="3"/>
  <c r="AL178" i="3"/>
  <c r="AK178" i="3"/>
  <c r="AJ178" i="3"/>
  <c r="AN177" i="3"/>
  <c r="AM177" i="3"/>
  <c r="AL177" i="3"/>
  <c r="AK177" i="3"/>
  <c r="AJ177" i="3"/>
  <c r="AN176" i="3"/>
  <c r="AM176" i="3"/>
  <c r="AL176" i="3"/>
  <c r="AK176" i="3"/>
  <c r="AJ176" i="3"/>
  <c r="AN175" i="3"/>
  <c r="AM175" i="3"/>
  <c r="AL175" i="3"/>
  <c r="AK175" i="3"/>
  <c r="AJ175" i="3"/>
  <c r="AN174" i="3"/>
  <c r="AM174" i="3"/>
  <c r="AL174" i="3"/>
  <c r="AK174" i="3"/>
  <c r="AJ174" i="3"/>
  <c r="AN173" i="3"/>
  <c r="AM173" i="3"/>
  <c r="AL173" i="3"/>
  <c r="AK173" i="3"/>
  <c r="AJ173" i="3"/>
  <c r="AN172" i="3"/>
  <c r="AM172" i="3"/>
  <c r="AL172" i="3"/>
  <c r="AK172" i="3"/>
  <c r="AJ172" i="3"/>
  <c r="AN171" i="3"/>
  <c r="AM171" i="3"/>
  <c r="AL171" i="3"/>
  <c r="AK171" i="3"/>
  <c r="AJ171" i="3"/>
  <c r="AN170" i="3"/>
  <c r="AM170" i="3"/>
  <c r="AL170" i="3"/>
  <c r="AK170" i="3"/>
  <c r="AJ170" i="3"/>
  <c r="AN169" i="3"/>
  <c r="AM169" i="3"/>
  <c r="AL169" i="3"/>
  <c r="AK169" i="3"/>
  <c r="AJ169" i="3"/>
  <c r="AN168" i="3"/>
  <c r="AM168" i="3"/>
  <c r="AL168" i="3"/>
  <c r="AK168" i="3"/>
  <c r="AJ168" i="3"/>
  <c r="AN167" i="3"/>
  <c r="AM167" i="3"/>
  <c r="AL167" i="3"/>
  <c r="AK167" i="3"/>
  <c r="AJ167" i="3"/>
  <c r="AN166" i="3"/>
  <c r="AM166" i="3"/>
  <c r="AL166" i="3"/>
  <c r="AK166" i="3"/>
  <c r="AJ166" i="3"/>
  <c r="AN165" i="3"/>
  <c r="AM165" i="3"/>
  <c r="AL165" i="3"/>
  <c r="AK165" i="3"/>
  <c r="AJ165" i="3"/>
  <c r="AN164" i="3"/>
  <c r="AM164" i="3"/>
  <c r="AL164" i="3"/>
  <c r="AK164" i="3"/>
  <c r="AJ164" i="3"/>
  <c r="AN163" i="3"/>
  <c r="AM163" i="3"/>
  <c r="AL163" i="3"/>
  <c r="AK163" i="3"/>
  <c r="AJ163" i="3"/>
  <c r="AN162" i="3"/>
  <c r="AM162" i="3"/>
  <c r="AL162" i="3"/>
  <c r="AK162" i="3"/>
  <c r="AJ162" i="3"/>
  <c r="AN161" i="3"/>
  <c r="AM161" i="3"/>
  <c r="AL161" i="3"/>
  <c r="AK161" i="3"/>
  <c r="AJ161" i="3"/>
  <c r="AN160" i="3"/>
  <c r="AM160" i="3"/>
  <c r="AL160" i="3"/>
  <c r="AK160" i="3"/>
  <c r="AJ160" i="3"/>
  <c r="AN159" i="3"/>
  <c r="AM159" i="3"/>
  <c r="AL159" i="3"/>
  <c r="AK159" i="3"/>
  <c r="AJ159" i="3"/>
  <c r="AN158" i="3"/>
  <c r="AM158" i="3"/>
  <c r="AL158" i="3"/>
  <c r="AK158" i="3"/>
  <c r="AJ158" i="3"/>
  <c r="AN157" i="3"/>
  <c r="AM157" i="3"/>
  <c r="AL157" i="3"/>
  <c r="AK157" i="3"/>
  <c r="AJ157" i="3"/>
  <c r="AN156" i="3"/>
  <c r="AM156" i="3"/>
  <c r="AL156" i="3"/>
  <c r="AK156" i="3"/>
  <c r="AJ156" i="3"/>
  <c r="AN155" i="3"/>
  <c r="AM155" i="3"/>
  <c r="AL155" i="3"/>
  <c r="AK155" i="3"/>
  <c r="AJ155" i="3"/>
  <c r="AN154" i="3"/>
  <c r="AM154" i="3"/>
  <c r="AL154" i="3"/>
  <c r="AK154" i="3"/>
  <c r="AJ154" i="3"/>
  <c r="AN153" i="3"/>
  <c r="AM153" i="3"/>
  <c r="AL153" i="3"/>
  <c r="AK153" i="3"/>
  <c r="AJ153" i="3"/>
  <c r="AN152" i="3"/>
  <c r="AM152" i="3"/>
  <c r="AL152" i="3"/>
  <c r="AK152" i="3"/>
  <c r="AJ152" i="3"/>
  <c r="AN151" i="3"/>
  <c r="AM151" i="3"/>
  <c r="AL151" i="3"/>
  <c r="AK151" i="3"/>
  <c r="AJ151" i="3"/>
  <c r="AN150" i="3"/>
  <c r="AM150" i="3"/>
  <c r="AL150" i="3"/>
  <c r="AK150" i="3"/>
  <c r="AJ150" i="3"/>
  <c r="AN149" i="3"/>
  <c r="AM149" i="3"/>
  <c r="AL149" i="3"/>
  <c r="AK149" i="3"/>
  <c r="AJ149" i="3"/>
  <c r="AN148" i="3"/>
  <c r="AM148" i="3"/>
  <c r="AL148" i="3"/>
  <c r="AK148" i="3"/>
  <c r="AJ148" i="3"/>
  <c r="AN147" i="3"/>
  <c r="AM147" i="3"/>
  <c r="AL147" i="3"/>
  <c r="AK147" i="3"/>
  <c r="AJ147" i="3"/>
  <c r="AN146" i="3"/>
  <c r="AM146" i="3"/>
  <c r="AL146" i="3"/>
  <c r="AK146" i="3"/>
  <c r="AJ146" i="3"/>
  <c r="AN145" i="3"/>
  <c r="AM145" i="3"/>
  <c r="AL145" i="3"/>
  <c r="AK145" i="3"/>
  <c r="AJ145" i="3"/>
  <c r="AN144" i="3"/>
  <c r="AM144" i="3"/>
  <c r="AL144" i="3"/>
  <c r="AK144" i="3"/>
  <c r="AJ144" i="3"/>
  <c r="AN143" i="3"/>
  <c r="AM143" i="3"/>
  <c r="AL143" i="3"/>
  <c r="AK143" i="3"/>
  <c r="AJ143" i="3"/>
  <c r="AN142" i="3"/>
  <c r="AM142" i="3"/>
  <c r="AL142" i="3"/>
  <c r="AK142" i="3"/>
  <c r="AJ142" i="3"/>
  <c r="AN141" i="3"/>
  <c r="AM141" i="3"/>
  <c r="AL141" i="3"/>
  <c r="AK141" i="3"/>
  <c r="AJ141" i="3"/>
  <c r="AN140" i="3"/>
  <c r="AM140" i="3"/>
  <c r="AL140" i="3"/>
  <c r="AK140" i="3"/>
  <c r="AJ140" i="3"/>
  <c r="AN139" i="3"/>
  <c r="AM139" i="3"/>
  <c r="AL139" i="3"/>
  <c r="AK139" i="3"/>
  <c r="AJ139" i="3"/>
  <c r="AN138" i="3"/>
  <c r="AM138" i="3"/>
  <c r="AL138" i="3"/>
  <c r="AK138" i="3"/>
  <c r="AJ138" i="3"/>
  <c r="AN137" i="3"/>
  <c r="AM137" i="3"/>
  <c r="AL137" i="3"/>
  <c r="AK137" i="3"/>
  <c r="AJ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U143" i="3"/>
  <c r="V143" i="3"/>
  <c r="W143" i="3"/>
  <c r="Y143" i="3"/>
  <c r="Z143" i="3"/>
  <c r="AA143" i="3"/>
  <c r="AB143" i="3"/>
  <c r="AC143" i="3"/>
  <c r="AD143" i="3"/>
  <c r="AE143" i="3"/>
  <c r="AF143" i="3"/>
  <c r="AG143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U156" i="3"/>
  <c r="V156" i="3"/>
  <c r="Y156" i="3"/>
  <c r="Z156" i="3"/>
  <c r="AA156" i="3"/>
  <c r="AB156" i="3"/>
  <c r="AC156" i="3"/>
  <c r="AD156" i="3"/>
  <c r="AE156" i="3"/>
  <c r="AF156" i="3"/>
  <c r="AG156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U198" i="3"/>
  <c r="V198" i="3"/>
  <c r="Y198" i="3"/>
  <c r="Z198" i="3"/>
  <c r="AA198" i="3"/>
  <c r="AB198" i="3"/>
  <c r="AC198" i="3"/>
  <c r="AD198" i="3"/>
  <c r="AE198" i="3"/>
  <c r="AF198" i="3"/>
  <c r="AG198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U205" i="3"/>
  <c r="V205" i="3"/>
  <c r="Y205" i="3"/>
  <c r="Z205" i="3"/>
  <c r="AA205" i="3"/>
  <c r="AB205" i="3"/>
  <c r="AC205" i="3"/>
  <c r="AD205" i="3"/>
  <c r="AE205" i="3"/>
  <c r="AF205" i="3"/>
  <c r="AG205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U208" i="3"/>
  <c r="V208" i="3"/>
  <c r="Y208" i="3"/>
  <c r="Z208" i="3"/>
  <c r="AA208" i="3"/>
  <c r="AB208" i="3"/>
  <c r="AC208" i="3"/>
  <c r="AD208" i="3"/>
  <c r="AE208" i="3"/>
  <c r="AF208" i="3"/>
  <c r="AG208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U222" i="3"/>
  <c r="V222" i="3"/>
  <c r="Y222" i="3"/>
  <c r="Z222" i="3"/>
  <c r="AA222" i="3"/>
  <c r="AB222" i="3"/>
  <c r="AC222" i="3"/>
  <c r="AD222" i="3"/>
  <c r="AE222" i="3"/>
  <c r="AF222" i="3"/>
  <c r="AG222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X143" i="3"/>
  <c r="X156" i="3"/>
  <c r="X198" i="3"/>
  <c r="X205" i="3"/>
  <c r="X208" i="3"/>
  <c r="X222" i="3"/>
  <c r="W208" i="3" l="1"/>
  <c r="W156" i="3"/>
  <c r="W222" i="3"/>
  <c r="W198" i="3"/>
  <c r="W205" i="3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A58" i="8" l="1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F58" i="8"/>
  <c r="AG58" i="8"/>
  <c r="AH58" i="8"/>
  <c r="AI58" i="8"/>
  <c r="AJ58" i="8"/>
  <c r="AK58" i="8"/>
  <c r="AL58" i="8"/>
  <c r="AM58" i="8"/>
  <c r="AN58" i="8"/>
  <c r="AO58" i="8"/>
  <c r="AP58" i="8"/>
  <c r="AW58" i="8"/>
  <c r="AX58" i="8"/>
  <c r="AH222" i="3" l="1"/>
  <c r="AI222" i="3"/>
  <c r="AH223" i="3"/>
  <c r="AI223" i="3"/>
  <c r="AH224" i="3"/>
  <c r="AI224" i="3"/>
  <c r="AH225" i="3"/>
  <c r="AI225" i="3"/>
  <c r="AH226" i="3"/>
  <c r="AI226" i="3"/>
  <c r="AH227" i="3"/>
  <c r="AI227" i="3"/>
  <c r="AH228" i="3"/>
  <c r="AI228" i="3"/>
  <c r="AH229" i="3"/>
  <c r="AI229" i="3"/>
  <c r="AJ53" i="3"/>
  <c r="AK53" i="3"/>
  <c r="AL53" i="3"/>
  <c r="AM53" i="3"/>
  <c r="AN53" i="3"/>
  <c r="AJ54" i="3"/>
  <c r="AK54" i="3"/>
  <c r="AL54" i="3"/>
  <c r="AM54" i="3"/>
  <c r="AN54" i="3"/>
  <c r="AJ55" i="3"/>
  <c r="AK55" i="3"/>
  <c r="AL55" i="3"/>
  <c r="AM55" i="3"/>
  <c r="AN55" i="3"/>
  <c r="AJ56" i="3"/>
  <c r="AK56" i="3"/>
  <c r="AL56" i="3"/>
  <c r="AM56" i="3"/>
  <c r="AN56" i="3"/>
  <c r="AJ57" i="3"/>
  <c r="AK57" i="3"/>
  <c r="AL57" i="3"/>
  <c r="AM57" i="3"/>
  <c r="AN57" i="3"/>
  <c r="AJ58" i="3"/>
  <c r="AK58" i="3"/>
  <c r="AL58" i="3"/>
  <c r="AM58" i="3"/>
  <c r="AN58" i="3"/>
  <c r="AJ59" i="3"/>
  <c r="AK59" i="3"/>
  <c r="AL59" i="3"/>
  <c r="AM59" i="3"/>
  <c r="AN59" i="3"/>
  <c r="AJ60" i="3"/>
  <c r="AK60" i="3"/>
  <c r="AL60" i="3"/>
  <c r="AM60" i="3"/>
  <c r="AN60" i="3"/>
  <c r="AJ61" i="3"/>
  <c r="AK61" i="3"/>
  <c r="AL61" i="3"/>
  <c r="AM61" i="3"/>
  <c r="AN61" i="3"/>
  <c r="AJ62" i="3"/>
  <c r="AK62" i="3"/>
  <c r="AL62" i="3"/>
  <c r="AM62" i="3"/>
  <c r="AN62" i="3"/>
  <c r="AJ63" i="3"/>
  <c r="AK63" i="3"/>
  <c r="AL63" i="3"/>
  <c r="AM63" i="3"/>
  <c r="AN63" i="3"/>
  <c r="AJ64" i="3"/>
  <c r="AK64" i="3"/>
  <c r="AL64" i="3"/>
  <c r="AM64" i="3"/>
  <c r="AN64" i="3"/>
  <c r="AJ65" i="3"/>
  <c r="AK65" i="3"/>
  <c r="AL65" i="3"/>
  <c r="AM65" i="3"/>
  <c r="AN65" i="3"/>
  <c r="AJ66" i="3"/>
  <c r="AK66" i="3"/>
  <c r="AL66" i="3"/>
  <c r="AM66" i="3"/>
  <c r="AN66" i="3"/>
  <c r="AJ67" i="3"/>
  <c r="AK67" i="3"/>
  <c r="AL67" i="3"/>
  <c r="AM67" i="3"/>
  <c r="AN67" i="3"/>
  <c r="AJ68" i="3"/>
  <c r="AK68" i="3"/>
  <c r="AL68" i="3"/>
  <c r="AM68" i="3"/>
  <c r="AN68" i="3"/>
  <c r="AJ69" i="3"/>
  <c r="AK69" i="3"/>
  <c r="AL69" i="3"/>
  <c r="AM69" i="3"/>
  <c r="AN69" i="3"/>
  <c r="AJ70" i="3"/>
  <c r="AK70" i="3"/>
  <c r="AL70" i="3"/>
  <c r="AM70" i="3"/>
  <c r="AN70" i="3"/>
  <c r="AJ71" i="3"/>
  <c r="AK71" i="3"/>
  <c r="AL71" i="3"/>
  <c r="AM71" i="3"/>
  <c r="AN71" i="3"/>
  <c r="AJ72" i="3"/>
  <c r="AK72" i="3"/>
  <c r="AL72" i="3"/>
  <c r="AM72" i="3"/>
  <c r="AN72" i="3"/>
  <c r="AJ73" i="3"/>
  <c r="AK73" i="3"/>
  <c r="AL73" i="3"/>
  <c r="AM73" i="3"/>
  <c r="AN73" i="3"/>
  <c r="AJ74" i="3"/>
  <c r="AK74" i="3"/>
  <c r="AL74" i="3"/>
  <c r="AM74" i="3"/>
  <c r="AN74" i="3"/>
  <c r="AJ75" i="3"/>
  <c r="AK75" i="3"/>
  <c r="AL75" i="3"/>
  <c r="AM75" i="3"/>
  <c r="AN75" i="3"/>
  <c r="AJ76" i="3"/>
  <c r="AK76" i="3"/>
  <c r="AL76" i="3"/>
  <c r="AM76" i="3"/>
  <c r="AN76" i="3"/>
  <c r="AJ77" i="3"/>
  <c r="AK77" i="3"/>
  <c r="AL77" i="3"/>
  <c r="AM77" i="3"/>
  <c r="AN77" i="3"/>
  <c r="AJ78" i="3"/>
  <c r="AK78" i="3"/>
  <c r="AL78" i="3"/>
  <c r="AM78" i="3"/>
  <c r="AN78" i="3"/>
  <c r="AJ79" i="3"/>
  <c r="AK79" i="3"/>
  <c r="AL79" i="3"/>
  <c r="AM79" i="3"/>
  <c r="AN79" i="3"/>
  <c r="AJ80" i="3"/>
  <c r="AK80" i="3"/>
  <c r="AL80" i="3"/>
  <c r="AM80" i="3"/>
  <c r="AN80" i="3"/>
  <c r="AJ81" i="3"/>
  <c r="AK81" i="3"/>
  <c r="AL81" i="3"/>
  <c r="AM81" i="3"/>
  <c r="AN81" i="3"/>
  <c r="AJ82" i="3"/>
  <c r="AK82" i="3"/>
  <c r="AL82" i="3"/>
  <c r="AM82" i="3"/>
  <c r="AN82" i="3"/>
  <c r="AJ83" i="3"/>
  <c r="AK83" i="3"/>
  <c r="AL83" i="3"/>
  <c r="AM83" i="3"/>
  <c r="AN83" i="3"/>
  <c r="AJ84" i="3"/>
  <c r="AK84" i="3"/>
  <c r="AL84" i="3"/>
  <c r="AM84" i="3"/>
  <c r="AN84" i="3"/>
  <c r="AJ85" i="3"/>
  <c r="AK85" i="3"/>
  <c r="AL85" i="3"/>
  <c r="AM85" i="3"/>
  <c r="AN85" i="3"/>
  <c r="AJ86" i="3"/>
  <c r="AK86" i="3"/>
  <c r="AL86" i="3"/>
  <c r="AM86" i="3"/>
  <c r="AN86" i="3"/>
  <c r="AJ87" i="3"/>
  <c r="AK87" i="3"/>
  <c r="AL87" i="3"/>
  <c r="AM87" i="3"/>
  <c r="AN87" i="3"/>
  <c r="AJ88" i="3"/>
  <c r="AK88" i="3"/>
  <c r="AL88" i="3"/>
  <c r="AM88" i="3"/>
  <c r="AN88" i="3"/>
  <c r="AJ89" i="3"/>
  <c r="AK89" i="3"/>
  <c r="AL89" i="3"/>
  <c r="AM89" i="3"/>
  <c r="AN89" i="3"/>
  <c r="AJ90" i="3"/>
  <c r="AK90" i="3"/>
  <c r="AL90" i="3"/>
  <c r="AM90" i="3"/>
  <c r="AN90" i="3"/>
  <c r="AJ91" i="3"/>
  <c r="AK91" i="3"/>
  <c r="AL91" i="3"/>
  <c r="AM91" i="3"/>
  <c r="AN91" i="3"/>
  <c r="AJ92" i="3"/>
  <c r="AK92" i="3"/>
  <c r="AL92" i="3"/>
  <c r="AM92" i="3"/>
  <c r="AN92" i="3"/>
  <c r="AJ93" i="3"/>
  <c r="AK93" i="3"/>
  <c r="AL93" i="3"/>
  <c r="AM93" i="3"/>
  <c r="AN93" i="3"/>
  <c r="AJ94" i="3"/>
  <c r="AK94" i="3"/>
  <c r="AL94" i="3"/>
  <c r="AM94" i="3"/>
  <c r="AN94" i="3"/>
  <c r="AJ95" i="3"/>
  <c r="AK95" i="3"/>
  <c r="AL95" i="3"/>
  <c r="AM95" i="3"/>
  <c r="AN95" i="3"/>
  <c r="AJ96" i="3"/>
  <c r="AK96" i="3"/>
  <c r="AL96" i="3"/>
  <c r="AM96" i="3"/>
  <c r="AN96" i="3"/>
  <c r="AJ97" i="3"/>
  <c r="AK97" i="3"/>
  <c r="AL97" i="3"/>
  <c r="AM97" i="3"/>
  <c r="AN97" i="3"/>
  <c r="AJ98" i="3"/>
  <c r="AK98" i="3"/>
  <c r="AL98" i="3"/>
  <c r="AM98" i="3"/>
  <c r="AN98" i="3"/>
  <c r="AJ99" i="3"/>
  <c r="AK99" i="3"/>
  <c r="AL99" i="3"/>
  <c r="AM99" i="3"/>
  <c r="AN99" i="3"/>
  <c r="AJ100" i="3"/>
  <c r="AK100" i="3"/>
  <c r="AL100" i="3"/>
  <c r="AM100" i="3"/>
  <c r="AN100" i="3"/>
  <c r="AJ101" i="3"/>
  <c r="AK101" i="3"/>
  <c r="AL101" i="3"/>
  <c r="AM101" i="3"/>
  <c r="AN101" i="3"/>
  <c r="AJ102" i="3"/>
  <c r="AK102" i="3"/>
  <c r="AL102" i="3"/>
  <c r="AM102" i="3"/>
  <c r="AN102" i="3"/>
  <c r="AJ103" i="3"/>
  <c r="AK103" i="3"/>
  <c r="AL103" i="3"/>
  <c r="AM103" i="3"/>
  <c r="AN103" i="3"/>
  <c r="AJ104" i="3"/>
  <c r="AK104" i="3"/>
  <c r="AL104" i="3"/>
  <c r="AM104" i="3"/>
  <c r="AN104" i="3"/>
  <c r="AJ105" i="3"/>
  <c r="AK105" i="3"/>
  <c r="AL105" i="3"/>
  <c r="AM105" i="3"/>
  <c r="AN105" i="3"/>
  <c r="AJ106" i="3"/>
  <c r="AK106" i="3"/>
  <c r="AL106" i="3"/>
  <c r="AM106" i="3"/>
  <c r="AN106" i="3"/>
  <c r="AJ107" i="3"/>
  <c r="AK107" i="3"/>
  <c r="AL107" i="3"/>
  <c r="AM107" i="3"/>
  <c r="AN107" i="3"/>
  <c r="AJ108" i="3"/>
  <c r="AK108" i="3"/>
  <c r="AL108" i="3"/>
  <c r="AM108" i="3"/>
  <c r="AN108" i="3"/>
  <c r="AJ109" i="3"/>
  <c r="AK109" i="3"/>
  <c r="AL109" i="3"/>
  <c r="AM109" i="3"/>
  <c r="AN109" i="3"/>
  <c r="AJ110" i="3"/>
  <c r="AK110" i="3"/>
  <c r="AL110" i="3"/>
  <c r="AM110" i="3"/>
  <c r="AN110" i="3"/>
  <c r="AJ111" i="3"/>
  <c r="AK111" i="3"/>
  <c r="AL111" i="3"/>
  <c r="AM111" i="3"/>
  <c r="AN111" i="3"/>
  <c r="AJ112" i="3"/>
  <c r="AK112" i="3"/>
  <c r="AL112" i="3"/>
  <c r="AM112" i="3"/>
  <c r="AN112" i="3"/>
  <c r="AJ113" i="3"/>
  <c r="AK113" i="3"/>
  <c r="AL113" i="3"/>
  <c r="AM113" i="3"/>
  <c r="AN113" i="3"/>
  <c r="AJ114" i="3"/>
  <c r="AK114" i="3"/>
  <c r="AL114" i="3"/>
  <c r="AM114" i="3"/>
  <c r="AN114" i="3"/>
  <c r="AJ115" i="3"/>
  <c r="AK115" i="3"/>
  <c r="AL115" i="3"/>
  <c r="AM115" i="3"/>
  <c r="AN115" i="3"/>
  <c r="AJ116" i="3"/>
  <c r="AK116" i="3"/>
  <c r="AL116" i="3"/>
  <c r="AM116" i="3"/>
  <c r="AN116" i="3"/>
  <c r="AJ117" i="3"/>
  <c r="AK117" i="3"/>
  <c r="AL117" i="3"/>
  <c r="AM117" i="3"/>
  <c r="AN117" i="3"/>
  <c r="AJ118" i="3"/>
  <c r="AK118" i="3"/>
  <c r="AL118" i="3"/>
  <c r="AM118" i="3"/>
  <c r="AN118" i="3"/>
  <c r="AJ119" i="3"/>
  <c r="AK119" i="3"/>
  <c r="AL119" i="3"/>
  <c r="AM119" i="3"/>
  <c r="AN119" i="3"/>
  <c r="AJ120" i="3"/>
  <c r="AK120" i="3"/>
  <c r="AL120" i="3"/>
  <c r="AM120" i="3"/>
  <c r="AN120" i="3"/>
  <c r="AJ121" i="3"/>
  <c r="AK121" i="3"/>
  <c r="AL121" i="3"/>
  <c r="AM121" i="3"/>
  <c r="AN121" i="3"/>
  <c r="AJ122" i="3"/>
  <c r="AK122" i="3"/>
  <c r="AL122" i="3"/>
  <c r="AM122" i="3"/>
  <c r="AN122" i="3"/>
  <c r="AJ123" i="3"/>
  <c r="AK123" i="3"/>
  <c r="AL123" i="3"/>
  <c r="AM123" i="3"/>
  <c r="AN123" i="3"/>
  <c r="AJ124" i="3"/>
  <c r="AK124" i="3"/>
  <c r="AL124" i="3"/>
  <c r="AM124" i="3"/>
  <c r="AN124" i="3"/>
  <c r="AJ125" i="3"/>
  <c r="AK125" i="3"/>
  <c r="AL125" i="3"/>
  <c r="AM125" i="3"/>
  <c r="AN125" i="3"/>
  <c r="AJ126" i="3"/>
  <c r="AK126" i="3"/>
  <c r="AL126" i="3"/>
  <c r="AM126" i="3"/>
  <c r="AN126" i="3"/>
  <c r="AJ127" i="3"/>
  <c r="AK127" i="3"/>
  <c r="AL127" i="3"/>
  <c r="AM127" i="3"/>
  <c r="AN127" i="3"/>
  <c r="AJ128" i="3"/>
  <c r="AK128" i="3"/>
  <c r="AL128" i="3"/>
  <c r="AM128" i="3"/>
  <c r="AN128" i="3"/>
  <c r="AJ129" i="3"/>
  <c r="AK129" i="3"/>
  <c r="AL129" i="3"/>
  <c r="AM129" i="3"/>
  <c r="AN129" i="3"/>
  <c r="AJ130" i="3"/>
  <c r="AK130" i="3"/>
  <c r="AL130" i="3"/>
  <c r="AM130" i="3"/>
  <c r="AN130" i="3"/>
  <c r="AJ131" i="3"/>
  <c r="AK131" i="3"/>
  <c r="AL131" i="3"/>
  <c r="AM131" i="3"/>
  <c r="AN131" i="3"/>
  <c r="AJ132" i="3"/>
  <c r="AK132" i="3"/>
  <c r="AL132" i="3"/>
  <c r="AM132" i="3"/>
  <c r="AN132" i="3"/>
  <c r="AJ133" i="3"/>
  <c r="AK133" i="3"/>
  <c r="AL133" i="3"/>
  <c r="AM133" i="3"/>
  <c r="AN133" i="3"/>
  <c r="AJ134" i="3"/>
  <c r="AK134" i="3"/>
  <c r="AL134" i="3"/>
  <c r="AM134" i="3"/>
  <c r="AN134" i="3"/>
  <c r="AJ135" i="3"/>
  <c r="AK135" i="3"/>
  <c r="AL135" i="3"/>
  <c r="AM135" i="3"/>
  <c r="AN135" i="3"/>
  <c r="AJ136" i="3"/>
  <c r="AK136" i="3"/>
  <c r="AL136" i="3"/>
  <c r="AM136" i="3"/>
  <c r="AN136" i="3"/>
  <c r="AC53" i="3"/>
  <c r="AD53" i="3"/>
  <c r="AE53" i="3"/>
  <c r="AF53" i="3"/>
  <c r="AG53" i="3"/>
  <c r="AC54" i="3"/>
  <c r="AD54" i="3"/>
  <c r="AE54" i="3"/>
  <c r="AF54" i="3"/>
  <c r="AG54" i="3"/>
  <c r="AC55" i="3"/>
  <c r="AD55" i="3"/>
  <c r="AE55" i="3"/>
  <c r="AF55" i="3"/>
  <c r="AG55" i="3"/>
  <c r="AC56" i="3"/>
  <c r="AD56" i="3"/>
  <c r="AE56" i="3"/>
  <c r="AF56" i="3"/>
  <c r="AG56" i="3"/>
  <c r="AC57" i="3"/>
  <c r="AD57" i="3"/>
  <c r="AE57" i="3"/>
  <c r="AF57" i="3"/>
  <c r="AG57" i="3"/>
  <c r="AC58" i="3"/>
  <c r="AD58" i="3"/>
  <c r="AE58" i="3"/>
  <c r="AF58" i="3"/>
  <c r="AG58" i="3"/>
  <c r="AC59" i="3"/>
  <c r="AD59" i="3"/>
  <c r="AE59" i="3"/>
  <c r="AF59" i="3"/>
  <c r="AG59" i="3"/>
  <c r="AC60" i="3"/>
  <c r="AD60" i="3"/>
  <c r="AE60" i="3"/>
  <c r="AF60" i="3"/>
  <c r="AG60" i="3"/>
  <c r="AC61" i="3"/>
  <c r="AD61" i="3"/>
  <c r="AE61" i="3"/>
  <c r="AF61" i="3"/>
  <c r="AG61" i="3"/>
  <c r="AC62" i="3"/>
  <c r="AD62" i="3"/>
  <c r="AE62" i="3"/>
  <c r="AF62" i="3"/>
  <c r="AG62" i="3"/>
  <c r="AC63" i="3"/>
  <c r="AD63" i="3"/>
  <c r="AE63" i="3"/>
  <c r="AF63" i="3"/>
  <c r="AG63" i="3"/>
  <c r="AC64" i="3"/>
  <c r="AD64" i="3"/>
  <c r="AE64" i="3"/>
  <c r="AF64" i="3"/>
  <c r="AG64" i="3"/>
  <c r="AC65" i="3"/>
  <c r="AD65" i="3"/>
  <c r="AE65" i="3"/>
  <c r="AF65" i="3"/>
  <c r="AG65" i="3"/>
  <c r="AC66" i="3"/>
  <c r="AD66" i="3"/>
  <c r="AE66" i="3"/>
  <c r="AF66" i="3"/>
  <c r="AG66" i="3"/>
  <c r="AC67" i="3"/>
  <c r="AD67" i="3"/>
  <c r="AE67" i="3"/>
  <c r="AF67" i="3"/>
  <c r="AG67" i="3"/>
  <c r="AC68" i="3"/>
  <c r="AD68" i="3"/>
  <c r="AE68" i="3"/>
  <c r="AF68" i="3"/>
  <c r="AG68" i="3"/>
  <c r="AC69" i="3"/>
  <c r="AD69" i="3"/>
  <c r="AE69" i="3"/>
  <c r="AF69" i="3"/>
  <c r="AG69" i="3"/>
  <c r="AC70" i="3"/>
  <c r="AD70" i="3"/>
  <c r="AE70" i="3"/>
  <c r="AF70" i="3"/>
  <c r="AG70" i="3"/>
  <c r="AC71" i="3"/>
  <c r="AD71" i="3"/>
  <c r="AE71" i="3"/>
  <c r="AF71" i="3"/>
  <c r="AG71" i="3"/>
  <c r="AC72" i="3"/>
  <c r="AD72" i="3"/>
  <c r="AE72" i="3"/>
  <c r="AF72" i="3"/>
  <c r="AG72" i="3"/>
  <c r="AC73" i="3"/>
  <c r="AD73" i="3"/>
  <c r="AE73" i="3"/>
  <c r="AF73" i="3"/>
  <c r="AG73" i="3"/>
  <c r="AC74" i="3"/>
  <c r="AD74" i="3"/>
  <c r="AE74" i="3"/>
  <c r="AF74" i="3"/>
  <c r="AG74" i="3"/>
  <c r="AC75" i="3"/>
  <c r="AD75" i="3"/>
  <c r="AE75" i="3"/>
  <c r="AF75" i="3"/>
  <c r="AG75" i="3"/>
  <c r="AC76" i="3"/>
  <c r="AD76" i="3"/>
  <c r="AE76" i="3"/>
  <c r="AF76" i="3"/>
  <c r="AG76" i="3"/>
  <c r="AC77" i="3"/>
  <c r="AD77" i="3"/>
  <c r="AE77" i="3"/>
  <c r="AF77" i="3"/>
  <c r="AG77" i="3"/>
  <c r="AE78" i="3"/>
  <c r="AF78" i="3"/>
  <c r="AG78" i="3"/>
  <c r="AC79" i="3"/>
  <c r="AD79" i="3"/>
  <c r="AE79" i="3"/>
  <c r="AF79" i="3"/>
  <c r="AG79" i="3"/>
  <c r="AC80" i="3"/>
  <c r="AD80" i="3"/>
  <c r="AE80" i="3"/>
  <c r="AF80" i="3"/>
  <c r="AG80" i="3"/>
  <c r="AC81" i="3"/>
  <c r="AD81" i="3"/>
  <c r="AE81" i="3"/>
  <c r="AF81" i="3"/>
  <c r="AG81" i="3"/>
  <c r="AC82" i="3"/>
  <c r="AD82" i="3"/>
  <c r="AE82" i="3"/>
  <c r="AF82" i="3"/>
  <c r="AG82" i="3"/>
  <c r="AC83" i="3"/>
  <c r="AD83" i="3"/>
  <c r="AE83" i="3"/>
  <c r="AF83" i="3"/>
  <c r="AG83" i="3"/>
  <c r="AC84" i="3"/>
  <c r="AD84" i="3"/>
  <c r="AE84" i="3"/>
  <c r="AF84" i="3"/>
  <c r="AG84" i="3"/>
  <c r="AC85" i="3"/>
  <c r="AD85" i="3"/>
  <c r="AE85" i="3"/>
  <c r="AF85" i="3"/>
  <c r="AG85" i="3"/>
  <c r="AC86" i="3"/>
  <c r="AD86" i="3"/>
  <c r="AE86" i="3"/>
  <c r="AF86" i="3"/>
  <c r="AG86" i="3"/>
  <c r="AC87" i="3"/>
  <c r="AD87" i="3"/>
  <c r="AE87" i="3"/>
  <c r="AF87" i="3"/>
  <c r="AG87" i="3"/>
  <c r="AC88" i="3"/>
  <c r="AD88" i="3"/>
  <c r="AE88" i="3"/>
  <c r="AF88" i="3"/>
  <c r="AG88" i="3"/>
  <c r="AC89" i="3"/>
  <c r="AD89" i="3"/>
  <c r="AE89" i="3"/>
  <c r="AF89" i="3"/>
  <c r="AG89" i="3"/>
  <c r="AC90" i="3"/>
  <c r="AD90" i="3"/>
  <c r="AE90" i="3"/>
  <c r="AF90" i="3"/>
  <c r="AG90" i="3"/>
  <c r="AC91" i="3"/>
  <c r="AD91" i="3"/>
  <c r="AE91" i="3"/>
  <c r="AF91" i="3"/>
  <c r="AG91" i="3"/>
  <c r="AC92" i="3"/>
  <c r="AD92" i="3"/>
  <c r="AE92" i="3"/>
  <c r="AF92" i="3"/>
  <c r="AG92" i="3"/>
  <c r="AC93" i="3"/>
  <c r="AD93" i="3"/>
  <c r="AE93" i="3"/>
  <c r="AF93" i="3"/>
  <c r="AG93" i="3"/>
  <c r="AC94" i="3"/>
  <c r="AD94" i="3"/>
  <c r="AE94" i="3"/>
  <c r="AF94" i="3"/>
  <c r="AG94" i="3"/>
  <c r="AC95" i="3"/>
  <c r="AD95" i="3"/>
  <c r="AE95" i="3"/>
  <c r="AF95" i="3"/>
  <c r="AG95" i="3"/>
  <c r="AC96" i="3"/>
  <c r="AD96" i="3"/>
  <c r="AE96" i="3"/>
  <c r="AF96" i="3"/>
  <c r="AG96" i="3"/>
  <c r="AC97" i="3"/>
  <c r="AD97" i="3"/>
  <c r="AE97" i="3"/>
  <c r="AF97" i="3"/>
  <c r="AG97" i="3"/>
  <c r="AC98" i="3"/>
  <c r="AD98" i="3"/>
  <c r="AE98" i="3"/>
  <c r="AF98" i="3"/>
  <c r="AG98" i="3"/>
  <c r="AC99" i="3"/>
  <c r="AD99" i="3"/>
  <c r="AE99" i="3"/>
  <c r="AF99" i="3"/>
  <c r="AG99" i="3"/>
  <c r="AC100" i="3"/>
  <c r="AD100" i="3"/>
  <c r="AE100" i="3"/>
  <c r="AF100" i="3"/>
  <c r="AG100" i="3"/>
  <c r="AC101" i="3"/>
  <c r="AD101" i="3"/>
  <c r="AE101" i="3"/>
  <c r="AF101" i="3"/>
  <c r="AG101" i="3"/>
  <c r="AC102" i="3"/>
  <c r="AD102" i="3"/>
  <c r="AE102" i="3"/>
  <c r="AF102" i="3"/>
  <c r="AG102" i="3"/>
  <c r="AC103" i="3"/>
  <c r="AD103" i="3"/>
  <c r="AE103" i="3"/>
  <c r="AF103" i="3"/>
  <c r="AG103" i="3"/>
  <c r="AC104" i="3"/>
  <c r="AD104" i="3"/>
  <c r="AE104" i="3"/>
  <c r="AF104" i="3"/>
  <c r="AG104" i="3"/>
  <c r="AC105" i="3"/>
  <c r="AD105" i="3"/>
  <c r="AE105" i="3"/>
  <c r="AF105" i="3"/>
  <c r="AG105" i="3"/>
  <c r="AC106" i="3"/>
  <c r="AD106" i="3"/>
  <c r="AE106" i="3"/>
  <c r="AF106" i="3"/>
  <c r="AG106" i="3"/>
  <c r="AC107" i="3"/>
  <c r="AD107" i="3"/>
  <c r="AE107" i="3"/>
  <c r="AF107" i="3"/>
  <c r="AG107" i="3"/>
  <c r="AC108" i="3"/>
  <c r="AD108" i="3"/>
  <c r="AE108" i="3"/>
  <c r="AF108" i="3"/>
  <c r="AG108" i="3"/>
  <c r="AC109" i="3"/>
  <c r="AD109" i="3"/>
  <c r="AE109" i="3"/>
  <c r="AF109" i="3"/>
  <c r="AG109" i="3"/>
  <c r="AC110" i="3"/>
  <c r="AD110" i="3"/>
  <c r="AE110" i="3"/>
  <c r="AF110" i="3"/>
  <c r="AG110" i="3"/>
  <c r="AC111" i="3"/>
  <c r="AD111" i="3"/>
  <c r="AE111" i="3"/>
  <c r="AF111" i="3"/>
  <c r="AG111" i="3"/>
  <c r="AC112" i="3"/>
  <c r="AD112" i="3"/>
  <c r="AE112" i="3"/>
  <c r="AF112" i="3"/>
  <c r="AG112" i="3"/>
  <c r="AC113" i="3"/>
  <c r="AD113" i="3"/>
  <c r="AE113" i="3"/>
  <c r="AF113" i="3"/>
  <c r="AG113" i="3"/>
  <c r="AC114" i="3"/>
  <c r="AD114" i="3"/>
  <c r="AE114" i="3"/>
  <c r="AF114" i="3"/>
  <c r="AG114" i="3"/>
  <c r="AC115" i="3"/>
  <c r="AD115" i="3"/>
  <c r="AE115" i="3"/>
  <c r="AF115" i="3"/>
  <c r="AG115" i="3"/>
  <c r="AC116" i="3"/>
  <c r="AD116" i="3"/>
  <c r="AE116" i="3"/>
  <c r="AF116" i="3"/>
  <c r="AG116" i="3"/>
  <c r="AC117" i="3"/>
  <c r="AD117" i="3"/>
  <c r="AE117" i="3"/>
  <c r="AF117" i="3"/>
  <c r="AG117" i="3"/>
  <c r="AC118" i="3"/>
  <c r="AD118" i="3"/>
  <c r="AE118" i="3"/>
  <c r="AF118" i="3"/>
  <c r="AG118" i="3"/>
  <c r="AC119" i="3"/>
  <c r="AD119" i="3"/>
  <c r="AE119" i="3"/>
  <c r="AF119" i="3"/>
  <c r="AG119" i="3"/>
  <c r="AC120" i="3"/>
  <c r="AD120" i="3"/>
  <c r="AE120" i="3"/>
  <c r="AF120" i="3"/>
  <c r="AG120" i="3"/>
  <c r="AC121" i="3"/>
  <c r="AD121" i="3"/>
  <c r="AE121" i="3"/>
  <c r="AF121" i="3"/>
  <c r="AG121" i="3"/>
  <c r="AC122" i="3"/>
  <c r="AD122" i="3"/>
  <c r="AE122" i="3"/>
  <c r="AF122" i="3"/>
  <c r="AG122" i="3"/>
  <c r="AC123" i="3"/>
  <c r="AD123" i="3"/>
  <c r="AE123" i="3"/>
  <c r="AF123" i="3"/>
  <c r="AG123" i="3"/>
  <c r="AC124" i="3"/>
  <c r="AD124" i="3"/>
  <c r="AE124" i="3"/>
  <c r="AF124" i="3"/>
  <c r="AG124" i="3"/>
  <c r="AC125" i="3"/>
  <c r="AD125" i="3"/>
  <c r="AE125" i="3"/>
  <c r="AF125" i="3"/>
  <c r="AG125" i="3"/>
  <c r="AC126" i="3"/>
  <c r="AD126" i="3"/>
  <c r="AE126" i="3"/>
  <c r="AF126" i="3"/>
  <c r="AG126" i="3"/>
  <c r="AC127" i="3"/>
  <c r="AD127" i="3"/>
  <c r="AE127" i="3"/>
  <c r="AF127" i="3"/>
  <c r="AG127" i="3"/>
  <c r="AC128" i="3"/>
  <c r="AD128" i="3"/>
  <c r="AE128" i="3"/>
  <c r="AF128" i="3"/>
  <c r="AG128" i="3"/>
  <c r="AC129" i="3"/>
  <c r="AD129" i="3"/>
  <c r="AE129" i="3"/>
  <c r="AF129" i="3"/>
  <c r="AG129" i="3"/>
  <c r="AC130" i="3"/>
  <c r="AD130" i="3"/>
  <c r="AE130" i="3"/>
  <c r="AF130" i="3"/>
  <c r="AG130" i="3"/>
  <c r="AC131" i="3"/>
  <c r="AD131" i="3"/>
  <c r="AE131" i="3"/>
  <c r="AF131" i="3"/>
  <c r="AG131" i="3"/>
  <c r="AC132" i="3"/>
  <c r="AD132" i="3"/>
  <c r="AE132" i="3"/>
  <c r="AF132" i="3"/>
  <c r="AG132" i="3"/>
  <c r="AC133" i="3"/>
  <c r="AD133" i="3"/>
  <c r="AE133" i="3"/>
  <c r="AF133" i="3"/>
  <c r="AG133" i="3"/>
  <c r="AC134" i="3"/>
  <c r="AD134" i="3"/>
  <c r="AE134" i="3"/>
  <c r="AF134" i="3"/>
  <c r="AG134" i="3"/>
  <c r="AC135" i="3"/>
  <c r="AD135" i="3"/>
  <c r="AE135" i="3"/>
  <c r="AF135" i="3"/>
  <c r="AG135" i="3"/>
  <c r="AC136" i="3"/>
  <c r="AD136" i="3"/>
  <c r="AE136" i="3"/>
  <c r="AF136" i="3"/>
  <c r="AG136" i="3"/>
  <c r="V53" i="3"/>
  <c r="W53" i="3"/>
  <c r="Y53" i="3"/>
  <c r="Z53" i="3"/>
  <c r="AA53" i="3"/>
  <c r="AB53" i="3"/>
  <c r="V54" i="3"/>
  <c r="W54" i="3"/>
  <c r="Y54" i="3"/>
  <c r="Z54" i="3"/>
  <c r="AA54" i="3"/>
  <c r="AB54" i="3"/>
  <c r="V55" i="3"/>
  <c r="W55" i="3"/>
  <c r="Y55" i="3"/>
  <c r="Z55" i="3"/>
  <c r="AA55" i="3"/>
  <c r="AB55" i="3"/>
  <c r="V56" i="3"/>
  <c r="W56" i="3"/>
  <c r="Y56" i="3"/>
  <c r="Z56" i="3"/>
  <c r="AA56" i="3"/>
  <c r="AB56" i="3"/>
  <c r="V57" i="3"/>
  <c r="W57" i="3"/>
  <c r="Y57" i="3"/>
  <c r="Z57" i="3"/>
  <c r="AA57" i="3"/>
  <c r="AB57" i="3"/>
  <c r="V58" i="3"/>
  <c r="W58" i="3"/>
  <c r="Y58" i="3"/>
  <c r="Z58" i="3"/>
  <c r="AA58" i="3"/>
  <c r="AB58" i="3"/>
  <c r="V59" i="3"/>
  <c r="W59" i="3"/>
  <c r="Y59" i="3"/>
  <c r="Z59" i="3"/>
  <c r="AA59" i="3"/>
  <c r="AB59" i="3"/>
  <c r="V60" i="3"/>
  <c r="W60" i="3"/>
  <c r="Y60" i="3"/>
  <c r="Z60" i="3"/>
  <c r="AA60" i="3"/>
  <c r="AB60" i="3"/>
  <c r="V62" i="3"/>
  <c r="W62" i="3"/>
  <c r="Y62" i="3"/>
  <c r="Z62" i="3"/>
  <c r="AA62" i="3"/>
  <c r="AB62" i="3"/>
  <c r="V63" i="3"/>
  <c r="W63" i="3"/>
  <c r="Y63" i="3"/>
  <c r="Z63" i="3"/>
  <c r="AA63" i="3"/>
  <c r="AB63" i="3"/>
  <c r="V64" i="3"/>
  <c r="W64" i="3"/>
  <c r="Y64" i="3"/>
  <c r="Z64" i="3"/>
  <c r="AA64" i="3"/>
  <c r="AB64" i="3"/>
  <c r="V65" i="3"/>
  <c r="W65" i="3"/>
  <c r="Y65" i="3"/>
  <c r="Z65" i="3"/>
  <c r="AA65" i="3"/>
  <c r="AB65" i="3"/>
  <c r="V66" i="3"/>
  <c r="W66" i="3"/>
  <c r="Y66" i="3"/>
  <c r="Z66" i="3"/>
  <c r="AA66" i="3"/>
  <c r="AB66" i="3"/>
  <c r="V67" i="3"/>
  <c r="W67" i="3"/>
  <c r="Y67" i="3"/>
  <c r="Z67" i="3"/>
  <c r="AA67" i="3"/>
  <c r="AB67" i="3"/>
  <c r="V68" i="3"/>
  <c r="W68" i="3"/>
  <c r="Y68" i="3"/>
  <c r="Z68" i="3"/>
  <c r="AA68" i="3"/>
  <c r="AB68" i="3"/>
  <c r="V69" i="3"/>
  <c r="W69" i="3"/>
  <c r="Y69" i="3"/>
  <c r="Z69" i="3"/>
  <c r="AA69" i="3"/>
  <c r="AB69" i="3"/>
  <c r="V70" i="3"/>
  <c r="W70" i="3"/>
  <c r="Y70" i="3"/>
  <c r="Z70" i="3"/>
  <c r="AA70" i="3"/>
  <c r="AB70" i="3"/>
  <c r="V71" i="3"/>
  <c r="W71" i="3"/>
  <c r="Y71" i="3"/>
  <c r="Z71" i="3"/>
  <c r="AA71" i="3"/>
  <c r="AB71" i="3"/>
  <c r="V72" i="3"/>
  <c r="W72" i="3"/>
  <c r="Y72" i="3"/>
  <c r="Z72" i="3"/>
  <c r="AA72" i="3"/>
  <c r="AB72" i="3"/>
  <c r="V73" i="3"/>
  <c r="W73" i="3"/>
  <c r="Y73" i="3"/>
  <c r="Z73" i="3"/>
  <c r="AA73" i="3"/>
  <c r="AB73" i="3"/>
  <c r="V74" i="3"/>
  <c r="W74" i="3"/>
  <c r="Y74" i="3"/>
  <c r="Z74" i="3"/>
  <c r="AA74" i="3"/>
  <c r="AB74" i="3"/>
  <c r="V75" i="3"/>
  <c r="W75" i="3"/>
  <c r="Y75" i="3"/>
  <c r="Z75" i="3"/>
  <c r="AA75" i="3"/>
  <c r="AB75" i="3"/>
  <c r="V76" i="3"/>
  <c r="W76" i="3"/>
  <c r="Y76" i="3"/>
  <c r="Z76" i="3"/>
  <c r="AA76" i="3"/>
  <c r="AB76" i="3"/>
  <c r="V77" i="3"/>
  <c r="W77" i="3"/>
  <c r="Y77" i="3"/>
  <c r="Z77" i="3"/>
  <c r="AA77" i="3"/>
  <c r="AB77" i="3"/>
  <c r="V78" i="3"/>
  <c r="W78" i="3"/>
  <c r="Y78" i="3"/>
  <c r="V79" i="3"/>
  <c r="W79" i="3"/>
  <c r="Y79" i="3"/>
  <c r="Z79" i="3"/>
  <c r="AA79" i="3"/>
  <c r="AB79" i="3"/>
  <c r="V80" i="3"/>
  <c r="W80" i="3"/>
  <c r="Y80" i="3"/>
  <c r="Z80" i="3"/>
  <c r="AA80" i="3"/>
  <c r="AB80" i="3"/>
  <c r="V81" i="3"/>
  <c r="W81" i="3"/>
  <c r="Y81" i="3"/>
  <c r="Z81" i="3"/>
  <c r="AA81" i="3"/>
  <c r="AB81" i="3"/>
  <c r="V82" i="3"/>
  <c r="W82" i="3"/>
  <c r="Y82" i="3"/>
  <c r="Z82" i="3"/>
  <c r="AA82" i="3"/>
  <c r="AB82" i="3"/>
  <c r="V83" i="3"/>
  <c r="W83" i="3"/>
  <c r="Y83" i="3"/>
  <c r="Z83" i="3"/>
  <c r="AA83" i="3"/>
  <c r="AB83" i="3"/>
  <c r="V84" i="3"/>
  <c r="W84" i="3"/>
  <c r="Y84" i="3"/>
  <c r="Z84" i="3"/>
  <c r="AA84" i="3"/>
  <c r="AB84" i="3"/>
  <c r="V85" i="3"/>
  <c r="W85" i="3"/>
  <c r="Y85" i="3"/>
  <c r="Z85" i="3"/>
  <c r="AA85" i="3"/>
  <c r="AB85" i="3"/>
  <c r="V86" i="3"/>
  <c r="W86" i="3"/>
  <c r="Y86" i="3"/>
  <c r="Z86" i="3"/>
  <c r="AA86" i="3"/>
  <c r="AB86" i="3"/>
  <c r="V88" i="3"/>
  <c r="W88" i="3"/>
  <c r="Y88" i="3"/>
  <c r="Z88" i="3"/>
  <c r="AA88" i="3"/>
  <c r="AB88" i="3"/>
  <c r="V89" i="3"/>
  <c r="W89" i="3"/>
  <c r="Y89" i="3"/>
  <c r="Z89" i="3"/>
  <c r="AA89" i="3"/>
  <c r="AB89" i="3"/>
  <c r="V90" i="3"/>
  <c r="W90" i="3"/>
  <c r="Y90" i="3"/>
  <c r="Z90" i="3"/>
  <c r="AA90" i="3"/>
  <c r="AB90" i="3"/>
  <c r="V91" i="3"/>
  <c r="W91" i="3"/>
  <c r="Y91" i="3"/>
  <c r="Z91" i="3"/>
  <c r="AA91" i="3"/>
  <c r="AB91" i="3"/>
  <c r="V92" i="3"/>
  <c r="W92" i="3"/>
  <c r="Y92" i="3"/>
  <c r="Z92" i="3"/>
  <c r="AA92" i="3"/>
  <c r="AB92" i="3"/>
  <c r="V93" i="3"/>
  <c r="W93" i="3"/>
  <c r="Y93" i="3"/>
  <c r="Z93" i="3"/>
  <c r="AA93" i="3"/>
  <c r="AB93" i="3"/>
  <c r="V94" i="3"/>
  <c r="W94" i="3"/>
  <c r="Y94" i="3"/>
  <c r="Z94" i="3"/>
  <c r="AA94" i="3"/>
  <c r="AB94" i="3"/>
  <c r="V95" i="3"/>
  <c r="W95" i="3"/>
  <c r="Y95" i="3"/>
  <c r="Z95" i="3"/>
  <c r="AA95" i="3"/>
  <c r="AB95" i="3"/>
  <c r="V96" i="3"/>
  <c r="W96" i="3"/>
  <c r="Y96" i="3"/>
  <c r="Z96" i="3"/>
  <c r="AA96" i="3"/>
  <c r="AB96" i="3"/>
  <c r="V97" i="3"/>
  <c r="W97" i="3"/>
  <c r="Y97" i="3"/>
  <c r="Z97" i="3"/>
  <c r="AA97" i="3"/>
  <c r="AB97" i="3"/>
  <c r="V98" i="3"/>
  <c r="W98" i="3"/>
  <c r="Y98" i="3"/>
  <c r="Z98" i="3"/>
  <c r="AA98" i="3"/>
  <c r="AB98" i="3"/>
  <c r="V99" i="3"/>
  <c r="W99" i="3"/>
  <c r="Y99" i="3"/>
  <c r="Z99" i="3"/>
  <c r="AA99" i="3"/>
  <c r="AB99" i="3"/>
  <c r="V100" i="3"/>
  <c r="W100" i="3"/>
  <c r="Y100" i="3"/>
  <c r="Z100" i="3"/>
  <c r="AA100" i="3"/>
  <c r="AB100" i="3"/>
  <c r="V101" i="3"/>
  <c r="W101" i="3"/>
  <c r="Y101" i="3"/>
  <c r="Z101" i="3"/>
  <c r="AA101" i="3"/>
  <c r="AB101" i="3"/>
  <c r="V102" i="3"/>
  <c r="W102" i="3"/>
  <c r="Y102" i="3"/>
  <c r="Z102" i="3"/>
  <c r="AA102" i="3"/>
  <c r="AB102" i="3"/>
  <c r="V103" i="3"/>
  <c r="W103" i="3"/>
  <c r="Y103" i="3"/>
  <c r="Z103" i="3"/>
  <c r="AA103" i="3"/>
  <c r="AB103" i="3"/>
  <c r="V104" i="3"/>
  <c r="W104" i="3"/>
  <c r="Y104" i="3"/>
  <c r="Z104" i="3"/>
  <c r="AA104" i="3"/>
  <c r="AB104" i="3"/>
  <c r="V105" i="3"/>
  <c r="W105" i="3"/>
  <c r="Y105" i="3"/>
  <c r="Z105" i="3"/>
  <c r="AA105" i="3"/>
  <c r="AB105" i="3"/>
  <c r="V106" i="3"/>
  <c r="W106" i="3"/>
  <c r="Y106" i="3"/>
  <c r="Z106" i="3"/>
  <c r="AA106" i="3"/>
  <c r="AB106" i="3"/>
  <c r="V107" i="3"/>
  <c r="W107" i="3"/>
  <c r="Y107" i="3"/>
  <c r="Z107" i="3"/>
  <c r="AA107" i="3"/>
  <c r="AB107" i="3"/>
  <c r="V108" i="3"/>
  <c r="W108" i="3"/>
  <c r="Y108" i="3"/>
  <c r="Z108" i="3"/>
  <c r="AA108" i="3"/>
  <c r="AB108" i="3"/>
  <c r="V109" i="3"/>
  <c r="W109" i="3"/>
  <c r="Y109" i="3"/>
  <c r="Z109" i="3"/>
  <c r="AA109" i="3"/>
  <c r="AB109" i="3"/>
  <c r="V110" i="3"/>
  <c r="W110" i="3"/>
  <c r="Y110" i="3"/>
  <c r="Z110" i="3"/>
  <c r="AA110" i="3"/>
  <c r="AB110" i="3"/>
  <c r="V111" i="3"/>
  <c r="W111" i="3"/>
  <c r="Y111" i="3"/>
  <c r="Z111" i="3"/>
  <c r="AA111" i="3"/>
  <c r="AB111" i="3"/>
  <c r="V112" i="3"/>
  <c r="W112" i="3"/>
  <c r="Y112" i="3"/>
  <c r="Z112" i="3"/>
  <c r="AA112" i="3"/>
  <c r="AB112" i="3"/>
  <c r="V113" i="3"/>
  <c r="W113" i="3"/>
  <c r="Y113" i="3"/>
  <c r="Z113" i="3"/>
  <c r="AA113" i="3"/>
  <c r="AB113" i="3"/>
  <c r="V114" i="3"/>
  <c r="W114" i="3"/>
  <c r="Y114" i="3"/>
  <c r="Z114" i="3"/>
  <c r="AA114" i="3"/>
  <c r="AB114" i="3"/>
  <c r="V115" i="3"/>
  <c r="W115" i="3"/>
  <c r="Y115" i="3"/>
  <c r="Z115" i="3"/>
  <c r="AA115" i="3"/>
  <c r="AB115" i="3"/>
  <c r="V116" i="3"/>
  <c r="W116" i="3"/>
  <c r="Y116" i="3"/>
  <c r="Z116" i="3"/>
  <c r="AA116" i="3"/>
  <c r="AB116" i="3"/>
  <c r="V118" i="3"/>
  <c r="W118" i="3"/>
  <c r="Y118" i="3"/>
  <c r="Z118" i="3"/>
  <c r="AA118" i="3"/>
  <c r="AB118" i="3"/>
  <c r="V119" i="3"/>
  <c r="W119" i="3"/>
  <c r="Y119" i="3"/>
  <c r="Z119" i="3"/>
  <c r="AA119" i="3"/>
  <c r="AB119" i="3"/>
  <c r="V120" i="3"/>
  <c r="W120" i="3"/>
  <c r="Y120" i="3"/>
  <c r="Z120" i="3"/>
  <c r="AA120" i="3"/>
  <c r="AB120" i="3"/>
  <c r="V121" i="3"/>
  <c r="W121" i="3"/>
  <c r="Y121" i="3"/>
  <c r="Z121" i="3"/>
  <c r="AA121" i="3"/>
  <c r="AB121" i="3"/>
  <c r="V122" i="3"/>
  <c r="W122" i="3"/>
  <c r="Y122" i="3"/>
  <c r="Z122" i="3"/>
  <c r="AA122" i="3"/>
  <c r="AB122" i="3"/>
  <c r="V123" i="3"/>
  <c r="W123" i="3"/>
  <c r="Y123" i="3"/>
  <c r="Z123" i="3"/>
  <c r="AA123" i="3"/>
  <c r="AB123" i="3"/>
  <c r="W125" i="3"/>
  <c r="Y125" i="3"/>
  <c r="Z125" i="3"/>
  <c r="AA125" i="3"/>
  <c r="AB125" i="3"/>
  <c r="W126" i="3"/>
  <c r="Y126" i="3"/>
  <c r="Z126" i="3"/>
  <c r="AA126" i="3"/>
  <c r="AB126" i="3"/>
  <c r="W127" i="3"/>
  <c r="Y127" i="3"/>
  <c r="Z127" i="3"/>
  <c r="AA127" i="3"/>
  <c r="AB127" i="3"/>
  <c r="W128" i="3"/>
  <c r="Y128" i="3"/>
  <c r="Z128" i="3"/>
  <c r="AA128" i="3"/>
  <c r="AB128" i="3"/>
  <c r="W129" i="3"/>
  <c r="Y129" i="3"/>
  <c r="Z129" i="3"/>
  <c r="AA129" i="3"/>
  <c r="AB129" i="3"/>
  <c r="W130" i="3"/>
  <c r="Y130" i="3"/>
  <c r="Z130" i="3"/>
  <c r="AA130" i="3"/>
  <c r="AB130" i="3"/>
  <c r="W131" i="3"/>
  <c r="Y131" i="3"/>
  <c r="Z131" i="3"/>
  <c r="AA131" i="3"/>
  <c r="AB131" i="3"/>
  <c r="V125" i="3"/>
  <c r="V126" i="3"/>
  <c r="V127" i="3"/>
  <c r="V128" i="3"/>
  <c r="V129" i="3"/>
  <c r="V130" i="3"/>
  <c r="V131" i="3"/>
  <c r="U125" i="3"/>
  <c r="U126" i="3"/>
  <c r="U127" i="3"/>
  <c r="U128" i="3"/>
  <c r="U129" i="3"/>
  <c r="U130" i="3"/>
  <c r="U131" i="3"/>
  <c r="U122" i="3"/>
  <c r="U123" i="3"/>
  <c r="U118" i="3"/>
  <c r="U119" i="3"/>
  <c r="U120" i="3"/>
  <c r="AB133" i="3"/>
  <c r="AB134" i="3"/>
  <c r="AA133" i="3"/>
  <c r="AA134" i="3"/>
  <c r="Z133" i="3"/>
  <c r="Z134" i="3"/>
  <c r="Y133" i="3"/>
  <c r="Y134" i="3"/>
  <c r="W133" i="3"/>
  <c r="W134" i="3"/>
  <c r="V133" i="3"/>
  <c r="V134" i="3"/>
  <c r="U133" i="3"/>
  <c r="U134" i="3"/>
  <c r="AB136" i="3"/>
  <c r="AA136" i="3"/>
  <c r="Z136" i="3"/>
  <c r="Y136" i="3"/>
  <c r="W136" i="3"/>
  <c r="V136" i="3"/>
  <c r="U136" i="3"/>
  <c r="T222" i="3"/>
  <c r="T223" i="3"/>
  <c r="T224" i="3"/>
  <c r="T225" i="3"/>
  <c r="T226" i="3"/>
  <c r="T227" i="3"/>
  <c r="T228" i="3"/>
  <c r="T229" i="3"/>
  <c r="S222" i="3"/>
  <c r="S223" i="3"/>
  <c r="S224" i="3"/>
  <c r="S225" i="3"/>
  <c r="S226" i="3"/>
  <c r="S227" i="3"/>
  <c r="S228" i="3"/>
  <c r="S229" i="3"/>
  <c r="R222" i="3"/>
  <c r="R223" i="3"/>
  <c r="R224" i="3"/>
  <c r="R225" i="3"/>
  <c r="R226" i="3"/>
  <c r="R227" i="3"/>
  <c r="R228" i="3"/>
  <c r="R229" i="3"/>
  <c r="Q222" i="3"/>
  <c r="Q223" i="3"/>
  <c r="Q224" i="3"/>
  <c r="Q225" i="3"/>
  <c r="Q226" i="3"/>
  <c r="Q227" i="3"/>
  <c r="Q228" i="3"/>
  <c r="Q229" i="3"/>
  <c r="O222" i="3"/>
  <c r="O223" i="3"/>
  <c r="O224" i="3"/>
  <c r="O225" i="3"/>
  <c r="O226" i="3"/>
  <c r="O227" i="3"/>
  <c r="O228" i="3"/>
  <c r="O229" i="3"/>
  <c r="N222" i="3"/>
  <c r="N223" i="3"/>
  <c r="N224" i="3"/>
  <c r="N225" i="3"/>
  <c r="N226" i="3"/>
  <c r="N227" i="3"/>
  <c r="N228" i="3"/>
  <c r="N229" i="3"/>
  <c r="L222" i="3"/>
  <c r="L223" i="3"/>
  <c r="L224" i="3"/>
  <c r="L225" i="3"/>
  <c r="L226" i="3"/>
  <c r="L227" i="3"/>
  <c r="L228" i="3"/>
  <c r="L229" i="3"/>
  <c r="K222" i="3"/>
  <c r="K223" i="3"/>
  <c r="K224" i="3"/>
  <c r="K225" i="3"/>
  <c r="K226" i="3"/>
  <c r="K227" i="3"/>
  <c r="K228" i="3"/>
  <c r="K229" i="3"/>
  <c r="J222" i="3"/>
  <c r="J223" i="3"/>
  <c r="J224" i="3"/>
  <c r="J225" i="3"/>
  <c r="J226" i="3"/>
  <c r="J227" i="3"/>
  <c r="J228" i="3"/>
  <c r="J229" i="3"/>
  <c r="I222" i="3"/>
  <c r="I223" i="3"/>
  <c r="I224" i="3"/>
  <c r="I225" i="3"/>
  <c r="I226" i="3"/>
  <c r="I227" i="3"/>
  <c r="I228" i="3"/>
  <c r="I229" i="3"/>
  <c r="H222" i="3"/>
  <c r="H223" i="3"/>
  <c r="H224" i="3"/>
  <c r="H225" i="3"/>
  <c r="H226" i="3"/>
  <c r="H227" i="3"/>
  <c r="H228" i="3"/>
  <c r="H229" i="3"/>
  <c r="G222" i="3"/>
  <c r="G223" i="3"/>
  <c r="G224" i="3"/>
  <c r="G225" i="3"/>
  <c r="G226" i="3"/>
  <c r="G227" i="3"/>
  <c r="G228" i="3"/>
  <c r="G229" i="3"/>
  <c r="F222" i="3"/>
  <c r="F223" i="3"/>
  <c r="F224" i="3"/>
  <c r="F225" i="3"/>
  <c r="F226" i="3"/>
  <c r="F227" i="3"/>
  <c r="F228" i="3"/>
  <c r="F229" i="3"/>
  <c r="E222" i="3"/>
  <c r="E223" i="3"/>
  <c r="E224" i="3"/>
  <c r="E225" i="3"/>
  <c r="E226" i="3"/>
  <c r="E227" i="3"/>
  <c r="E228" i="3"/>
  <c r="E229" i="3"/>
  <c r="D222" i="3"/>
  <c r="D223" i="3"/>
  <c r="D224" i="3"/>
  <c r="D225" i="3"/>
  <c r="D226" i="3"/>
  <c r="D227" i="3"/>
  <c r="D228" i="3"/>
  <c r="D229" i="3"/>
  <c r="C222" i="3"/>
  <c r="C223" i="3"/>
  <c r="C224" i="3"/>
  <c r="C225" i="3"/>
  <c r="C226" i="3"/>
  <c r="C227" i="3"/>
  <c r="C228" i="3"/>
  <c r="C229" i="3"/>
  <c r="A222" i="3"/>
  <c r="A223" i="3"/>
  <c r="A224" i="3"/>
  <c r="A225" i="3"/>
  <c r="A226" i="3"/>
  <c r="A227" i="3"/>
  <c r="A228" i="3"/>
  <c r="A229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53" i="3"/>
  <c r="U54" i="3"/>
  <c r="U55" i="3"/>
  <c r="U56" i="3"/>
  <c r="U57" i="3"/>
  <c r="U58" i="3"/>
  <c r="U59" i="3"/>
  <c r="U60" i="3"/>
  <c r="X118" i="3"/>
  <c r="X119" i="3"/>
  <c r="X120" i="3"/>
  <c r="X121" i="3"/>
  <c r="X122" i="3"/>
  <c r="X123" i="3"/>
  <c r="X125" i="3"/>
  <c r="X126" i="3"/>
  <c r="X127" i="3"/>
  <c r="X128" i="3"/>
  <c r="X129" i="3"/>
  <c r="X130" i="3"/>
  <c r="X131" i="3"/>
  <c r="X133" i="3"/>
  <c r="X134" i="3"/>
  <c r="X136" i="3"/>
  <c r="X88" i="3"/>
  <c r="X89" i="3"/>
  <c r="X90" i="3"/>
  <c r="X91" i="3"/>
  <c r="X92" i="3"/>
  <c r="X93" i="3"/>
  <c r="X95" i="3"/>
  <c r="X96" i="3"/>
  <c r="X97" i="3"/>
  <c r="X98" i="3"/>
  <c r="X99" i="3"/>
  <c r="X100" i="3"/>
  <c r="X101" i="3"/>
  <c r="X102" i="3"/>
  <c r="X103" i="3"/>
  <c r="X104" i="3"/>
  <c r="X105" i="3"/>
  <c r="X106" i="3"/>
  <c r="X107" i="3"/>
  <c r="X108" i="3"/>
  <c r="X109" i="3"/>
  <c r="X110" i="3"/>
  <c r="X111" i="3"/>
  <c r="X112" i="3"/>
  <c r="X113" i="3"/>
  <c r="X114" i="3"/>
  <c r="X115" i="3"/>
  <c r="X116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6" i="3"/>
  <c r="X53" i="3"/>
  <c r="X54" i="3"/>
  <c r="X55" i="3"/>
  <c r="X56" i="3"/>
  <c r="X57" i="3"/>
  <c r="X58" i="3"/>
  <c r="X59" i="3"/>
  <c r="X60" i="3"/>
  <c r="M223" i="3"/>
  <c r="M227" i="3"/>
  <c r="AE58" i="8"/>
  <c r="BP165" i="1" l="1"/>
  <c r="BP164" i="1"/>
  <c r="BP168" i="1"/>
  <c r="BP163" i="1"/>
  <c r="BP167" i="1"/>
  <c r="BP166" i="1"/>
  <c r="BA166" i="1"/>
  <c r="BA165" i="1"/>
  <c r="BA164" i="1"/>
  <c r="BA168" i="1"/>
  <c r="BA163" i="1"/>
  <c r="BA167" i="1"/>
  <c r="X94" i="3"/>
  <c r="M226" i="3"/>
  <c r="M222" i="3"/>
  <c r="M229" i="3"/>
  <c r="M225" i="3"/>
  <c r="M228" i="3"/>
  <c r="M224" i="3"/>
  <c r="AX156" i="8"/>
  <c r="AX157" i="8"/>
  <c r="AX158" i="8"/>
  <c r="AX159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X35" i="8"/>
  <c r="AX36" i="8"/>
  <c r="AX37" i="8"/>
  <c r="AX38" i="8"/>
  <c r="AX39" i="8"/>
  <c r="AX40" i="8"/>
  <c r="AX41" i="8"/>
  <c r="AX42" i="8"/>
  <c r="AX43" i="8"/>
  <c r="AX44" i="8"/>
  <c r="AX45" i="8"/>
  <c r="AX46" i="8"/>
  <c r="AX47" i="8"/>
  <c r="AX48" i="8"/>
  <c r="AX49" i="8"/>
  <c r="AX50" i="8"/>
  <c r="AX51" i="8"/>
  <c r="AX52" i="8"/>
  <c r="AX53" i="8"/>
  <c r="AX54" i="8"/>
  <c r="AX55" i="8"/>
  <c r="AX56" i="8"/>
  <c r="AX57" i="8"/>
  <c r="AX59" i="8"/>
  <c r="AX60" i="8"/>
  <c r="AX61" i="8"/>
  <c r="AX62" i="8"/>
  <c r="AX63" i="8"/>
  <c r="AX64" i="8"/>
  <c r="AX65" i="8"/>
  <c r="AX66" i="8"/>
  <c r="AX67" i="8"/>
  <c r="AX68" i="8"/>
  <c r="AX69" i="8"/>
  <c r="AX70" i="8"/>
  <c r="AX71" i="8"/>
  <c r="AX72" i="8"/>
  <c r="AX73" i="8"/>
  <c r="AX74" i="8"/>
  <c r="AX75" i="8"/>
  <c r="AX76" i="8"/>
  <c r="AX77" i="8"/>
  <c r="AX78" i="8"/>
  <c r="AX79" i="8"/>
  <c r="AX80" i="8"/>
  <c r="AX81" i="8"/>
  <c r="AX82" i="8"/>
  <c r="AX83" i="8"/>
  <c r="AX84" i="8"/>
  <c r="AX85" i="8"/>
  <c r="AX86" i="8"/>
  <c r="AX87" i="8"/>
  <c r="AX88" i="8"/>
  <c r="AX89" i="8"/>
  <c r="AX90" i="8"/>
  <c r="AX91" i="8"/>
  <c r="AX92" i="8"/>
  <c r="AX93" i="8"/>
  <c r="AX94" i="8"/>
  <c r="AX95" i="8"/>
  <c r="AX96" i="8"/>
  <c r="AX97" i="8"/>
  <c r="AX98" i="8"/>
  <c r="AX99" i="8"/>
  <c r="AX100" i="8"/>
  <c r="AX101" i="8"/>
  <c r="AX102" i="8"/>
  <c r="AX103" i="8"/>
  <c r="AX104" i="8"/>
  <c r="AX105" i="8"/>
  <c r="AX106" i="8"/>
  <c r="AX107" i="8"/>
  <c r="AX108" i="8"/>
  <c r="AX109" i="8"/>
  <c r="AX110" i="8"/>
  <c r="AX111" i="8"/>
  <c r="AX112" i="8"/>
  <c r="AX113" i="8"/>
  <c r="AX114" i="8"/>
  <c r="AX115" i="8"/>
  <c r="AX116" i="8"/>
  <c r="AX117" i="8"/>
  <c r="AX118" i="8"/>
  <c r="AX119" i="8"/>
  <c r="AX120" i="8"/>
  <c r="AX121" i="8"/>
  <c r="AX122" i="8"/>
  <c r="AX123" i="8"/>
  <c r="AX124" i="8"/>
  <c r="AX125" i="8"/>
  <c r="AX126" i="8"/>
  <c r="AX127" i="8"/>
  <c r="AX128" i="8"/>
  <c r="AX129" i="8"/>
  <c r="AX130" i="8"/>
  <c r="AX131" i="8"/>
  <c r="AX132" i="8"/>
  <c r="AX133" i="8"/>
  <c r="AX134" i="8"/>
  <c r="AX135" i="8"/>
  <c r="AX136" i="8"/>
  <c r="AX137" i="8"/>
  <c r="AX138" i="8"/>
  <c r="AX139" i="8"/>
  <c r="AX140" i="8"/>
  <c r="AX141" i="8"/>
  <c r="AX142" i="8"/>
  <c r="AX143" i="8"/>
  <c r="AX144" i="8"/>
  <c r="AX145" i="8"/>
  <c r="AX146" i="8"/>
  <c r="AX147" i="8"/>
  <c r="AX148" i="8"/>
  <c r="AX149" i="8"/>
  <c r="AX150" i="8"/>
  <c r="AX151" i="8"/>
  <c r="AX152" i="8"/>
  <c r="AX153" i="8"/>
  <c r="AX154" i="8"/>
  <c r="AX155" i="8"/>
  <c r="AX5" i="8"/>
  <c r="AW156" i="8"/>
  <c r="AW157" i="8"/>
  <c r="AW158" i="8"/>
  <c r="AW159" i="8"/>
  <c r="AW6" i="8"/>
  <c r="AW7" i="8"/>
  <c r="AW8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9" i="8"/>
  <c r="AW60" i="8"/>
  <c r="AW61" i="8"/>
  <c r="AW62" i="8"/>
  <c r="AW63" i="8"/>
  <c r="AW64" i="8"/>
  <c r="AW65" i="8"/>
  <c r="AW66" i="8"/>
  <c r="AW67" i="8"/>
  <c r="AW68" i="8"/>
  <c r="AW69" i="8"/>
  <c r="AW70" i="8"/>
  <c r="AW71" i="8"/>
  <c r="AW72" i="8"/>
  <c r="AW73" i="8"/>
  <c r="AW74" i="8"/>
  <c r="AW75" i="8"/>
  <c r="AW76" i="8"/>
  <c r="AW77" i="8"/>
  <c r="AW78" i="8"/>
  <c r="AW79" i="8"/>
  <c r="AW80" i="8"/>
  <c r="AW81" i="8"/>
  <c r="AW82" i="8"/>
  <c r="AW83" i="8"/>
  <c r="AW84" i="8"/>
  <c r="AW85" i="8"/>
  <c r="AW86" i="8"/>
  <c r="AW87" i="8"/>
  <c r="AW88" i="8"/>
  <c r="AW89" i="8"/>
  <c r="AW90" i="8"/>
  <c r="AW91" i="8"/>
  <c r="AW92" i="8"/>
  <c r="AW93" i="8"/>
  <c r="AW94" i="8"/>
  <c r="AW95" i="8"/>
  <c r="AW96" i="8"/>
  <c r="AW97" i="8"/>
  <c r="AW98" i="8"/>
  <c r="AW99" i="8"/>
  <c r="AW100" i="8"/>
  <c r="AW101" i="8"/>
  <c r="AW102" i="8"/>
  <c r="AW103" i="8"/>
  <c r="AW104" i="8"/>
  <c r="AW105" i="8"/>
  <c r="AW106" i="8"/>
  <c r="AW107" i="8"/>
  <c r="AW108" i="8"/>
  <c r="AW109" i="8"/>
  <c r="AW110" i="8"/>
  <c r="AW111" i="8"/>
  <c r="AW112" i="8"/>
  <c r="AW113" i="8"/>
  <c r="AW114" i="8"/>
  <c r="AW115" i="8"/>
  <c r="AW116" i="8"/>
  <c r="AW117" i="8"/>
  <c r="AW118" i="8"/>
  <c r="AW119" i="8"/>
  <c r="AW120" i="8"/>
  <c r="AW121" i="8"/>
  <c r="AW122" i="8"/>
  <c r="AW123" i="8"/>
  <c r="AW124" i="8"/>
  <c r="AW125" i="8"/>
  <c r="AW126" i="8"/>
  <c r="AW127" i="8"/>
  <c r="AW128" i="8"/>
  <c r="AW129" i="8"/>
  <c r="AW130" i="8"/>
  <c r="AW131" i="8"/>
  <c r="AW132" i="8"/>
  <c r="AW133" i="8"/>
  <c r="AW134" i="8"/>
  <c r="AW135" i="8"/>
  <c r="AW136" i="8"/>
  <c r="AW137" i="8"/>
  <c r="AW138" i="8"/>
  <c r="AW139" i="8"/>
  <c r="AW140" i="8"/>
  <c r="AW141" i="8"/>
  <c r="AW142" i="8"/>
  <c r="AW143" i="8"/>
  <c r="AW144" i="8"/>
  <c r="AW145" i="8"/>
  <c r="AW146" i="8"/>
  <c r="AW147" i="8"/>
  <c r="AW148" i="8"/>
  <c r="AW149" i="8"/>
  <c r="AW150" i="8"/>
  <c r="AW151" i="8"/>
  <c r="AW152" i="8"/>
  <c r="AW153" i="8"/>
  <c r="AW154" i="8"/>
  <c r="AW155" i="8"/>
  <c r="AW5" i="8"/>
  <c r="AO156" i="8"/>
  <c r="AO157" i="8"/>
  <c r="AO158" i="8"/>
  <c r="AO159" i="8"/>
  <c r="AO6" i="8"/>
  <c r="AO7" i="8"/>
  <c r="AO8" i="8"/>
  <c r="AO9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24" i="8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O44" i="8"/>
  <c r="AO45" i="8"/>
  <c r="AO46" i="8"/>
  <c r="AO47" i="8"/>
  <c r="AO48" i="8"/>
  <c r="AO49" i="8"/>
  <c r="AO50" i="8"/>
  <c r="AO51" i="8"/>
  <c r="AO52" i="8"/>
  <c r="AO53" i="8"/>
  <c r="AO54" i="8"/>
  <c r="AO55" i="8"/>
  <c r="AO56" i="8"/>
  <c r="AO57" i="8"/>
  <c r="AO59" i="8"/>
  <c r="AO60" i="8"/>
  <c r="AO61" i="8"/>
  <c r="AO62" i="8"/>
  <c r="AO63" i="8"/>
  <c r="AO64" i="8"/>
  <c r="AO65" i="8"/>
  <c r="AO66" i="8"/>
  <c r="AO67" i="8"/>
  <c r="AO68" i="8"/>
  <c r="AO69" i="8"/>
  <c r="AO70" i="8"/>
  <c r="AO71" i="8"/>
  <c r="AO72" i="8"/>
  <c r="AO73" i="8"/>
  <c r="AO74" i="8"/>
  <c r="AO75" i="8"/>
  <c r="AO76" i="8"/>
  <c r="AO77" i="8"/>
  <c r="AO78" i="8"/>
  <c r="AO79" i="8"/>
  <c r="AO80" i="8"/>
  <c r="AO81" i="8"/>
  <c r="AO82" i="8"/>
  <c r="AO83" i="8"/>
  <c r="AO84" i="8"/>
  <c r="AO85" i="8"/>
  <c r="AO86" i="8"/>
  <c r="AO87" i="8"/>
  <c r="AO88" i="8"/>
  <c r="AO89" i="8"/>
  <c r="AO90" i="8"/>
  <c r="AO91" i="8"/>
  <c r="AO92" i="8"/>
  <c r="AO93" i="8"/>
  <c r="AO94" i="8"/>
  <c r="AO95" i="8"/>
  <c r="AO96" i="8"/>
  <c r="AO97" i="8"/>
  <c r="AO98" i="8"/>
  <c r="AO99" i="8"/>
  <c r="AO100" i="8"/>
  <c r="AO101" i="8"/>
  <c r="AO102" i="8"/>
  <c r="AO103" i="8"/>
  <c r="AO104" i="8"/>
  <c r="AO105" i="8"/>
  <c r="AO106" i="8"/>
  <c r="AO107" i="8"/>
  <c r="AO108" i="8"/>
  <c r="AO109" i="8"/>
  <c r="AO110" i="8"/>
  <c r="AO111" i="8"/>
  <c r="AO112" i="8"/>
  <c r="AO113" i="8"/>
  <c r="AO114" i="8"/>
  <c r="AO115" i="8"/>
  <c r="AO116" i="8"/>
  <c r="AO117" i="8"/>
  <c r="AO118" i="8"/>
  <c r="AO119" i="8"/>
  <c r="AO120" i="8"/>
  <c r="AO121" i="8"/>
  <c r="AO122" i="8"/>
  <c r="AO123" i="8"/>
  <c r="AO124" i="8"/>
  <c r="AO125" i="8"/>
  <c r="AO126" i="8"/>
  <c r="AO127" i="8"/>
  <c r="AO128" i="8"/>
  <c r="AO129" i="8"/>
  <c r="AO130" i="8"/>
  <c r="AO131" i="8"/>
  <c r="AO132" i="8"/>
  <c r="AO133" i="8"/>
  <c r="AO134" i="8"/>
  <c r="AO135" i="8"/>
  <c r="AO136" i="8"/>
  <c r="AO137" i="8"/>
  <c r="AO138" i="8"/>
  <c r="AO139" i="8"/>
  <c r="AO140" i="8"/>
  <c r="AO141" i="8"/>
  <c r="AO142" i="8"/>
  <c r="AO143" i="8"/>
  <c r="AO144" i="8"/>
  <c r="AO145" i="8"/>
  <c r="AO146" i="8"/>
  <c r="AO147" i="8"/>
  <c r="AO148" i="8"/>
  <c r="AO149" i="8"/>
  <c r="AO150" i="8"/>
  <c r="AO151" i="8"/>
  <c r="AO152" i="8"/>
  <c r="AO153" i="8"/>
  <c r="AO154" i="8"/>
  <c r="AO155" i="8"/>
  <c r="AO5" i="8"/>
  <c r="AN156" i="8"/>
  <c r="AN157" i="8"/>
  <c r="AN158" i="8"/>
  <c r="AN159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N26" i="8"/>
  <c r="AN27" i="8"/>
  <c r="AN28" i="8"/>
  <c r="AN29" i="8"/>
  <c r="AN30" i="8"/>
  <c r="AN31" i="8"/>
  <c r="AN32" i="8"/>
  <c r="AN33" i="8"/>
  <c r="AN34" i="8"/>
  <c r="AN35" i="8"/>
  <c r="AN36" i="8"/>
  <c r="AN37" i="8"/>
  <c r="AN38" i="8"/>
  <c r="AN39" i="8"/>
  <c r="AN40" i="8"/>
  <c r="AN41" i="8"/>
  <c r="AN42" i="8"/>
  <c r="AN43" i="8"/>
  <c r="AN44" i="8"/>
  <c r="AN45" i="8"/>
  <c r="AN46" i="8"/>
  <c r="AN47" i="8"/>
  <c r="AN48" i="8"/>
  <c r="AN49" i="8"/>
  <c r="AN50" i="8"/>
  <c r="AN51" i="8"/>
  <c r="AN52" i="8"/>
  <c r="AN53" i="8"/>
  <c r="AN54" i="8"/>
  <c r="AN55" i="8"/>
  <c r="AN56" i="8"/>
  <c r="AN57" i="8"/>
  <c r="AN59" i="8"/>
  <c r="AN60" i="8"/>
  <c r="AN61" i="8"/>
  <c r="AN62" i="8"/>
  <c r="AN63" i="8"/>
  <c r="AN64" i="8"/>
  <c r="AN65" i="8"/>
  <c r="AN66" i="8"/>
  <c r="AN67" i="8"/>
  <c r="AN68" i="8"/>
  <c r="AN69" i="8"/>
  <c r="AN70" i="8"/>
  <c r="AN71" i="8"/>
  <c r="AN72" i="8"/>
  <c r="AN73" i="8"/>
  <c r="AN74" i="8"/>
  <c r="AN75" i="8"/>
  <c r="AN76" i="8"/>
  <c r="AN77" i="8"/>
  <c r="AN78" i="8"/>
  <c r="AN79" i="8"/>
  <c r="AN80" i="8"/>
  <c r="AN81" i="8"/>
  <c r="AN82" i="8"/>
  <c r="AN83" i="8"/>
  <c r="AN84" i="8"/>
  <c r="AN85" i="8"/>
  <c r="AN86" i="8"/>
  <c r="AN87" i="8"/>
  <c r="AN88" i="8"/>
  <c r="AN89" i="8"/>
  <c r="AN90" i="8"/>
  <c r="AN91" i="8"/>
  <c r="AN92" i="8"/>
  <c r="AN93" i="8"/>
  <c r="AN94" i="8"/>
  <c r="AN95" i="8"/>
  <c r="AN96" i="8"/>
  <c r="AN97" i="8"/>
  <c r="AN98" i="8"/>
  <c r="AN99" i="8"/>
  <c r="AN100" i="8"/>
  <c r="AN101" i="8"/>
  <c r="AN102" i="8"/>
  <c r="AN103" i="8"/>
  <c r="AN104" i="8"/>
  <c r="AN105" i="8"/>
  <c r="AN106" i="8"/>
  <c r="AN107" i="8"/>
  <c r="AN108" i="8"/>
  <c r="AN109" i="8"/>
  <c r="AN110" i="8"/>
  <c r="AN111" i="8"/>
  <c r="AN112" i="8"/>
  <c r="AN113" i="8"/>
  <c r="AN114" i="8"/>
  <c r="AN115" i="8"/>
  <c r="AN116" i="8"/>
  <c r="AN117" i="8"/>
  <c r="AN118" i="8"/>
  <c r="AN119" i="8"/>
  <c r="AN120" i="8"/>
  <c r="AN121" i="8"/>
  <c r="AN122" i="8"/>
  <c r="AN123" i="8"/>
  <c r="AN124" i="8"/>
  <c r="AN125" i="8"/>
  <c r="AN126" i="8"/>
  <c r="AN127" i="8"/>
  <c r="AN128" i="8"/>
  <c r="AN129" i="8"/>
  <c r="AN130" i="8"/>
  <c r="AN131" i="8"/>
  <c r="AN132" i="8"/>
  <c r="AN133" i="8"/>
  <c r="AN134" i="8"/>
  <c r="AN135" i="8"/>
  <c r="AN136" i="8"/>
  <c r="AN137" i="8"/>
  <c r="AN138" i="8"/>
  <c r="AN139" i="8"/>
  <c r="AN140" i="8"/>
  <c r="AN141" i="8"/>
  <c r="AN142" i="8"/>
  <c r="AN143" i="8"/>
  <c r="AN144" i="8"/>
  <c r="AN145" i="8"/>
  <c r="AN146" i="8"/>
  <c r="AN147" i="8"/>
  <c r="AN148" i="8"/>
  <c r="AN149" i="8"/>
  <c r="AN150" i="8"/>
  <c r="AN151" i="8"/>
  <c r="AN152" i="8"/>
  <c r="AN153" i="8"/>
  <c r="AN154" i="8"/>
  <c r="AN155" i="8"/>
  <c r="AN5" i="8"/>
  <c r="AM156" i="8"/>
  <c r="AM157" i="8"/>
  <c r="AM158" i="8"/>
  <c r="AM159" i="8"/>
  <c r="AM6" i="8"/>
  <c r="AM7" i="8"/>
  <c r="AM8" i="8"/>
  <c r="AM9" i="8"/>
  <c r="AM10" i="8"/>
  <c r="AM11" i="8"/>
  <c r="AM12" i="8"/>
  <c r="AM13" i="8"/>
  <c r="AM14" i="8"/>
  <c r="AM15" i="8"/>
  <c r="AM16" i="8"/>
  <c r="AM17" i="8"/>
  <c r="AM18" i="8"/>
  <c r="AM19" i="8"/>
  <c r="AM20" i="8"/>
  <c r="AM21" i="8"/>
  <c r="AM22" i="8"/>
  <c r="AM23" i="8"/>
  <c r="AM24" i="8"/>
  <c r="AM25" i="8"/>
  <c r="AM26" i="8"/>
  <c r="AM27" i="8"/>
  <c r="AM28" i="8"/>
  <c r="AM29" i="8"/>
  <c r="AM30" i="8"/>
  <c r="AM31" i="8"/>
  <c r="AM32" i="8"/>
  <c r="AM33" i="8"/>
  <c r="AM34" i="8"/>
  <c r="AM35" i="8"/>
  <c r="AM36" i="8"/>
  <c r="AM37" i="8"/>
  <c r="AM38" i="8"/>
  <c r="AM39" i="8"/>
  <c r="AM40" i="8"/>
  <c r="AM41" i="8"/>
  <c r="AM42" i="8"/>
  <c r="AM43" i="8"/>
  <c r="AM44" i="8"/>
  <c r="AM45" i="8"/>
  <c r="AM46" i="8"/>
  <c r="AM47" i="8"/>
  <c r="AM48" i="8"/>
  <c r="AM49" i="8"/>
  <c r="AM50" i="8"/>
  <c r="AM51" i="8"/>
  <c r="AM52" i="8"/>
  <c r="AM53" i="8"/>
  <c r="AM54" i="8"/>
  <c r="AM55" i="8"/>
  <c r="AM56" i="8"/>
  <c r="AM57" i="8"/>
  <c r="AM59" i="8"/>
  <c r="AM60" i="8"/>
  <c r="AM61" i="8"/>
  <c r="AM62" i="8"/>
  <c r="AM63" i="8"/>
  <c r="AM64" i="8"/>
  <c r="AM65" i="8"/>
  <c r="AM66" i="8"/>
  <c r="AM67" i="8"/>
  <c r="AM68" i="8"/>
  <c r="AM69" i="8"/>
  <c r="AM70" i="8"/>
  <c r="AM71" i="8"/>
  <c r="AM72" i="8"/>
  <c r="AM73" i="8"/>
  <c r="AM74" i="8"/>
  <c r="AM75" i="8"/>
  <c r="AM76" i="8"/>
  <c r="AM77" i="8"/>
  <c r="AM78" i="8"/>
  <c r="AM79" i="8"/>
  <c r="AM80" i="8"/>
  <c r="AM81" i="8"/>
  <c r="AM82" i="8"/>
  <c r="AM83" i="8"/>
  <c r="AM84" i="8"/>
  <c r="AM85" i="8"/>
  <c r="AM86" i="8"/>
  <c r="AM87" i="8"/>
  <c r="AM88" i="8"/>
  <c r="AM89" i="8"/>
  <c r="AM90" i="8"/>
  <c r="AM91" i="8"/>
  <c r="AM92" i="8"/>
  <c r="AM93" i="8"/>
  <c r="AM94" i="8"/>
  <c r="AM95" i="8"/>
  <c r="AM96" i="8"/>
  <c r="AM97" i="8"/>
  <c r="AM98" i="8"/>
  <c r="AM99" i="8"/>
  <c r="AM100" i="8"/>
  <c r="AM101" i="8"/>
  <c r="AM102" i="8"/>
  <c r="AM103" i="8"/>
  <c r="AM104" i="8"/>
  <c r="AM105" i="8"/>
  <c r="AM106" i="8"/>
  <c r="AM107" i="8"/>
  <c r="AM108" i="8"/>
  <c r="AM109" i="8"/>
  <c r="AM110" i="8"/>
  <c r="AM111" i="8"/>
  <c r="AM112" i="8"/>
  <c r="AM113" i="8"/>
  <c r="AM114" i="8"/>
  <c r="AM115" i="8"/>
  <c r="AM116" i="8"/>
  <c r="AM117" i="8"/>
  <c r="AM118" i="8"/>
  <c r="AM119" i="8"/>
  <c r="AM120" i="8"/>
  <c r="AM121" i="8"/>
  <c r="AM122" i="8"/>
  <c r="AM123" i="8"/>
  <c r="AM124" i="8"/>
  <c r="AM125" i="8"/>
  <c r="AM126" i="8"/>
  <c r="AM127" i="8"/>
  <c r="AM128" i="8"/>
  <c r="AM129" i="8"/>
  <c r="AM130" i="8"/>
  <c r="AM131" i="8"/>
  <c r="AM132" i="8"/>
  <c r="AM133" i="8"/>
  <c r="AM134" i="8"/>
  <c r="AM135" i="8"/>
  <c r="AM136" i="8"/>
  <c r="AM137" i="8"/>
  <c r="AM138" i="8"/>
  <c r="AM139" i="8"/>
  <c r="AM140" i="8"/>
  <c r="AM141" i="8"/>
  <c r="AM142" i="8"/>
  <c r="AM143" i="8"/>
  <c r="AM144" i="8"/>
  <c r="AM145" i="8"/>
  <c r="AM146" i="8"/>
  <c r="AM147" i="8"/>
  <c r="AM148" i="8"/>
  <c r="AM149" i="8"/>
  <c r="AM150" i="8"/>
  <c r="AM151" i="8"/>
  <c r="AM152" i="8"/>
  <c r="AM153" i="8"/>
  <c r="AM154" i="8"/>
  <c r="AM155" i="8"/>
  <c r="AM5" i="8"/>
  <c r="AL156" i="8"/>
  <c r="AL157" i="8"/>
  <c r="AL158" i="8"/>
  <c r="AL159" i="8"/>
  <c r="AL6" i="8"/>
  <c r="AL7" i="8"/>
  <c r="AL8" i="8"/>
  <c r="AL9" i="8"/>
  <c r="AL10" i="8"/>
  <c r="AL11" i="8"/>
  <c r="AL12" i="8"/>
  <c r="AL13" i="8"/>
  <c r="AL14" i="8"/>
  <c r="AL15" i="8"/>
  <c r="AL16" i="8"/>
  <c r="AL17" i="8"/>
  <c r="AL18" i="8"/>
  <c r="AL19" i="8"/>
  <c r="AL20" i="8"/>
  <c r="AL21" i="8"/>
  <c r="AL22" i="8"/>
  <c r="AL23" i="8"/>
  <c r="AL24" i="8"/>
  <c r="AL25" i="8"/>
  <c r="AL26" i="8"/>
  <c r="AL27" i="8"/>
  <c r="AL28" i="8"/>
  <c r="AL29" i="8"/>
  <c r="AL30" i="8"/>
  <c r="AL31" i="8"/>
  <c r="AL32" i="8"/>
  <c r="AL33" i="8"/>
  <c r="AL34" i="8"/>
  <c r="AL35" i="8"/>
  <c r="AL36" i="8"/>
  <c r="AL37" i="8"/>
  <c r="AL38" i="8"/>
  <c r="AL39" i="8"/>
  <c r="AL40" i="8"/>
  <c r="AL41" i="8"/>
  <c r="AL42" i="8"/>
  <c r="AL43" i="8"/>
  <c r="AL44" i="8"/>
  <c r="AL45" i="8"/>
  <c r="AL46" i="8"/>
  <c r="AL47" i="8"/>
  <c r="AL48" i="8"/>
  <c r="AL49" i="8"/>
  <c r="AL50" i="8"/>
  <c r="AL51" i="8"/>
  <c r="AL52" i="8"/>
  <c r="AL53" i="8"/>
  <c r="AL54" i="8"/>
  <c r="AL55" i="8"/>
  <c r="AL56" i="8"/>
  <c r="AL57" i="8"/>
  <c r="AL59" i="8"/>
  <c r="AL60" i="8"/>
  <c r="AL61" i="8"/>
  <c r="AL62" i="8"/>
  <c r="AL63" i="8"/>
  <c r="AL64" i="8"/>
  <c r="AL65" i="8"/>
  <c r="AL66" i="8"/>
  <c r="AL67" i="8"/>
  <c r="AL68" i="8"/>
  <c r="AL69" i="8"/>
  <c r="AL70" i="8"/>
  <c r="AL71" i="8"/>
  <c r="AL72" i="8"/>
  <c r="AL73" i="8"/>
  <c r="AL74" i="8"/>
  <c r="AL75" i="8"/>
  <c r="AL76" i="8"/>
  <c r="AL77" i="8"/>
  <c r="AL78" i="8"/>
  <c r="AL79" i="8"/>
  <c r="AL80" i="8"/>
  <c r="AL81" i="8"/>
  <c r="AL82" i="8"/>
  <c r="AL83" i="8"/>
  <c r="AL84" i="8"/>
  <c r="AL85" i="8"/>
  <c r="AL86" i="8"/>
  <c r="AL87" i="8"/>
  <c r="AL88" i="8"/>
  <c r="AL89" i="8"/>
  <c r="AL90" i="8"/>
  <c r="AL91" i="8"/>
  <c r="AL92" i="8"/>
  <c r="AL93" i="8"/>
  <c r="AL94" i="8"/>
  <c r="AL95" i="8"/>
  <c r="AL96" i="8"/>
  <c r="AL97" i="8"/>
  <c r="AL98" i="8"/>
  <c r="AL99" i="8"/>
  <c r="AL100" i="8"/>
  <c r="AL101" i="8"/>
  <c r="AL102" i="8"/>
  <c r="AL103" i="8"/>
  <c r="AL104" i="8"/>
  <c r="AL105" i="8"/>
  <c r="AL106" i="8"/>
  <c r="AL107" i="8"/>
  <c r="AL108" i="8"/>
  <c r="AL109" i="8"/>
  <c r="AL110" i="8"/>
  <c r="AL111" i="8"/>
  <c r="AL112" i="8"/>
  <c r="AL113" i="8"/>
  <c r="AL114" i="8"/>
  <c r="AL115" i="8"/>
  <c r="AL116" i="8"/>
  <c r="AL117" i="8"/>
  <c r="AL118" i="8"/>
  <c r="AL119" i="8"/>
  <c r="AL120" i="8"/>
  <c r="AL121" i="8"/>
  <c r="AL122" i="8"/>
  <c r="AL123" i="8"/>
  <c r="AL124" i="8"/>
  <c r="AL125" i="8"/>
  <c r="AL126" i="8"/>
  <c r="AL127" i="8"/>
  <c r="AL128" i="8"/>
  <c r="AL129" i="8"/>
  <c r="AL130" i="8"/>
  <c r="AL131" i="8"/>
  <c r="AL132" i="8"/>
  <c r="AL133" i="8"/>
  <c r="AL134" i="8"/>
  <c r="AL135" i="8"/>
  <c r="AL136" i="8"/>
  <c r="AL137" i="8"/>
  <c r="AL138" i="8"/>
  <c r="AL139" i="8"/>
  <c r="AL140" i="8"/>
  <c r="AL141" i="8"/>
  <c r="AL142" i="8"/>
  <c r="AL143" i="8"/>
  <c r="AL144" i="8"/>
  <c r="AL145" i="8"/>
  <c r="AL146" i="8"/>
  <c r="AL147" i="8"/>
  <c r="AL148" i="8"/>
  <c r="AL149" i="8"/>
  <c r="AL150" i="8"/>
  <c r="AL151" i="8"/>
  <c r="AL152" i="8"/>
  <c r="AL153" i="8"/>
  <c r="AL154" i="8"/>
  <c r="AL155" i="8"/>
  <c r="AL5" i="8"/>
  <c r="AK156" i="8"/>
  <c r="AK157" i="8"/>
  <c r="AK158" i="8"/>
  <c r="AK159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31" i="8"/>
  <c r="AK32" i="8"/>
  <c r="AK33" i="8"/>
  <c r="AK34" i="8"/>
  <c r="AK35" i="8"/>
  <c r="AK36" i="8"/>
  <c r="AK37" i="8"/>
  <c r="AK38" i="8"/>
  <c r="AK39" i="8"/>
  <c r="AK40" i="8"/>
  <c r="AK41" i="8"/>
  <c r="AK42" i="8"/>
  <c r="AK43" i="8"/>
  <c r="AK44" i="8"/>
  <c r="AK45" i="8"/>
  <c r="AK46" i="8"/>
  <c r="AK47" i="8"/>
  <c r="AK48" i="8"/>
  <c r="AK49" i="8"/>
  <c r="AK50" i="8"/>
  <c r="AK51" i="8"/>
  <c r="AK52" i="8"/>
  <c r="AK53" i="8"/>
  <c r="AK54" i="8"/>
  <c r="AK55" i="8"/>
  <c r="AK56" i="8"/>
  <c r="AK57" i="8"/>
  <c r="AK59" i="8"/>
  <c r="AK60" i="8"/>
  <c r="AK61" i="8"/>
  <c r="AK62" i="8"/>
  <c r="AK63" i="8"/>
  <c r="AK64" i="8"/>
  <c r="AK65" i="8"/>
  <c r="AK66" i="8"/>
  <c r="AK67" i="8"/>
  <c r="AK68" i="8"/>
  <c r="AK69" i="8"/>
  <c r="AK70" i="8"/>
  <c r="AK71" i="8"/>
  <c r="AK72" i="8"/>
  <c r="AK73" i="8"/>
  <c r="AK74" i="8"/>
  <c r="AK75" i="8"/>
  <c r="AK76" i="8"/>
  <c r="AK77" i="8"/>
  <c r="AK78" i="8"/>
  <c r="AK79" i="8"/>
  <c r="AK80" i="8"/>
  <c r="AK81" i="8"/>
  <c r="AK82" i="8"/>
  <c r="AK83" i="8"/>
  <c r="AK84" i="8"/>
  <c r="AK85" i="8"/>
  <c r="AK86" i="8"/>
  <c r="AK87" i="8"/>
  <c r="AK88" i="8"/>
  <c r="AK89" i="8"/>
  <c r="AK90" i="8"/>
  <c r="AK91" i="8"/>
  <c r="AK92" i="8"/>
  <c r="AK93" i="8"/>
  <c r="AK94" i="8"/>
  <c r="AK95" i="8"/>
  <c r="AK96" i="8"/>
  <c r="AK97" i="8"/>
  <c r="AK98" i="8"/>
  <c r="AK99" i="8"/>
  <c r="AK100" i="8"/>
  <c r="AK101" i="8"/>
  <c r="AK102" i="8"/>
  <c r="AK103" i="8"/>
  <c r="AK104" i="8"/>
  <c r="AK105" i="8"/>
  <c r="AK106" i="8"/>
  <c r="AK107" i="8"/>
  <c r="AK108" i="8"/>
  <c r="AK109" i="8"/>
  <c r="AK110" i="8"/>
  <c r="AK111" i="8"/>
  <c r="AK112" i="8"/>
  <c r="AK113" i="8"/>
  <c r="AK114" i="8"/>
  <c r="AK115" i="8"/>
  <c r="AK116" i="8"/>
  <c r="AK117" i="8"/>
  <c r="AK118" i="8"/>
  <c r="AK119" i="8"/>
  <c r="AK120" i="8"/>
  <c r="AK121" i="8"/>
  <c r="AK122" i="8"/>
  <c r="AK123" i="8"/>
  <c r="AK124" i="8"/>
  <c r="AK125" i="8"/>
  <c r="AK126" i="8"/>
  <c r="AK127" i="8"/>
  <c r="AK128" i="8"/>
  <c r="AK129" i="8"/>
  <c r="AK130" i="8"/>
  <c r="AK131" i="8"/>
  <c r="AK132" i="8"/>
  <c r="AK133" i="8"/>
  <c r="AK134" i="8"/>
  <c r="AK135" i="8"/>
  <c r="AK136" i="8"/>
  <c r="AK137" i="8"/>
  <c r="AK138" i="8"/>
  <c r="AK139" i="8"/>
  <c r="AK140" i="8"/>
  <c r="AK141" i="8"/>
  <c r="AK142" i="8"/>
  <c r="AK143" i="8"/>
  <c r="AK144" i="8"/>
  <c r="AK145" i="8"/>
  <c r="AK146" i="8"/>
  <c r="AK147" i="8"/>
  <c r="AK148" i="8"/>
  <c r="AK149" i="8"/>
  <c r="AK150" i="8"/>
  <c r="AK151" i="8"/>
  <c r="AK152" i="8"/>
  <c r="AK153" i="8"/>
  <c r="AK154" i="8"/>
  <c r="AK155" i="8"/>
  <c r="AK5" i="8"/>
  <c r="AJ156" i="8"/>
  <c r="AJ157" i="8"/>
  <c r="AJ158" i="8"/>
  <c r="AJ159" i="8"/>
  <c r="AJ6" i="8"/>
  <c r="AJ7" i="8"/>
  <c r="AJ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08" i="8"/>
  <c r="AJ109" i="8"/>
  <c r="AJ110" i="8"/>
  <c r="AJ111" i="8"/>
  <c r="AJ112" i="8"/>
  <c r="AJ113" i="8"/>
  <c r="AJ114" i="8"/>
  <c r="AJ115" i="8"/>
  <c r="AJ116" i="8"/>
  <c r="AJ117" i="8"/>
  <c r="AJ118" i="8"/>
  <c r="AJ119" i="8"/>
  <c r="AJ120" i="8"/>
  <c r="AJ121" i="8"/>
  <c r="AJ122" i="8"/>
  <c r="AJ123" i="8"/>
  <c r="AJ124" i="8"/>
  <c r="AJ125" i="8"/>
  <c r="AJ126" i="8"/>
  <c r="AJ127" i="8"/>
  <c r="AJ128" i="8"/>
  <c r="AJ129" i="8"/>
  <c r="AJ130" i="8"/>
  <c r="AJ131" i="8"/>
  <c r="AJ132" i="8"/>
  <c r="AJ133" i="8"/>
  <c r="AJ134" i="8"/>
  <c r="AJ135" i="8"/>
  <c r="AJ136" i="8"/>
  <c r="AJ137" i="8"/>
  <c r="AJ138" i="8"/>
  <c r="AJ139" i="8"/>
  <c r="AJ140" i="8"/>
  <c r="AJ141" i="8"/>
  <c r="AJ142" i="8"/>
  <c r="AJ143" i="8"/>
  <c r="AJ144" i="8"/>
  <c r="AJ145" i="8"/>
  <c r="AJ146" i="8"/>
  <c r="AJ147" i="8"/>
  <c r="AJ148" i="8"/>
  <c r="AJ149" i="8"/>
  <c r="AJ150" i="8"/>
  <c r="AJ151" i="8"/>
  <c r="AJ152" i="8"/>
  <c r="AJ153" i="8"/>
  <c r="AJ154" i="8"/>
  <c r="AJ155" i="8"/>
  <c r="AJ5" i="8"/>
  <c r="AI156" i="8"/>
  <c r="AI157" i="8"/>
  <c r="AI158" i="8"/>
  <c r="AI159" i="8"/>
  <c r="AI6" i="8"/>
  <c r="AI7" i="8"/>
  <c r="AI8" i="8"/>
  <c r="AI9" i="8"/>
  <c r="AI10" i="8"/>
  <c r="AI11" i="8"/>
  <c r="AI12" i="8"/>
  <c r="AI13" i="8"/>
  <c r="AI14" i="8"/>
  <c r="AI15" i="8"/>
  <c r="AI16" i="8"/>
  <c r="AI17" i="8"/>
  <c r="AI18" i="8"/>
  <c r="AI19" i="8"/>
  <c r="AI20" i="8"/>
  <c r="AI21" i="8"/>
  <c r="AI22" i="8"/>
  <c r="AI23" i="8"/>
  <c r="AI24" i="8"/>
  <c r="AI25" i="8"/>
  <c r="AI26" i="8"/>
  <c r="AI27" i="8"/>
  <c r="AI28" i="8"/>
  <c r="AI29" i="8"/>
  <c r="AI30" i="8"/>
  <c r="AI31" i="8"/>
  <c r="AI32" i="8"/>
  <c r="AI33" i="8"/>
  <c r="AI34" i="8"/>
  <c r="AI35" i="8"/>
  <c r="AI36" i="8"/>
  <c r="AI37" i="8"/>
  <c r="AI38" i="8"/>
  <c r="AI39" i="8"/>
  <c r="AI40" i="8"/>
  <c r="AI41" i="8"/>
  <c r="AI42" i="8"/>
  <c r="AI43" i="8"/>
  <c r="AI44" i="8"/>
  <c r="AI45" i="8"/>
  <c r="AI46" i="8"/>
  <c r="AI47" i="8"/>
  <c r="AI48" i="8"/>
  <c r="AI49" i="8"/>
  <c r="AI50" i="8"/>
  <c r="AI51" i="8"/>
  <c r="AI52" i="8"/>
  <c r="AI53" i="8"/>
  <c r="AI54" i="8"/>
  <c r="AI55" i="8"/>
  <c r="AI56" i="8"/>
  <c r="AI57" i="8"/>
  <c r="AI59" i="8"/>
  <c r="AI60" i="8"/>
  <c r="AI61" i="8"/>
  <c r="AI62" i="8"/>
  <c r="AI63" i="8"/>
  <c r="AI64" i="8"/>
  <c r="AI65" i="8"/>
  <c r="AI66" i="8"/>
  <c r="AI67" i="8"/>
  <c r="AI68" i="8"/>
  <c r="AI69" i="8"/>
  <c r="AI70" i="8"/>
  <c r="AI71" i="8"/>
  <c r="AI72" i="8"/>
  <c r="AI73" i="8"/>
  <c r="AI74" i="8"/>
  <c r="AI75" i="8"/>
  <c r="AI76" i="8"/>
  <c r="AI77" i="8"/>
  <c r="AI78" i="8"/>
  <c r="AI79" i="8"/>
  <c r="AI80" i="8"/>
  <c r="AI81" i="8"/>
  <c r="AI82" i="8"/>
  <c r="AI83" i="8"/>
  <c r="AI84" i="8"/>
  <c r="AI85" i="8"/>
  <c r="AI86" i="8"/>
  <c r="AI87" i="8"/>
  <c r="AI88" i="8"/>
  <c r="AI89" i="8"/>
  <c r="AI90" i="8"/>
  <c r="AI91" i="8"/>
  <c r="AI92" i="8"/>
  <c r="AI93" i="8"/>
  <c r="AI94" i="8"/>
  <c r="AI95" i="8"/>
  <c r="AI96" i="8"/>
  <c r="AI97" i="8"/>
  <c r="AI98" i="8"/>
  <c r="AI99" i="8"/>
  <c r="AI100" i="8"/>
  <c r="AI101" i="8"/>
  <c r="AI102" i="8"/>
  <c r="AI103" i="8"/>
  <c r="AI104" i="8"/>
  <c r="AI105" i="8"/>
  <c r="AI106" i="8"/>
  <c r="AI107" i="8"/>
  <c r="AI108" i="8"/>
  <c r="AI109" i="8"/>
  <c r="AI110" i="8"/>
  <c r="AI111" i="8"/>
  <c r="AI112" i="8"/>
  <c r="AI113" i="8"/>
  <c r="AI114" i="8"/>
  <c r="AI115" i="8"/>
  <c r="AI116" i="8"/>
  <c r="AI117" i="8"/>
  <c r="AI118" i="8"/>
  <c r="AI119" i="8"/>
  <c r="AI120" i="8"/>
  <c r="AI121" i="8"/>
  <c r="AI122" i="8"/>
  <c r="AI123" i="8"/>
  <c r="AI124" i="8"/>
  <c r="AI125" i="8"/>
  <c r="AI126" i="8"/>
  <c r="AI127" i="8"/>
  <c r="AI128" i="8"/>
  <c r="AI129" i="8"/>
  <c r="AI130" i="8"/>
  <c r="AI131" i="8"/>
  <c r="AI132" i="8"/>
  <c r="AI133" i="8"/>
  <c r="AI134" i="8"/>
  <c r="AI135" i="8"/>
  <c r="AI136" i="8"/>
  <c r="AI137" i="8"/>
  <c r="AI138" i="8"/>
  <c r="AI139" i="8"/>
  <c r="AI140" i="8"/>
  <c r="AI141" i="8"/>
  <c r="AI142" i="8"/>
  <c r="AI143" i="8"/>
  <c r="AI144" i="8"/>
  <c r="AI145" i="8"/>
  <c r="AI146" i="8"/>
  <c r="AI147" i="8"/>
  <c r="AI148" i="8"/>
  <c r="AI149" i="8"/>
  <c r="AI150" i="8"/>
  <c r="AI151" i="8"/>
  <c r="AI152" i="8"/>
  <c r="AI153" i="8"/>
  <c r="AI154" i="8"/>
  <c r="AI155" i="8"/>
  <c r="AI5" i="8"/>
  <c r="AH156" i="8"/>
  <c r="AH157" i="8"/>
  <c r="AH158" i="8"/>
  <c r="AH159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5" i="8"/>
  <c r="AG156" i="8"/>
  <c r="AG157" i="8"/>
  <c r="AG158" i="8"/>
  <c r="AG159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G26" i="8"/>
  <c r="AG27" i="8"/>
  <c r="AG28" i="8"/>
  <c r="AG29" i="8"/>
  <c r="AG30" i="8"/>
  <c r="AG31" i="8"/>
  <c r="AG32" i="8"/>
  <c r="AG33" i="8"/>
  <c r="AG34" i="8"/>
  <c r="AG35" i="8"/>
  <c r="AG36" i="8"/>
  <c r="AG37" i="8"/>
  <c r="AG38" i="8"/>
  <c r="AG39" i="8"/>
  <c r="AG40" i="8"/>
  <c r="AG41" i="8"/>
  <c r="AG42" i="8"/>
  <c r="AG43" i="8"/>
  <c r="AG44" i="8"/>
  <c r="AG45" i="8"/>
  <c r="AG46" i="8"/>
  <c r="AG47" i="8"/>
  <c r="AG48" i="8"/>
  <c r="AG49" i="8"/>
  <c r="AG50" i="8"/>
  <c r="AG51" i="8"/>
  <c r="AG52" i="8"/>
  <c r="AG53" i="8"/>
  <c r="AG54" i="8"/>
  <c r="AG55" i="8"/>
  <c r="AG56" i="8"/>
  <c r="AG57" i="8"/>
  <c r="AG59" i="8"/>
  <c r="AG60" i="8"/>
  <c r="AG61" i="8"/>
  <c r="AG62" i="8"/>
  <c r="AG63" i="8"/>
  <c r="AG64" i="8"/>
  <c r="AG65" i="8"/>
  <c r="AG66" i="8"/>
  <c r="AG67" i="8"/>
  <c r="AG68" i="8"/>
  <c r="AG69" i="8"/>
  <c r="AG70" i="8"/>
  <c r="AG71" i="8"/>
  <c r="AG72" i="8"/>
  <c r="AG73" i="8"/>
  <c r="AG74" i="8"/>
  <c r="AG75" i="8"/>
  <c r="AG76" i="8"/>
  <c r="AG77" i="8"/>
  <c r="AG78" i="8"/>
  <c r="AG79" i="8"/>
  <c r="AG80" i="8"/>
  <c r="AG81" i="8"/>
  <c r="AG82" i="8"/>
  <c r="AG83" i="8"/>
  <c r="AG84" i="8"/>
  <c r="AG85" i="8"/>
  <c r="AG86" i="8"/>
  <c r="AG87" i="8"/>
  <c r="AG88" i="8"/>
  <c r="AG89" i="8"/>
  <c r="AG90" i="8"/>
  <c r="AG91" i="8"/>
  <c r="AG92" i="8"/>
  <c r="AG93" i="8"/>
  <c r="AG94" i="8"/>
  <c r="AG95" i="8"/>
  <c r="AG96" i="8"/>
  <c r="AG97" i="8"/>
  <c r="AG98" i="8"/>
  <c r="AG99" i="8"/>
  <c r="AG100" i="8"/>
  <c r="AG101" i="8"/>
  <c r="AG102" i="8"/>
  <c r="AG103" i="8"/>
  <c r="AG104" i="8"/>
  <c r="AG105" i="8"/>
  <c r="AG106" i="8"/>
  <c r="AG107" i="8"/>
  <c r="AG108" i="8"/>
  <c r="AG109" i="8"/>
  <c r="AG110" i="8"/>
  <c r="AG111" i="8"/>
  <c r="AG112" i="8"/>
  <c r="AG113" i="8"/>
  <c r="AG114" i="8"/>
  <c r="AG115" i="8"/>
  <c r="AG116" i="8"/>
  <c r="AG117" i="8"/>
  <c r="AG118" i="8"/>
  <c r="AG119" i="8"/>
  <c r="AG120" i="8"/>
  <c r="AG121" i="8"/>
  <c r="AG122" i="8"/>
  <c r="AG123" i="8"/>
  <c r="AG124" i="8"/>
  <c r="AG125" i="8"/>
  <c r="AG126" i="8"/>
  <c r="AG127" i="8"/>
  <c r="AG128" i="8"/>
  <c r="AG129" i="8"/>
  <c r="AG130" i="8"/>
  <c r="AG131" i="8"/>
  <c r="AG132" i="8"/>
  <c r="AG133" i="8"/>
  <c r="AG134" i="8"/>
  <c r="AG135" i="8"/>
  <c r="AG136" i="8"/>
  <c r="AG137" i="8"/>
  <c r="AG138" i="8"/>
  <c r="AG139" i="8"/>
  <c r="AG140" i="8"/>
  <c r="AG141" i="8"/>
  <c r="AG142" i="8"/>
  <c r="AG143" i="8"/>
  <c r="AG144" i="8"/>
  <c r="AG145" i="8"/>
  <c r="AG146" i="8"/>
  <c r="AG147" i="8"/>
  <c r="AG148" i="8"/>
  <c r="AG149" i="8"/>
  <c r="AG150" i="8"/>
  <c r="AG151" i="8"/>
  <c r="AG152" i="8"/>
  <c r="AG153" i="8"/>
  <c r="AG154" i="8"/>
  <c r="AG155" i="8"/>
  <c r="AG5" i="8"/>
  <c r="AF156" i="8"/>
  <c r="AF157" i="8"/>
  <c r="AF158" i="8"/>
  <c r="AF159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5" i="8"/>
  <c r="AF36" i="8"/>
  <c r="AF37" i="8"/>
  <c r="AF38" i="8"/>
  <c r="AF39" i="8"/>
  <c r="AF40" i="8"/>
  <c r="AF41" i="8"/>
  <c r="AF42" i="8"/>
  <c r="AF43" i="8"/>
  <c r="AF44" i="8"/>
  <c r="AF45" i="8"/>
  <c r="AF46" i="8"/>
  <c r="AF47" i="8"/>
  <c r="AF48" i="8"/>
  <c r="AF49" i="8"/>
  <c r="AF50" i="8"/>
  <c r="AF51" i="8"/>
  <c r="AF52" i="8"/>
  <c r="AF53" i="8"/>
  <c r="AF54" i="8"/>
  <c r="AF55" i="8"/>
  <c r="AF56" i="8"/>
  <c r="AF57" i="8"/>
  <c r="AF59" i="8"/>
  <c r="AF60" i="8"/>
  <c r="AF61" i="8"/>
  <c r="AF62" i="8"/>
  <c r="AF63" i="8"/>
  <c r="AF64" i="8"/>
  <c r="AF65" i="8"/>
  <c r="AF66" i="8"/>
  <c r="AF67" i="8"/>
  <c r="AF68" i="8"/>
  <c r="AF69" i="8"/>
  <c r="AF70" i="8"/>
  <c r="AF71" i="8"/>
  <c r="AF72" i="8"/>
  <c r="AF73" i="8"/>
  <c r="AF74" i="8"/>
  <c r="AF75" i="8"/>
  <c r="AF76" i="8"/>
  <c r="AF77" i="8"/>
  <c r="AF78" i="8"/>
  <c r="AF79" i="8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AF93" i="8"/>
  <c r="AF94" i="8"/>
  <c r="AF95" i="8"/>
  <c r="AF96" i="8"/>
  <c r="AF97" i="8"/>
  <c r="AF98" i="8"/>
  <c r="AF99" i="8"/>
  <c r="AF100" i="8"/>
  <c r="AF101" i="8"/>
  <c r="AF102" i="8"/>
  <c r="AF103" i="8"/>
  <c r="AF104" i="8"/>
  <c r="AF105" i="8"/>
  <c r="AF106" i="8"/>
  <c r="AF107" i="8"/>
  <c r="AF108" i="8"/>
  <c r="AF109" i="8"/>
  <c r="AF110" i="8"/>
  <c r="AF111" i="8"/>
  <c r="AF112" i="8"/>
  <c r="AF113" i="8"/>
  <c r="AF114" i="8"/>
  <c r="AF115" i="8"/>
  <c r="AF116" i="8"/>
  <c r="AF117" i="8"/>
  <c r="AF118" i="8"/>
  <c r="AF119" i="8"/>
  <c r="AF120" i="8"/>
  <c r="AF121" i="8"/>
  <c r="AF122" i="8"/>
  <c r="AF123" i="8"/>
  <c r="AF124" i="8"/>
  <c r="AF125" i="8"/>
  <c r="AF126" i="8"/>
  <c r="AF127" i="8"/>
  <c r="AF128" i="8"/>
  <c r="AF129" i="8"/>
  <c r="AF130" i="8"/>
  <c r="AF131" i="8"/>
  <c r="AF132" i="8"/>
  <c r="AF133" i="8"/>
  <c r="AF134" i="8"/>
  <c r="AF135" i="8"/>
  <c r="AF136" i="8"/>
  <c r="AF137" i="8"/>
  <c r="AF138" i="8"/>
  <c r="AF139" i="8"/>
  <c r="AF140" i="8"/>
  <c r="AF141" i="8"/>
  <c r="AF142" i="8"/>
  <c r="AF143" i="8"/>
  <c r="AF144" i="8"/>
  <c r="AF145" i="8"/>
  <c r="AF146" i="8"/>
  <c r="AF147" i="8"/>
  <c r="AF148" i="8"/>
  <c r="AF149" i="8"/>
  <c r="AF150" i="8"/>
  <c r="AF151" i="8"/>
  <c r="AF152" i="8"/>
  <c r="AF153" i="8"/>
  <c r="AF154" i="8"/>
  <c r="AF155" i="8"/>
  <c r="AF5" i="8"/>
  <c r="AD156" i="8"/>
  <c r="AD157" i="8"/>
  <c r="AD158" i="8"/>
  <c r="AD159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5" i="8"/>
  <c r="AC156" i="8"/>
  <c r="AC157" i="8"/>
  <c r="AC158" i="8"/>
  <c r="AC159" i="8"/>
  <c r="AC6" i="8"/>
  <c r="AC7" i="8"/>
  <c r="AC8" i="8"/>
  <c r="AC9" i="8"/>
  <c r="AC10" i="8"/>
  <c r="AC11" i="8"/>
  <c r="AC12" i="8"/>
  <c r="AC13" i="8"/>
  <c r="AC14" i="8"/>
  <c r="AC15" i="8"/>
  <c r="AC16" i="8"/>
  <c r="AC17" i="8"/>
  <c r="AC18" i="8"/>
  <c r="AC19" i="8"/>
  <c r="AC20" i="8"/>
  <c r="AC21" i="8"/>
  <c r="AC22" i="8"/>
  <c r="AC23" i="8"/>
  <c r="AC24" i="8"/>
  <c r="AC25" i="8"/>
  <c r="AC26" i="8"/>
  <c r="AC27" i="8"/>
  <c r="AC28" i="8"/>
  <c r="AC29" i="8"/>
  <c r="AC30" i="8"/>
  <c r="AC31" i="8"/>
  <c r="AC32" i="8"/>
  <c r="AC33" i="8"/>
  <c r="AC34" i="8"/>
  <c r="AC35" i="8"/>
  <c r="AC36" i="8"/>
  <c r="AC37" i="8"/>
  <c r="AC38" i="8"/>
  <c r="AC39" i="8"/>
  <c r="AC40" i="8"/>
  <c r="AC41" i="8"/>
  <c r="AC42" i="8"/>
  <c r="AC43" i="8"/>
  <c r="AC44" i="8"/>
  <c r="AC45" i="8"/>
  <c r="AC46" i="8"/>
  <c r="AC47" i="8"/>
  <c r="AC48" i="8"/>
  <c r="AC49" i="8"/>
  <c r="AC50" i="8"/>
  <c r="AC51" i="8"/>
  <c r="AC52" i="8"/>
  <c r="AC53" i="8"/>
  <c r="AC54" i="8"/>
  <c r="AC55" i="8"/>
  <c r="AC56" i="8"/>
  <c r="AC57" i="8"/>
  <c r="AC59" i="8"/>
  <c r="AC60" i="8"/>
  <c r="AC61" i="8"/>
  <c r="AC62" i="8"/>
  <c r="AC63" i="8"/>
  <c r="AC64" i="8"/>
  <c r="AC65" i="8"/>
  <c r="AC66" i="8"/>
  <c r="AC67" i="8"/>
  <c r="AC68" i="8"/>
  <c r="AC69" i="8"/>
  <c r="AC70" i="8"/>
  <c r="AC71" i="8"/>
  <c r="AC72" i="8"/>
  <c r="AC73" i="8"/>
  <c r="AC74" i="8"/>
  <c r="AC75" i="8"/>
  <c r="AC76" i="8"/>
  <c r="AC77" i="8"/>
  <c r="AC78" i="8"/>
  <c r="AC79" i="8"/>
  <c r="AC80" i="8"/>
  <c r="AC81" i="8"/>
  <c r="AC82" i="8"/>
  <c r="AC83" i="8"/>
  <c r="AC84" i="8"/>
  <c r="AC85" i="8"/>
  <c r="AC86" i="8"/>
  <c r="AC87" i="8"/>
  <c r="AC88" i="8"/>
  <c r="AC89" i="8"/>
  <c r="AC90" i="8"/>
  <c r="AC91" i="8"/>
  <c r="AC92" i="8"/>
  <c r="AC93" i="8"/>
  <c r="AC94" i="8"/>
  <c r="AC95" i="8"/>
  <c r="AC96" i="8"/>
  <c r="AC97" i="8"/>
  <c r="AC98" i="8"/>
  <c r="AC99" i="8"/>
  <c r="AC100" i="8"/>
  <c r="AC101" i="8"/>
  <c r="AC102" i="8"/>
  <c r="AC103" i="8"/>
  <c r="AC104" i="8"/>
  <c r="AC105" i="8"/>
  <c r="AC106" i="8"/>
  <c r="AC107" i="8"/>
  <c r="AC108" i="8"/>
  <c r="AC109" i="8"/>
  <c r="AC110" i="8"/>
  <c r="AC111" i="8"/>
  <c r="AC112" i="8"/>
  <c r="AC113" i="8"/>
  <c r="AC114" i="8"/>
  <c r="AC115" i="8"/>
  <c r="AC116" i="8"/>
  <c r="AC117" i="8"/>
  <c r="AC118" i="8"/>
  <c r="AC119" i="8"/>
  <c r="AC120" i="8"/>
  <c r="AC121" i="8"/>
  <c r="AC122" i="8"/>
  <c r="AC123" i="8"/>
  <c r="AC124" i="8"/>
  <c r="AC125" i="8"/>
  <c r="AC126" i="8"/>
  <c r="AC127" i="8"/>
  <c r="AC128" i="8"/>
  <c r="AC129" i="8"/>
  <c r="AC130" i="8"/>
  <c r="AC131" i="8"/>
  <c r="AC132" i="8"/>
  <c r="AC133" i="8"/>
  <c r="AC134" i="8"/>
  <c r="AC135" i="8"/>
  <c r="AC136" i="8"/>
  <c r="AC137" i="8"/>
  <c r="AC138" i="8"/>
  <c r="AC139" i="8"/>
  <c r="AC140" i="8"/>
  <c r="AC141" i="8"/>
  <c r="AC142" i="8"/>
  <c r="AC143" i="8"/>
  <c r="AC144" i="8"/>
  <c r="AC145" i="8"/>
  <c r="AC146" i="8"/>
  <c r="AC147" i="8"/>
  <c r="AC148" i="8"/>
  <c r="AC149" i="8"/>
  <c r="AC150" i="8"/>
  <c r="AC151" i="8"/>
  <c r="AC152" i="8"/>
  <c r="AC153" i="8"/>
  <c r="AC154" i="8"/>
  <c r="AC155" i="8"/>
  <c r="AC5" i="8"/>
  <c r="AB156" i="8"/>
  <c r="AB157" i="8"/>
  <c r="AB158" i="8"/>
  <c r="AB159" i="8"/>
  <c r="AB6" i="8"/>
  <c r="AB7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9" i="8"/>
  <c r="AB60" i="8"/>
  <c r="AB61" i="8"/>
  <c r="AB62" i="8"/>
  <c r="AB63" i="8"/>
  <c r="AB64" i="8"/>
  <c r="AB65" i="8"/>
  <c r="AB66" i="8"/>
  <c r="AB67" i="8"/>
  <c r="AB68" i="8"/>
  <c r="AB69" i="8"/>
  <c r="AB70" i="8"/>
  <c r="AB71" i="8"/>
  <c r="AB72" i="8"/>
  <c r="AB73" i="8"/>
  <c r="AB74" i="8"/>
  <c r="AB75" i="8"/>
  <c r="AB76" i="8"/>
  <c r="AB77" i="8"/>
  <c r="AB78" i="8"/>
  <c r="AB79" i="8"/>
  <c r="AB80" i="8"/>
  <c r="AB81" i="8"/>
  <c r="AB82" i="8"/>
  <c r="AB83" i="8"/>
  <c r="AB84" i="8"/>
  <c r="AB85" i="8"/>
  <c r="AB86" i="8"/>
  <c r="AB87" i="8"/>
  <c r="AB88" i="8"/>
  <c r="AB89" i="8"/>
  <c r="AB90" i="8"/>
  <c r="AB91" i="8"/>
  <c r="AB92" i="8"/>
  <c r="AB93" i="8"/>
  <c r="AB94" i="8"/>
  <c r="AB95" i="8"/>
  <c r="AB96" i="8"/>
  <c r="AB97" i="8"/>
  <c r="AB98" i="8"/>
  <c r="AB99" i="8"/>
  <c r="AB100" i="8"/>
  <c r="AB101" i="8"/>
  <c r="AB102" i="8"/>
  <c r="AB103" i="8"/>
  <c r="AB104" i="8"/>
  <c r="AB105" i="8"/>
  <c r="AB106" i="8"/>
  <c r="AB107" i="8"/>
  <c r="AB108" i="8"/>
  <c r="AB109" i="8"/>
  <c r="AB110" i="8"/>
  <c r="AB111" i="8"/>
  <c r="AB112" i="8"/>
  <c r="AB113" i="8"/>
  <c r="AB114" i="8"/>
  <c r="AB115" i="8"/>
  <c r="AB116" i="8"/>
  <c r="AB117" i="8"/>
  <c r="AB118" i="8"/>
  <c r="AB119" i="8"/>
  <c r="AB120" i="8"/>
  <c r="AB121" i="8"/>
  <c r="AB122" i="8"/>
  <c r="AB123" i="8"/>
  <c r="AB124" i="8"/>
  <c r="AB125" i="8"/>
  <c r="AB126" i="8"/>
  <c r="AB127" i="8"/>
  <c r="AB128" i="8"/>
  <c r="AB129" i="8"/>
  <c r="AB130" i="8"/>
  <c r="AB131" i="8"/>
  <c r="AB132" i="8"/>
  <c r="AB133" i="8"/>
  <c r="AB134" i="8"/>
  <c r="AB135" i="8"/>
  <c r="AB136" i="8"/>
  <c r="AB137" i="8"/>
  <c r="AB138" i="8"/>
  <c r="AB139" i="8"/>
  <c r="AB140" i="8"/>
  <c r="AB141" i="8"/>
  <c r="AB142" i="8"/>
  <c r="AB143" i="8"/>
  <c r="AB144" i="8"/>
  <c r="AB145" i="8"/>
  <c r="AB146" i="8"/>
  <c r="AB147" i="8"/>
  <c r="AB148" i="8"/>
  <c r="AB149" i="8"/>
  <c r="AB150" i="8"/>
  <c r="AB151" i="8"/>
  <c r="AB152" i="8"/>
  <c r="AB153" i="8"/>
  <c r="AB154" i="8"/>
  <c r="AB155" i="8"/>
  <c r="AB5" i="8"/>
  <c r="AA156" i="8"/>
  <c r="AA157" i="8"/>
  <c r="AA158" i="8"/>
  <c r="AA159" i="8"/>
  <c r="AA6" i="8"/>
  <c r="AA7" i="8"/>
  <c r="AA8" i="8"/>
  <c r="AA9" i="8"/>
  <c r="AA10" i="8"/>
  <c r="AA11" i="8"/>
  <c r="AA12" i="8"/>
  <c r="AA13" i="8"/>
  <c r="AA14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AA40" i="8"/>
  <c r="AA41" i="8"/>
  <c r="AA42" i="8"/>
  <c r="AA43" i="8"/>
  <c r="AA44" i="8"/>
  <c r="AA45" i="8"/>
  <c r="AA46" i="8"/>
  <c r="AA47" i="8"/>
  <c r="AA48" i="8"/>
  <c r="AA49" i="8"/>
  <c r="AA50" i="8"/>
  <c r="AA51" i="8"/>
  <c r="AA52" i="8"/>
  <c r="AA53" i="8"/>
  <c r="AA54" i="8"/>
  <c r="AA55" i="8"/>
  <c r="AA56" i="8"/>
  <c r="AA57" i="8"/>
  <c r="AA59" i="8"/>
  <c r="AA60" i="8"/>
  <c r="AA61" i="8"/>
  <c r="AA62" i="8"/>
  <c r="AA63" i="8"/>
  <c r="AA64" i="8"/>
  <c r="AA65" i="8"/>
  <c r="AA66" i="8"/>
  <c r="AA67" i="8"/>
  <c r="AA68" i="8"/>
  <c r="AA69" i="8"/>
  <c r="AA70" i="8"/>
  <c r="AA71" i="8"/>
  <c r="AA72" i="8"/>
  <c r="AA73" i="8"/>
  <c r="AA74" i="8"/>
  <c r="AA75" i="8"/>
  <c r="AA76" i="8"/>
  <c r="AA77" i="8"/>
  <c r="AA78" i="8"/>
  <c r="AA79" i="8"/>
  <c r="AA80" i="8"/>
  <c r="AA81" i="8"/>
  <c r="AA82" i="8"/>
  <c r="AA83" i="8"/>
  <c r="AA84" i="8"/>
  <c r="AA85" i="8"/>
  <c r="AA86" i="8"/>
  <c r="AA87" i="8"/>
  <c r="AA88" i="8"/>
  <c r="AA89" i="8"/>
  <c r="AA90" i="8"/>
  <c r="AA91" i="8"/>
  <c r="AA92" i="8"/>
  <c r="AA93" i="8"/>
  <c r="AA94" i="8"/>
  <c r="AA95" i="8"/>
  <c r="AA96" i="8"/>
  <c r="AA97" i="8"/>
  <c r="AA98" i="8"/>
  <c r="AA99" i="8"/>
  <c r="AA100" i="8"/>
  <c r="AA101" i="8"/>
  <c r="AA102" i="8"/>
  <c r="AA103" i="8"/>
  <c r="AA104" i="8"/>
  <c r="AA105" i="8"/>
  <c r="AA106" i="8"/>
  <c r="AA107" i="8"/>
  <c r="AA108" i="8"/>
  <c r="AA109" i="8"/>
  <c r="AA110" i="8"/>
  <c r="AA111" i="8"/>
  <c r="AA112" i="8"/>
  <c r="AA113" i="8"/>
  <c r="AA114" i="8"/>
  <c r="AA115" i="8"/>
  <c r="AA116" i="8"/>
  <c r="AA117" i="8"/>
  <c r="AA118" i="8"/>
  <c r="AA119" i="8"/>
  <c r="AA120" i="8"/>
  <c r="AA121" i="8"/>
  <c r="AA122" i="8"/>
  <c r="AA123" i="8"/>
  <c r="AA124" i="8"/>
  <c r="AA125" i="8"/>
  <c r="AA126" i="8"/>
  <c r="AA127" i="8"/>
  <c r="AA128" i="8"/>
  <c r="AA129" i="8"/>
  <c r="AA130" i="8"/>
  <c r="AA131" i="8"/>
  <c r="AA132" i="8"/>
  <c r="AA133" i="8"/>
  <c r="AA134" i="8"/>
  <c r="AA135" i="8"/>
  <c r="AA136" i="8"/>
  <c r="AA137" i="8"/>
  <c r="AA138" i="8"/>
  <c r="AA139" i="8"/>
  <c r="AA140" i="8"/>
  <c r="AA141" i="8"/>
  <c r="AA142" i="8"/>
  <c r="AA143" i="8"/>
  <c r="AA144" i="8"/>
  <c r="AA145" i="8"/>
  <c r="AA146" i="8"/>
  <c r="AA147" i="8"/>
  <c r="AA148" i="8"/>
  <c r="AA149" i="8"/>
  <c r="AA150" i="8"/>
  <c r="AA151" i="8"/>
  <c r="AA152" i="8"/>
  <c r="AA153" i="8"/>
  <c r="AA154" i="8"/>
  <c r="AA155" i="8"/>
  <c r="AA5" i="8"/>
  <c r="Z156" i="8"/>
  <c r="Z157" i="8"/>
  <c r="Z158" i="8"/>
  <c r="Z159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9" i="8"/>
  <c r="Z60" i="8"/>
  <c r="Z61" i="8"/>
  <c r="Z62" i="8"/>
  <c r="Z63" i="8"/>
  <c r="Z64" i="8"/>
  <c r="Z65" i="8"/>
  <c r="Z66" i="8"/>
  <c r="Z67" i="8"/>
  <c r="Z68" i="8"/>
  <c r="Z69" i="8"/>
  <c r="Z70" i="8"/>
  <c r="Z71" i="8"/>
  <c r="Z72" i="8"/>
  <c r="Z73" i="8"/>
  <c r="Z74" i="8"/>
  <c r="Z75" i="8"/>
  <c r="Z76" i="8"/>
  <c r="Z77" i="8"/>
  <c r="Z78" i="8"/>
  <c r="Z79" i="8"/>
  <c r="Z80" i="8"/>
  <c r="Z81" i="8"/>
  <c r="Z82" i="8"/>
  <c r="Z83" i="8"/>
  <c r="Z84" i="8"/>
  <c r="Z85" i="8"/>
  <c r="Z86" i="8"/>
  <c r="Z87" i="8"/>
  <c r="Z88" i="8"/>
  <c r="Z89" i="8"/>
  <c r="Z90" i="8"/>
  <c r="Z91" i="8"/>
  <c r="Z92" i="8"/>
  <c r="Z93" i="8"/>
  <c r="Z94" i="8"/>
  <c r="Z95" i="8"/>
  <c r="Z96" i="8"/>
  <c r="Z97" i="8"/>
  <c r="Z98" i="8"/>
  <c r="Z99" i="8"/>
  <c r="Z100" i="8"/>
  <c r="Z101" i="8"/>
  <c r="Z102" i="8"/>
  <c r="Z103" i="8"/>
  <c r="Z104" i="8"/>
  <c r="Z105" i="8"/>
  <c r="Z106" i="8"/>
  <c r="Z107" i="8"/>
  <c r="Z108" i="8"/>
  <c r="Z109" i="8"/>
  <c r="Z110" i="8"/>
  <c r="Z111" i="8"/>
  <c r="Z112" i="8"/>
  <c r="Z113" i="8"/>
  <c r="Z114" i="8"/>
  <c r="Z115" i="8"/>
  <c r="Z116" i="8"/>
  <c r="Z117" i="8"/>
  <c r="Z118" i="8"/>
  <c r="Z119" i="8"/>
  <c r="Z120" i="8"/>
  <c r="Z121" i="8"/>
  <c r="Z122" i="8"/>
  <c r="Z123" i="8"/>
  <c r="Z124" i="8"/>
  <c r="Z125" i="8"/>
  <c r="Z126" i="8"/>
  <c r="Z127" i="8"/>
  <c r="Z128" i="8"/>
  <c r="Z129" i="8"/>
  <c r="Z130" i="8"/>
  <c r="Z131" i="8"/>
  <c r="Z132" i="8"/>
  <c r="Z133" i="8"/>
  <c r="Z134" i="8"/>
  <c r="Z135" i="8"/>
  <c r="Z136" i="8"/>
  <c r="Z137" i="8"/>
  <c r="Z138" i="8"/>
  <c r="Z139" i="8"/>
  <c r="Z140" i="8"/>
  <c r="Z141" i="8"/>
  <c r="Z142" i="8"/>
  <c r="Z143" i="8"/>
  <c r="Z144" i="8"/>
  <c r="Z145" i="8"/>
  <c r="Z146" i="8"/>
  <c r="Z147" i="8"/>
  <c r="Z148" i="8"/>
  <c r="Z149" i="8"/>
  <c r="Z150" i="8"/>
  <c r="Z151" i="8"/>
  <c r="Z152" i="8"/>
  <c r="Z153" i="8"/>
  <c r="Z154" i="8"/>
  <c r="Z155" i="8"/>
  <c r="Z5" i="8"/>
  <c r="Y156" i="8"/>
  <c r="Y157" i="8"/>
  <c r="Y158" i="8"/>
  <c r="Y159" i="8"/>
  <c r="Y6" i="8"/>
  <c r="Y7" i="8"/>
  <c r="Y8" i="8"/>
  <c r="Y9" i="8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47" i="8"/>
  <c r="Y48" i="8"/>
  <c r="Y49" i="8"/>
  <c r="Y50" i="8"/>
  <c r="Y51" i="8"/>
  <c r="Y52" i="8"/>
  <c r="Y53" i="8"/>
  <c r="Y54" i="8"/>
  <c r="Y55" i="8"/>
  <c r="Y56" i="8"/>
  <c r="Y57" i="8"/>
  <c r="Y59" i="8"/>
  <c r="Y60" i="8"/>
  <c r="Y61" i="8"/>
  <c r="Y62" i="8"/>
  <c r="Y63" i="8"/>
  <c r="Y64" i="8"/>
  <c r="Y65" i="8"/>
  <c r="Y66" i="8"/>
  <c r="Y67" i="8"/>
  <c r="Y68" i="8"/>
  <c r="Y69" i="8"/>
  <c r="Y70" i="8"/>
  <c r="Y71" i="8"/>
  <c r="Y72" i="8"/>
  <c r="Y73" i="8"/>
  <c r="Y74" i="8"/>
  <c r="Y75" i="8"/>
  <c r="Y76" i="8"/>
  <c r="Y77" i="8"/>
  <c r="Y78" i="8"/>
  <c r="Y79" i="8"/>
  <c r="Y80" i="8"/>
  <c r="Y81" i="8"/>
  <c r="Y82" i="8"/>
  <c r="Y83" i="8"/>
  <c r="Y84" i="8"/>
  <c r="Y85" i="8"/>
  <c r="Y86" i="8"/>
  <c r="Y87" i="8"/>
  <c r="Y88" i="8"/>
  <c r="Y89" i="8"/>
  <c r="Y90" i="8"/>
  <c r="Y91" i="8"/>
  <c r="Y92" i="8"/>
  <c r="Y93" i="8"/>
  <c r="Y94" i="8"/>
  <c r="Y95" i="8"/>
  <c r="Y96" i="8"/>
  <c r="Y97" i="8"/>
  <c r="Y98" i="8"/>
  <c r="Y99" i="8"/>
  <c r="Y100" i="8"/>
  <c r="Y101" i="8"/>
  <c r="Y102" i="8"/>
  <c r="Y103" i="8"/>
  <c r="Y104" i="8"/>
  <c r="Y105" i="8"/>
  <c r="Y106" i="8"/>
  <c r="Y107" i="8"/>
  <c r="Y108" i="8"/>
  <c r="Y109" i="8"/>
  <c r="Y110" i="8"/>
  <c r="Y111" i="8"/>
  <c r="Y112" i="8"/>
  <c r="Y113" i="8"/>
  <c r="Y114" i="8"/>
  <c r="Y115" i="8"/>
  <c r="Y116" i="8"/>
  <c r="Y117" i="8"/>
  <c r="Y118" i="8"/>
  <c r="Y119" i="8"/>
  <c r="Y120" i="8"/>
  <c r="Y121" i="8"/>
  <c r="Y122" i="8"/>
  <c r="Y123" i="8"/>
  <c r="Y124" i="8"/>
  <c r="Y125" i="8"/>
  <c r="Y126" i="8"/>
  <c r="Y127" i="8"/>
  <c r="Y128" i="8"/>
  <c r="Y129" i="8"/>
  <c r="Y130" i="8"/>
  <c r="Y131" i="8"/>
  <c r="Y132" i="8"/>
  <c r="Y133" i="8"/>
  <c r="Y134" i="8"/>
  <c r="Y135" i="8"/>
  <c r="Y136" i="8"/>
  <c r="Y137" i="8"/>
  <c r="Y138" i="8"/>
  <c r="Y139" i="8"/>
  <c r="Y140" i="8"/>
  <c r="Y141" i="8"/>
  <c r="Y142" i="8"/>
  <c r="Y143" i="8"/>
  <c r="Y144" i="8"/>
  <c r="Y145" i="8"/>
  <c r="Y146" i="8"/>
  <c r="Y147" i="8"/>
  <c r="Y148" i="8"/>
  <c r="Y149" i="8"/>
  <c r="Y150" i="8"/>
  <c r="Y151" i="8"/>
  <c r="Y152" i="8"/>
  <c r="Y153" i="8"/>
  <c r="Y154" i="8"/>
  <c r="Y155" i="8"/>
  <c r="Y5" i="8"/>
  <c r="X156" i="8"/>
  <c r="X157" i="8"/>
  <c r="X158" i="8"/>
  <c r="X159" i="8"/>
  <c r="X6" i="8"/>
  <c r="X7" i="8"/>
  <c r="X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26" i="8"/>
  <c r="X27" i="8"/>
  <c r="X28" i="8"/>
  <c r="X29" i="8"/>
  <c r="X30" i="8"/>
  <c r="X31" i="8"/>
  <c r="X32" i="8"/>
  <c r="X33" i="8"/>
  <c r="X34" i="8"/>
  <c r="X35" i="8"/>
  <c r="X36" i="8"/>
  <c r="X37" i="8"/>
  <c r="X38" i="8"/>
  <c r="X39" i="8"/>
  <c r="X40" i="8"/>
  <c r="X41" i="8"/>
  <c r="X42" i="8"/>
  <c r="X43" i="8"/>
  <c r="X44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X119" i="8"/>
  <c r="X120" i="8"/>
  <c r="X121" i="8"/>
  <c r="X122" i="8"/>
  <c r="X123" i="8"/>
  <c r="X124" i="8"/>
  <c r="X125" i="8"/>
  <c r="X126" i="8"/>
  <c r="X127" i="8"/>
  <c r="X128" i="8"/>
  <c r="X129" i="8"/>
  <c r="X130" i="8"/>
  <c r="X131" i="8"/>
  <c r="X132" i="8"/>
  <c r="X133" i="8"/>
  <c r="X134" i="8"/>
  <c r="X135" i="8"/>
  <c r="X136" i="8"/>
  <c r="X137" i="8"/>
  <c r="X138" i="8"/>
  <c r="X139" i="8"/>
  <c r="X140" i="8"/>
  <c r="X141" i="8"/>
  <c r="X142" i="8"/>
  <c r="X143" i="8"/>
  <c r="X144" i="8"/>
  <c r="X145" i="8"/>
  <c r="X146" i="8"/>
  <c r="X147" i="8"/>
  <c r="X148" i="8"/>
  <c r="X149" i="8"/>
  <c r="X150" i="8"/>
  <c r="X151" i="8"/>
  <c r="X152" i="8"/>
  <c r="X153" i="8"/>
  <c r="X154" i="8"/>
  <c r="X155" i="8"/>
  <c r="X5" i="8"/>
  <c r="W156" i="8"/>
  <c r="W157" i="8"/>
  <c r="W158" i="8"/>
  <c r="W159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46" i="8"/>
  <c r="W47" i="8"/>
  <c r="W48" i="8"/>
  <c r="W49" i="8"/>
  <c r="W50" i="8"/>
  <c r="W51" i="8"/>
  <c r="W52" i="8"/>
  <c r="W53" i="8"/>
  <c r="W54" i="8"/>
  <c r="W55" i="8"/>
  <c r="W56" i="8"/>
  <c r="W57" i="8"/>
  <c r="W59" i="8"/>
  <c r="W60" i="8"/>
  <c r="W61" i="8"/>
  <c r="W62" i="8"/>
  <c r="W63" i="8"/>
  <c r="W64" i="8"/>
  <c r="W65" i="8"/>
  <c r="W66" i="8"/>
  <c r="W67" i="8"/>
  <c r="W68" i="8"/>
  <c r="W69" i="8"/>
  <c r="W70" i="8"/>
  <c r="W71" i="8"/>
  <c r="W72" i="8"/>
  <c r="W73" i="8"/>
  <c r="W74" i="8"/>
  <c r="W75" i="8"/>
  <c r="W76" i="8"/>
  <c r="W77" i="8"/>
  <c r="W78" i="8"/>
  <c r="W79" i="8"/>
  <c r="W80" i="8"/>
  <c r="W81" i="8"/>
  <c r="W82" i="8"/>
  <c r="W83" i="8"/>
  <c r="W84" i="8"/>
  <c r="W85" i="8"/>
  <c r="W86" i="8"/>
  <c r="W87" i="8"/>
  <c r="W88" i="8"/>
  <c r="W89" i="8"/>
  <c r="W90" i="8"/>
  <c r="W91" i="8"/>
  <c r="W92" i="8"/>
  <c r="W93" i="8"/>
  <c r="W94" i="8"/>
  <c r="W95" i="8"/>
  <c r="W96" i="8"/>
  <c r="W97" i="8"/>
  <c r="W98" i="8"/>
  <c r="W99" i="8"/>
  <c r="W100" i="8"/>
  <c r="W101" i="8"/>
  <c r="W102" i="8"/>
  <c r="W103" i="8"/>
  <c r="W104" i="8"/>
  <c r="W105" i="8"/>
  <c r="W106" i="8"/>
  <c r="W107" i="8"/>
  <c r="W108" i="8"/>
  <c r="W109" i="8"/>
  <c r="W110" i="8"/>
  <c r="W111" i="8"/>
  <c r="W112" i="8"/>
  <c r="W113" i="8"/>
  <c r="W114" i="8"/>
  <c r="W115" i="8"/>
  <c r="W116" i="8"/>
  <c r="W117" i="8"/>
  <c r="W118" i="8"/>
  <c r="W119" i="8"/>
  <c r="W120" i="8"/>
  <c r="W121" i="8"/>
  <c r="W122" i="8"/>
  <c r="W123" i="8"/>
  <c r="W124" i="8"/>
  <c r="W125" i="8"/>
  <c r="W126" i="8"/>
  <c r="W127" i="8"/>
  <c r="W128" i="8"/>
  <c r="W129" i="8"/>
  <c r="W130" i="8"/>
  <c r="W131" i="8"/>
  <c r="W132" i="8"/>
  <c r="W133" i="8"/>
  <c r="W134" i="8"/>
  <c r="W135" i="8"/>
  <c r="W136" i="8"/>
  <c r="W137" i="8"/>
  <c r="W138" i="8"/>
  <c r="W139" i="8"/>
  <c r="W140" i="8"/>
  <c r="W141" i="8"/>
  <c r="W142" i="8"/>
  <c r="W143" i="8"/>
  <c r="W144" i="8"/>
  <c r="W145" i="8"/>
  <c r="W146" i="8"/>
  <c r="W147" i="8"/>
  <c r="W148" i="8"/>
  <c r="W149" i="8"/>
  <c r="W150" i="8"/>
  <c r="W151" i="8"/>
  <c r="W152" i="8"/>
  <c r="W153" i="8"/>
  <c r="W154" i="8"/>
  <c r="W155" i="8"/>
  <c r="W5" i="8"/>
  <c r="V156" i="8"/>
  <c r="V157" i="8"/>
  <c r="V158" i="8"/>
  <c r="V159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5" i="8"/>
  <c r="U156" i="8"/>
  <c r="U157" i="8"/>
  <c r="U158" i="8"/>
  <c r="U159" i="8"/>
  <c r="U6" i="8"/>
  <c r="U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5" i="8"/>
  <c r="T156" i="8"/>
  <c r="T157" i="8"/>
  <c r="T158" i="8"/>
  <c r="T159" i="8"/>
  <c r="T6" i="8"/>
  <c r="T7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9" i="8"/>
  <c r="T60" i="8"/>
  <c r="T61" i="8"/>
  <c r="T62" i="8"/>
  <c r="T63" i="8"/>
  <c r="T64" i="8"/>
  <c r="T65" i="8"/>
  <c r="T66" i="8"/>
  <c r="T67" i="8"/>
  <c r="T68" i="8"/>
  <c r="T69" i="8"/>
  <c r="T70" i="8"/>
  <c r="T71" i="8"/>
  <c r="T72" i="8"/>
  <c r="T73" i="8"/>
  <c r="T74" i="8"/>
  <c r="T75" i="8"/>
  <c r="T76" i="8"/>
  <c r="T77" i="8"/>
  <c r="T78" i="8"/>
  <c r="T79" i="8"/>
  <c r="T80" i="8"/>
  <c r="T81" i="8"/>
  <c r="T82" i="8"/>
  <c r="T83" i="8"/>
  <c r="T84" i="8"/>
  <c r="T85" i="8"/>
  <c r="T86" i="8"/>
  <c r="T87" i="8"/>
  <c r="T88" i="8"/>
  <c r="T89" i="8"/>
  <c r="T90" i="8"/>
  <c r="T91" i="8"/>
  <c r="T92" i="8"/>
  <c r="T93" i="8"/>
  <c r="T94" i="8"/>
  <c r="T95" i="8"/>
  <c r="T96" i="8"/>
  <c r="T97" i="8"/>
  <c r="T98" i="8"/>
  <c r="T99" i="8"/>
  <c r="T100" i="8"/>
  <c r="T101" i="8"/>
  <c r="T102" i="8"/>
  <c r="T103" i="8"/>
  <c r="T104" i="8"/>
  <c r="T105" i="8"/>
  <c r="T106" i="8"/>
  <c r="T107" i="8"/>
  <c r="T108" i="8"/>
  <c r="T109" i="8"/>
  <c r="T110" i="8"/>
  <c r="T111" i="8"/>
  <c r="T112" i="8"/>
  <c r="T113" i="8"/>
  <c r="T114" i="8"/>
  <c r="T115" i="8"/>
  <c r="T116" i="8"/>
  <c r="T117" i="8"/>
  <c r="T118" i="8"/>
  <c r="T119" i="8"/>
  <c r="T120" i="8"/>
  <c r="T121" i="8"/>
  <c r="T122" i="8"/>
  <c r="T123" i="8"/>
  <c r="T124" i="8"/>
  <c r="T125" i="8"/>
  <c r="T126" i="8"/>
  <c r="T127" i="8"/>
  <c r="T128" i="8"/>
  <c r="T129" i="8"/>
  <c r="T130" i="8"/>
  <c r="T131" i="8"/>
  <c r="T132" i="8"/>
  <c r="T133" i="8"/>
  <c r="T134" i="8"/>
  <c r="T135" i="8"/>
  <c r="T136" i="8"/>
  <c r="T137" i="8"/>
  <c r="T138" i="8"/>
  <c r="T139" i="8"/>
  <c r="T140" i="8"/>
  <c r="T141" i="8"/>
  <c r="T142" i="8"/>
  <c r="T143" i="8"/>
  <c r="T144" i="8"/>
  <c r="T145" i="8"/>
  <c r="T146" i="8"/>
  <c r="T147" i="8"/>
  <c r="T148" i="8"/>
  <c r="T149" i="8"/>
  <c r="T150" i="8"/>
  <c r="T151" i="8"/>
  <c r="T152" i="8"/>
  <c r="T153" i="8"/>
  <c r="T154" i="8"/>
  <c r="T155" i="8"/>
  <c r="T5" i="8"/>
  <c r="S156" i="8"/>
  <c r="S157" i="8"/>
  <c r="S158" i="8"/>
  <c r="S159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5" i="8"/>
  <c r="R156" i="8"/>
  <c r="R157" i="8"/>
  <c r="R158" i="8"/>
  <c r="R159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R119" i="8"/>
  <c r="R120" i="8"/>
  <c r="R121" i="8"/>
  <c r="R122" i="8"/>
  <c r="R123" i="8"/>
  <c r="R124" i="8"/>
  <c r="R125" i="8"/>
  <c r="R126" i="8"/>
  <c r="R127" i="8"/>
  <c r="R128" i="8"/>
  <c r="R129" i="8"/>
  <c r="R130" i="8"/>
  <c r="R131" i="8"/>
  <c r="R132" i="8"/>
  <c r="R133" i="8"/>
  <c r="R134" i="8"/>
  <c r="R135" i="8"/>
  <c r="R136" i="8"/>
  <c r="R137" i="8"/>
  <c r="R138" i="8"/>
  <c r="R139" i="8"/>
  <c r="R140" i="8"/>
  <c r="R141" i="8"/>
  <c r="R142" i="8"/>
  <c r="R143" i="8"/>
  <c r="R144" i="8"/>
  <c r="R145" i="8"/>
  <c r="R146" i="8"/>
  <c r="R147" i="8"/>
  <c r="R148" i="8"/>
  <c r="R149" i="8"/>
  <c r="R150" i="8"/>
  <c r="R151" i="8"/>
  <c r="R152" i="8"/>
  <c r="R153" i="8"/>
  <c r="R154" i="8"/>
  <c r="R155" i="8"/>
  <c r="R5" i="8"/>
  <c r="Q156" i="8"/>
  <c r="Q157" i="8"/>
  <c r="Q158" i="8"/>
  <c r="Q159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103" i="8"/>
  <c r="Q104" i="8"/>
  <c r="Q105" i="8"/>
  <c r="Q106" i="8"/>
  <c r="Q107" i="8"/>
  <c r="Q108" i="8"/>
  <c r="Q109" i="8"/>
  <c r="Q110" i="8"/>
  <c r="Q111" i="8"/>
  <c r="Q112" i="8"/>
  <c r="Q113" i="8"/>
  <c r="Q114" i="8"/>
  <c r="Q115" i="8"/>
  <c r="Q116" i="8"/>
  <c r="Q117" i="8"/>
  <c r="Q118" i="8"/>
  <c r="Q119" i="8"/>
  <c r="Q120" i="8"/>
  <c r="Q121" i="8"/>
  <c r="Q122" i="8"/>
  <c r="Q123" i="8"/>
  <c r="Q124" i="8"/>
  <c r="Q125" i="8"/>
  <c r="Q126" i="8"/>
  <c r="Q127" i="8"/>
  <c r="Q128" i="8"/>
  <c r="Q129" i="8"/>
  <c r="Q130" i="8"/>
  <c r="Q131" i="8"/>
  <c r="Q132" i="8"/>
  <c r="Q133" i="8"/>
  <c r="Q134" i="8"/>
  <c r="Q135" i="8"/>
  <c r="Q136" i="8"/>
  <c r="Q137" i="8"/>
  <c r="Q138" i="8"/>
  <c r="Q139" i="8"/>
  <c r="Q140" i="8"/>
  <c r="Q141" i="8"/>
  <c r="Q142" i="8"/>
  <c r="Q143" i="8"/>
  <c r="Q144" i="8"/>
  <c r="Q145" i="8"/>
  <c r="Q146" i="8"/>
  <c r="Q147" i="8"/>
  <c r="Q148" i="8"/>
  <c r="Q149" i="8"/>
  <c r="Q150" i="8"/>
  <c r="Q151" i="8"/>
  <c r="Q152" i="8"/>
  <c r="Q153" i="8"/>
  <c r="Q154" i="8"/>
  <c r="Q155" i="8"/>
  <c r="Q5" i="8"/>
  <c r="P156" i="8"/>
  <c r="P157" i="8"/>
  <c r="P158" i="8"/>
  <c r="P159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5" i="8"/>
  <c r="O156" i="8"/>
  <c r="O157" i="8"/>
  <c r="O158" i="8"/>
  <c r="O159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111" i="8"/>
  <c r="O112" i="8"/>
  <c r="O113" i="8"/>
  <c r="O114" i="8"/>
  <c r="O115" i="8"/>
  <c r="O116" i="8"/>
  <c r="O117" i="8"/>
  <c r="O118" i="8"/>
  <c r="O119" i="8"/>
  <c r="O120" i="8"/>
  <c r="O121" i="8"/>
  <c r="O122" i="8"/>
  <c r="O123" i="8"/>
  <c r="O124" i="8"/>
  <c r="O125" i="8"/>
  <c r="O126" i="8"/>
  <c r="O127" i="8"/>
  <c r="O128" i="8"/>
  <c r="O129" i="8"/>
  <c r="O130" i="8"/>
  <c r="O131" i="8"/>
  <c r="O132" i="8"/>
  <c r="O133" i="8"/>
  <c r="O134" i="8"/>
  <c r="O135" i="8"/>
  <c r="O136" i="8"/>
  <c r="O137" i="8"/>
  <c r="O138" i="8"/>
  <c r="O139" i="8"/>
  <c r="O140" i="8"/>
  <c r="O141" i="8"/>
  <c r="O142" i="8"/>
  <c r="O143" i="8"/>
  <c r="O144" i="8"/>
  <c r="O145" i="8"/>
  <c r="O146" i="8"/>
  <c r="O147" i="8"/>
  <c r="O148" i="8"/>
  <c r="O149" i="8"/>
  <c r="O150" i="8"/>
  <c r="O151" i="8"/>
  <c r="O152" i="8"/>
  <c r="O153" i="8"/>
  <c r="O154" i="8"/>
  <c r="O155" i="8"/>
  <c r="O5" i="8"/>
  <c r="N156" i="8"/>
  <c r="N157" i="8"/>
  <c r="N158" i="8"/>
  <c r="N159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5" i="8"/>
  <c r="M156" i="8"/>
  <c r="M157" i="8"/>
  <c r="M158" i="8"/>
  <c r="M159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M124" i="8"/>
  <c r="M125" i="8"/>
  <c r="M126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M154" i="8"/>
  <c r="M155" i="8"/>
  <c r="M5" i="8"/>
  <c r="L156" i="8"/>
  <c r="L157" i="8"/>
  <c r="L158" i="8"/>
  <c r="L159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5" i="8"/>
  <c r="K156" i="8"/>
  <c r="K157" i="8"/>
  <c r="K158" i="8"/>
  <c r="K159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5" i="8"/>
  <c r="J156" i="8"/>
  <c r="J157" i="8"/>
  <c r="J158" i="8"/>
  <c r="J159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5" i="8"/>
  <c r="I156" i="8"/>
  <c r="I157" i="8"/>
  <c r="I158" i="8"/>
  <c r="I159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5" i="8"/>
  <c r="H156" i="8"/>
  <c r="H157" i="8"/>
  <c r="H158" i="8"/>
  <c r="H159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5" i="8"/>
  <c r="G156" i="8"/>
  <c r="G157" i="8"/>
  <c r="G158" i="8"/>
  <c r="G159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5" i="8"/>
  <c r="F156" i="8"/>
  <c r="F157" i="8"/>
  <c r="F158" i="8"/>
  <c r="F159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5" i="8"/>
  <c r="E156" i="8"/>
  <c r="E157" i="8"/>
  <c r="E158" i="8"/>
  <c r="E159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5" i="8"/>
  <c r="D156" i="8"/>
  <c r="D157" i="8"/>
  <c r="D158" i="8"/>
  <c r="D159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5" i="8"/>
  <c r="C156" i="8"/>
  <c r="C157" i="8"/>
  <c r="C158" i="8"/>
  <c r="C159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5" i="8"/>
  <c r="A156" i="8"/>
  <c r="A157" i="8"/>
  <c r="A158" i="8"/>
  <c r="A15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5" i="8"/>
  <c r="AI9" i="4"/>
  <c r="AI10" i="4"/>
  <c r="AI11" i="4"/>
  <c r="AI12" i="4"/>
  <c r="AI13" i="4"/>
  <c r="AH9" i="4"/>
  <c r="AH10" i="4"/>
  <c r="AH11" i="4"/>
  <c r="AH12" i="4"/>
  <c r="AH13" i="4"/>
  <c r="AB87" i="3" l="1"/>
  <c r="AB117" i="3"/>
  <c r="AB124" i="3"/>
  <c r="AB132" i="3"/>
  <c r="AB135" i="3"/>
  <c r="AA87" i="3"/>
  <c r="AA117" i="3"/>
  <c r="AA124" i="3"/>
  <c r="AA132" i="3"/>
  <c r="AA135" i="3"/>
  <c r="Z87" i="3"/>
  <c r="Z117" i="3"/>
  <c r="Z124" i="3"/>
  <c r="Z132" i="3"/>
  <c r="Z135" i="3"/>
  <c r="Y87" i="3"/>
  <c r="Y117" i="3"/>
  <c r="Y124" i="3"/>
  <c r="Y132" i="3"/>
  <c r="Y135" i="3"/>
  <c r="X87" i="3"/>
  <c r="X117" i="3"/>
  <c r="X124" i="3"/>
  <c r="X132" i="3"/>
  <c r="X135" i="3"/>
  <c r="W87" i="3"/>
  <c r="W117" i="3"/>
  <c r="W124" i="3"/>
  <c r="W132" i="3"/>
  <c r="W135" i="3"/>
  <c r="V87" i="3"/>
  <c r="V117" i="3"/>
  <c r="V124" i="3"/>
  <c r="V132" i="3"/>
  <c r="V135" i="3"/>
  <c r="U87" i="3"/>
  <c r="U117" i="3"/>
  <c r="U121" i="3"/>
  <c r="U124" i="3"/>
  <c r="U132" i="3"/>
  <c r="U135" i="3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4" i="8"/>
  <c r="AP25" i="8"/>
  <c r="AP26" i="8"/>
  <c r="AP27" i="8"/>
  <c r="AP28" i="8"/>
  <c r="AP29" i="8"/>
  <c r="AP30" i="8"/>
  <c r="AP31" i="8"/>
  <c r="AP32" i="8"/>
  <c r="AP33" i="8"/>
  <c r="AP34" i="8"/>
  <c r="AP35" i="8"/>
  <c r="AP36" i="8"/>
  <c r="AP37" i="8"/>
  <c r="AP38" i="8"/>
  <c r="AP39" i="8"/>
  <c r="AP40" i="8"/>
  <c r="AP41" i="8"/>
  <c r="AP42" i="8"/>
  <c r="AP43" i="8"/>
  <c r="AP44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P119" i="8"/>
  <c r="AP120" i="8"/>
  <c r="AP121" i="8"/>
  <c r="AP122" i="8"/>
  <c r="AP123" i="8"/>
  <c r="AP124" i="8"/>
  <c r="AP125" i="8"/>
  <c r="AP126" i="8"/>
  <c r="AP127" i="8"/>
  <c r="AP128" i="8"/>
  <c r="AP129" i="8"/>
  <c r="AP130" i="8"/>
  <c r="AP131" i="8"/>
  <c r="AP132" i="8"/>
  <c r="AP133" i="8"/>
  <c r="AP134" i="8"/>
  <c r="AP135" i="8"/>
  <c r="AP136" i="8"/>
  <c r="AP137" i="8"/>
  <c r="AP138" i="8"/>
  <c r="AP139" i="8"/>
  <c r="AP140" i="8"/>
  <c r="AP141" i="8"/>
  <c r="AP142" i="8"/>
  <c r="AP143" i="8"/>
  <c r="AP144" i="8"/>
  <c r="AP145" i="8"/>
  <c r="AP146" i="8"/>
  <c r="AP147" i="8"/>
  <c r="AP148" i="8"/>
  <c r="AP149" i="8"/>
  <c r="AP150" i="8"/>
  <c r="AP151" i="8"/>
  <c r="AP152" i="8"/>
  <c r="AP153" i="8"/>
  <c r="AP154" i="8"/>
  <c r="AP155" i="8"/>
  <c r="AP156" i="8"/>
  <c r="AP157" i="8"/>
  <c r="AP158" i="8"/>
  <c r="AP159" i="8"/>
  <c r="AP5" i="8"/>
  <c r="AI8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7" i="4"/>
  <c r="AH8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7" i="4"/>
  <c r="D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7" i="4"/>
  <c r="A158" i="4"/>
  <c r="A159" i="4"/>
  <c r="A160" i="4"/>
  <c r="A161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7" i="4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7" i="3"/>
  <c r="P161" i="4"/>
  <c r="P160" i="4"/>
  <c r="P159" i="4"/>
  <c r="P158" i="4"/>
  <c r="P157" i="4"/>
  <c r="P156" i="4"/>
  <c r="P155" i="4"/>
  <c r="P154" i="4"/>
  <c r="P153" i="4"/>
  <c r="P152" i="4"/>
  <c r="P151" i="4"/>
  <c r="P150" i="4"/>
  <c r="P149" i="4"/>
  <c r="P148" i="4"/>
  <c r="P147" i="4"/>
  <c r="P146" i="4"/>
  <c r="P145" i="4"/>
  <c r="P144" i="4"/>
  <c r="P143" i="4"/>
  <c r="P142" i="4"/>
  <c r="P141" i="4"/>
  <c r="P140" i="4"/>
  <c r="P139" i="4"/>
  <c r="P138" i="4"/>
  <c r="P137" i="4"/>
  <c r="P136" i="4"/>
  <c r="P135" i="4"/>
  <c r="P134" i="4"/>
  <c r="P133" i="4"/>
  <c r="P132" i="4"/>
  <c r="P131" i="4"/>
  <c r="P130" i="4"/>
  <c r="P129" i="4"/>
  <c r="P128" i="4"/>
  <c r="P127" i="4"/>
  <c r="P126" i="4"/>
  <c r="P125" i="4"/>
  <c r="P124" i="4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P109" i="4"/>
  <c r="P108" i="4"/>
  <c r="P107" i="4"/>
  <c r="P106" i="4"/>
  <c r="P105" i="4"/>
  <c r="P104" i="4"/>
  <c r="P103" i="4"/>
  <c r="P102" i="4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M102" i="4" l="1"/>
  <c r="AE100" i="8"/>
  <c r="M118" i="4"/>
  <c r="AE116" i="8"/>
  <c r="M130" i="4"/>
  <c r="AE128" i="8"/>
  <c r="M154" i="4"/>
  <c r="AE152" i="8"/>
  <c r="M158" i="4"/>
  <c r="AE156" i="8"/>
  <c r="M8" i="4"/>
  <c r="AE6" i="8"/>
  <c r="M18" i="4"/>
  <c r="AE16" i="8"/>
  <c r="M22" i="4"/>
  <c r="AE20" i="8"/>
  <c r="M26" i="4"/>
  <c r="AE24" i="8"/>
  <c r="M30" i="4"/>
  <c r="AE28" i="8"/>
  <c r="M34" i="4"/>
  <c r="AE32" i="8"/>
  <c r="M38" i="4"/>
  <c r="AE36" i="8"/>
  <c r="M42" i="4"/>
  <c r="AE40" i="8"/>
  <c r="M46" i="4"/>
  <c r="AE44" i="8"/>
  <c r="M50" i="4"/>
  <c r="AE48" i="8"/>
  <c r="M54" i="4"/>
  <c r="AE52" i="8"/>
  <c r="M58" i="4"/>
  <c r="AE56" i="8"/>
  <c r="M66" i="4"/>
  <c r="AE64" i="8"/>
  <c r="M90" i="4"/>
  <c r="AE88" i="8"/>
  <c r="M94" i="4"/>
  <c r="AE92" i="8"/>
  <c r="M106" i="4"/>
  <c r="AE104" i="8"/>
  <c r="M110" i="4"/>
  <c r="AE108" i="8"/>
  <c r="M114" i="4"/>
  <c r="AE112" i="8"/>
  <c r="M122" i="4"/>
  <c r="AE120" i="8"/>
  <c r="M126" i="4"/>
  <c r="AE124" i="8"/>
  <c r="M134" i="4"/>
  <c r="AE132" i="8"/>
  <c r="M138" i="4"/>
  <c r="AE136" i="8"/>
  <c r="M142" i="4"/>
  <c r="AE140" i="8"/>
  <c r="M146" i="4"/>
  <c r="AE144" i="8"/>
  <c r="M150" i="4"/>
  <c r="AE148" i="8"/>
  <c r="M7" i="4"/>
  <c r="AE5" i="8"/>
  <c r="M12" i="4"/>
  <c r="AE10" i="8"/>
  <c r="M17" i="4"/>
  <c r="AE15" i="8"/>
  <c r="M21" i="4"/>
  <c r="AE19" i="8"/>
  <c r="M25" i="4"/>
  <c r="AE23" i="8"/>
  <c r="M29" i="4"/>
  <c r="AE27" i="8"/>
  <c r="M33" i="4"/>
  <c r="AE31" i="8"/>
  <c r="M37" i="4"/>
  <c r="AE35" i="8"/>
  <c r="M41" i="4"/>
  <c r="AE39" i="8"/>
  <c r="M45" i="4"/>
  <c r="AE43" i="8"/>
  <c r="M49" i="4"/>
  <c r="AE47" i="8"/>
  <c r="M53" i="4"/>
  <c r="AE51" i="8"/>
  <c r="M57" i="4"/>
  <c r="AE55" i="8"/>
  <c r="M61" i="4"/>
  <c r="AE59" i="8"/>
  <c r="M65" i="4"/>
  <c r="AE63" i="8"/>
  <c r="M69" i="4"/>
  <c r="AE67" i="8"/>
  <c r="M73" i="4"/>
  <c r="AE71" i="8"/>
  <c r="M77" i="4"/>
  <c r="AE75" i="8"/>
  <c r="M81" i="4"/>
  <c r="AE79" i="8"/>
  <c r="M85" i="4"/>
  <c r="AE83" i="8"/>
  <c r="M89" i="4"/>
  <c r="AE87" i="8"/>
  <c r="M93" i="4"/>
  <c r="AE91" i="8"/>
  <c r="M97" i="4"/>
  <c r="AE95" i="8"/>
  <c r="M101" i="4"/>
  <c r="AE99" i="8"/>
  <c r="M105" i="4"/>
  <c r="AE103" i="8"/>
  <c r="M109" i="4"/>
  <c r="AE107" i="8"/>
  <c r="M113" i="4"/>
  <c r="AE111" i="8"/>
  <c r="M117" i="4"/>
  <c r="AE115" i="8"/>
  <c r="M121" i="4"/>
  <c r="AE119" i="8"/>
  <c r="M125" i="4"/>
  <c r="AE123" i="8"/>
  <c r="M129" i="4"/>
  <c r="AE127" i="8"/>
  <c r="M133" i="4"/>
  <c r="AE131" i="8"/>
  <c r="M137" i="4"/>
  <c r="AE135" i="8"/>
  <c r="M141" i="4"/>
  <c r="AE139" i="8"/>
  <c r="M145" i="4"/>
  <c r="AE143" i="8"/>
  <c r="M149" i="4"/>
  <c r="AE147" i="8"/>
  <c r="M153" i="4"/>
  <c r="AE151" i="8"/>
  <c r="M157" i="4"/>
  <c r="AE155" i="8"/>
  <c r="M161" i="4"/>
  <c r="AE159" i="8"/>
  <c r="M48" i="4"/>
  <c r="AE46" i="8"/>
  <c r="M52" i="4"/>
  <c r="AE50" i="8"/>
  <c r="M56" i="4"/>
  <c r="AE54" i="8"/>
  <c r="M60" i="4"/>
  <c r="M64" i="4"/>
  <c r="AE62" i="8"/>
  <c r="M68" i="4"/>
  <c r="AE66" i="8"/>
  <c r="M72" i="4"/>
  <c r="AE70" i="8"/>
  <c r="M76" i="4"/>
  <c r="AE74" i="8"/>
  <c r="M80" i="4"/>
  <c r="AE78" i="8"/>
  <c r="M84" i="4"/>
  <c r="AE82" i="8"/>
  <c r="M88" i="4"/>
  <c r="AE86" i="8"/>
  <c r="M92" i="4"/>
  <c r="AE90" i="8"/>
  <c r="M96" i="4"/>
  <c r="AE94" i="8"/>
  <c r="M100" i="4"/>
  <c r="AE98" i="8"/>
  <c r="M104" i="4"/>
  <c r="AE102" i="8"/>
  <c r="M108" i="4"/>
  <c r="AE106" i="8"/>
  <c r="M112" i="4"/>
  <c r="AE110" i="8"/>
  <c r="M116" i="4"/>
  <c r="AE114" i="8"/>
  <c r="M120" i="4"/>
  <c r="AE118" i="8"/>
  <c r="M124" i="4"/>
  <c r="AE122" i="8"/>
  <c r="M128" i="4"/>
  <c r="AE126" i="8"/>
  <c r="M132" i="4"/>
  <c r="AE130" i="8"/>
  <c r="M136" i="4"/>
  <c r="AE134" i="8"/>
  <c r="M140" i="4"/>
  <c r="AE138" i="8"/>
  <c r="M144" i="4"/>
  <c r="AE142" i="8"/>
  <c r="M148" i="4"/>
  <c r="AE146" i="8"/>
  <c r="M152" i="4"/>
  <c r="AE150" i="8"/>
  <c r="M156" i="4"/>
  <c r="AE154" i="8"/>
  <c r="M160" i="4"/>
  <c r="AE158" i="8"/>
  <c r="M9" i="4"/>
  <c r="AE7" i="8"/>
  <c r="M13" i="4"/>
  <c r="AE11" i="8"/>
  <c r="M62" i="4"/>
  <c r="AE60" i="8"/>
  <c r="M70" i="4"/>
  <c r="AE68" i="8"/>
  <c r="M74" i="4"/>
  <c r="AE72" i="8"/>
  <c r="M78" i="4"/>
  <c r="AE76" i="8"/>
  <c r="M82" i="4"/>
  <c r="AE80" i="8"/>
  <c r="M86" i="4"/>
  <c r="AE84" i="8"/>
  <c r="M98" i="4"/>
  <c r="AE96" i="8"/>
  <c r="M11" i="4"/>
  <c r="AE9" i="8"/>
  <c r="M16" i="4"/>
  <c r="AE14" i="8"/>
  <c r="M20" i="4"/>
  <c r="AE18" i="8"/>
  <c r="M24" i="4"/>
  <c r="AE22" i="8"/>
  <c r="M28" i="4"/>
  <c r="AE26" i="8"/>
  <c r="M32" i="4"/>
  <c r="AE30" i="8"/>
  <c r="M36" i="4"/>
  <c r="AE34" i="8"/>
  <c r="M40" i="4"/>
  <c r="AE38" i="8"/>
  <c r="M44" i="4"/>
  <c r="AE42" i="8"/>
  <c r="M10" i="4"/>
  <c r="AE8" i="8"/>
  <c r="M14" i="4"/>
  <c r="AE12" i="8"/>
  <c r="M15" i="4"/>
  <c r="AE13" i="8"/>
  <c r="M19" i="4"/>
  <c r="AE17" i="8"/>
  <c r="M23" i="4"/>
  <c r="AE21" i="8"/>
  <c r="M27" i="4"/>
  <c r="AE25" i="8"/>
  <c r="M31" i="4"/>
  <c r="AE29" i="8"/>
  <c r="M35" i="4"/>
  <c r="AE33" i="8"/>
  <c r="M39" i="4"/>
  <c r="AE37" i="8"/>
  <c r="M43" i="4"/>
  <c r="AE41" i="8"/>
  <c r="M47" i="4"/>
  <c r="AE45" i="8"/>
  <c r="M51" i="4"/>
  <c r="AE49" i="8"/>
  <c r="M55" i="4"/>
  <c r="AE53" i="8"/>
  <c r="M59" i="4"/>
  <c r="AE57" i="8"/>
  <c r="M63" i="4"/>
  <c r="AE61" i="8"/>
  <c r="M67" i="4"/>
  <c r="AE65" i="8"/>
  <c r="M71" i="4"/>
  <c r="AE69" i="8"/>
  <c r="M75" i="4"/>
  <c r="AE73" i="8"/>
  <c r="M79" i="4"/>
  <c r="AE77" i="8"/>
  <c r="M83" i="4"/>
  <c r="AE81" i="8"/>
  <c r="M87" i="4"/>
  <c r="AE85" i="8"/>
  <c r="M91" i="4"/>
  <c r="AE89" i="8"/>
  <c r="M95" i="4"/>
  <c r="AE93" i="8"/>
  <c r="M99" i="4"/>
  <c r="AE97" i="8"/>
  <c r="M103" i="4"/>
  <c r="AE101" i="8"/>
  <c r="M107" i="4"/>
  <c r="AE105" i="8"/>
  <c r="M111" i="4"/>
  <c r="AE109" i="8"/>
  <c r="M115" i="4"/>
  <c r="AE113" i="8"/>
  <c r="M119" i="4"/>
  <c r="AE117" i="8"/>
  <c r="M123" i="4"/>
  <c r="AE121" i="8"/>
  <c r="M127" i="4"/>
  <c r="AE125" i="8"/>
  <c r="M131" i="4"/>
  <c r="AE129" i="8"/>
  <c r="M135" i="4"/>
  <c r="AE133" i="8"/>
  <c r="M139" i="4"/>
  <c r="AE137" i="8"/>
  <c r="M143" i="4"/>
  <c r="AE141" i="8"/>
  <c r="M147" i="4"/>
  <c r="AE145" i="8"/>
  <c r="M151" i="4"/>
  <c r="AE149" i="8"/>
  <c r="M155" i="4"/>
  <c r="AE153" i="8"/>
  <c r="M159" i="4"/>
  <c r="AE157" i="8"/>
  <c r="AN41" i="3" l="1"/>
  <c r="AN42" i="3"/>
  <c r="AN43" i="3"/>
  <c r="AN44" i="3"/>
  <c r="AN45" i="3"/>
  <c r="AN46" i="3"/>
  <c r="AN47" i="3"/>
  <c r="AN48" i="3"/>
  <c r="AN49" i="3"/>
  <c r="AN50" i="3"/>
  <c r="AN51" i="3"/>
  <c r="AN52" i="3"/>
  <c r="AN39" i="3"/>
  <c r="AN37" i="3"/>
  <c r="AN25" i="3"/>
  <c r="AN26" i="3"/>
  <c r="AN27" i="3"/>
  <c r="AN28" i="3"/>
  <c r="AN29" i="3"/>
  <c r="AN30" i="3"/>
  <c r="AN31" i="3"/>
  <c r="AN32" i="3"/>
  <c r="AN33" i="3"/>
  <c r="AN34" i="3"/>
  <c r="AN35" i="3"/>
  <c r="AN16" i="3"/>
  <c r="AN17" i="3"/>
  <c r="AN18" i="3"/>
  <c r="AN19" i="3"/>
  <c r="AN20" i="3"/>
  <c r="AN21" i="3"/>
  <c r="AN22" i="3"/>
  <c r="AN23" i="3"/>
  <c r="AN8" i="3"/>
  <c r="AN9" i="3"/>
  <c r="AN10" i="3"/>
  <c r="AN11" i="3"/>
  <c r="AN12" i="3"/>
  <c r="AN13" i="3"/>
  <c r="AN14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39" i="3"/>
  <c r="AM37" i="3"/>
  <c r="AM25" i="3"/>
  <c r="AM26" i="3"/>
  <c r="AM27" i="3"/>
  <c r="AM28" i="3"/>
  <c r="AM29" i="3"/>
  <c r="AM30" i="3"/>
  <c r="AM31" i="3"/>
  <c r="AM32" i="3"/>
  <c r="AM33" i="3"/>
  <c r="AM34" i="3"/>
  <c r="AM35" i="3"/>
  <c r="AM16" i="3"/>
  <c r="AM17" i="3"/>
  <c r="AM18" i="3"/>
  <c r="AM19" i="3"/>
  <c r="AM20" i="3"/>
  <c r="AM21" i="3"/>
  <c r="AM22" i="3"/>
  <c r="AM23" i="3"/>
  <c r="AM8" i="3"/>
  <c r="AM9" i="3"/>
  <c r="AM10" i="3"/>
  <c r="AM11" i="3"/>
  <c r="AM12" i="3"/>
  <c r="AM13" i="3"/>
  <c r="AM14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39" i="3"/>
  <c r="AL37" i="3"/>
  <c r="AL25" i="3"/>
  <c r="AL26" i="3"/>
  <c r="AL27" i="3"/>
  <c r="AL28" i="3"/>
  <c r="AL29" i="3"/>
  <c r="AL30" i="3"/>
  <c r="AL31" i="3"/>
  <c r="AL32" i="3"/>
  <c r="AL33" i="3"/>
  <c r="AL34" i="3"/>
  <c r="AL35" i="3"/>
  <c r="AL16" i="3"/>
  <c r="AL17" i="3"/>
  <c r="AL18" i="3"/>
  <c r="AL19" i="3"/>
  <c r="AL20" i="3"/>
  <c r="AL21" i="3"/>
  <c r="AL22" i="3"/>
  <c r="AL23" i="3"/>
  <c r="AL8" i="3"/>
  <c r="AL9" i="3"/>
  <c r="AL10" i="3"/>
  <c r="AL11" i="3"/>
  <c r="AL12" i="3"/>
  <c r="AL13" i="3"/>
  <c r="AL14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39" i="3"/>
  <c r="AK37" i="3"/>
  <c r="AK25" i="3"/>
  <c r="AK26" i="3"/>
  <c r="AK27" i="3"/>
  <c r="AK28" i="3"/>
  <c r="AK29" i="3"/>
  <c r="AK30" i="3"/>
  <c r="AK31" i="3"/>
  <c r="AK32" i="3"/>
  <c r="AK33" i="3"/>
  <c r="AK34" i="3"/>
  <c r="AK35" i="3"/>
  <c r="AK16" i="3"/>
  <c r="AK17" i="3"/>
  <c r="AK18" i="3"/>
  <c r="AK19" i="3"/>
  <c r="AK20" i="3"/>
  <c r="AK21" i="3"/>
  <c r="AK22" i="3"/>
  <c r="AK23" i="3"/>
  <c r="AK8" i="3"/>
  <c r="AK9" i="3"/>
  <c r="AK10" i="3"/>
  <c r="AK11" i="3"/>
  <c r="AK12" i="3"/>
  <c r="AK13" i="3"/>
  <c r="AK14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39" i="3"/>
  <c r="AJ37" i="3"/>
  <c r="AJ25" i="3"/>
  <c r="AJ26" i="3"/>
  <c r="AJ27" i="3"/>
  <c r="AJ28" i="3"/>
  <c r="AJ29" i="3"/>
  <c r="AJ30" i="3"/>
  <c r="AJ31" i="3"/>
  <c r="AJ32" i="3"/>
  <c r="AJ33" i="3"/>
  <c r="AJ34" i="3"/>
  <c r="AJ35" i="3"/>
  <c r="AJ16" i="3"/>
  <c r="AJ17" i="3"/>
  <c r="AJ18" i="3"/>
  <c r="AJ19" i="3"/>
  <c r="AJ20" i="3"/>
  <c r="AJ21" i="3"/>
  <c r="AJ22" i="3"/>
  <c r="AJ23" i="3"/>
  <c r="AJ8" i="3"/>
  <c r="AJ9" i="3"/>
  <c r="AJ10" i="3"/>
  <c r="AJ11" i="3"/>
  <c r="AJ12" i="3"/>
  <c r="AJ13" i="3"/>
  <c r="AJ14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39" i="3"/>
  <c r="AG37" i="3"/>
  <c r="AG25" i="3"/>
  <c r="AG26" i="3"/>
  <c r="AG27" i="3"/>
  <c r="AG28" i="3"/>
  <c r="AG29" i="3"/>
  <c r="AG30" i="3"/>
  <c r="AG31" i="3"/>
  <c r="AG32" i="3"/>
  <c r="AG33" i="3"/>
  <c r="AG34" i="3"/>
  <c r="AG35" i="3"/>
  <c r="AG16" i="3"/>
  <c r="AG17" i="3"/>
  <c r="AG18" i="3"/>
  <c r="AG19" i="3"/>
  <c r="AG20" i="3"/>
  <c r="AG21" i="3"/>
  <c r="AG22" i="3"/>
  <c r="AG23" i="3"/>
  <c r="AG8" i="3"/>
  <c r="AG9" i="3"/>
  <c r="AG10" i="3"/>
  <c r="AG11" i="3"/>
  <c r="AG12" i="3"/>
  <c r="AG13" i="3"/>
  <c r="AG14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39" i="3"/>
  <c r="AF37" i="3"/>
  <c r="AF25" i="3"/>
  <c r="AF26" i="3"/>
  <c r="AF27" i="3"/>
  <c r="AF28" i="3"/>
  <c r="AF29" i="3"/>
  <c r="AF30" i="3"/>
  <c r="AF31" i="3"/>
  <c r="AF32" i="3"/>
  <c r="AF33" i="3"/>
  <c r="AF34" i="3"/>
  <c r="AF35" i="3"/>
  <c r="AF16" i="3"/>
  <c r="AF17" i="3"/>
  <c r="AF18" i="3"/>
  <c r="AF19" i="3"/>
  <c r="AF20" i="3"/>
  <c r="AF21" i="3"/>
  <c r="AF22" i="3"/>
  <c r="AF23" i="3"/>
  <c r="AF8" i="3"/>
  <c r="AF9" i="3"/>
  <c r="AF10" i="3"/>
  <c r="AF11" i="3"/>
  <c r="AF12" i="3"/>
  <c r="AF13" i="3"/>
  <c r="AF14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39" i="3"/>
  <c r="AE37" i="3"/>
  <c r="AE25" i="3"/>
  <c r="AE26" i="3"/>
  <c r="AE27" i="3"/>
  <c r="AE28" i="3"/>
  <c r="AE29" i="3"/>
  <c r="AE30" i="3"/>
  <c r="AE31" i="3"/>
  <c r="AE32" i="3"/>
  <c r="AE33" i="3"/>
  <c r="AE34" i="3"/>
  <c r="AE35" i="3"/>
  <c r="AE16" i="3"/>
  <c r="AE17" i="3"/>
  <c r="AE18" i="3"/>
  <c r="AE19" i="3"/>
  <c r="AE20" i="3"/>
  <c r="AE21" i="3"/>
  <c r="AE22" i="3"/>
  <c r="AE23" i="3"/>
  <c r="AE8" i="3"/>
  <c r="AE9" i="3"/>
  <c r="AE10" i="3"/>
  <c r="AE11" i="3"/>
  <c r="AE12" i="3"/>
  <c r="AE13" i="3"/>
  <c r="AE14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39" i="3"/>
  <c r="AD37" i="3"/>
  <c r="AD25" i="3"/>
  <c r="AD26" i="3"/>
  <c r="AD27" i="3"/>
  <c r="AD28" i="3"/>
  <c r="AD29" i="3"/>
  <c r="AD30" i="3"/>
  <c r="AD31" i="3"/>
  <c r="AD32" i="3"/>
  <c r="AD33" i="3"/>
  <c r="AD34" i="3"/>
  <c r="AD35" i="3"/>
  <c r="AD16" i="3"/>
  <c r="AD17" i="3"/>
  <c r="AD18" i="3"/>
  <c r="AD19" i="3"/>
  <c r="AD20" i="3"/>
  <c r="AD21" i="3"/>
  <c r="AD22" i="3"/>
  <c r="AD23" i="3"/>
  <c r="AD8" i="3"/>
  <c r="AD9" i="3"/>
  <c r="AD10" i="3"/>
  <c r="AD11" i="3"/>
  <c r="AD12" i="3"/>
  <c r="AD13" i="3"/>
  <c r="AD14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39" i="3"/>
  <c r="AC37" i="3"/>
  <c r="AC25" i="3"/>
  <c r="AC26" i="3"/>
  <c r="AC27" i="3"/>
  <c r="AC28" i="3"/>
  <c r="AC29" i="3"/>
  <c r="AC30" i="3"/>
  <c r="AC31" i="3"/>
  <c r="AC32" i="3"/>
  <c r="AC33" i="3"/>
  <c r="AC34" i="3"/>
  <c r="AC35" i="3"/>
  <c r="AC16" i="3"/>
  <c r="AC17" i="3"/>
  <c r="AC19" i="3"/>
  <c r="AC20" i="3"/>
  <c r="AC21" i="3"/>
  <c r="AC22" i="3"/>
  <c r="AC23" i="3"/>
  <c r="AC8" i="3"/>
  <c r="AC9" i="3"/>
  <c r="AC10" i="3"/>
  <c r="AC11" i="3"/>
  <c r="AC12" i="3"/>
  <c r="AC13" i="3"/>
  <c r="AC14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61" i="3"/>
  <c r="AB39" i="3"/>
  <c r="AB37" i="3"/>
  <c r="AB25" i="3"/>
  <c r="AB26" i="3"/>
  <c r="AB27" i="3"/>
  <c r="AB28" i="3"/>
  <c r="AB29" i="3"/>
  <c r="AB30" i="3"/>
  <c r="AB31" i="3"/>
  <c r="AB32" i="3"/>
  <c r="AB33" i="3"/>
  <c r="AB34" i="3"/>
  <c r="AB35" i="3"/>
  <c r="AB16" i="3"/>
  <c r="AB17" i="3"/>
  <c r="AB18" i="3"/>
  <c r="AB19" i="3"/>
  <c r="AB20" i="3"/>
  <c r="AB21" i="3"/>
  <c r="AB22" i="3"/>
  <c r="AB23" i="3"/>
  <c r="AB8" i="3"/>
  <c r="AB9" i="3"/>
  <c r="AB10" i="3"/>
  <c r="AB11" i="3"/>
  <c r="AB12" i="3"/>
  <c r="AB13" i="3"/>
  <c r="AB14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61" i="3"/>
  <c r="AA39" i="3"/>
  <c r="AA37" i="3"/>
  <c r="AA25" i="3"/>
  <c r="AA26" i="3"/>
  <c r="AA27" i="3"/>
  <c r="AA28" i="3"/>
  <c r="AA29" i="3"/>
  <c r="AA30" i="3"/>
  <c r="AA31" i="3"/>
  <c r="AA32" i="3"/>
  <c r="AA33" i="3"/>
  <c r="AA34" i="3"/>
  <c r="AA35" i="3"/>
  <c r="AA16" i="3"/>
  <c r="AA17" i="3"/>
  <c r="AA18" i="3"/>
  <c r="AA19" i="3"/>
  <c r="AA20" i="3"/>
  <c r="AA21" i="3"/>
  <c r="AA22" i="3"/>
  <c r="AA23" i="3"/>
  <c r="AA8" i="3"/>
  <c r="AA9" i="3"/>
  <c r="AA10" i="3"/>
  <c r="AA11" i="3"/>
  <c r="AA12" i="3"/>
  <c r="AA13" i="3"/>
  <c r="AA14" i="3"/>
  <c r="Z41" i="3"/>
  <c r="Z42" i="3"/>
  <c r="Z43" i="3"/>
  <c r="Z44" i="3"/>
  <c r="Z45" i="3"/>
  <c r="Z46" i="3"/>
  <c r="Z47" i="3"/>
  <c r="Z48" i="3"/>
  <c r="Z49" i="3"/>
  <c r="Z50" i="3"/>
  <c r="Z51" i="3"/>
  <c r="Z52" i="3"/>
  <c r="Z61" i="3"/>
  <c r="Z39" i="3"/>
  <c r="Z37" i="3"/>
  <c r="Z25" i="3"/>
  <c r="Z26" i="3"/>
  <c r="Z27" i="3"/>
  <c r="Z28" i="3"/>
  <c r="Z29" i="3"/>
  <c r="Z30" i="3"/>
  <c r="Z31" i="3"/>
  <c r="Z32" i="3"/>
  <c r="Z33" i="3"/>
  <c r="Z34" i="3"/>
  <c r="Z35" i="3"/>
  <c r="Z16" i="3"/>
  <c r="Z17" i="3"/>
  <c r="Z18" i="3"/>
  <c r="Z19" i="3"/>
  <c r="Z20" i="3"/>
  <c r="Z21" i="3"/>
  <c r="Z22" i="3"/>
  <c r="Z23" i="3"/>
  <c r="Z8" i="3"/>
  <c r="Z9" i="3"/>
  <c r="Z10" i="3"/>
  <c r="Z11" i="3"/>
  <c r="Z12" i="3"/>
  <c r="Z13" i="3"/>
  <c r="Z14" i="3"/>
  <c r="Y41" i="3"/>
  <c r="Y42" i="3"/>
  <c r="Y43" i="3"/>
  <c r="Y44" i="3"/>
  <c r="Y45" i="3"/>
  <c r="Y46" i="3"/>
  <c r="Y47" i="3"/>
  <c r="Y48" i="3"/>
  <c r="Y49" i="3"/>
  <c r="Y50" i="3"/>
  <c r="Y51" i="3"/>
  <c r="Y52" i="3"/>
  <c r="Y61" i="3"/>
  <c r="Y39" i="3"/>
  <c r="Y37" i="3"/>
  <c r="Y25" i="3"/>
  <c r="Y26" i="3"/>
  <c r="Y27" i="3"/>
  <c r="Y28" i="3"/>
  <c r="Y29" i="3"/>
  <c r="Y30" i="3"/>
  <c r="Y31" i="3"/>
  <c r="Y32" i="3"/>
  <c r="Y33" i="3"/>
  <c r="Y34" i="3"/>
  <c r="Y35" i="3"/>
  <c r="Y16" i="3"/>
  <c r="Y17" i="3"/>
  <c r="Y18" i="3"/>
  <c r="Y19" i="3"/>
  <c r="Y20" i="3"/>
  <c r="Y21" i="3"/>
  <c r="Y22" i="3"/>
  <c r="Y23" i="3"/>
  <c r="Y8" i="3"/>
  <c r="Y9" i="3"/>
  <c r="Y10" i="3"/>
  <c r="Y11" i="3"/>
  <c r="Y12" i="3"/>
  <c r="Y13" i="3"/>
  <c r="Y14" i="3"/>
  <c r="X50" i="3"/>
  <c r="X51" i="3"/>
  <c r="X52" i="3"/>
  <c r="X61" i="3"/>
  <c r="W50" i="3"/>
  <c r="W51" i="3"/>
  <c r="W52" i="3"/>
  <c r="W61" i="3"/>
  <c r="V50" i="3"/>
  <c r="V51" i="3"/>
  <c r="V52" i="3"/>
  <c r="V61" i="3"/>
  <c r="U50" i="3"/>
  <c r="U51" i="3"/>
  <c r="U52" i="3"/>
  <c r="U61" i="3"/>
  <c r="X8" i="3" l="1"/>
  <c r="X9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7" i="3"/>
  <c r="AK40" i="3"/>
  <c r="AL40" i="3"/>
  <c r="AM40" i="3"/>
  <c r="AN40" i="3"/>
  <c r="AJ40" i="3"/>
  <c r="AK38" i="3"/>
  <c r="AL38" i="3"/>
  <c r="AM38" i="3"/>
  <c r="AN38" i="3"/>
  <c r="AJ38" i="3"/>
  <c r="AK36" i="3"/>
  <c r="AL36" i="3"/>
  <c r="AM36" i="3"/>
  <c r="AN36" i="3"/>
  <c r="AJ36" i="3"/>
  <c r="AK24" i="3"/>
  <c r="AL24" i="3"/>
  <c r="AM24" i="3"/>
  <c r="AN24" i="3"/>
  <c r="AJ24" i="3"/>
  <c r="AK15" i="3"/>
  <c r="AL15" i="3"/>
  <c r="AM15" i="3"/>
  <c r="AN15" i="3"/>
  <c r="AJ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9" i="3"/>
  <c r="AI10" i="3"/>
  <c r="AI11" i="3"/>
  <c r="AI12" i="3"/>
  <c r="AI13" i="3"/>
  <c r="AI14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8" i="3"/>
  <c r="AH9" i="3"/>
  <c r="AH10" i="3"/>
  <c r="AH11" i="3"/>
  <c r="AH12" i="3"/>
  <c r="AH13" i="3"/>
  <c r="AH14" i="3"/>
  <c r="AF40" i="3"/>
  <c r="AG40" i="3"/>
  <c r="AF38" i="3"/>
  <c r="AG38" i="3"/>
  <c r="AF36" i="3"/>
  <c r="AG36" i="3"/>
  <c r="AF24" i="3"/>
  <c r="AG24" i="3"/>
  <c r="AF15" i="3"/>
  <c r="AG15" i="3"/>
  <c r="AH15" i="3"/>
  <c r="AI15" i="3"/>
  <c r="AE40" i="3"/>
  <c r="AE38" i="3"/>
  <c r="AE36" i="3"/>
  <c r="AE24" i="3"/>
  <c r="AE15" i="3"/>
  <c r="AD40" i="3"/>
  <c r="AD38" i="3"/>
  <c r="AD36" i="3"/>
  <c r="AD24" i="3"/>
  <c r="AD15" i="3"/>
  <c r="AC40" i="3"/>
  <c r="AC38" i="3"/>
  <c r="AC36" i="3"/>
  <c r="AC24" i="3"/>
  <c r="AC15" i="3"/>
  <c r="Z40" i="3"/>
  <c r="AA40" i="3"/>
  <c r="AB40" i="3"/>
  <c r="Y40" i="3"/>
  <c r="Z38" i="3"/>
  <c r="AA38" i="3"/>
  <c r="AB38" i="3"/>
  <c r="Y38" i="3"/>
  <c r="Z36" i="3"/>
  <c r="AA36" i="3"/>
  <c r="AB36" i="3"/>
  <c r="Y36" i="3"/>
  <c r="Z24" i="3"/>
  <c r="AA24" i="3"/>
  <c r="AB24" i="3"/>
  <c r="Y24" i="3"/>
  <c r="Z15" i="3"/>
  <c r="AA15" i="3"/>
  <c r="AB15" i="3"/>
  <c r="Y15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U8" i="3"/>
  <c r="U9" i="3"/>
  <c r="U10" i="3"/>
  <c r="U11" i="3"/>
  <c r="U13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7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7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M9" i="3"/>
  <c r="M12" i="3"/>
  <c r="M20" i="3"/>
  <c r="M25" i="3"/>
  <c r="M28" i="3"/>
  <c r="M36" i="3"/>
  <c r="M41" i="3"/>
  <c r="M44" i="3"/>
  <c r="M52" i="3"/>
  <c r="M57" i="3"/>
  <c r="M60" i="3"/>
  <c r="M68" i="3"/>
  <c r="M73" i="3"/>
  <c r="M76" i="3"/>
  <c r="M84" i="3"/>
  <c r="M89" i="3"/>
  <c r="M92" i="3"/>
  <c r="M97" i="3"/>
  <c r="M100" i="3"/>
  <c r="M108" i="3"/>
  <c r="M113" i="3"/>
  <c r="M116" i="3"/>
  <c r="M124" i="3"/>
  <c r="M129" i="3"/>
  <c r="M132" i="3"/>
  <c r="M140" i="3"/>
  <c r="M145" i="3"/>
  <c r="M148" i="3"/>
  <c r="M153" i="3"/>
  <c r="M156" i="3"/>
  <c r="M161" i="3"/>
  <c r="M164" i="3"/>
  <c r="M172" i="3"/>
  <c r="M177" i="3"/>
  <c r="M180" i="3"/>
  <c r="M188" i="3"/>
  <c r="M193" i="3"/>
  <c r="M196" i="3"/>
  <c r="M204" i="3"/>
  <c r="M209" i="3"/>
  <c r="M212" i="3"/>
  <c r="M217" i="3"/>
  <c r="M219" i="3"/>
  <c r="M211" i="3"/>
  <c r="M203" i="3"/>
  <c r="M195" i="3"/>
  <c r="M187" i="3"/>
  <c r="M179" i="3"/>
  <c r="M171" i="3"/>
  <c r="M163" i="3"/>
  <c r="M155" i="3"/>
  <c r="M147" i="3"/>
  <c r="M139" i="3"/>
  <c r="M131" i="3"/>
  <c r="M123" i="3"/>
  <c r="M115" i="3"/>
  <c r="M107" i="3"/>
  <c r="M99" i="3"/>
  <c r="M91" i="3"/>
  <c r="M83" i="3"/>
  <c r="M75" i="3"/>
  <c r="M67" i="3"/>
  <c r="M59" i="3"/>
  <c r="M51" i="3"/>
  <c r="M43" i="3"/>
  <c r="M35" i="3"/>
  <c r="M27" i="3"/>
  <c r="M19" i="3"/>
  <c r="M11" i="3"/>
  <c r="M221" i="3"/>
  <c r="M173" i="3"/>
  <c r="M157" i="3"/>
  <c r="M109" i="3"/>
  <c r="M93" i="3"/>
  <c r="M45" i="3"/>
  <c r="M29" i="3"/>
  <c r="M214" i="3"/>
  <c r="M206" i="3"/>
  <c r="M198" i="3"/>
  <c r="M190" i="3"/>
  <c r="M182" i="3"/>
  <c r="M174" i="3"/>
  <c r="M166" i="3"/>
  <c r="M158" i="3"/>
  <c r="M150" i="3"/>
  <c r="M142" i="3"/>
  <c r="M134" i="3"/>
  <c r="M126" i="3"/>
  <c r="M118" i="3"/>
  <c r="M110" i="3"/>
  <c r="M102" i="3"/>
  <c r="M94" i="3"/>
  <c r="M86" i="3"/>
  <c r="M78" i="3"/>
  <c r="M70" i="3"/>
  <c r="M62" i="3"/>
  <c r="M54" i="3"/>
  <c r="M46" i="3"/>
  <c r="M38" i="3"/>
  <c r="M30" i="3"/>
  <c r="M22" i="3"/>
  <c r="M14" i="3"/>
  <c r="M215" i="3"/>
  <c r="M207" i="3"/>
  <c r="M199" i="3"/>
  <c r="M191" i="3"/>
  <c r="M183" i="3"/>
  <c r="M175" i="3"/>
  <c r="M167" i="3"/>
  <c r="M159" i="3"/>
  <c r="M151" i="3"/>
  <c r="M143" i="3"/>
  <c r="M135" i="3"/>
  <c r="M127" i="3"/>
  <c r="M119" i="3"/>
  <c r="M111" i="3"/>
  <c r="M103" i="3"/>
  <c r="M95" i="3"/>
  <c r="M87" i="3"/>
  <c r="M79" i="3"/>
  <c r="M71" i="3"/>
  <c r="M63" i="3"/>
  <c r="M55" i="3"/>
  <c r="M47" i="3"/>
  <c r="M39" i="3"/>
  <c r="M31" i="3"/>
  <c r="M23" i="3"/>
  <c r="M15" i="3"/>
  <c r="M200" i="3"/>
  <c r="M192" i="3"/>
  <c r="M184" i="3"/>
  <c r="M176" i="3"/>
  <c r="M168" i="3"/>
  <c r="M160" i="3"/>
  <c r="M152" i="3"/>
  <c r="M144" i="3"/>
  <c r="M136" i="3"/>
  <c r="M128" i="3"/>
  <c r="M120" i="3"/>
  <c r="M112" i="3"/>
  <c r="M104" i="3"/>
  <c r="M96" i="3"/>
  <c r="M88" i="3"/>
  <c r="M80" i="3"/>
  <c r="M72" i="3"/>
  <c r="M64" i="3"/>
  <c r="M56" i="3"/>
  <c r="M48" i="3"/>
  <c r="M40" i="3"/>
  <c r="M32" i="3"/>
  <c r="M24" i="3"/>
  <c r="M16" i="3"/>
  <c r="M208" i="3"/>
  <c r="M185" i="3"/>
  <c r="M169" i="3"/>
  <c r="M121" i="3"/>
  <c r="M105" i="3"/>
  <c r="M81" i="3"/>
  <c r="M65" i="3"/>
  <c r="M49" i="3"/>
  <c r="M33" i="3"/>
  <c r="M17" i="3"/>
  <c r="M216" i="3"/>
  <c r="M218" i="3"/>
  <c r="M210" i="3"/>
  <c r="M202" i="3"/>
  <c r="M194" i="3"/>
  <c r="M186" i="3"/>
  <c r="M178" i="3"/>
  <c r="M170" i="3"/>
  <c r="M162" i="3"/>
  <c r="M154" i="3"/>
  <c r="M146" i="3"/>
  <c r="M138" i="3"/>
  <c r="M130" i="3"/>
  <c r="M122" i="3"/>
  <c r="M114" i="3"/>
  <c r="M106" i="3"/>
  <c r="M98" i="3"/>
  <c r="M90" i="3"/>
  <c r="M82" i="3"/>
  <c r="M74" i="3"/>
  <c r="M66" i="3"/>
  <c r="M58" i="3"/>
  <c r="M50" i="3"/>
  <c r="M42" i="3"/>
  <c r="M34" i="3"/>
  <c r="M26" i="3"/>
  <c r="M18" i="3"/>
  <c r="M10" i="3"/>
  <c r="M220" i="3" l="1"/>
  <c r="M137" i="3"/>
  <c r="M201" i="3"/>
  <c r="M13" i="3"/>
  <c r="M77" i="3"/>
  <c r="M141" i="3"/>
  <c r="M205" i="3"/>
  <c r="M213" i="3"/>
  <c r="M197" i="3"/>
  <c r="M181" i="3"/>
  <c r="M165" i="3"/>
  <c r="M149" i="3"/>
  <c r="M133" i="3"/>
  <c r="M117" i="3"/>
  <c r="M101" i="3"/>
  <c r="M85" i="3"/>
  <c r="M69" i="3"/>
  <c r="M53" i="3"/>
  <c r="M37" i="3"/>
  <c r="M21" i="3"/>
  <c r="M61" i="3"/>
  <c r="M125" i="3"/>
  <c r="M189" i="3"/>
  <c r="K7" i="3"/>
  <c r="K8" i="3"/>
  <c r="K233" i="3"/>
  <c r="K230" i="3" l="1"/>
  <c r="K232" i="3"/>
  <c r="K231" i="3"/>
  <c r="L7" i="3"/>
  <c r="M7" i="3" l="1"/>
  <c r="L8" i="3"/>
  <c r="L231" i="3"/>
  <c r="L233" i="3"/>
  <c r="L232" i="3"/>
  <c r="L230" i="3"/>
  <c r="M231" i="3"/>
  <c r="BA271" i="2" l="1"/>
  <c r="BA272" i="2"/>
  <c r="BA270" i="2"/>
  <c r="M232" i="3"/>
  <c r="BA269" i="2"/>
  <c r="BA273" i="2"/>
  <c r="BA274" i="2"/>
  <c r="M8" i="3"/>
  <c r="M233" i="3"/>
  <c r="M230" i="3"/>
</calcChain>
</file>

<file path=xl/sharedStrings.xml><?xml version="1.0" encoding="utf-8"?>
<sst xmlns="http://schemas.openxmlformats.org/spreadsheetml/2006/main" count="3707" uniqueCount="1798">
  <si>
    <t>nazwa ppk</t>
  </si>
  <si>
    <t>Lp.</t>
  </si>
  <si>
    <t>pH</t>
  </si>
  <si>
    <t>przewodność elektrolityczna</t>
  </si>
  <si>
    <t>Ag</t>
  </si>
  <si>
    <t>As</t>
  </si>
  <si>
    <t>Ba</t>
  </si>
  <si>
    <t>Cd</t>
  </si>
  <si>
    <t>Co</t>
  </si>
  <si>
    <t>Cr</t>
  </si>
  <si>
    <t>Cu</t>
  </si>
  <si>
    <t>Hg</t>
  </si>
  <si>
    <t>Mg</t>
  </si>
  <si>
    <t>Mo</t>
  </si>
  <si>
    <t>Ni</t>
  </si>
  <si>
    <t>Pb</t>
  </si>
  <si>
    <t>Sn</t>
  </si>
  <si>
    <t>Sr</t>
  </si>
  <si>
    <t>V</t>
  </si>
  <si>
    <t>Zn</t>
  </si>
  <si>
    <t>Ca</t>
  </si>
  <si>
    <t>Ogólny węgiel organiczny</t>
  </si>
  <si>
    <t>Fe</t>
  </si>
  <si>
    <t>Mn</t>
  </si>
  <si>
    <t>P</t>
  </si>
  <si>
    <t>S</t>
  </si>
  <si>
    <t>Ti</t>
  </si>
  <si>
    <t>Al.</t>
  </si>
  <si>
    <t>K</t>
  </si>
  <si>
    <t>Naftalen</t>
  </si>
  <si>
    <t>Fenantren</t>
  </si>
  <si>
    <t>Antracen</t>
  </si>
  <si>
    <t>Fluoranten</t>
  </si>
  <si>
    <t>Chryzen</t>
  </si>
  <si>
    <t>Benzo(a)antracen</t>
  </si>
  <si>
    <t>Benzo(a)piren</t>
  </si>
  <si>
    <t>Benzo(a)fluoranten</t>
  </si>
  <si>
    <t>Benzo(g,h,i)perylen</t>
  </si>
  <si>
    <t>Acenaftylen</t>
  </si>
  <si>
    <t>Acenaften</t>
  </si>
  <si>
    <t>Fluoren</t>
  </si>
  <si>
    <t>Piren</t>
  </si>
  <si>
    <t>Benzo(b)fluoranten</t>
  </si>
  <si>
    <t>Benzo(k)fluoranten</t>
  </si>
  <si>
    <t>Benzo(e)piren</t>
  </si>
  <si>
    <t>Indeno(1,2,3-c,d)piren</t>
  </si>
  <si>
    <t>Dibenzo(a,h)antracen</t>
  </si>
  <si>
    <t>Perylen</t>
  </si>
  <si>
    <t>Pentachlorobenzen</t>
  </si>
  <si>
    <t>Heksachlorobenzen</t>
  </si>
  <si>
    <t>Alfa-HCH</t>
  </si>
  <si>
    <t>Beta-HCH</t>
  </si>
  <si>
    <t>Gamma-HCH</t>
  </si>
  <si>
    <t>Delta-HCH</t>
  </si>
  <si>
    <t>Heptachlor i epoksyd heptachloru</t>
  </si>
  <si>
    <t>Dieldryna</t>
  </si>
  <si>
    <t>Izodryna</t>
  </si>
  <si>
    <t>DDT całkowity (+izomer para-para)</t>
  </si>
  <si>
    <t>p'p'-DDE</t>
  </si>
  <si>
    <t>p'p'-DDD</t>
  </si>
  <si>
    <t>Endosulfan</t>
  </si>
  <si>
    <t>Ftalan di(2-etyloheksylu)</t>
  </si>
  <si>
    <t>chloroalkany C10-C13</t>
  </si>
  <si>
    <t>Fluorki</t>
  </si>
  <si>
    <t>Chlorfenwinfos</t>
  </si>
  <si>
    <t>Bromowane difenyloetery (kongenery nr 28, 47, 99, 100, 153, 154)</t>
  </si>
  <si>
    <t>Związki tributylocyny (kation tributylocyny)</t>
  </si>
  <si>
    <t>Heksachlorobutadien</t>
  </si>
  <si>
    <t>1,2,3-trichlorobenzen</t>
  </si>
  <si>
    <t>1,2,4-trichlorobenzen</t>
  </si>
  <si>
    <t>1,3,5-trichlorobenzen</t>
  </si>
  <si>
    <t>Nonylofenole (4-nonylofenol)</t>
  </si>
  <si>
    <t>Oktylofenole (4-(1,1',3,3'-tetrametylobutylo)-fenol)</t>
  </si>
  <si>
    <t>Pentachlorofenol</t>
  </si>
  <si>
    <t>Trifluarlina</t>
  </si>
  <si>
    <t>Dikofol</t>
  </si>
  <si>
    <t>kwas perfluorooktanosulfonowy i jego pochodne (PFOS)</t>
  </si>
  <si>
    <t>Chinoksyfen</t>
  </si>
  <si>
    <t>Dioksyny i związki dioksynopodobne</t>
  </si>
  <si>
    <t>Cypermetryna</t>
  </si>
  <si>
    <t>Heksabromocyklododekan</t>
  </si>
  <si>
    <t>Chlordekon</t>
  </si>
  <si>
    <t>Heksabromodifenol</t>
  </si>
  <si>
    <t>Toksafen</t>
  </si>
  <si>
    <t>Endryna</t>
  </si>
  <si>
    <t>Aldryna</t>
  </si>
  <si>
    <t>Azot</t>
  </si>
  <si>
    <t>Alachlor</t>
  </si>
  <si>
    <t>Chlorpiryfos</t>
  </si>
  <si>
    <t>Aklonifen</t>
  </si>
  <si>
    <t>Bifenoks</t>
  </si>
  <si>
    <t>Cybutryna</t>
  </si>
  <si>
    <t>Polichlorowane bifenyle (nr 28)</t>
  </si>
  <si>
    <t>Polichlorowane bifenyle (nr 52)</t>
  </si>
  <si>
    <t>Polichlorowane bifenyle (nr 101)</t>
  </si>
  <si>
    <t>Polichlorowane bifenyle (nr 118)</t>
  </si>
  <si>
    <t>Polichlorowane bifenyle (nr 138)</t>
  </si>
  <si>
    <t>Polichlorowane bifenyle (nr 153)</t>
  </si>
  <si>
    <t>Polichlorowane bifenyle (nr 180)</t>
  </si>
  <si>
    <t>Bromowane difenyloetery (kongenery nr 28)</t>
  </si>
  <si>
    <t>Bromowane difenyloetery (kongenery nr 47)</t>
  </si>
  <si>
    <t>Bromowane difenyloetery (kongenery nr 99)</t>
  </si>
  <si>
    <t>Bromowane difenyloetery (kongenery nr 100)</t>
  </si>
  <si>
    <t>Bromowane difenyloetery (kongenery nr 153)</t>
  </si>
  <si>
    <t>Bromowane difenyloetery (kongenery nr 154)</t>
  </si>
  <si>
    <t>Polichlorowane bifenyle (nr 28, 52, 101, 118, 138, 153,180) - suma</t>
  </si>
  <si>
    <t>&lt;9,8&lt;21,4&lt;33</t>
  </si>
  <si>
    <t>&lt;23&lt;36&lt;49</t>
  </si>
  <si>
    <t>&lt;0,99&lt;3&lt;5</t>
  </si>
  <si>
    <t>&lt;43&lt;76,5&lt;110</t>
  </si>
  <si>
    <t>&lt;32&lt;91&lt;150</t>
  </si>
  <si>
    <t>&lt;20000&lt;30000&lt;40000</t>
  </si>
  <si>
    <t>&lt;36&lt;83&lt;130</t>
  </si>
  <si>
    <t>&lt;460&lt;780&lt;1100</t>
  </si>
  <si>
    <t>&lt;0,18&lt;0,64&lt;1,1</t>
  </si>
  <si>
    <t>&lt;1,6&lt;1,9&lt;2,2</t>
  </si>
  <si>
    <t>&lt;120&lt;290&lt;460</t>
  </si>
  <si>
    <t>[mg/kg]</t>
  </si>
  <si>
    <t>&lt;6,7&lt;48&lt;89</t>
  </si>
  <si>
    <t>&lt;5,9&lt;67&lt;128</t>
  </si>
  <si>
    <t>&lt;57,2&lt;451&lt;845</t>
  </si>
  <si>
    <t>&lt;77,4&lt;307&lt;536</t>
  </si>
  <si>
    <t>&lt;176&lt;369&lt;561</t>
  </si>
  <si>
    <t>&lt;204&lt;687&lt;1170</t>
  </si>
  <si>
    <t>&lt;108&lt;579&lt;1050</t>
  </si>
  <si>
    <t>&lt;150&lt;800&lt;1450</t>
  </si>
  <si>
    <t>&lt;240&lt;6820&lt;13400</t>
  </si>
  <si>
    <t>&lt;170&lt;1685&lt;3200</t>
  </si>
  <si>
    <t>&lt;166&lt;728&lt;1290</t>
  </si>
  <si>
    <t>&lt;33&lt;84&lt;135</t>
  </si>
  <si>
    <t>&lt;423&lt;1327&lt;2230</t>
  </si>
  <si>
    <t>&lt;200&lt;1700&lt;3200</t>
  </si>
  <si>
    <t>&lt;195&lt;858&lt;1520</t>
  </si>
  <si>
    <t>&lt;60&lt;368&lt;676</t>
  </si>
  <si>
    <t>&lt;2&lt;41&lt;80</t>
  </si>
  <si>
    <t>&lt;1,9&lt;32&lt;62</t>
  </si>
  <si>
    <t>&lt;2,2&lt;104,6&lt;207</t>
  </si>
  <si>
    <t>&lt;1&lt;1,5&lt;2</t>
  </si>
  <si>
    <t>&lt;150&lt;175&lt;200</t>
  </si>
  <si>
    <t>&lt;8&lt;13&lt;18</t>
  </si>
  <si>
    <t>&lt;6&lt;53&lt;100</t>
  </si>
  <si>
    <t>&lt;5&lt;108&lt;210</t>
  </si>
  <si>
    <t>&lt;3&lt;4&lt;5</t>
  </si>
  <si>
    <t>&lt;4,9&lt;16,5&lt;28</t>
  </si>
  <si>
    <t>&lt;3,2&lt;17&lt;31</t>
  </si>
  <si>
    <t>&lt;4,2&lt;33,6&lt;63</t>
  </si>
  <si>
    <t>&lt;2,5&lt;9,3&lt;16</t>
  </si>
  <si>
    <t>&lt;0,85&lt;11,2&lt;21,5</t>
  </si>
  <si>
    <t>&lt;0,52&lt;1,73&lt;2,94</t>
  </si>
  <si>
    <t>&lt;580&lt;22790&lt;45000</t>
  </si>
  <si>
    <t>nr SIWZ:</t>
  </si>
  <si>
    <t>HCH - suma</t>
  </si>
  <si>
    <t>ocena ogólna</t>
  </si>
  <si>
    <t>Trichlorobenzen - suma</t>
  </si>
  <si>
    <t>Trichlorobenzeny - suma</t>
  </si>
  <si>
    <t>WWA - suma</t>
  </si>
  <si>
    <t>&lt;1610&lt;12205&lt;22800</t>
  </si>
  <si>
    <t>&lt;3&lt;62&lt;120</t>
  </si>
  <si>
    <t>&lt;5,3&lt;289&lt;572</t>
  </si>
  <si>
    <t>DDT+DDD+DDE</t>
  </si>
  <si>
    <t>[um/kg]</t>
  </si>
  <si>
    <t>Level 1</t>
  </si>
  <si>
    <t>Level 2</t>
  </si>
  <si>
    <t>Level 3</t>
  </si>
  <si>
    <t>Level 4</t>
  </si>
  <si>
    <t>Contaminated Sediment Standing Team (2013)</t>
  </si>
  <si>
    <t>zanieczyszczony</t>
  </si>
  <si>
    <t>niezanieczyszczony</t>
  </si>
  <si>
    <t>[uS/cm]</t>
  </si>
  <si>
    <t>[mg/kg sm]</t>
  </si>
  <si>
    <t>[% sm]</t>
  </si>
  <si>
    <t>[µg/kg sm]</t>
  </si>
  <si>
    <t>kod PPK</t>
  </si>
  <si>
    <t>nr SIWZ</t>
  </si>
  <si>
    <t>Nr SIWZ</t>
  </si>
  <si>
    <t>PL02S0501_0753</t>
  </si>
  <si>
    <t>PL02S1301_1192</t>
  </si>
  <si>
    <t>cieki</t>
  </si>
  <si>
    <t>jeziora</t>
  </si>
  <si>
    <t>PL01S0701_1220</t>
  </si>
  <si>
    <t>PL01S0701_1133</t>
  </si>
  <si>
    <t>PL02S1401_1303</t>
  </si>
  <si>
    <t>PL02S1201_1018</t>
  </si>
  <si>
    <t>PL01S0201_0821</t>
  </si>
  <si>
    <t>PL02S0401_0671</t>
  </si>
  <si>
    <t>PL02S1301_1123</t>
  </si>
  <si>
    <t>PL02S0101_0547</t>
  </si>
  <si>
    <t>PL01S1301_1734</t>
  </si>
  <si>
    <t>PL01S0901_1391</t>
  </si>
  <si>
    <t>PL02S0501_0858</t>
  </si>
  <si>
    <t>PL02S1301_1149</t>
  </si>
  <si>
    <t>PL01S1501_1744</t>
  </si>
  <si>
    <t>PL02S1401_1254</t>
  </si>
  <si>
    <t>PL01S0701_1124</t>
  </si>
  <si>
    <t>PL02S0901_0945</t>
  </si>
  <si>
    <t>PL02S0901_3212</t>
  </si>
  <si>
    <t>PL02S0901_3213</t>
  </si>
  <si>
    <t>PL02S1401_1288</t>
  </si>
  <si>
    <t>PL01S1501_1785</t>
  </si>
  <si>
    <t>PL01S1001_1493</t>
  </si>
  <si>
    <t>PL01S1601_1940</t>
  </si>
  <si>
    <t>kod JCWP</t>
  </si>
  <si>
    <t>Bzura od Rawki do ujścia</t>
  </si>
  <si>
    <t>Gwda od Piławy do ujścia</t>
  </si>
  <si>
    <t>Kłodnica od Dramy do ujścia</t>
  </si>
  <si>
    <t>Nogat</t>
  </si>
  <si>
    <t>Parsęta od Wielkiego Rowu do ujścia</t>
  </si>
  <si>
    <t>Przemsza od Białej Przemszy do ujścia</t>
  </si>
  <si>
    <t>Świder od Świdra Wschodniego do ujścia</t>
  </si>
  <si>
    <t>Warta od Wierznicy do Widawki</t>
  </si>
  <si>
    <t>Wisła od Skawinki do Podłężanki</t>
  </si>
  <si>
    <t>Wisłok od Starego Wisłoka do ujścia</t>
  </si>
  <si>
    <t>nazwa JCWP</t>
  </si>
  <si>
    <t>kod ppk</t>
  </si>
  <si>
    <t>nazwa PPK</t>
  </si>
  <si>
    <t>jez. Długie Wigierskie - st.01</t>
  </si>
  <si>
    <t>Jez. Mąkolno - stan. 01</t>
  </si>
  <si>
    <t>Jez. Śremskie - stan. 01</t>
  </si>
  <si>
    <t>Barycz - ujście do Odry</t>
  </si>
  <si>
    <t>Bug - Glina Nadbużna , brzeg</t>
  </si>
  <si>
    <t>Bug - Wyszków</t>
  </si>
  <si>
    <t>Bystrzyca - ujście do Odry</t>
  </si>
  <si>
    <t>Bzura - Wyszogród, przy moście</t>
  </si>
  <si>
    <t>Czarna - Połaniec</t>
  </si>
  <si>
    <t>Dunajec - Piaski Drużków</t>
  </si>
  <si>
    <t>Grabowa - m. Grabowo</t>
  </si>
  <si>
    <t>Gwda - Ujście</t>
  </si>
  <si>
    <t>Ina - poniżej Goleniowa</t>
  </si>
  <si>
    <t>Kaczawa - ujście do Odry</t>
  </si>
  <si>
    <t>Kamienna - Wola Pawłowska</t>
  </si>
  <si>
    <t>Kłodnica - ujście do Odry</t>
  </si>
  <si>
    <t>Łeba - Cecenowo</t>
  </si>
  <si>
    <t>Łupawa - Smołdzino</t>
  </si>
  <si>
    <t>Ner - Chełmno</t>
  </si>
  <si>
    <t>Obra - m. Skwierzyna</t>
  </si>
  <si>
    <t>Odra - w Chałupkach</t>
  </si>
  <si>
    <t>Parsęta - ujście do morza (m.Kołobrzeg)</t>
  </si>
  <si>
    <t>Pilica - Ostrówek</t>
  </si>
  <si>
    <t>Pilica - pow.dop. spod Nakła m.Łąkietka</t>
  </si>
  <si>
    <t>Pilica - Sulejów</t>
  </si>
  <si>
    <t>Poprad - Stary Sącz</t>
  </si>
  <si>
    <t>Prosna - Ruda Komorska</t>
  </si>
  <si>
    <t>Pszczynka - ujście do Małej Wisły</t>
  </si>
  <si>
    <t>Radomka - Ryczywół, most drogowy</t>
  </si>
  <si>
    <t>Reda - Mrzezino</t>
  </si>
  <si>
    <t>Rega - ujście do morza (m. Mrzeżyno)</t>
  </si>
  <si>
    <t>Ruda - ujście do Odry</t>
  </si>
  <si>
    <t>San - Ubieszyn</t>
  </si>
  <si>
    <t>San - Wrzawy</t>
  </si>
  <si>
    <t>Soła - Oświęcim</t>
  </si>
  <si>
    <t>Ślęza - ujście do Odry</t>
  </si>
  <si>
    <t>Świder - Dębinka, uj. do Wisły</t>
  </si>
  <si>
    <t>Warta - Burzenin</t>
  </si>
  <si>
    <t>Warta - Działoszyn</t>
  </si>
  <si>
    <t>Warta - Kamion</t>
  </si>
  <si>
    <t>Warta - powyżej zbiornika Poraj m.Lgota</t>
  </si>
  <si>
    <t>Wełna - Oborniki</t>
  </si>
  <si>
    <t>Widawa - ujście do Odry</t>
  </si>
  <si>
    <t>Wieprza - m. Stary Kraków</t>
  </si>
  <si>
    <t>Wisła - Grabie</t>
  </si>
  <si>
    <t>Wisła - Sandomierz</t>
  </si>
  <si>
    <t>Wisłok - Tryńcza</t>
  </si>
  <si>
    <t xml:space="preserve"> [μg/kg]</t>
  </si>
  <si>
    <t>[ug/kg]</t>
  </si>
  <si>
    <t>GIOŚ 2015 - jeziora</t>
  </si>
  <si>
    <t>GIOŚ (2015)</t>
  </si>
  <si>
    <t>GIOŚ 2015 - cieki</t>
  </si>
  <si>
    <t>1 - GIOŚ (2015)</t>
  </si>
  <si>
    <t>średnia</t>
  </si>
  <si>
    <t>średnia geometryczna</t>
  </si>
  <si>
    <t>mediana</t>
  </si>
  <si>
    <t>min</t>
  </si>
  <si>
    <t>max</t>
  </si>
  <si>
    <t>odchylenie stand.</t>
  </si>
  <si>
    <t>1 -GIOŚ (2015)</t>
  </si>
  <si>
    <t>PL02S0102_2067</t>
  </si>
  <si>
    <t>jez. Wielkie Dąbie - głęboczek - 8,1m</t>
  </si>
  <si>
    <t>Głębokie</t>
  </si>
  <si>
    <t>Płaskie</t>
  </si>
  <si>
    <t>Tuczno</t>
  </si>
  <si>
    <t>Wielgie</t>
  </si>
  <si>
    <t>Dębno Duże</t>
  </si>
  <si>
    <t>PL02S0101_0550</t>
  </si>
  <si>
    <t>Dzierżęcinka - ujście do jeziora Jamno (m. Dobiesławiec)</t>
  </si>
  <si>
    <t>PL02S1301_3840</t>
  </si>
  <si>
    <t xml:space="preserve">Kanał Gliwicki, Gliwice Marina   </t>
  </si>
  <si>
    <t>PL01S1101_1562</t>
  </si>
  <si>
    <t>Krzna - Neple</t>
  </si>
  <si>
    <t>PL02S0501_0828</t>
  </si>
  <si>
    <t>Noteć - poniżej Drawska</t>
  </si>
  <si>
    <t>PL02S0601_3238</t>
  </si>
  <si>
    <t>Noteć - Gromadno</t>
  </si>
  <si>
    <t>PL02S0601_0932</t>
  </si>
  <si>
    <t>Noteć - Lechowo</t>
  </si>
  <si>
    <t>PL02S0101_0545</t>
  </si>
  <si>
    <t>Parsęta - m. Bardy</t>
  </si>
  <si>
    <t>PL02S0501_0906</t>
  </si>
  <si>
    <t>Warta - Oborniki</t>
  </si>
  <si>
    <t>PL01S1601_1904</t>
  </si>
  <si>
    <t>Wisłoka - Gawłuszowice</t>
  </si>
  <si>
    <t>PL01S0701_1070</t>
  </si>
  <si>
    <t>Zagożdżonka  - Świerże Górne</t>
  </si>
  <si>
    <t>PL02S0901_1816</t>
  </si>
  <si>
    <t>Zb. Jeziorsko - Powyżej zapory</t>
  </si>
  <si>
    <t>RW600011116589</t>
  </si>
  <si>
    <t>RW600011116999</t>
  </si>
  <si>
    <t>RW60001144979</t>
  </si>
  <si>
    <t>RW20001121899</t>
  </si>
  <si>
    <t>RW20001025129</t>
  </si>
  <si>
    <t>Barycz od Sąsiecznicy do ujścia</t>
  </si>
  <si>
    <t>Bug od granicy w Niemirowie do Broku</t>
  </si>
  <si>
    <t>Bug od Liwca do jez. Zegrzyńskiego</t>
  </si>
  <si>
    <t>Soła od Wody Ujsolskiej do zb. Tresna</t>
  </si>
  <si>
    <t>Bystrzyca od zb. Mietków do ujścia</t>
  </si>
  <si>
    <t>Dzierżęcinka</t>
  </si>
  <si>
    <t>Kanał Gliwicki do Kłodnicy</t>
  </si>
  <si>
    <t>Kaczawa od Nysy Szalonej do ujścia</t>
  </si>
  <si>
    <t>Krzna od Krzny Południowej do ujścia</t>
  </si>
  <si>
    <t>Łupawa od Darżyńskiej Strugi do jez. Gardno</t>
  </si>
  <si>
    <t>Noteć od Dopływu spod Sipior do Gwdy</t>
  </si>
  <si>
    <t>Noteć od Kanału Romanowskiego do Drawy</t>
  </si>
  <si>
    <t>Noteć od Kanału Warta-Gopło do Noteci Zachodniej</t>
  </si>
  <si>
    <t>Obra od zb. Bledzew do ujścia</t>
  </si>
  <si>
    <t>Odra od Bukowej do ujścia</t>
  </si>
  <si>
    <t>Odra od granicy do Kanału Gliwickiego</t>
  </si>
  <si>
    <t>Odra od Warty do oddzielenia się Odry Zachodniej</t>
  </si>
  <si>
    <t>Kłodnica od Promnej do zb. Dzierżno Duże</t>
  </si>
  <si>
    <t>Parsęta od Radwi do Wielkiego Rowu</t>
  </si>
  <si>
    <t>Pilica od zb. Sulejów do ujścia</t>
  </si>
  <si>
    <t>Pilica od Zwleczy do zb. Sulejów</t>
  </si>
  <si>
    <t>Pilica do Kanału Kopanka</t>
  </si>
  <si>
    <t>Prosna od dopływu z Piątka Małego do ujścia</t>
  </si>
  <si>
    <t>Ruda od zb. Rybnik do ujścia</t>
  </si>
  <si>
    <t>San od Wiaru do Wisłoka</t>
  </si>
  <si>
    <t>Soła od zb. Porąbka do ujścia</t>
  </si>
  <si>
    <t>Ślęza od Ksieginki do ujścia</t>
  </si>
  <si>
    <t>Warta od Liswarty do Wierznicy</t>
  </si>
  <si>
    <t>Warta od Kopli do Wełny</t>
  </si>
  <si>
    <t>Warta do zb. Poraj</t>
  </si>
  <si>
    <t>Węgorapa od jez. Mamry do granicy państwa</t>
  </si>
  <si>
    <t>Widawa od Oleśnicy do ujścia</t>
  </si>
  <si>
    <t>Wieprz od Tyśmienicy do ujścia</t>
  </si>
  <si>
    <t>Wisła od zb. Goczałkowice do Przemszy</t>
  </si>
  <si>
    <t>Wisła od Wisłoki do Sanny</t>
  </si>
  <si>
    <t>Wisłoka od Chotowskiego Potoku do ujścia</t>
  </si>
  <si>
    <t>Zagożdżonka</t>
  </si>
  <si>
    <t>Zb. Jeziorsko</t>
  </si>
  <si>
    <t>2 - Contaminated Sediment Standing Team (2013)</t>
  </si>
  <si>
    <t>78</t>
  </si>
  <si>
    <t>Epoksyd heptachloru - suma</t>
  </si>
  <si>
    <t>p'p'-DDT</t>
  </si>
  <si>
    <t>Białe</t>
  </si>
  <si>
    <t>PL01S1102_0646</t>
  </si>
  <si>
    <t>PL01S0302_0197</t>
  </si>
  <si>
    <t>jez. Babięty Wielkie - stan. 02</t>
  </si>
  <si>
    <t>Babięty Wielkie</t>
  </si>
  <si>
    <t>PL02S0502_2172</t>
  </si>
  <si>
    <t>Jez. Białokoskie - stan. 01</t>
  </si>
  <si>
    <t>Białokoskie</t>
  </si>
  <si>
    <t>PL02S0502_0218</t>
  </si>
  <si>
    <t>Jez. Brdowskie - stan. 01</t>
  </si>
  <si>
    <t>Brdowskie</t>
  </si>
  <si>
    <t>PL01S0602_3189</t>
  </si>
  <si>
    <t>Bysławskie</t>
  </si>
  <si>
    <t>PL07S0802_0001</t>
  </si>
  <si>
    <t>Długie Wigierskie</t>
  </si>
  <si>
    <t>PL02S0602_3174</t>
  </si>
  <si>
    <t>Dobrylewskie</t>
  </si>
  <si>
    <t>PL02S0102_2038</t>
  </si>
  <si>
    <t>jez. Drawsko - głęboczek - 79,7m</t>
  </si>
  <si>
    <t>Drawsko</t>
  </si>
  <si>
    <t>Glinno</t>
  </si>
  <si>
    <t>PL08S0302_0009</t>
  </si>
  <si>
    <t>jez. Gołdopiwo - stan. 01</t>
  </si>
  <si>
    <t>Gołdapiwo</t>
  </si>
  <si>
    <t>PL01S0602_3184</t>
  </si>
  <si>
    <t>Gwiazda</t>
  </si>
  <si>
    <t>PL02S0502_0227</t>
  </si>
  <si>
    <t>Jez. Kaliszańskie - stan. 01</t>
  </si>
  <si>
    <t>Kaliszańskie</t>
  </si>
  <si>
    <t>PL02S0502_0161</t>
  </si>
  <si>
    <t>Jez. Kłeckie - stan. 02</t>
  </si>
  <si>
    <t>Kłeckie</t>
  </si>
  <si>
    <t>PL01S0302_0217</t>
  </si>
  <si>
    <t>jez. Kownatki - stan. 02</t>
  </si>
  <si>
    <t>Kownackie</t>
  </si>
  <si>
    <t>PL02S0502_0294</t>
  </si>
  <si>
    <t>Jez. Krąpsko Długie - stan. 01</t>
  </si>
  <si>
    <t>PL02S0502_3099</t>
  </si>
  <si>
    <t>Jez. Kubek - stan. 01</t>
  </si>
  <si>
    <t>Kubek</t>
  </si>
  <si>
    <t>PL01S0602_0413</t>
  </si>
  <si>
    <t>Łąkie</t>
  </si>
  <si>
    <t>PL01S0302_3917</t>
  </si>
  <si>
    <t>jez. Łękuk - stan. 01</t>
  </si>
  <si>
    <t>Łękuk</t>
  </si>
  <si>
    <t>PL01S0202_0035</t>
  </si>
  <si>
    <t>jez. Mausz - Ostrów Mausz</t>
  </si>
  <si>
    <t>Mausz</t>
  </si>
  <si>
    <t>PL02S0502_0223</t>
  </si>
  <si>
    <t>Mąkolno</t>
  </si>
  <si>
    <t>PL01S0602_0472</t>
  </si>
  <si>
    <t>Mełno</t>
  </si>
  <si>
    <t>PL01S0302_3115</t>
  </si>
  <si>
    <t>jez. Mokre - stan. 02</t>
  </si>
  <si>
    <t>Mokre</t>
  </si>
  <si>
    <t>PL02S0102_2082</t>
  </si>
  <si>
    <t>jez. Morzycko - głęboczek - 60,0m</t>
  </si>
  <si>
    <t>Morzycko</t>
  </si>
  <si>
    <t>PL01S0602_0468</t>
  </si>
  <si>
    <t>PL01S0202_3357</t>
  </si>
  <si>
    <t>Wielki Ocypel</t>
  </si>
  <si>
    <t>PL01S0302_0126</t>
  </si>
  <si>
    <t>Jez. Oleckie Małe - stan. 01</t>
  </si>
  <si>
    <t>Olecko Małe</t>
  </si>
  <si>
    <t>PL01S1102_0659</t>
  </si>
  <si>
    <t>Piaseczno</t>
  </si>
  <si>
    <t>PL01S0802_0583</t>
  </si>
  <si>
    <t>jez. Rajgrodzkie - st.06 (Opartowo)</t>
  </si>
  <si>
    <t>Rajgrodzkie</t>
  </si>
  <si>
    <t>PL01S1102_0663</t>
  </si>
  <si>
    <t>Rogóźno</t>
  </si>
  <si>
    <t>PL01S0202_3350</t>
  </si>
  <si>
    <t>jez. Sianowskie - Sianowo</t>
  </si>
  <si>
    <t>Sianowskie</t>
  </si>
  <si>
    <t>PL08S0302_3027</t>
  </si>
  <si>
    <t>jez. Skanda - stan. 01</t>
  </si>
  <si>
    <t>Skanda</t>
  </si>
  <si>
    <t>PL01S0202_0069</t>
  </si>
  <si>
    <t>jez. Skąpe (na NE od m.Brusy) - na NE od m.Mł.Gliśno</t>
  </si>
  <si>
    <t>Skąpe</t>
  </si>
  <si>
    <t>PL01S0202_0078</t>
  </si>
  <si>
    <t>jez. Skotawsko Wielkie - na S od wyb.Skotawsko</t>
  </si>
  <si>
    <t>Skotawsko Wielkie</t>
  </si>
  <si>
    <t>PL01S0602_0440</t>
  </si>
  <si>
    <t>Sosno</t>
  </si>
  <si>
    <t>PL01S0602_0422</t>
  </si>
  <si>
    <t>Steklińskie</t>
  </si>
  <si>
    <t>PL01S1102_0661</t>
  </si>
  <si>
    <t>Sumin</t>
  </si>
  <si>
    <t>PL01S0602_3191</t>
  </si>
  <si>
    <t>Suskie Wielkie</t>
  </si>
  <si>
    <t>PL02S0502_0182</t>
  </si>
  <si>
    <t>Śremskie</t>
  </si>
  <si>
    <t>PL02S0502_3089</t>
  </si>
  <si>
    <t>Jez. Tuczno - stan. 01</t>
  </si>
  <si>
    <t>PL02S0602_3176</t>
  </si>
  <si>
    <t>Wąsoskie</t>
  </si>
  <si>
    <t>PL01S0602_0388</t>
  </si>
  <si>
    <t>Wielkie</t>
  </si>
  <si>
    <t>PL02S0502_0176</t>
  </si>
  <si>
    <t>Jez. Wielkie (Strzyżmińskie) - stan. 01</t>
  </si>
  <si>
    <t>PL01S0602_0419</t>
  </si>
  <si>
    <t>Wikaryjskie</t>
  </si>
  <si>
    <t>PL01S0302_0232</t>
  </si>
  <si>
    <t>jez. Wukśniki - stan. 01</t>
  </si>
  <si>
    <t>Wuksniki</t>
  </si>
  <si>
    <t>PL01S0602_3169</t>
  </si>
  <si>
    <t>Zamarte</t>
  </si>
  <si>
    <t>PL01S0602_0493</t>
  </si>
  <si>
    <t>Zamkowe</t>
  </si>
  <si>
    <t>PL02S0602_3178</t>
  </si>
  <si>
    <t>Żędowskie</t>
  </si>
  <si>
    <t>PL02S1401_1324</t>
  </si>
  <si>
    <t>Biała od Rostówki do ujścia</t>
  </si>
  <si>
    <t>PL01S0801_3433</t>
  </si>
  <si>
    <t>Biebrza - Stary Rogożyn</t>
  </si>
  <si>
    <t>Biebrza do Kropiwnej</t>
  </si>
  <si>
    <t>PL01S0201_0802</t>
  </si>
  <si>
    <t>Brda - Kopernica</t>
  </si>
  <si>
    <t>Brda od jez. Końskiego do jez. Charzykowskiego</t>
  </si>
  <si>
    <t>PL01S1501_1831</t>
  </si>
  <si>
    <t>Breń - Słupiec</t>
  </si>
  <si>
    <t>Breń - Żabnica od Żymanki do ujścia</t>
  </si>
  <si>
    <t>PL01S0701_1219</t>
  </si>
  <si>
    <t>PL02S1401_1266</t>
  </si>
  <si>
    <t>PL01S1501_1747</t>
  </si>
  <si>
    <t>Chechło - Mętków</t>
  </si>
  <si>
    <t>Chechło</t>
  </si>
  <si>
    <t>PL01S1001_1496</t>
  </si>
  <si>
    <t>Czarna od zb. Chańcza do ujścia</t>
  </si>
  <si>
    <t>PL01S1501_1817</t>
  </si>
  <si>
    <t>PL02S0101_0563</t>
  </si>
  <si>
    <t>Grabowa od Wielinki do dopływu z polderu Rusko-Darłowo I a</t>
  </si>
  <si>
    <t>PL02S0101_0493</t>
  </si>
  <si>
    <t>Ina od Strugi Goleniowskiej do ujścia</t>
  </si>
  <si>
    <t>PL01S1001_1506</t>
  </si>
  <si>
    <t>Kamienna od Świśliny do ujścia</t>
  </si>
  <si>
    <t>PL02S1301_1173</t>
  </si>
  <si>
    <t>Kanał Gliwicki - m. Dzierżno</t>
  </si>
  <si>
    <t>Kanał Gliwicki - Taciszów, ul. Gliwicka</t>
  </si>
  <si>
    <t>PL02S1301_1166</t>
  </si>
  <si>
    <t>Kłodnica Gliwice ul. Edisona</t>
  </si>
  <si>
    <t>Liwa od jez. Liwieniec do ujścia</t>
  </si>
  <si>
    <t>PL01S0201_0818</t>
  </si>
  <si>
    <t>Łeba od Pogorzelicy do jez. Łebsko</t>
  </si>
  <si>
    <t>PL01S0601_0968</t>
  </si>
  <si>
    <t>Mień - ujście do Wisły, Wąkole</t>
  </si>
  <si>
    <t>Mień od Dopływu spod Jankowa do ujścia</t>
  </si>
  <si>
    <t>PL02S0501_0819</t>
  </si>
  <si>
    <t>Ner od Kanału Zbylczyckiego do ujścia</t>
  </si>
  <si>
    <t>PL01S0701_1095</t>
  </si>
  <si>
    <t>PL01S1501_1857</t>
  </si>
  <si>
    <t>Poprad</t>
  </si>
  <si>
    <t>PL01S1301_1684</t>
  </si>
  <si>
    <t>Pszczynka od zb. Łąka do ujścia</t>
  </si>
  <si>
    <t>PL01S0701_1077</t>
  </si>
  <si>
    <t>Radomka od Mlecznej do ujścia</t>
  </si>
  <si>
    <t>PL01S0201_0784</t>
  </si>
  <si>
    <t>Reda od Dopływu z polderu Rekowo do ujścia</t>
  </si>
  <si>
    <t>PL02S0101_0527</t>
  </si>
  <si>
    <t>Rega od Starej Regi Gryfickiej do ujścia</t>
  </si>
  <si>
    <t>PL01S1601_1950</t>
  </si>
  <si>
    <t>San - Stare Miasto</t>
  </si>
  <si>
    <t>San od Wisłoka do ujścia</t>
  </si>
  <si>
    <t>PL01S1601_1922</t>
  </si>
  <si>
    <t>PL01S1601_1955</t>
  </si>
  <si>
    <t>Supraśl od Dzierniakówki do ujścia</t>
  </si>
  <si>
    <t>Czarna Orawa do granicy państwa</t>
  </si>
  <si>
    <t>PL01S1501_1815</t>
  </si>
  <si>
    <t>Uszwica - Wola Przemykowska</t>
  </si>
  <si>
    <t>Uszwica od Borowego do ujścia</t>
  </si>
  <si>
    <t>PL01S0601_1051</t>
  </si>
  <si>
    <t>Wda - ujście do Wisły, Świecie</t>
  </si>
  <si>
    <t>Wda od zb. Gródek do ujścia</t>
  </si>
  <si>
    <t>PL02S0501_0911</t>
  </si>
  <si>
    <t>Wełna od Nielby do ujścia</t>
  </si>
  <si>
    <t>PL08S0301_0159</t>
  </si>
  <si>
    <t>Węgorapa - Mieduniszki</t>
  </si>
  <si>
    <t>PL01S1101_1602</t>
  </si>
  <si>
    <t>Wieprz - Borowica</t>
  </si>
  <si>
    <t>Wieprz od Żółkiewki do oddzielenia się Kan. Wieprz-Krzna</t>
  </si>
  <si>
    <t>PL01S1101_1606</t>
  </si>
  <si>
    <t>Wieprz - Dęblin</t>
  </si>
  <si>
    <t>Wieprz od oddzielenia się Kanału Wieprz-Krzna do Tyśmienicy</t>
  </si>
  <si>
    <t>PL01S1101_1605</t>
  </si>
  <si>
    <t>Wieprz - Kijany</t>
  </si>
  <si>
    <t>PL02S0101_0558</t>
  </si>
  <si>
    <t>Wieprza od Moszczenicy do Łękawicy</t>
  </si>
  <si>
    <t>PL01S1501_1773</t>
  </si>
  <si>
    <t>Wilga - Kraków</t>
  </si>
  <si>
    <t>RW2000092137299</t>
  </si>
  <si>
    <t>Wilga</t>
  </si>
  <si>
    <t>PL01S1601_1889</t>
  </si>
  <si>
    <t>Wisłoka - Pilzno</t>
  </si>
  <si>
    <t>Wisłoka od Ropy do Pot. Chotowskiego</t>
  </si>
  <si>
    <t>PL01S0701_3702</t>
  </si>
  <si>
    <t>Wkra - Joniec, most</t>
  </si>
  <si>
    <t>RW20001126879</t>
  </si>
  <si>
    <t>Wkra od Mławki do Sony</t>
  </si>
  <si>
    <t>PL01S0701_1271</t>
  </si>
  <si>
    <t>Wkra - Pomiechówek, most</t>
  </si>
  <si>
    <t>Wkra od Sony do ujścia</t>
  </si>
  <si>
    <t>PL01S1501_1872</t>
  </si>
  <si>
    <t>Zbiornik Czorsztyn - powyżej zapory</t>
  </si>
  <si>
    <t>Zb. Czorsztyn</t>
  </si>
  <si>
    <t>PL01S0701_1190</t>
  </si>
  <si>
    <t>Zb. Dębe - Dębe, zapora</t>
  </si>
  <si>
    <t>Jez. Zegrzyńskie</t>
  </si>
  <si>
    <t>PL01S0602_0519</t>
  </si>
  <si>
    <t>Zb. Włocławek</t>
  </si>
  <si>
    <t>Zgłowiączka od jez. Głuszyńskiego do ujścia</t>
  </si>
  <si>
    <t>PL01S0201_0294</t>
  </si>
  <si>
    <t>Żelkowa Woda - Żelkówko</t>
  </si>
  <si>
    <t>RW20001047274</t>
  </si>
  <si>
    <t>Żelkowa Woda</t>
  </si>
  <si>
    <t>Nazwa ppk</t>
  </si>
  <si>
    <t>RW</t>
  </si>
  <si>
    <t>LW</t>
  </si>
  <si>
    <t>PL02S0501_0694</t>
  </si>
  <si>
    <t>Barycz - Odolanów</t>
  </si>
  <si>
    <t>PLRW60001014119</t>
  </si>
  <si>
    <t>Barycz do Dąbrówki</t>
  </si>
  <si>
    <t>PL02S1401_1323</t>
  </si>
  <si>
    <t>Barycz - powyżej ujścia Orli (m. Wąsosz)</t>
  </si>
  <si>
    <t>PLRW600011149</t>
  </si>
  <si>
    <t>PL02S1401_1322</t>
  </si>
  <si>
    <t>Barycz - powyżej Żmigrodu i ujścia Sąsiecznicy</t>
  </si>
  <si>
    <t>PLRW6000111439</t>
  </si>
  <si>
    <t>Barycz od Dąbrówki do Sąsiecznicy</t>
  </si>
  <si>
    <t>PL01S0301_0868</t>
  </si>
  <si>
    <t>Bauda - Frombork</t>
  </si>
  <si>
    <t>PLRW2000115589</t>
  </si>
  <si>
    <t>Bauda od Dzikówki do ujścia</t>
  </si>
  <si>
    <t>PL09S0301_0001</t>
  </si>
  <si>
    <t>Bezleda - Lejdy</t>
  </si>
  <si>
    <t>PLRW30001057425</t>
  </si>
  <si>
    <t>Bezleda do granicy państwa</t>
  </si>
  <si>
    <t>PL01S1501_1838</t>
  </si>
  <si>
    <t>Biały Dunajec - Poronin</t>
  </si>
  <si>
    <t>PLRW200001214127</t>
  </si>
  <si>
    <t>Biały Dunajec do Porońca</t>
  </si>
  <si>
    <t>PL01S0801_3434</t>
  </si>
  <si>
    <t>Biebrza - Ostrowie Biebrzańskie</t>
  </si>
  <si>
    <t>PLRW200016262179</t>
  </si>
  <si>
    <t>Biebrza od Kropiwnej do Horodnianki</t>
  </si>
  <si>
    <t>PLRW200015262151</t>
  </si>
  <si>
    <t>PLRW2000112923119</t>
  </si>
  <si>
    <t>PLRW200011217499</t>
  </si>
  <si>
    <t>PL01S1101_1525</t>
  </si>
  <si>
    <t>Bug - Dorohusk</t>
  </si>
  <si>
    <t>PLRW20001226714359</t>
  </si>
  <si>
    <t>Bug od Wełnianki do Włodawki</t>
  </si>
  <si>
    <t>PLRW20001226714759</t>
  </si>
  <si>
    <t>PL01S1101_1524</t>
  </si>
  <si>
    <t>Bug - Horodło</t>
  </si>
  <si>
    <t>PLRW200012267143159</t>
  </si>
  <si>
    <t>Bug od granicy Państwa do Wełnianki</t>
  </si>
  <si>
    <t>PL01S0701_1217</t>
  </si>
  <si>
    <t>Bug - Kózki, lewy brzeg</t>
  </si>
  <si>
    <t>PL01S1101_1521</t>
  </si>
  <si>
    <t>Bug - Kryłów</t>
  </si>
  <si>
    <t>PL01S1101_1529</t>
  </si>
  <si>
    <t>Bug - Krzyczew</t>
  </si>
  <si>
    <t>PLRW200012267145533</t>
  </si>
  <si>
    <t>Bug od Włodawki do granicy w Niemirowie</t>
  </si>
  <si>
    <t>PL01S1101_3508</t>
  </si>
  <si>
    <t>Bug - Kuzawka</t>
  </si>
  <si>
    <t>PL01S1101_3509</t>
  </si>
  <si>
    <t>Bug - Kuzawka/Kukuryki</t>
  </si>
  <si>
    <t>PL01S1101_1526</t>
  </si>
  <si>
    <t>Bug - Włodawa</t>
  </si>
  <si>
    <t>PLRW20001226714979</t>
  </si>
  <si>
    <t>PL01S1101_1523</t>
  </si>
  <si>
    <t>Bug - Zosin</t>
  </si>
  <si>
    <t>PL01S1101_3852</t>
  </si>
  <si>
    <t>Bystrzyca - Sobianowice</t>
  </si>
  <si>
    <t>PLRW20000824699</t>
  </si>
  <si>
    <t>Bystrzyca od zb. Zemborzyckiego do ujścia</t>
  </si>
  <si>
    <t>PLRW600011134999</t>
  </si>
  <si>
    <t>PL01S0701_1238</t>
  </si>
  <si>
    <t>Liwiec - Kamieńczyk</t>
  </si>
  <si>
    <t>RW20001126714899</t>
  </si>
  <si>
    <t>Liwiec od Dopływu z Zalesia do ujścia</t>
  </si>
  <si>
    <t>PL02S1401_1233</t>
  </si>
  <si>
    <t>Bystrzyca Dusznicka - ujście do Nysy Kłodzkiej</t>
  </si>
  <si>
    <t>PLRW60000312189</t>
  </si>
  <si>
    <t>Bystrzyca Dusznicka od Kamiennego Potoku do ujścia</t>
  </si>
  <si>
    <t>PLRW20001627299</t>
  </si>
  <si>
    <t>PLRW200006213349</t>
  </si>
  <si>
    <t>PLRW20000621789</t>
  </si>
  <si>
    <t>PL07S0801_3032</t>
  </si>
  <si>
    <t>Czarna Hańcza - Stara Hańcza</t>
  </si>
  <si>
    <t>PLRW8000096439</t>
  </si>
  <si>
    <t>Czarna Hańcza do jez. Wigry</t>
  </si>
  <si>
    <t>PL07S0801_0080</t>
  </si>
  <si>
    <t>Czarna Hańcza - śluza Kudrynki</t>
  </si>
  <si>
    <t>PLRW80001164739</t>
  </si>
  <si>
    <t>Czarna Hańcza od Kanału Augustowskiego do granicy państwa</t>
  </si>
  <si>
    <t>PL01S1001_1514</t>
  </si>
  <si>
    <t>Czarna Maleniecka - Jacentów</t>
  </si>
  <si>
    <t>PLRW200006254459</t>
  </si>
  <si>
    <t>Czarna od Krasnej do Plebanki</t>
  </si>
  <si>
    <t>PL01S1001_3218</t>
  </si>
  <si>
    <t>Czarna Maleniecka - Maleniec</t>
  </si>
  <si>
    <t>PLRW2000062544799</t>
  </si>
  <si>
    <t>Czarna od Plebanki do Barbarki</t>
  </si>
  <si>
    <t>PL04S1501_0002</t>
  </si>
  <si>
    <t>Czarna Orawa - Jabłonka</t>
  </si>
  <si>
    <t>PLRW120016822279</t>
  </si>
  <si>
    <t>PLRW20002321415999</t>
  </si>
  <si>
    <t>PL02S0101_0566</t>
  </si>
  <si>
    <t>Dobrzyca - ujście do Piławy (m. Wiesiółka)</t>
  </si>
  <si>
    <t>PLRW60001118865994899</t>
  </si>
  <si>
    <t>Dobrzyca od Świerczyńca do ujścia</t>
  </si>
  <si>
    <t>PL01S0601_0996</t>
  </si>
  <si>
    <t>Drwęca - ujście do Wisły, Złotoria</t>
  </si>
  <si>
    <t>PLRW20001128999</t>
  </si>
  <si>
    <t>Drwęca od Struga Rychnowska do ujścia</t>
  </si>
  <si>
    <t>PL01S0301_0881</t>
  </si>
  <si>
    <t>Drwęca Warmińska - Drwęczno</t>
  </si>
  <si>
    <t>PLRW20001156699</t>
  </si>
  <si>
    <t>Drwęca Warmińska od Mingajnych do ujścia</t>
  </si>
  <si>
    <t>PLRW200005214779</t>
  </si>
  <si>
    <t>Dunajec od zb. Rożnów do Więckówki</t>
  </si>
  <si>
    <t>PLRW600009456149</t>
  </si>
  <si>
    <t>PL01S0301_0882</t>
  </si>
  <si>
    <t>Elbląg - Nowakowo</t>
  </si>
  <si>
    <t>PLRW2000165499</t>
  </si>
  <si>
    <t>Elbląg od Młynówki do ujścia</t>
  </si>
  <si>
    <t>PL02S0501_3381</t>
  </si>
  <si>
    <t>Główna - Janikowo, ul. Podgórna</t>
  </si>
  <si>
    <t>PLRW6000101859299</t>
  </si>
  <si>
    <t>Główna od zlewni zb. Kowalskiego do ujścia</t>
  </si>
  <si>
    <t>PL01S1301_1691</t>
  </si>
  <si>
    <t>Gostynia - ujście do Wisły</t>
  </si>
  <si>
    <t>PLRW200011211899</t>
  </si>
  <si>
    <t>Gostynia od Starej Gostyni do ujścia</t>
  </si>
  <si>
    <t>PLRW60001646895</t>
  </si>
  <si>
    <t>PL01S0301_3939</t>
  </si>
  <si>
    <t>Guber - Prosna</t>
  </si>
  <si>
    <t>PLRW70001158489</t>
  </si>
  <si>
    <t>Guber od Dopływu z Czernik do ujścia</t>
  </si>
  <si>
    <t>PLRW6000111886999</t>
  </si>
  <si>
    <t>PL01S1301_1678</t>
  </si>
  <si>
    <t>Iłownica - ujście do Małej Wisły</t>
  </si>
  <si>
    <t>PLRW20000621129</t>
  </si>
  <si>
    <t>Iłownica</t>
  </si>
  <si>
    <t>PL01S0701_1067</t>
  </si>
  <si>
    <t>Iłżanka - Chotcza</t>
  </si>
  <si>
    <t>PLRW2000112369</t>
  </si>
  <si>
    <t>Iłżanka od Małyszyńca do ujścia</t>
  </si>
  <si>
    <t>PLRW60001619899</t>
  </si>
  <si>
    <t>PL02S0101_0492</t>
  </si>
  <si>
    <t>Ina - poniżej Stargardu Szczecińskiego (m. Sowno)</t>
  </si>
  <si>
    <t>PLRW60001119897</t>
  </si>
  <si>
    <t>Ina od Krąpieli do Strugi Goleniowskiej</t>
  </si>
  <si>
    <t>PL01S1301_1706</t>
  </si>
  <si>
    <t>Przemsza - ujście Brynicy</t>
  </si>
  <si>
    <t>RW20000321279</t>
  </si>
  <si>
    <t>Przemsza od zb. Przeczyca do Białej Przemszy</t>
  </si>
  <si>
    <t>PL02S1401_1300</t>
  </si>
  <si>
    <t>Kaczawa - powyżej Świerzawy</t>
  </si>
  <si>
    <t>PLRW60000613839</t>
  </si>
  <si>
    <t>Kaczawa do Nysy Szalonej</t>
  </si>
  <si>
    <t>PLRW600011138999</t>
  </si>
  <si>
    <t>PLRW20001123499</t>
  </si>
  <si>
    <t>PL01S0301_3891</t>
  </si>
  <si>
    <t>Kanał Elbląski - Dłużyna</t>
  </si>
  <si>
    <t>PLRW20001154549</t>
  </si>
  <si>
    <t>Kanał Elbląski od stanowiska szczytowego (pochylnia) do jez. Drużno</t>
  </si>
  <si>
    <t>PLRW600011116589</t>
  </si>
  <si>
    <t>PL02S0601_3239</t>
  </si>
  <si>
    <t>Kanał Ostrowo-Gopło - ujście do jez. Gopło, Siemionki</t>
  </si>
  <si>
    <t>PLRW60001018817499</t>
  </si>
  <si>
    <t>Kanał Ostrowo-Gopło</t>
  </si>
  <si>
    <t>PL01S0701_1130</t>
  </si>
  <si>
    <t>Kanał Piaseczyński - Warszawa, ul. Zaruskiego</t>
  </si>
  <si>
    <t>PLRW20001025954</t>
  </si>
  <si>
    <t>Kanał Główny "A"</t>
  </si>
  <si>
    <t>PL02S0401_1618</t>
  </si>
  <si>
    <t>Kanał Pomorski - ujście do Odry (m. Brody)</t>
  </si>
  <si>
    <t>PLRW60001015892</t>
  </si>
  <si>
    <t>Kanał Pomorski</t>
  </si>
  <si>
    <t>PL02S0501_3258</t>
  </si>
  <si>
    <t>Kanał Przemęcki - Błotnica</t>
  </si>
  <si>
    <t>PLRW60001815654499</t>
  </si>
  <si>
    <t>Kanał Przemęcki</t>
  </si>
  <si>
    <t>PL02S1201_1818</t>
  </si>
  <si>
    <t>Kanał Psarski Potok - Krzyżowice</t>
  </si>
  <si>
    <t>PLRW6000111334699</t>
  </si>
  <si>
    <t>Kanał Psarski Potok - przerzut wody z Nysy Kłodzkiej do Oławy</t>
  </si>
  <si>
    <t>PLRW6000061165739</t>
  </si>
  <si>
    <t>PLRW600011116999</t>
  </si>
  <si>
    <t>PL01S0701_1247</t>
  </si>
  <si>
    <t>Kostrzyń - Proszew</t>
  </si>
  <si>
    <t>PLRW20001626714849</t>
  </si>
  <si>
    <t>Kostrzyń od Dopływu z Osińskiego do ujścia</t>
  </si>
  <si>
    <t>PLRW20001626714499</t>
  </si>
  <si>
    <t>PL01S0201_0763</t>
  </si>
  <si>
    <t>Liwa - Piekło</t>
  </si>
  <si>
    <t>PLRW2000115229</t>
  </si>
  <si>
    <t>PL01S0701_3940</t>
  </si>
  <si>
    <t>Liwiec - Wólka Proszewska</t>
  </si>
  <si>
    <t>PLRW20001626714839</t>
  </si>
  <si>
    <t>Liwiec od Starej Rzeki do Kostrzynia</t>
  </si>
  <si>
    <t>PL08S0301_3915</t>
  </si>
  <si>
    <t>Liwna - Barciany</t>
  </si>
  <si>
    <t>PLRW700010584865</t>
  </si>
  <si>
    <t>Liwna do Dopływu spod Starej Różanki</t>
  </si>
  <si>
    <t>PL08S0301_0126</t>
  </si>
  <si>
    <t>Liwna- Krelikiejmy</t>
  </si>
  <si>
    <t>PLRW700011584869</t>
  </si>
  <si>
    <t>Liwna od Dopływu spod Starej Różanki do ujścia</t>
  </si>
  <si>
    <t>PL01S0601_3158</t>
  </si>
  <si>
    <t>Lutryna - poniżej ZR Mileszewy, Lembark</t>
  </si>
  <si>
    <t>PLRW20001729665</t>
  </si>
  <si>
    <t>Lutryna do Dużej Bachy</t>
  </si>
  <si>
    <t>PL01S0701_1150</t>
  </si>
  <si>
    <t>Łasica - Aleksandrów, most</t>
  </si>
  <si>
    <t>PLRW2000152729639</t>
  </si>
  <si>
    <t>Łasica do Kanału Zaborowskiego</t>
  </si>
  <si>
    <t>PLRW200016476799</t>
  </si>
  <si>
    <t>PL01S0201_0817</t>
  </si>
  <si>
    <t>Łeba - Chocielewko</t>
  </si>
  <si>
    <t>PLRW20001147639</t>
  </si>
  <si>
    <t>Łeba od Dębnicy do Pogorzelicy</t>
  </si>
  <si>
    <t>PLRW200011474799</t>
  </si>
  <si>
    <t>PL01S0701_1293</t>
  </si>
  <si>
    <t>Łydynia - Gutarzewo, most</t>
  </si>
  <si>
    <t>PLRW200011268699</t>
  </si>
  <si>
    <t>Łydynia od Pławnicy do ujścia</t>
  </si>
  <si>
    <t>PL02S1201_1030</t>
  </si>
  <si>
    <t>Mała Panew - Czarnowąsy</t>
  </si>
  <si>
    <t>PLRW60001111899</t>
  </si>
  <si>
    <t>Mała Panew od zb. Turawa do Odry</t>
  </si>
  <si>
    <t>PLRW200011279499</t>
  </si>
  <si>
    <t>PL01S0801_1334</t>
  </si>
  <si>
    <t>Narew  - Ploski</t>
  </si>
  <si>
    <t>PLRW200011261539</t>
  </si>
  <si>
    <t>Narew od zb. Siemianówka do Lizy</t>
  </si>
  <si>
    <t>PL01S0801_1371</t>
  </si>
  <si>
    <t>Narew  - profil graniczny Babia Góra</t>
  </si>
  <si>
    <t>PLRW2000162611399</t>
  </si>
  <si>
    <t>Narew do zb. Siemianówka</t>
  </si>
  <si>
    <t>PL01S0801_1364</t>
  </si>
  <si>
    <t>Narew - m.Suraż</t>
  </si>
  <si>
    <t>PL01S0801_2295</t>
  </si>
  <si>
    <t>Narew - Nowogród (powyżej ujścia Pisy)</t>
  </si>
  <si>
    <t>PLRW20001226539</t>
  </si>
  <si>
    <t>Narew od Biebrzy do Omulwi</t>
  </si>
  <si>
    <t>PL01S0701_1191</t>
  </si>
  <si>
    <t>Narew - Nowy Dwór Mazowiecki, most</t>
  </si>
  <si>
    <t>PLRW200012269</t>
  </si>
  <si>
    <t>Narew od jez. Zegrzyńskiego do ujścia</t>
  </si>
  <si>
    <t>PL07S0801_0053</t>
  </si>
  <si>
    <t>Jemieliścianka - Taciewo</t>
  </si>
  <si>
    <t>RW800018641712</t>
  </si>
  <si>
    <t>Jemieliścianka</t>
  </si>
  <si>
    <t>PL01S0701_1187</t>
  </si>
  <si>
    <t>Narew - Ostrołęka (stary most)</t>
  </si>
  <si>
    <t>PL01S0801_1353</t>
  </si>
  <si>
    <t>Narew  - Bondary</t>
  </si>
  <si>
    <t>PL01S0701_3704</t>
  </si>
  <si>
    <t>Narew - Pułtusk</t>
  </si>
  <si>
    <t>PLRW200012265999</t>
  </si>
  <si>
    <t>Narew od Orzyca do jez. Zegrzyńskiego</t>
  </si>
  <si>
    <t>PL01S0801_1344</t>
  </si>
  <si>
    <t>Narew - Strękowa Góra</t>
  </si>
  <si>
    <t>PLRW20001626199</t>
  </si>
  <si>
    <t>Narew od Lizy do Biebrzy</t>
  </si>
  <si>
    <t>PLRW600016183299</t>
  </si>
  <si>
    <t>PL01S1001_1479</t>
  </si>
  <si>
    <t>Nida - Wiślica</t>
  </si>
  <si>
    <t>PLRW20001121699</t>
  </si>
  <si>
    <t>Nida od Czarnej Nidy do ujścia</t>
  </si>
  <si>
    <t>PL01S0201_3322</t>
  </si>
  <si>
    <t>Nogat - Malbork</t>
  </si>
  <si>
    <t>PLRW2000115299</t>
  </si>
  <si>
    <t>PLRW60001618859</t>
  </si>
  <si>
    <t>PLRW6000111881999</t>
  </si>
  <si>
    <t>PL02S0501_0823</t>
  </si>
  <si>
    <t>Noteć - Synogać</t>
  </si>
  <si>
    <t>PLRW6000101881179</t>
  </si>
  <si>
    <t>Noteć do Dopływu z jez. Lubotyń</t>
  </si>
  <si>
    <t>PLRW60001218879</t>
  </si>
  <si>
    <t>PL02S0601_0931</t>
  </si>
  <si>
    <t>Noteć - poniżej jeziora Gopło, Kobylniki</t>
  </si>
  <si>
    <t>PL02S0501_0824</t>
  </si>
  <si>
    <t>Noteć - Przewóz</t>
  </si>
  <si>
    <t>PL02S0501_3268</t>
  </si>
  <si>
    <t>Noteć - Walkowice</t>
  </si>
  <si>
    <t>PLRW6000121887379</t>
  </si>
  <si>
    <t>Noteć od Gwdy do Kanału Romanowskiego</t>
  </si>
  <si>
    <t>PL02S1201_1035</t>
  </si>
  <si>
    <t>Nysa Kłodzka - Skorogoszcz</t>
  </si>
  <si>
    <t>PLRW6000111299</t>
  </si>
  <si>
    <t>Nysa Kłodzka od zb. Nysa do ujścia</t>
  </si>
  <si>
    <t>PLRW600011187899</t>
  </si>
  <si>
    <t>PLRW600011117159</t>
  </si>
  <si>
    <t>PL02S1301_1124</t>
  </si>
  <si>
    <t>Odra - w Krzyżanowicach</t>
  </si>
  <si>
    <t>PL02S0101_0455</t>
  </si>
  <si>
    <t>Odra - w Widuchowej</t>
  </si>
  <si>
    <t>PLRW60001219199</t>
  </si>
  <si>
    <t>PL02S0101_0463</t>
  </si>
  <si>
    <t>Odra Zachodnia - autostrada (m. Siadło Dln.)</t>
  </si>
  <si>
    <t>PLRW60001219719</t>
  </si>
  <si>
    <t>Odra od oddzielenia się Odry Zachodniej do Bukowej</t>
  </si>
  <si>
    <t>PL02S0101_0480</t>
  </si>
  <si>
    <t>Odra Zachodnia - Most Długi (Szczecin)</t>
  </si>
  <si>
    <t>PLRW6000121999</t>
  </si>
  <si>
    <t>PL02S1301_1134</t>
  </si>
  <si>
    <t>Olza - ujście do Odry</t>
  </si>
  <si>
    <t>PLRW60000611499</t>
  </si>
  <si>
    <t>Olza - odcinek graniczny od Piotrówki do ujścia</t>
  </si>
  <si>
    <t>PL02S1401_1246</t>
  </si>
  <si>
    <t>Oława - ujście do Odry (pon. jazu Małgorzata)</t>
  </si>
  <si>
    <t>PLRW600011133499</t>
  </si>
  <si>
    <t>Oława od Pogródki do ujścia</t>
  </si>
  <si>
    <t>PL01S1501_2167</t>
  </si>
  <si>
    <t>Zb. Dobczyce</t>
  </si>
  <si>
    <t>RW2000232138599</t>
  </si>
  <si>
    <t>PL01S0601_1009</t>
  </si>
  <si>
    <t>Osa - ujście do Wisły, Zakurzewo</t>
  </si>
  <si>
    <t>PLRW20001129699</t>
  </si>
  <si>
    <t>Osa od jez. Płowęż do ujścia</t>
  </si>
  <si>
    <t>PL01S0701_1253</t>
  </si>
  <si>
    <t>Osownica - Borzymy</t>
  </si>
  <si>
    <t>PLRW20001026714889</t>
  </si>
  <si>
    <t>Osownica</t>
  </si>
  <si>
    <t>PLRW60001444999</t>
  </si>
  <si>
    <t>PL01S0301_0923</t>
  </si>
  <si>
    <t>Pasłęka - Nowa Pasłęka</t>
  </si>
  <si>
    <t>PLRW20001156999</t>
  </si>
  <si>
    <t>Pasłęka od  zb. Pierzchały do ujścia</t>
  </si>
  <si>
    <t>PL01S1301_3953</t>
  </si>
  <si>
    <t>Pilica - m. Małoszyce, most</t>
  </si>
  <si>
    <t>PLRW2000062541711</t>
  </si>
  <si>
    <t>PL01S0901_1390</t>
  </si>
  <si>
    <t>Pilica - Maluszyn</t>
  </si>
  <si>
    <t>PLRW200005254179</t>
  </si>
  <si>
    <t>Pilica od  Kanału Kopanka do Zwleczy</t>
  </si>
  <si>
    <t>PLRW200011254999</t>
  </si>
  <si>
    <t>PL01S0701_1094</t>
  </si>
  <si>
    <t>Pilica - pow. Nowego Miasta</t>
  </si>
  <si>
    <t>PL01S0901_2079</t>
  </si>
  <si>
    <t>Pilica - Smardzewice</t>
  </si>
  <si>
    <t>PLRW2000112545399</t>
  </si>
  <si>
    <t>PL08S0301_0144</t>
  </si>
  <si>
    <t>Pisa - Rygarby, powyżej ujścia do Łyny</t>
  </si>
  <si>
    <t>PLRW700011584789</t>
  </si>
  <si>
    <t>Pisa od Połapińskiej Strugi do ujścia</t>
  </si>
  <si>
    <t>PLRW200008214299</t>
  </si>
  <si>
    <t>PL01S1601_3310</t>
  </si>
  <si>
    <t>Zb. Rzeszów</t>
  </si>
  <si>
    <t>RW200011226739</t>
  </si>
  <si>
    <t>Wisłok od zb. Rzeszów do Starego Wisłoka</t>
  </si>
  <si>
    <t>PLRW600011184999</t>
  </si>
  <si>
    <t>PL01S1301_1721</t>
  </si>
  <si>
    <t>Przemsza - wodowskaz "Jeleń"</t>
  </si>
  <si>
    <t>PLRW20001021294</t>
  </si>
  <si>
    <t>PL01S1301_2151</t>
  </si>
  <si>
    <t>Pszczynka - powyżej zbiornika Łąka</t>
  </si>
  <si>
    <t>PLRW2000092116559</t>
  </si>
  <si>
    <t>Pszczynka od źródeł zb. Łąka</t>
  </si>
  <si>
    <t>PLRW20001121169</t>
  </si>
  <si>
    <t>PL01S1501_1798</t>
  </si>
  <si>
    <t>Raba - Dobczyce</t>
  </si>
  <si>
    <t>PLRW2000052138997</t>
  </si>
  <si>
    <t>Raba od zb. Dobczyce do Młynówki</t>
  </si>
  <si>
    <t>PLRW20001125299</t>
  </si>
  <si>
    <t>PLRW20001447899</t>
  </si>
  <si>
    <t>PLRW60001442999</t>
  </si>
  <si>
    <t>PL01S1601_1891</t>
  </si>
  <si>
    <t>Ropa - Topoliny</t>
  </si>
  <si>
    <t>PLRW200007218299</t>
  </si>
  <si>
    <t>Ropa od Sitniczanki do ujścia</t>
  </si>
  <si>
    <t>PLRW600011115699</t>
  </si>
  <si>
    <t>PL08S0301_3044</t>
  </si>
  <si>
    <t>Sajna - poniżej Reszla_02</t>
  </si>
  <si>
    <t>PLRW7000095848831</t>
  </si>
  <si>
    <t>Sajna do Dopływu z Kominek</t>
  </si>
  <si>
    <t>PL02S0501_0874</t>
  </si>
  <si>
    <t>Samica Stęszewska - Krosinko</t>
  </si>
  <si>
    <t>PLRW6000091856969</t>
  </si>
  <si>
    <t>Samica Stęszewska</t>
  </si>
  <si>
    <t>PL01S1601_3307</t>
  </si>
  <si>
    <t>San - Hureczko</t>
  </si>
  <si>
    <t>PLRW2000112259</t>
  </si>
  <si>
    <t>PL01S1601_2236</t>
  </si>
  <si>
    <t>San - Krasice</t>
  </si>
  <si>
    <t>PLRW20000822379</t>
  </si>
  <si>
    <t>San od Tyrawki do Olszanki</t>
  </si>
  <si>
    <t>PL01S1601_3308</t>
  </si>
  <si>
    <t>San - Krzeszów</t>
  </si>
  <si>
    <t>PLRW20001222999</t>
  </si>
  <si>
    <t>PL01S1601_1909</t>
  </si>
  <si>
    <t>San - Mrzygłód</t>
  </si>
  <si>
    <t>PLRW200008223319</t>
  </si>
  <si>
    <t>San od zb. Myczkowce do Tyrawki</t>
  </si>
  <si>
    <t>PL01S1601_1916</t>
  </si>
  <si>
    <t>San - Ostrów</t>
  </si>
  <si>
    <t>PLRW200008223999</t>
  </si>
  <si>
    <t>San od Olszanki do Wiaru</t>
  </si>
  <si>
    <t>PL01S1601_3267</t>
  </si>
  <si>
    <t>San - Procisne</t>
  </si>
  <si>
    <t>PLRW200004221171</t>
  </si>
  <si>
    <t>San do Chmielu</t>
  </si>
  <si>
    <t>PL01S1601_1905</t>
  </si>
  <si>
    <t>San - Rajskie</t>
  </si>
  <si>
    <t>PLRW200004221399</t>
  </si>
  <si>
    <t>San od Chmielu do zb. Solina</t>
  </si>
  <si>
    <t>PL01S1101_3511</t>
  </si>
  <si>
    <t>Sieniocha - Tuczapy</t>
  </si>
  <si>
    <t>PLRW200015267142499</t>
  </si>
  <si>
    <t>Sieniocha</t>
  </si>
  <si>
    <t>PL01S1501_1761</t>
  </si>
  <si>
    <t>Skawa - Zator</t>
  </si>
  <si>
    <t>PLRW200008213499</t>
  </si>
  <si>
    <t>Skawa od Klęczanki do ujścia</t>
  </si>
  <si>
    <t>PL01S0201_0809</t>
  </si>
  <si>
    <t>Skotawa - Skarszów Dolny</t>
  </si>
  <si>
    <t>PLRW20001147269</t>
  </si>
  <si>
    <t>Skotawa od Granicznej do ujścia</t>
  </si>
  <si>
    <t>PL01S0701_1174</t>
  </si>
  <si>
    <t>Skrwa - Cierszewo, most</t>
  </si>
  <si>
    <t>PLRW20001127569</t>
  </si>
  <si>
    <t>Skrwa od Chroponianki do ujścia</t>
  </si>
  <si>
    <t>PL01S0801_3831</t>
  </si>
  <si>
    <t>Słoja - pow. Starzynki</t>
  </si>
  <si>
    <t>PLRW20001026161819</t>
  </si>
  <si>
    <t>Słoja do Starzynki</t>
  </si>
  <si>
    <t>PL01S0801_1342</t>
  </si>
  <si>
    <t>Słoja - ujście Kondycja</t>
  </si>
  <si>
    <t>PLRW2000162616189</t>
  </si>
  <si>
    <t>Słoja od Starzynki do ujścia</t>
  </si>
  <si>
    <t>PL02S0101_0459</t>
  </si>
  <si>
    <t>Słubia - ujście do Odry (m. Stare Łysogórki)</t>
  </si>
  <si>
    <t>PLRW600009191699</t>
  </si>
  <si>
    <t>Słubia</t>
  </si>
  <si>
    <t>PL01S0201_3337</t>
  </si>
  <si>
    <t>Słupia - Łosino</t>
  </si>
  <si>
    <t>PLRW20001147291</t>
  </si>
  <si>
    <t>Słupia od  zb. Krzynia do Kamieńca</t>
  </si>
  <si>
    <t>PL01S0201_3838</t>
  </si>
  <si>
    <t>Słupia - Ustka</t>
  </si>
  <si>
    <t>PLRW20001447299</t>
  </si>
  <si>
    <t>Słupia od Otocznicy do ujścia</t>
  </si>
  <si>
    <t>PL01S0801_1362</t>
  </si>
  <si>
    <t>Sokołda - w m. Straż powyżej ujścia Kamionki</t>
  </si>
  <si>
    <t>PLRW2000152616237</t>
  </si>
  <si>
    <t>Sokołda do Jałówki</t>
  </si>
  <si>
    <t>PLRW2000082132999</t>
  </si>
  <si>
    <t>PL01S1301_1725</t>
  </si>
  <si>
    <t>Soła - powyżej Rycerki</t>
  </si>
  <si>
    <t>PLRW200004213219</t>
  </si>
  <si>
    <t>Soła do Wody Ujsolskiej</t>
  </si>
  <si>
    <t>PL01S1301_1727</t>
  </si>
  <si>
    <t>Soła - wpływ do zbiornika Tresna</t>
  </si>
  <si>
    <t>PLRW20000421327999</t>
  </si>
  <si>
    <t>PL08S0301_3049</t>
  </si>
  <si>
    <t>Sołka - Silginy</t>
  </si>
  <si>
    <t>PLRW7000105848689</t>
  </si>
  <si>
    <t>Sołka</t>
  </si>
  <si>
    <t>PL01S1601_0469</t>
  </si>
  <si>
    <t>Sołotwa - Podlesie</t>
  </si>
  <si>
    <t>PLRW200009225645</t>
  </si>
  <si>
    <t>Sołotwa do Glinianki</t>
  </si>
  <si>
    <t>PL01S1601_1936</t>
  </si>
  <si>
    <t>Stobnica - Godowa</t>
  </si>
  <si>
    <t>PLRW200007226499</t>
  </si>
  <si>
    <t>Stobnica</t>
  </si>
  <si>
    <t>PL02S1301_1186</t>
  </si>
  <si>
    <t>Stoła - ujście do Małej Panwi m.Potępa</t>
  </si>
  <si>
    <t>PLRW600011118199</t>
  </si>
  <si>
    <t>Mała Panew od Ligockiego Potoku do Lublinicy</t>
  </si>
  <si>
    <t>PL01S1001_2090</t>
  </si>
  <si>
    <t>Strumień - Ruszcza</t>
  </si>
  <si>
    <t>PLRW200011217699</t>
  </si>
  <si>
    <t>Strumień</t>
  </si>
  <si>
    <t>PL02S0101_0552</t>
  </si>
  <si>
    <t>Strzeżenica - ujście do jeziora Jamno (m. Strzeżenica)</t>
  </si>
  <si>
    <t>PLRW600010456129</t>
  </si>
  <si>
    <t>Strzeżenica</t>
  </si>
  <si>
    <t>PL01S0801_3840</t>
  </si>
  <si>
    <t>Supraśl - pow. Dzierniakówki</t>
  </si>
  <si>
    <t>PLRW2000152616139</t>
  </si>
  <si>
    <t>Supraśl do Dzierniakówki</t>
  </si>
  <si>
    <t>PL01S0801_3444</t>
  </si>
  <si>
    <t>Supraśl - powyżej Supraśla</t>
  </si>
  <si>
    <t>PLRW20001626169</t>
  </si>
  <si>
    <t>PL08S0301_0152</t>
  </si>
  <si>
    <t>Symsarna - powyżej ujścia do Łyny w Lidzbarku Warmińskim</t>
  </si>
  <si>
    <t>PLRW700011584699</t>
  </si>
  <si>
    <t>Symsarna od jez. Symsar do ujścia</t>
  </si>
  <si>
    <t>PL01S0701_1078</t>
  </si>
  <si>
    <t>Szabasówka - Mniszek</t>
  </si>
  <si>
    <t>PLRW20001125229</t>
  </si>
  <si>
    <t>Szabasówka od Kobyłki do ujścia</t>
  </si>
  <si>
    <t>PL01S1601_1946</t>
  </si>
  <si>
    <t>Szkło - Budzyń</t>
  </si>
  <si>
    <t>PLRW200011225499</t>
  </si>
  <si>
    <t>Szkło</t>
  </si>
  <si>
    <t>PL02S1401_2299</t>
  </si>
  <si>
    <t>Ślęza - powyżej Cukrowni Łagiewniki</t>
  </si>
  <si>
    <t>PLRW6000061336191</t>
  </si>
  <si>
    <t>Ślęza od źródła do Księginki</t>
  </si>
  <si>
    <t>PLRW60001113369</t>
  </si>
  <si>
    <t>PL01S0801_1345</t>
  </si>
  <si>
    <t>Ślina - Wity</t>
  </si>
  <si>
    <t>PLRW2000112619699</t>
  </si>
  <si>
    <t>Ślina od Rokitnicy do ujścia</t>
  </si>
  <si>
    <t>PLRW2000112569</t>
  </si>
  <si>
    <t>PL07S0801_0084</t>
  </si>
  <si>
    <t>Świsłocz - profil graniczny Bobrowniki</t>
  </si>
  <si>
    <t>PLRW80001162591</t>
  </si>
  <si>
    <t>Świsłocz do Nietupy wzdłuż granicy państwa</t>
  </si>
  <si>
    <t>PL01S1501_3259</t>
  </si>
  <si>
    <t>Przeginia - Rdzawa</t>
  </si>
  <si>
    <t>PLRW2000072138849</t>
  </si>
  <si>
    <t>Tarnawka</t>
  </si>
  <si>
    <t>PL01S0801_2073</t>
  </si>
  <si>
    <t>Turośnianka - ujście</t>
  </si>
  <si>
    <t>PLRW20001026157699</t>
  </si>
  <si>
    <t>Turośnianka</t>
  </si>
  <si>
    <t>PL01S1601_1914</t>
  </si>
  <si>
    <t>Tyrawka - Tyrawa Solna</t>
  </si>
  <si>
    <t>PLRW2000072233299</t>
  </si>
  <si>
    <t>Tyrawka</t>
  </si>
  <si>
    <t>PL02S0101_0462</t>
  </si>
  <si>
    <t>Tywa - ujście do Odry (Pniewo)</t>
  </si>
  <si>
    <t>PLRW600009193299</t>
  </si>
  <si>
    <t>Tywa od Dopływu z Tywic wraz z Dopływem z Tywic do ujścia</t>
  </si>
  <si>
    <t>PL01S0901_1453</t>
  </si>
  <si>
    <t>Uchanka - Łowicz</t>
  </si>
  <si>
    <t>PLRW200010272549</t>
  </si>
  <si>
    <t>Uchanka</t>
  </si>
  <si>
    <t>PL01S0701_1231</t>
  </si>
  <si>
    <t>Ugoszcz - Brzuza</t>
  </si>
  <si>
    <t>PLRW20001026714789</t>
  </si>
  <si>
    <t>Ugoszcz</t>
  </si>
  <si>
    <t>PLRW200011213969</t>
  </si>
  <si>
    <t>PL02S0901_3214</t>
  </si>
  <si>
    <t>Warta - Biskupice</t>
  </si>
  <si>
    <t>PLRW6000111831799</t>
  </si>
  <si>
    <t>Warta od żegliny do zb. Jeziorsko</t>
  </si>
  <si>
    <t>PLRW600011181999</t>
  </si>
  <si>
    <t>PL02S0501_1665</t>
  </si>
  <si>
    <t xml:space="preserve">Warta - Dobrów </t>
  </si>
  <si>
    <t>PLRW600011183199</t>
  </si>
  <si>
    <t>Warta od zb. Jeziorsko do Neru</t>
  </si>
  <si>
    <t>PLRW600011181779</t>
  </si>
  <si>
    <t>PL02S0501_3283</t>
  </si>
  <si>
    <t>Warta - Kiszewo</t>
  </si>
  <si>
    <t>PLRW60001218719</t>
  </si>
  <si>
    <t>Warta od Wełny do Samy</t>
  </si>
  <si>
    <t>PL02S1301_1200</t>
  </si>
  <si>
    <t>Warta - miejscowość Rzeki Małe</t>
  </si>
  <si>
    <t>PLRW60001118153</t>
  </si>
  <si>
    <t>Warta od Rudniczanki do Widzówki</t>
  </si>
  <si>
    <t>PL02S0501_3282</t>
  </si>
  <si>
    <t>Warta - Mściszewo</t>
  </si>
  <si>
    <t>PLRW600012185999</t>
  </si>
  <si>
    <t>PL02S0501_0901</t>
  </si>
  <si>
    <t>Warta - Nowa Wieś Podgórna</t>
  </si>
  <si>
    <t>PLRW60001218519</t>
  </si>
  <si>
    <t>Warta od Prosny do Lutyni</t>
  </si>
  <si>
    <t>PLRW600006181159</t>
  </si>
  <si>
    <t>PL02S0501_0614</t>
  </si>
  <si>
    <t>Warta - Poznań, na wysokości Koziegłów</t>
  </si>
  <si>
    <t>PL02S0901_0948</t>
  </si>
  <si>
    <t>Warta - Uniejów</t>
  </si>
  <si>
    <t>PL02S0501_0904</t>
  </si>
  <si>
    <t>Warta - Wiórek</t>
  </si>
  <si>
    <t>PLRW60001218573</t>
  </si>
  <si>
    <t>Warta od Młyniska do Kopli</t>
  </si>
  <si>
    <t>PL02S0501_3397</t>
  </si>
  <si>
    <t>Warta - Zatom Stary</t>
  </si>
  <si>
    <t>PLRW60001218759</t>
  </si>
  <si>
    <t>Warta od Samy do Kamionki</t>
  </si>
  <si>
    <t>PL01S1501_1825</t>
  </si>
  <si>
    <t>Wątok - Tarnów</t>
  </si>
  <si>
    <t>PLRW200007214899</t>
  </si>
  <si>
    <t>PL01S0301_3886</t>
  </si>
  <si>
    <t>Pisa (Kanał Mioduński) - Mioduńskie</t>
  </si>
  <si>
    <t>PLRW200018264199</t>
  </si>
  <si>
    <t>Pisa od jez. Kisajno do jez. Tałty</t>
  </si>
  <si>
    <t>PLRW20001129499</t>
  </si>
  <si>
    <t>PL01S0301_0949</t>
  </si>
  <si>
    <t>Wel - Trzcin</t>
  </si>
  <si>
    <t>PLRW20001128699</t>
  </si>
  <si>
    <t>Wel od Płośniczanki do ujścia</t>
  </si>
  <si>
    <t>PLRW60001618699</t>
  </si>
  <si>
    <t>PL01S0201_0791</t>
  </si>
  <si>
    <t>Węgiermuca - ujście</t>
  </si>
  <si>
    <t>PLRW2000112987899</t>
  </si>
  <si>
    <t>Węgiermuca od dopływu z Wysokiej do ujścia</t>
  </si>
  <si>
    <t>PLRW7000115823111</t>
  </si>
  <si>
    <t>PLRW60001113699</t>
  </si>
  <si>
    <t>PLRW20001124371</t>
  </si>
  <si>
    <t>PLRW20001124999</t>
  </si>
  <si>
    <t>PLRW2000112479</t>
  </si>
  <si>
    <t>PL01S1101_1598</t>
  </si>
  <si>
    <t>Wieprz - Namule</t>
  </si>
  <si>
    <t>PLRW20001524135</t>
  </si>
  <si>
    <t>Wieprz do Jacynki</t>
  </si>
  <si>
    <t>PLRW60001146791</t>
  </si>
  <si>
    <t>PL02S0201_0578</t>
  </si>
  <si>
    <t>Wieprza - Popielewko</t>
  </si>
  <si>
    <t>PLRW6000114639</t>
  </si>
  <si>
    <t>Wieprza od Pokrzywnej do Studnicy</t>
  </si>
  <si>
    <t>PL02S1301_1203</t>
  </si>
  <si>
    <t>Wiercica - m. Chmielarze</t>
  </si>
  <si>
    <t>PLRW6000101813699</t>
  </si>
  <si>
    <t>Wiercica</t>
  </si>
  <si>
    <t>PL02S0501_0913</t>
  </si>
  <si>
    <t>Warcica - Święte</t>
  </si>
  <si>
    <t>PLRW60001018337299</t>
  </si>
  <si>
    <t>Warcica od Borkówki do ujścia</t>
  </si>
  <si>
    <t>PL01S1001_3694</t>
  </si>
  <si>
    <t>Wierna Rzeka - Bocheniec</t>
  </si>
  <si>
    <t>PLRW200003216299</t>
  </si>
  <si>
    <t>Wierna Rzeka</t>
  </si>
  <si>
    <t>PL01S0201_0795</t>
  </si>
  <si>
    <t>Wierzyca - Gniew</t>
  </si>
  <si>
    <t>PLRW20001129899</t>
  </si>
  <si>
    <t>Wierzyca od Wietcisy do ujścia</t>
  </si>
  <si>
    <t>PL01S0201_3327</t>
  </si>
  <si>
    <t>Wierzyca - Stara Kiszewa</t>
  </si>
  <si>
    <t>PLRW20001129819</t>
  </si>
  <si>
    <t>Wierzyca od jez. Zagnanie do Małej Wierzycy</t>
  </si>
  <si>
    <t>0,5.00</t>
  </si>
  <si>
    <t>PL01S0201_0797</t>
  </si>
  <si>
    <t>Wietcisa - ujście</t>
  </si>
  <si>
    <t>PLRW200011298499</t>
  </si>
  <si>
    <t>Wietcisa od Rutkownicy do ujścia</t>
  </si>
  <si>
    <t>PL07S0801_3037</t>
  </si>
  <si>
    <t>Szeszupa - Pobondzie</t>
  </si>
  <si>
    <t>PLRW8000186829</t>
  </si>
  <si>
    <t>Szeszupa do Potopki z jez. Szurpiły i Pobondzie</t>
  </si>
  <si>
    <t>PL01S1101_1574</t>
  </si>
  <si>
    <t>Wisła  - Gołąb</t>
  </si>
  <si>
    <t>PLRW2000122399</t>
  </si>
  <si>
    <t>Wisła od Sanny do Wieprza</t>
  </si>
  <si>
    <t>PL01S1101_3860</t>
  </si>
  <si>
    <t>Wisła  - Zabełcze</t>
  </si>
  <si>
    <t>PLRW2000122319</t>
  </si>
  <si>
    <t>PL01S0601_0980</t>
  </si>
  <si>
    <t>Wisła - Gąbinek</t>
  </si>
  <si>
    <t>PLRW20001229199</t>
  </si>
  <si>
    <t>Wisła od Zgłowiączki do Brdy</t>
  </si>
  <si>
    <t>PL01S1601_1874</t>
  </si>
  <si>
    <t>Wisła - Gliny Małe</t>
  </si>
  <si>
    <t>PLRW20001221799</t>
  </si>
  <si>
    <t>Wisła od Nidy do Wisłoki</t>
  </si>
  <si>
    <t>PLRW2000112137759</t>
  </si>
  <si>
    <t>PL01S1501_1749</t>
  </si>
  <si>
    <t>Wisła - Jankowice</t>
  </si>
  <si>
    <t>PLRW20001121339</t>
  </si>
  <si>
    <t>Wisła od Przemszy do Skawy</t>
  </si>
  <si>
    <t>PL01S1301_1661</t>
  </si>
  <si>
    <t>Zb. Wisła-Czarne - ujęcie wody</t>
  </si>
  <si>
    <t>PLRW2000042111353</t>
  </si>
  <si>
    <t>Wisła od źródeł do Dobki wraz z Dobką</t>
  </si>
  <si>
    <t>PL01S0701_1063</t>
  </si>
  <si>
    <t>Wisła - Kazuń</t>
  </si>
  <si>
    <t>PLRW20001225999</t>
  </si>
  <si>
    <t>Wisła od Wieprza do Narwi</t>
  </si>
  <si>
    <t>PL01S0701_1060</t>
  </si>
  <si>
    <t>Wisła - Kępa Zawadowska, brzeg</t>
  </si>
  <si>
    <t>PL01S0201_0798</t>
  </si>
  <si>
    <t>Wisła - Kiezmark</t>
  </si>
  <si>
    <t>PLRW20001229991</t>
  </si>
  <si>
    <t>Wisła od Wdy do Przekopu Wisły</t>
  </si>
  <si>
    <t>PL01S1501_1765</t>
  </si>
  <si>
    <t>Wisła - Kopanka</t>
  </si>
  <si>
    <t>PLRW2000112135599</t>
  </si>
  <si>
    <t>Wisła od Skawy do Skawinki</t>
  </si>
  <si>
    <t>PL01S1101_3866</t>
  </si>
  <si>
    <t>Wisła - Łopoczno</t>
  </si>
  <si>
    <t>PL01S0701_1059</t>
  </si>
  <si>
    <t>Wisła - Mniszew</t>
  </si>
  <si>
    <t>PL01S1501_1796</t>
  </si>
  <si>
    <t>Wisła - Niedary</t>
  </si>
  <si>
    <t>PLRW200011213799</t>
  </si>
  <si>
    <t>Wisła od Podłężanki do Raby</t>
  </si>
  <si>
    <t>PL01S1001_1492</t>
  </si>
  <si>
    <t>Wisła - Opatowiec</t>
  </si>
  <si>
    <t>PLRW2000122159</t>
  </si>
  <si>
    <t>Wisła od Raby do Nidy</t>
  </si>
  <si>
    <t>PL01S0701_1064</t>
  </si>
  <si>
    <t>Wisła - Płock, poniżej starego mostu, prawa strona rzeki</t>
  </si>
  <si>
    <t>PLRW200012275999</t>
  </si>
  <si>
    <t>Wisła od Narwi do zb. Włocławek</t>
  </si>
  <si>
    <t>PL01S0601_1021</t>
  </si>
  <si>
    <t>Wisła - Górsk</t>
  </si>
  <si>
    <t>PL01S1301_1696</t>
  </si>
  <si>
    <t>Wisła - w Nowym Bieruniu</t>
  </si>
  <si>
    <t>PLRW20001121199</t>
  </si>
  <si>
    <t>PL01S0701_1061</t>
  </si>
  <si>
    <t>Wisła - Warszawa, most Łazienkowski, brzeg</t>
  </si>
  <si>
    <t>PL01S1301_1671</t>
  </si>
  <si>
    <t>Wisła - wpływ do zbiornika Goczałkowice</t>
  </si>
  <si>
    <t>PLRW200006211179</t>
  </si>
  <si>
    <t>Wisła od Bładnicy do zb. Goczałkowice</t>
  </si>
  <si>
    <t>PLRW20001122699</t>
  </si>
  <si>
    <t>PL01S1601_1934</t>
  </si>
  <si>
    <t>Wisłok - Zwięczyca</t>
  </si>
  <si>
    <t>PLRW200008226579</t>
  </si>
  <si>
    <t>Wisłok od Stobnicy do stopnia Rzeszów</t>
  </si>
  <si>
    <t>PL01S1601_1902</t>
  </si>
  <si>
    <t>Wisłoka - Wojsław</t>
  </si>
  <si>
    <t>PLRW20001121899</t>
  </si>
  <si>
    <t>PL01S1601_1887</t>
  </si>
  <si>
    <t>Wisłoka - Żółków</t>
  </si>
  <si>
    <t>PLRW200007218199</t>
  </si>
  <si>
    <t>Wisłoka od Ryja do Ropy</t>
  </si>
  <si>
    <t>PLRW200006218719</t>
  </si>
  <si>
    <t>PL01S1601_1885</t>
  </si>
  <si>
    <t>Wisłoka - Świątkowa</t>
  </si>
  <si>
    <t>PLRW200004218153</t>
  </si>
  <si>
    <t>Wisłoka do Ryja</t>
  </si>
  <si>
    <t>PL01S1601_1944</t>
  </si>
  <si>
    <t>Wisznia - Gaje</t>
  </si>
  <si>
    <t>PLRW200011225299</t>
  </si>
  <si>
    <t>Wisznia</t>
  </si>
  <si>
    <t>PL01S0701_1270</t>
  </si>
  <si>
    <t>Wkra - Gutarzewo, most-Kępa</t>
  </si>
  <si>
    <t>PLRW20001126879</t>
  </si>
  <si>
    <t>PLRW200016268999</t>
  </si>
  <si>
    <t>PL01S1101_4055</t>
  </si>
  <si>
    <t>Włodawka - Mietułka</t>
  </si>
  <si>
    <t>PLRW2000152671436319</t>
  </si>
  <si>
    <t>Włodawka do Mietulki</t>
  </si>
  <si>
    <t>PLRW6000221831799</t>
  </si>
  <si>
    <t>PL01S1601_1966</t>
  </si>
  <si>
    <t>Zb. Solina - Polańczyk</t>
  </si>
  <si>
    <t>RW200023221399</t>
  </si>
  <si>
    <t>Zb. Solina</t>
  </si>
  <si>
    <t>Zb. Włocławek_stanowisko 03</t>
  </si>
  <si>
    <t>PLRW200021275999</t>
  </si>
  <si>
    <t>PLRW200021267199</t>
  </si>
  <si>
    <t>PL01S0601_0987</t>
  </si>
  <si>
    <t>Zgłowiączka - ujście do Wisły, Włocławek</t>
  </si>
  <si>
    <t>PLRW2000112789</t>
  </si>
  <si>
    <t>PL02S0401_1558</t>
  </si>
  <si>
    <t>Żółta Woda - ujście do Nysy Łużyckiej (m. Sanice)</t>
  </si>
  <si>
    <t>PLRW600010174589</t>
  </si>
  <si>
    <t>Żółta Woda</t>
  </si>
  <si>
    <t>PL02S0101_0577</t>
  </si>
  <si>
    <t>Żydówka - m.Kołatnik</t>
  </si>
  <si>
    <t>PLRW600018188659948869</t>
  </si>
  <si>
    <t>Żydówka</t>
  </si>
  <si>
    <t>jez. Białe - głęboczek</t>
  </si>
  <si>
    <t>PLLW30728</t>
  </si>
  <si>
    <t>PLLW30205</t>
  </si>
  <si>
    <t>PL02S0102_3056</t>
  </si>
  <si>
    <t>jez. Barlineckie - głęboczek - 18,0m</t>
  </si>
  <si>
    <t>PLLW11025</t>
  </si>
  <si>
    <t>Barlineckie</t>
  </si>
  <si>
    <t>PL02S0102_2030</t>
  </si>
  <si>
    <t>jez. Będgoszcz - głęboczek-13,0m</t>
  </si>
  <si>
    <t>PLLW11041</t>
  </si>
  <si>
    <t>Będgoszcz</t>
  </si>
  <si>
    <t>PL02S0502_2171</t>
  </si>
  <si>
    <t>Jez. Białe-Miałkie - stan. 01</t>
  </si>
  <si>
    <t>PLLW10029</t>
  </si>
  <si>
    <t>Białe-Miałkie</t>
  </si>
  <si>
    <t>PLLW10274</t>
  </si>
  <si>
    <t>PL02S0102_2077</t>
  </si>
  <si>
    <t>jez. Bierzwnik - głęboczek - 12,4m</t>
  </si>
  <si>
    <t>PLLW10809</t>
  </si>
  <si>
    <t>Bierzwnik</t>
  </si>
  <si>
    <t>PL02S0102_0105</t>
  </si>
  <si>
    <t>jez. Binowskie - głęboczek -   9,4m</t>
  </si>
  <si>
    <t>PLLW11043</t>
  </si>
  <si>
    <t>Binowskie</t>
  </si>
  <si>
    <t>PL01S0202_0065</t>
  </si>
  <si>
    <t>jez. Boruja Duża - na N od m.Rekowo</t>
  </si>
  <si>
    <t>PLLW20987</t>
  </si>
  <si>
    <t>Boruja Duża</t>
  </si>
  <si>
    <t>PL01S0202_3355</t>
  </si>
  <si>
    <t>jez. Borzechowskie Wielkie - Wirty</t>
  </si>
  <si>
    <t>PLLW20695</t>
  </si>
  <si>
    <t>Borzechowskie Wielkie</t>
  </si>
  <si>
    <t>PLLW10390</t>
  </si>
  <si>
    <t>PL02S0502_2175</t>
  </si>
  <si>
    <t>Jez. Budzisławskie - stan. 01</t>
  </si>
  <si>
    <t>PLLW10398</t>
  </si>
  <si>
    <t>Budzisławskie</t>
  </si>
  <si>
    <t>PL02S0102_0133</t>
  </si>
  <si>
    <t>jez. Bukowskie - głęboczek -  34,4m</t>
  </si>
  <si>
    <t>PLLW10814</t>
  </si>
  <si>
    <t>Bukowe</t>
  </si>
  <si>
    <t>Jez. Bysławskie - głęboczek</t>
  </si>
  <si>
    <t>PLLW20410</t>
  </si>
  <si>
    <t>PL02S0102_3338</t>
  </si>
  <si>
    <t>jez. Chłopowo - głęboczek-27,9m</t>
  </si>
  <si>
    <t>PLLW10797</t>
  </si>
  <si>
    <t>Chłopowo</t>
  </si>
  <si>
    <t>PL02S0602_0421</t>
  </si>
  <si>
    <t>Jez. Chomiąskie - głęboczek</t>
  </si>
  <si>
    <t>PLLW10444</t>
  </si>
  <si>
    <t>Chomiąskie</t>
  </si>
  <si>
    <t>PL02S0502_2182</t>
  </si>
  <si>
    <t>Jez. Cichowo - stan. 01</t>
  </si>
  <si>
    <t>PLLW10124</t>
  </si>
  <si>
    <t>Cichowo</t>
  </si>
  <si>
    <t>PL01S0202_0107</t>
  </si>
  <si>
    <t>jez. Ciemno - Pietrzykowo</t>
  </si>
  <si>
    <t>PLLW20259</t>
  </si>
  <si>
    <t>Ciemno</t>
  </si>
  <si>
    <t>PL02S0502_2184</t>
  </si>
  <si>
    <t>Jez. Czeszewskie - stan. 01</t>
  </si>
  <si>
    <t>PLLW10215</t>
  </si>
  <si>
    <t>Czeszewskie</t>
  </si>
  <si>
    <t>PL01S0302_0157</t>
  </si>
  <si>
    <t>jez. Dauby - stan. 01</t>
  </si>
  <si>
    <t>PLLW20125</t>
  </si>
  <si>
    <t>Dauby</t>
  </si>
  <si>
    <t>PL02S0102_3521</t>
  </si>
  <si>
    <t>jez. Długie Bańskie - głęboczek - 10,4m</t>
  </si>
  <si>
    <t>PLLW11014</t>
  </si>
  <si>
    <t>Dłużec</t>
  </si>
  <si>
    <t>PLLW30619</t>
  </si>
  <si>
    <t>Jez. Dobrylewskie_głęboczek</t>
  </si>
  <si>
    <t>PLLW10464</t>
  </si>
  <si>
    <t>PL02S0502_3165</t>
  </si>
  <si>
    <t>Jez. Dolskie Wielkie - stan. 01</t>
  </si>
  <si>
    <t>PLLW10123</t>
  </si>
  <si>
    <t>Dolskie Wielkie</t>
  </si>
  <si>
    <t>PL02S0502_2186</t>
  </si>
  <si>
    <t>Jez. Dominickie - stan. 01</t>
  </si>
  <si>
    <t>PLLW10017</t>
  </si>
  <si>
    <t>Dominickie</t>
  </si>
  <si>
    <t>PL02S0102_0122</t>
  </si>
  <si>
    <t>jez. Dominikowo Duże - głęboczek -  16,5 m</t>
  </si>
  <si>
    <t>PLLW10752</t>
  </si>
  <si>
    <t>Dominikowskie</t>
  </si>
  <si>
    <t>PLLW10684</t>
  </si>
  <si>
    <t>PL01S0802_0638</t>
  </si>
  <si>
    <t>jez. Dręstwo - st.02</t>
  </si>
  <si>
    <t>PLLW30060</t>
  </si>
  <si>
    <t>Dręstwo</t>
  </si>
  <si>
    <t>PL02S0102_0123</t>
  </si>
  <si>
    <t>jez. Dubie Południowe - głęboczek -  34,4 m</t>
  </si>
  <si>
    <t>PLLW10745</t>
  </si>
  <si>
    <t>Dubie</t>
  </si>
  <si>
    <t>PL01S0202_0124</t>
  </si>
  <si>
    <t>jez. Dybrzk - Czernica</t>
  </si>
  <si>
    <t>PLLW20362</t>
  </si>
  <si>
    <t>Dybrzk</t>
  </si>
  <si>
    <t>PL01S0302_0139</t>
  </si>
  <si>
    <t>jez. Gil - stan.01</t>
  </si>
  <si>
    <t>PLLW20083</t>
  </si>
  <si>
    <t>Gil</t>
  </si>
  <si>
    <t>PL01S0302_3908</t>
  </si>
  <si>
    <t>jez. Giłwa - stan. 01</t>
  </si>
  <si>
    <t>PLLW30341</t>
  </si>
  <si>
    <t>Giłwa</t>
  </si>
  <si>
    <t>PL02S0102_0106</t>
  </si>
  <si>
    <t>jez. Glinna - głęboczek -  16,4m</t>
  </si>
  <si>
    <t>PLLW11044</t>
  </si>
  <si>
    <t>PL01S0202_3612</t>
  </si>
  <si>
    <t>jez. Głębokie-na SW od m.Gałęzowo</t>
  </si>
  <si>
    <t>PLLW20980</t>
  </si>
  <si>
    <t>PLLW30552</t>
  </si>
  <si>
    <t>PL02S0502_3428</t>
  </si>
  <si>
    <t>Jez. Gorzuchowskie - stan. 01</t>
  </si>
  <si>
    <t>PLLW10235</t>
  </si>
  <si>
    <t>Gorzuchowskie</t>
  </si>
  <si>
    <t>PL07S0802_0005</t>
  </si>
  <si>
    <t>jez. Gremzdel - st.02</t>
  </si>
  <si>
    <t>PLLW30634</t>
  </si>
  <si>
    <t>Gremzdel</t>
  </si>
  <si>
    <t>Jez. Gwiazda - głęboczek</t>
  </si>
  <si>
    <t>PLLW20397</t>
  </si>
  <si>
    <t>PL01S0302_0149</t>
  </si>
  <si>
    <t>jez. Ilińsk - stan. 01</t>
  </si>
  <si>
    <t>PLLW20103</t>
  </si>
  <si>
    <t>Ilińsk</t>
  </si>
  <si>
    <t>PL01S0302_0194</t>
  </si>
  <si>
    <t>Jez. Iławskie - stan. 02</t>
  </si>
  <si>
    <t>PLLW20129</t>
  </si>
  <si>
    <t>Iławskie</t>
  </si>
  <si>
    <t>PL02S0102_3373</t>
  </si>
  <si>
    <t>jez. Jeleńskie - głęboczek - 21,4m</t>
  </si>
  <si>
    <t>PLLW10995</t>
  </si>
  <si>
    <t>Jeleńskie</t>
  </si>
  <si>
    <t>PL01S0302_3529</t>
  </si>
  <si>
    <t>jez. Jeziorak Duży - stan. 06</t>
  </si>
  <si>
    <t>PLLW20116</t>
  </si>
  <si>
    <t>Jeziorak</t>
  </si>
  <si>
    <t>PL02S0102_3362</t>
  </si>
  <si>
    <t>jez. Kaleńskie - głęboczek - 33,7m</t>
  </si>
  <si>
    <t>PLLW10605</t>
  </si>
  <si>
    <t>Kaleńskie</t>
  </si>
  <si>
    <t>PLLW10227</t>
  </si>
  <si>
    <t>PL02S0102_3431</t>
  </si>
  <si>
    <t>jez. Kamienny Most - głęboczek - 2,0m</t>
  </si>
  <si>
    <t>PLLW11090</t>
  </si>
  <si>
    <t>Kamienny Most</t>
  </si>
  <si>
    <t>PL01S0302_3249</t>
  </si>
  <si>
    <t>jez. Karaś - stan. 02</t>
  </si>
  <si>
    <t>PLLW20575</t>
  </si>
  <si>
    <t>Karaś</t>
  </si>
  <si>
    <t>PL02S0502_2202</t>
  </si>
  <si>
    <t>Jez. Kierskie - stan. 02</t>
  </si>
  <si>
    <t>PLLW10253</t>
  </si>
  <si>
    <t>Kierskie</t>
  </si>
  <si>
    <t>PL02S0102_3554</t>
  </si>
  <si>
    <t>jez. Klukom - głęboczek - 17,9 m</t>
  </si>
  <si>
    <t>PLLW11061</t>
  </si>
  <si>
    <t>Kluki</t>
  </si>
  <si>
    <t>PLLW10232</t>
  </si>
  <si>
    <t>PL02S0602_3473</t>
  </si>
  <si>
    <t>Jez. Kołdrąbskie-głęboczek</t>
  </si>
  <si>
    <t>PLLW10195</t>
  </si>
  <si>
    <t>Kołdrąbskie</t>
  </si>
  <si>
    <t>PL02S0102_0136</t>
  </si>
  <si>
    <t>jez. Kosino - głęboczek -  11,4m</t>
  </si>
  <si>
    <t>PLLW10817</t>
  </si>
  <si>
    <t>Kosino</t>
  </si>
  <si>
    <t>PLLW30329</t>
  </si>
  <si>
    <t>PLLW10574</t>
  </si>
  <si>
    <t>Długie Krąpsko</t>
  </si>
  <si>
    <t>PL01S0602_0409</t>
  </si>
  <si>
    <t xml:space="preserve">Jez. Kromszewickie - głeboczek </t>
  </si>
  <si>
    <t>PLLW20042</t>
  </si>
  <si>
    <t>Kromszewskie</t>
  </si>
  <si>
    <t>PL08S0302_0018</t>
  </si>
  <si>
    <t>jez. Kruklin - stan. 01</t>
  </si>
  <si>
    <t>PLLW30551</t>
  </si>
  <si>
    <t>Kruklin</t>
  </si>
  <si>
    <t>PL02S0102_3375</t>
  </si>
  <si>
    <t>jez. Krzemień - głęboczek - 29,2m</t>
  </si>
  <si>
    <t>PLLW11052</t>
  </si>
  <si>
    <t>Krzemień</t>
  </si>
  <si>
    <t>PL02S0502_0279</t>
  </si>
  <si>
    <t>Jez. Krzycko - stan. 01</t>
  </si>
  <si>
    <t>PLLW10001</t>
  </si>
  <si>
    <t>Krzycko</t>
  </si>
  <si>
    <t>PL02S0102_0118</t>
  </si>
  <si>
    <t>jez. Krzywe Dębsko - głęboczek -   18,1m</t>
  </si>
  <si>
    <t>PLLW10751</t>
  </si>
  <si>
    <t>Krzywe Dębsko</t>
  </si>
  <si>
    <t>PLLW10286</t>
  </si>
  <si>
    <t>PL01S0202_2265</t>
  </si>
  <si>
    <t>jez. Klecewskie - Klecewo</t>
  </si>
  <si>
    <t>PLLW20617</t>
  </si>
  <si>
    <t>Klecewskie</t>
  </si>
  <si>
    <t>PL02S0102_0126</t>
  </si>
  <si>
    <t>jez. Liptowskie - głęboczek -   29,0m</t>
  </si>
  <si>
    <t>PLLW10772</t>
  </si>
  <si>
    <t>Lubiatowo</t>
  </si>
  <si>
    <t>PL02S0502_3429</t>
  </si>
  <si>
    <t>Jez. Dobrzyczno (Lubosz Wielki) - stan. 01</t>
  </si>
  <si>
    <t>PLLW10131</t>
  </si>
  <si>
    <t>Dobrzyczno</t>
  </si>
  <si>
    <t>PL02S0502_2213</t>
  </si>
  <si>
    <t>Jez. Lubstowskie - stan. 01</t>
  </si>
  <si>
    <t>PLLW10086</t>
  </si>
  <si>
    <t>Lubstowskie</t>
  </si>
  <si>
    <t>Jez. Łąkie - głęboczek</t>
  </si>
  <si>
    <t>PLLW20063</t>
  </si>
  <si>
    <t>PL01S0202_0081</t>
  </si>
  <si>
    <t>jez. Łebsko - na N od m.Izbica</t>
  </si>
  <si>
    <t>PLLW21045</t>
  </si>
  <si>
    <t>Łebsko</t>
  </si>
  <si>
    <t>PLLW30097</t>
  </si>
  <si>
    <t>PL02S0102_0127</t>
  </si>
  <si>
    <t>jez. Marta - głęboczek -  25,0 m</t>
  </si>
  <si>
    <t>PLLW10786</t>
  </si>
  <si>
    <t>Martwia</t>
  </si>
  <si>
    <t>PLLW20967</t>
  </si>
  <si>
    <t>PLLW10084</t>
  </si>
  <si>
    <t>PL02S0102_2049</t>
  </si>
  <si>
    <t>jez. Mąkowarskie - głęboczek - 31,2m</t>
  </si>
  <si>
    <t>PLLW10743</t>
  </si>
  <si>
    <t>Mąkowarskie</t>
  </si>
  <si>
    <t xml:space="preserve">Jez. Mełno_głęboczek </t>
  </si>
  <si>
    <t>PLLW20610</t>
  </si>
  <si>
    <t>PLLW30219</t>
  </si>
  <si>
    <t>PLLW10983</t>
  </si>
  <si>
    <t>PL01S0602_3007</t>
  </si>
  <si>
    <t xml:space="preserve">Jez. Moszczonne - głęboczek </t>
  </si>
  <si>
    <t>PLLW20218</t>
  </si>
  <si>
    <t>Moszczonne</t>
  </si>
  <si>
    <t>PL02S0502_2219</t>
  </si>
  <si>
    <t>Jez. Niedzięgiel - stan. 01</t>
  </si>
  <si>
    <t>PLLW10409</t>
  </si>
  <si>
    <t>Niedzięgiel</t>
  </si>
  <si>
    <t xml:space="preserve">Jez. Nogat - głęboczek </t>
  </si>
  <si>
    <t>PLLW20622</t>
  </si>
  <si>
    <t>PL02S0102_0121</t>
  </si>
  <si>
    <t>jez. Nowa Korytnica - głęboczek -   4,4m</t>
  </si>
  <si>
    <t>PLLW10760</t>
  </si>
  <si>
    <t>Korytnica</t>
  </si>
  <si>
    <t>PL02S0202_3070</t>
  </si>
  <si>
    <t>jez. Obłęskie - na płd.zachód od m.Obłęże</t>
  </si>
  <si>
    <t>PLLW20942</t>
  </si>
  <si>
    <t>Obłęskie</t>
  </si>
  <si>
    <t>jez. Wielki Ocypel - Ocypel</t>
  </si>
  <si>
    <t>PLLW20527</t>
  </si>
  <si>
    <t>PLLW30046</t>
  </si>
  <si>
    <t>PL02S0102_2052</t>
  </si>
  <si>
    <t>jez. Pełcz - głęboczek - 31,0m</t>
  </si>
  <si>
    <t>PLLW11081</t>
  </si>
  <si>
    <t>Pełcz</t>
  </si>
  <si>
    <t>PL02S0102_3055</t>
  </si>
  <si>
    <t>jez. Piaseczno  - głęboczek 10,5m</t>
  </si>
  <si>
    <t>PLLW11036</t>
  </si>
  <si>
    <t>PL02S0102_0131</t>
  </si>
  <si>
    <t>jez. Piaseczno Duże - głęboczek -   25,9m</t>
  </si>
  <si>
    <t>PLLW10785</t>
  </si>
  <si>
    <t>Piaseczno Wielkie</t>
  </si>
  <si>
    <t>PL07S0802_0106</t>
  </si>
  <si>
    <t>jez. Płaskie koło Rygola - st.01</t>
  </si>
  <si>
    <t>PLLW30650</t>
  </si>
  <si>
    <t>PL02S0102_0094</t>
  </si>
  <si>
    <t>jez. Pławno - głęboczek -   7,4m</t>
  </si>
  <si>
    <t>PLLW10685</t>
  </si>
  <si>
    <t>Pławno</t>
  </si>
  <si>
    <t>PL02S0102_0130</t>
  </si>
  <si>
    <t>jez. Płociczno - głęboczek -  5,2 m</t>
  </si>
  <si>
    <t>PLLW10782</t>
  </si>
  <si>
    <t>Płociczno</t>
  </si>
  <si>
    <t>PL08S0302_0005</t>
  </si>
  <si>
    <t>jez. Pozezdrze - stan. 01</t>
  </si>
  <si>
    <t>PLLW30560</t>
  </si>
  <si>
    <t>Pozezdrze</t>
  </si>
  <si>
    <t>PL02S0102_3551</t>
  </si>
  <si>
    <t>jez. Przytoczno - głęboczek -  12,5 m</t>
  </si>
  <si>
    <t>PLLW10821</t>
  </si>
  <si>
    <t>Przytoczno</t>
  </si>
  <si>
    <t>PL02S0102_3363</t>
  </si>
  <si>
    <t>jez. Przytonko - głęboczek - 20,3m</t>
  </si>
  <si>
    <t>PLLW20827</t>
  </si>
  <si>
    <t>Przytonko</t>
  </si>
  <si>
    <t>PL01S0302_3927</t>
  </si>
  <si>
    <t>jez. Radomno - stan. 01</t>
  </si>
  <si>
    <t>PLLW20133</t>
  </si>
  <si>
    <t>Radomno</t>
  </si>
  <si>
    <t>PLLW30052</t>
  </si>
  <si>
    <t>PL01S0302_0161</t>
  </si>
  <si>
    <t>jez. Rekąty - stan. 01</t>
  </si>
  <si>
    <t>PLLW30104</t>
  </si>
  <si>
    <t>Rekąty</t>
  </si>
  <si>
    <t>PL02S0102_3060</t>
  </si>
  <si>
    <t>jez. Resko Górne - głęboczek - 5,0m</t>
  </si>
  <si>
    <t>PLLW20810</t>
  </si>
  <si>
    <t>Resko Górne</t>
  </si>
  <si>
    <t>PL02S0602_0353</t>
  </si>
  <si>
    <t>Jez. Rogowskie - głęboczek</t>
  </si>
  <si>
    <t>PLLW10200</t>
  </si>
  <si>
    <t>Rogowskie</t>
  </si>
  <si>
    <t>PL02S0502_2231</t>
  </si>
  <si>
    <t>Jez. Rościńskie - stan. 01</t>
  </si>
  <si>
    <t>PLLW10241</t>
  </si>
  <si>
    <t>Rościńskie</t>
  </si>
  <si>
    <t>PL01S0602_0480</t>
  </si>
  <si>
    <t>Jez. Rudnickie Wielkie - głęboczek</t>
  </si>
  <si>
    <t>PLLW20562</t>
  </si>
  <si>
    <t>Rudnickie Wielkie</t>
  </si>
  <si>
    <t>PL02S0102_0119</t>
  </si>
  <si>
    <t>jez. Rudno - głęboczek -   4,7m</t>
  </si>
  <si>
    <t>PLLW10744</t>
  </si>
  <si>
    <t>Rudno</t>
  </si>
  <si>
    <t>PL01S0302_3935</t>
  </si>
  <si>
    <t>Jez. Rumiańskie - stan. 01</t>
  </si>
  <si>
    <t>PLLW20141</t>
  </si>
  <si>
    <t>Rumiańskie</t>
  </si>
  <si>
    <t>PL01S0302_3936</t>
  </si>
  <si>
    <t>jez. Sambród - stan. 01</t>
  </si>
  <si>
    <t>PLLW20095</t>
  </si>
  <si>
    <t>Sambród</t>
  </si>
  <si>
    <t>PL01S0202_3370</t>
  </si>
  <si>
    <t>jez. Sarbsko - na NW od.m.Sarbsk</t>
  </si>
  <si>
    <t>PLLW21047</t>
  </si>
  <si>
    <t>Sarbsko</t>
  </si>
  <si>
    <t>PL01S0302_3903</t>
  </si>
  <si>
    <t>jez. Sasek Wielki - stan. 02</t>
  </si>
  <si>
    <t>PLLW30300</t>
  </si>
  <si>
    <t>Sasek Wielki</t>
  </si>
  <si>
    <t>PL01S0302_3921</t>
  </si>
  <si>
    <t>Jez. Sedraneckie - stan. 01</t>
  </si>
  <si>
    <t>PLLW30043</t>
  </si>
  <si>
    <t>Sedraneckie</t>
  </si>
  <si>
    <t>PL07S0802_0110</t>
  </si>
  <si>
    <t>jez. Serwy - st.02</t>
  </si>
  <si>
    <t>PLLW30652</t>
  </si>
  <si>
    <t>Serwy</t>
  </si>
  <si>
    <t>PLLW21034</t>
  </si>
  <si>
    <t>PL02S0102_3328</t>
  </si>
  <si>
    <t>jez. Sierakowskie - głęboczek-11,7m</t>
  </si>
  <si>
    <t>PLLW11072</t>
  </si>
  <si>
    <t>Sierakowo</t>
  </si>
  <si>
    <t>PL02S0102_0125</t>
  </si>
  <si>
    <t>jez. Sitno - głęboczek -   7,0m</t>
  </si>
  <si>
    <t>PLLW10781</t>
  </si>
  <si>
    <t>Sitno</t>
  </si>
  <si>
    <t>PL02S0102_3343</t>
  </si>
  <si>
    <t>jez. Sitno Wielkie - głęboczek-9,2m</t>
  </si>
  <si>
    <t>PLLW10954</t>
  </si>
  <si>
    <t>Sitno Wielkie</t>
  </si>
  <si>
    <t>PLLW30447</t>
  </si>
  <si>
    <t>PLLW20510</t>
  </si>
  <si>
    <t>PLLW21000</t>
  </si>
  <si>
    <t>PL02S0502_2233</t>
  </si>
  <si>
    <t>Jez. Skulska Wieś - stan. 01</t>
  </si>
  <si>
    <t>PLLW10394</t>
  </si>
  <si>
    <t>Skulska Wieś</t>
  </si>
  <si>
    <t xml:space="preserve">Jez. Sosno - głęboczek </t>
  </si>
  <si>
    <t>PLLW20194</t>
  </si>
  <si>
    <t xml:space="preserve">Jez. Steklińskie - głęboczek </t>
  </si>
  <si>
    <t>PLLW20235</t>
  </si>
  <si>
    <t>PL02S0102_3359</t>
  </si>
  <si>
    <t>jez. Strzeszyno - głęboczek -12,4m</t>
  </si>
  <si>
    <t>PLLW10583</t>
  </si>
  <si>
    <t>Strzeszyno</t>
  </si>
  <si>
    <t>Jez. Suskie Wielkie_głęboczek</t>
  </si>
  <si>
    <t>PLLW20437</t>
  </si>
  <si>
    <t>PL02S0102_0104</t>
  </si>
  <si>
    <t>jez. Szadzko - głęboczek -   2,6m</t>
  </si>
  <si>
    <t>PLLW11097</t>
  </si>
  <si>
    <t>Szadzko</t>
  </si>
  <si>
    <t>PL01S0302_0158</t>
  </si>
  <si>
    <t>jez. Szeląg Wielki - stan. 02</t>
  </si>
  <si>
    <t>PLLW20086</t>
  </si>
  <si>
    <t>Szeląg Wielki</t>
  </si>
  <si>
    <t>PL02S0102_0120</t>
  </si>
  <si>
    <t>jez. Szerokie - głęboczek -  14,8 m</t>
  </si>
  <si>
    <t>PLLW10750</t>
  </si>
  <si>
    <t>Szerokie</t>
  </si>
  <si>
    <t>PL07S0802_3041</t>
  </si>
  <si>
    <t>jez. Szlamy - st.01</t>
  </si>
  <si>
    <t>PLLW30687</t>
  </si>
  <si>
    <t>Szlamy</t>
  </si>
  <si>
    <t>PLLW10292</t>
  </si>
  <si>
    <t>PL01S0302_3905</t>
  </si>
  <si>
    <t>jez. Świętajno - stan. 01</t>
  </si>
  <si>
    <t>PLLW30278</t>
  </si>
  <si>
    <t>Świętajno Łąckie</t>
  </si>
  <si>
    <t>PL01S0302_0153</t>
  </si>
  <si>
    <t>jez. Tabórz - stan. 01</t>
  </si>
  <si>
    <t>PLLW20085</t>
  </si>
  <si>
    <t>Tabórz</t>
  </si>
  <si>
    <t>PL01S0802_2289</t>
  </si>
  <si>
    <t>jez. Tajno - st.01</t>
  </si>
  <si>
    <t>PLLW30039</t>
  </si>
  <si>
    <t>Tajno</t>
  </si>
  <si>
    <t>PL01S0302_3928</t>
  </si>
  <si>
    <t>Jez. Tarczyńskie - stan. 01</t>
  </si>
  <si>
    <t>PLLW20143</t>
  </si>
  <si>
    <t>Tarczyńskie</t>
  </si>
  <si>
    <t>PL02S0602_3036</t>
  </si>
  <si>
    <t>Jez. Tonowskie - głęboczek</t>
  </si>
  <si>
    <t>PLLW10204</t>
  </si>
  <si>
    <t>Tonowskie</t>
  </si>
  <si>
    <t>PL02S0102_0112</t>
  </si>
  <si>
    <t>jez. Trzebuń - głęboczek -  21,1m</t>
  </si>
  <si>
    <t>PLLW10736</t>
  </si>
  <si>
    <t>Trzebuń</t>
  </si>
  <si>
    <t>PL02S0102_3327</t>
  </si>
  <si>
    <t>jez. Tuczno - głęboczek-20,2m</t>
  </si>
  <si>
    <t>PLLW10774</t>
  </si>
  <si>
    <t>PLLW10317</t>
  </si>
  <si>
    <t>PL08S0302_3062</t>
  </si>
  <si>
    <t>jez. Ustrych - stan. 01</t>
  </si>
  <si>
    <t>PLLW30396</t>
  </si>
  <si>
    <t>Ustrych</t>
  </si>
  <si>
    <t>Jez. Wąsoskie - głęboczek</t>
  </si>
  <si>
    <t>PLLW10468</t>
  </si>
  <si>
    <t>PL02S0102_0116</t>
  </si>
  <si>
    <t>jez. Wełtyńskie - głęboczek -  11,6 m</t>
  </si>
  <si>
    <t>PLLW11020</t>
  </si>
  <si>
    <t>Wełtyń</t>
  </si>
  <si>
    <t>PL01S0202_0026</t>
  </si>
  <si>
    <t>jez. Węgorzyno - Sulęczyno</t>
  </si>
  <si>
    <t>PLLW20962</t>
  </si>
  <si>
    <t>Węgorzyno</t>
  </si>
  <si>
    <t>PL02S0502_2247</t>
  </si>
  <si>
    <t>Jez. Wieleńskie-Trzytoniowe  - stan. 01</t>
  </si>
  <si>
    <t>PLLW10031</t>
  </si>
  <si>
    <t>Wieleńskie-Trzytoniowe</t>
  </si>
  <si>
    <t>Jez. Wielgie - głęboczek</t>
  </si>
  <si>
    <t>PLLW20238</t>
  </si>
  <si>
    <t>PL02S0102_3330</t>
  </si>
  <si>
    <t>jez. Wielimie - głęboczek - 5,5m</t>
  </si>
  <si>
    <t>PLLW10528</t>
  </si>
  <si>
    <t>Wielimie</t>
  </si>
  <si>
    <t>PLLW10276</t>
  </si>
  <si>
    <t>PLLW10726</t>
  </si>
  <si>
    <t>PL02S0502_2248</t>
  </si>
  <si>
    <t>Jez. Wierzbiczańskie - stan. 01</t>
  </si>
  <si>
    <t>PLLW10175</t>
  </si>
  <si>
    <t>Wierzbiczańskie</t>
  </si>
  <si>
    <t xml:space="preserve">Jez. Wikaryjskie - głęboczek </t>
  </si>
  <si>
    <t>PLLW20030</t>
  </si>
  <si>
    <t>PL02S0502_2249</t>
  </si>
  <si>
    <t>Jez. Wilczyńskie - stan. 01</t>
  </si>
  <si>
    <t>PLLW10401</t>
  </si>
  <si>
    <t>Wilczyńskie</t>
  </si>
  <si>
    <t>PL02S0602_0414</t>
  </si>
  <si>
    <t xml:space="preserve">Jez. Wolskie - głęboczek </t>
  </si>
  <si>
    <t>PLLW10203</t>
  </si>
  <si>
    <t>Wolskie</t>
  </si>
  <si>
    <t>PLLW30359</t>
  </si>
  <si>
    <t>PL02S0102_0135</t>
  </si>
  <si>
    <t>jez. Załom Wielki - głęboczek -  21,5 m</t>
  </si>
  <si>
    <t>PLLW10792</t>
  </si>
  <si>
    <t>Załomie</t>
  </si>
  <si>
    <t>Jez. Zamarte - głęboczek</t>
  </si>
  <si>
    <t>PLLW20400</t>
  </si>
  <si>
    <t>PL02S0102_3062</t>
  </si>
  <si>
    <t>jez. Zamkowe - głęboczek - 36,5m</t>
  </si>
  <si>
    <t>PLLW10636</t>
  </si>
  <si>
    <t xml:space="preserve">Jez. Zamkowe (Wąbrzeskie) - głęboczek </t>
  </si>
  <si>
    <t>PLLW20203</t>
  </si>
  <si>
    <t>PL01S0302_0210</t>
  </si>
  <si>
    <t>jez. Zarybinek - stan. 01</t>
  </si>
  <si>
    <t>PLLW20142</t>
  </si>
  <si>
    <t>Zarybinek</t>
  </si>
  <si>
    <t>PL01S0602_0484</t>
  </si>
  <si>
    <t>Jez. Zbiczno - głęboczek</t>
  </si>
  <si>
    <t>PLLW20188</t>
  </si>
  <si>
    <t>Zbiczno</t>
  </si>
  <si>
    <t>PL01S0302_0208</t>
  </si>
  <si>
    <t>jez. Zwiniarz - stan.01</t>
  </si>
  <si>
    <t>PLLW20154</t>
  </si>
  <si>
    <t>Zwiniarz</t>
  </si>
  <si>
    <t>PL01S0602_3005</t>
  </si>
  <si>
    <t xml:space="preserve">Jez. Żalskie - głęboczek </t>
  </si>
  <si>
    <t>PLLW20211</t>
  </si>
  <si>
    <t>Żalskie</t>
  </si>
  <si>
    <t>PL02S0102_2024</t>
  </si>
  <si>
    <t>jez. Żerdno - głęboczek - 36,0m</t>
  </si>
  <si>
    <t>PLLW10682</t>
  </si>
  <si>
    <t>Żerdno</t>
  </si>
  <si>
    <t>Jez. Żędowskie - głęboczek</t>
  </si>
  <si>
    <t>PLLW10469</t>
  </si>
  <si>
    <t>jez. Piaseczno - głęboczek</t>
  </si>
  <si>
    <t>PLLW30692</t>
  </si>
  <si>
    <t>jez. Rogóźno - głęboczek</t>
  </si>
  <si>
    <t>PLLW30689</t>
  </si>
  <si>
    <t>jez. Sumin - głęboczek</t>
  </si>
  <si>
    <t>PLLW30718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</si>
</sst>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33" x14ac:knownFonts="1"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b/>
      <sz val="7"/>
      <name val="Arial Narrow"/>
      <family val="2"/>
      <charset val="238"/>
    </font>
    <font>
      <sz val="7"/>
      <name val="Arial Narrow"/>
      <family val="2"/>
      <charset val="238"/>
    </font>
    <font>
      <i/>
      <sz val="7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i/>
      <sz val="9"/>
      <name val="Arial Narrow"/>
      <family val="2"/>
      <charset val="238"/>
    </font>
    <font>
      <b/>
      <sz val="7"/>
      <color theme="1"/>
      <name val="Arial Narrow"/>
      <family val="2"/>
      <charset val="238"/>
    </font>
    <font>
      <sz val="8"/>
      <name val="Arial"/>
      <family val="2"/>
      <charset val="238"/>
    </font>
    <font>
      <b/>
      <sz val="6"/>
      <name val="Arial Narrow"/>
      <family val="2"/>
      <charset val="238"/>
    </font>
    <font>
      <sz val="6"/>
      <name val="Arial Narrow"/>
      <family val="2"/>
      <charset val="238"/>
    </font>
    <font>
      <b/>
      <sz val="6"/>
      <color rgb="FF0070C0"/>
      <name val="Arial Narrow"/>
      <family val="2"/>
      <charset val="238"/>
    </font>
    <font>
      <i/>
      <sz val="6"/>
      <color theme="1"/>
      <name val="Arial Narrow"/>
      <family val="2"/>
      <charset val="238"/>
    </font>
    <font>
      <b/>
      <i/>
      <sz val="6"/>
      <name val="Arial Narrow"/>
      <family val="2"/>
      <charset val="238"/>
    </font>
    <font>
      <sz val="6"/>
      <color theme="1"/>
      <name val="Arial Narrow"/>
      <family val="2"/>
      <charset val="238"/>
    </font>
    <font>
      <sz val="6"/>
      <color rgb="FF0070C0"/>
      <name val="Arial Narrow"/>
      <family val="2"/>
      <charset val="238"/>
    </font>
    <font>
      <b/>
      <sz val="6"/>
      <color rgb="FF000000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2">
    <xf numFmtId="0" fontId="0" fillId="0" borderId="0" xfId="0"/>
    <xf numFmtId="0" fontId="0" fillId="0" borderId="0" xfId="0" applyAlignment="1">
      <alignment vertical="center"/>
    </xf>
    <xf numFmtId="49" fontId="5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 wrapText="1"/>
    </xf>
    <xf numFmtId="0" fontId="7" fillId="6" borderId="0" xfId="1" applyFont="1" applyFill="1" applyAlignment="1">
      <alignment horizontal="right" vertical="center"/>
    </xf>
    <xf numFmtId="49" fontId="8" fillId="0" borderId="0" xfId="0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7" fillId="6" borderId="0" xfId="1" applyFont="1" applyFill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 vertical="center" wrapText="1"/>
    </xf>
    <xf numFmtId="0" fontId="4" fillId="0" borderId="0" xfId="0" applyFont="1"/>
    <xf numFmtId="0" fontId="4" fillId="0" borderId="1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2" fillId="5" borderId="0" xfId="1" applyFont="1" applyFill="1" applyAlignment="1">
      <alignment horizontal="right"/>
    </xf>
    <xf numFmtId="0" fontId="2" fillId="6" borderId="0" xfId="1" applyFont="1" applyFill="1" applyAlignment="1">
      <alignment horizontal="right" vertical="center"/>
    </xf>
    <xf numFmtId="49" fontId="5" fillId="11" borderId="0" xfId="1" applyNumberFormat="1" applyFont="1" applyFill="1" applyAlignment="1">
      <alignment horizontal="left" vertical="center" wrapText="1"/>
    </xf>
    <xf numFmtId="49" fontId="5" fillId="8" borderId="0" xfId="1" applyNumberFormat="1" applyFont="1" applyFill="1" applyAlignment="1">
      <alignment horizontal="left" vertical="center" wrapText="1"/>
    </xf>
    <xf numFmtId="49" fontId="5" fillId="9" borderId="0" xfId="1" applyNumberFormat="1" applyFont="1" applyFill="1" applyAlignment="1">
      <alignment horizontal="left" vertical="center" wrapText="1"/>
    </xf>
    <xf numFmtId="49" fontId="5" fillId="10" borderId="0" xfId="1" applyNumberFormat="1" applyFont="1" applyFill="1" applyAlignment="1">
      <alignment horizontal="left" vertical="center" wrapText="1"/>
    </xf>
    <xf numFmtId="49" fontId="5" fillId="7" borderId="0" xfId="1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1" fillId="4" borderId="0" xfId="1" applyFont="1" applyFill="1" applyAlignment="1">
      <alignment horizontal="right" vertical="center"/>
    </xf>
    <xf numFmtId="2" fontId="4" fillId="12" borderId="0" xfId="0" applyNumberFormat="1" applyFont="1" applyFill="1" applyAlignment="1">
      <alignment horizontal="center"/>
    </xf>
    <xf numFmtId="164" fontId="4" fillId="12" borderId="0" xfId="0" applyNumberFormat="1" applyFont="1" applyFill="1" applyAlignment="1">
      <alignment horizontal="center" vertical="center"/>
    </xf>
    <xf numFmtId="164" fontId="4" fillId="12" borderId="0" xfId="0" applyNumberFormat="1" applyFont="1" applyFill="1" applyAlignment="1">
      <alignment horizontal="center"/>
    </xf>
    <xf numFmtId="166" fontId="4" fillId="12" borderId="0" xfId="0" applyNumberFormat="1" applyFont="1" applyFill="1" applyAlignment="1">
      <alignment horizontal="center"/>
    </xf>
    <xf numFmtId="2" fontId="14" fillId="12" borderId="0" xfId="0" applyNumberFormat="1" applyFont="1" applyFill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164" fontId="14" fillId="1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49" fontId="5" fillId="0" borderId="1" xfId="1" applyNumberFormat="1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49" fontId="5" fillId="13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3" xfId="1" applyFont="1" applyBorder="1" applyAlignment="1">
      <alignment horizontal="center" vertical="center"/>
    </xf>
    <xf numFmtId="49" fontId="13" fillId="13" borderId="1" xfId="1" applyNumberFormat="1" applyFont="1" applyFill="1" applyBorder="1" applyAlignment="1">
      <alignment horizontal="center" vertical="center" wrapText="1"/>
    </xf>
    <xf numFmtId="49" fontId="17" fillId="0" borderId="0" xfId="1" applyNumberFormat="1" applyFont="1" applyAlignment="1">
      <alignment horizontal="center" vertical="center" wrapText="1"/>
    </xf>
    <xf numFmtId="49" fontId="21" fillId="3" borderId="1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2" fontId="21" fillId="12" borderId="0" xfId="0" applyNumberFormat="1" applyFont="1" applyFill="1" applyAlignment="1">
      <alignment horizontal="center"/>
    </xf>
    <xf numFmtId="164" fontId="21" fillId="12" borderId="0" xfId="0" applyNumberFormat="1" applyFont="1" applyFill="1" applyAlignment="1">
      <alignment horizontal="center" vertical="center"/>
    </xf>
    <xf numFmtId="164" fontId="21" fillId="12" borderId="0" xfId="0" applyNumberFormat="1" applyFont="1" applyFill="1" applyAlignment="1">
      <alignment horizontal="center"/>
    </xf>
    <xf numFmtId="0" fontId="7" fillId="0" borderId="0" xfId="1" applyFont="1"/>
    <xf numFmtId="49" fontId="17" fillId="2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19" fillId="4" borderId="1" xfId="1" applyFont="1" applyFill="1" applyBorder="1" applyAlignment="1">
      <alignment horizontal="right" vertical="center"/>
    </xf>
    <xf numFmtId="49" fontId="17" fillId="8" borderId="1" xfId="1" applyNumberFormat="1" applyFont="1" applyFill="1" applyBorder="1" applyAlignment="1">
      <alignment horizontal="center" vertical="center" wrapText="1"/>
    </xf>
    <xf numFmtId="49" fontId="17" fillId="7" borderId="1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20" fillId="0" borderId="0" xfId="1" applyFont="1"/>
    <xf numFmtId="0" fontId="18" fillId="0" borderId="0" xfId="0" applyFont="1" applyAlignment="1">
      <alignment vertical="center" wrapText="1"/>
    </xf>
    <xf numFmtId="0" fontId="19" fillId="0" borderId="0" xfId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vertical="center" wrapText="1"/>
    </xf>
    <xf numFmtId="49" fontId="23" fillId="0" borderId="0" xfId="1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25" fillId="2" borderId="1" xfId="1" applyNumberFormat="1" applyFont="1" applyFill="1" applyBorder="1" applyAlignment="1">
      <alignment horizontal="center" vertical="center" wrapText="1"/>
    </xf>
    <xf numFmtId="49" fontId="26" fillId="2" borderId="1" xfId="1" applyNumberFormat="1" applyFont="1" applyFill="1" applyBorder="1" applyAlignment="1">
      <alignment horizontal="right" vertical="center" wrapText="1"/>
    </xf>
    <xf numFmtId="0" fontId="25" fillId="2" borderId="1" xfId="1" applyFont="1" applyFill="1" applyBorder="1" applyAlignment="1">
      <alignment horizontal="center" vertical="center" wrapText="1"/>
    </xf>
    <xf numFmtId="49" fontId="25" fillId="0" borderId="0" xfId="1" applyNumberFormat="1" applyFont="1" applyAlignment="1">
      <alignment horizontal="center" vertical="center" wrapText="1"/>
    </xf>
    <xf numFmtId="49" fontId="25" fillId="8" borderId="1" xfId="1" applyNumberFormat="1" applyFont="1" applyFill="1" applyBorder="1" applyAlignment="1">
      <alignment horizontal="center" vertical="center" wrapText="1"/>
    </xf>
    <xf numFmtId="0" fontId="26" fillId="0" borderId="0" xfId="1" applyFont="1"/>
    <xf numFmtId="49" fontId="27" fillId="2" borderId="1" xfId="1" applyNumberFormat="1" applyFont="1" applyFill="1" applyBorder="1" applyAlignment="1">
      <alignment horizontal="center" vertical="center" wrapText="1"/>
    </xf>
    <xf numFmtId="49" fontId="25" fillId="9" borderId="1" xfId="1" applyNumberFormat="1" applyFont="1" applyFill="1" applyBorder="1" applyAlignment="1">
      <alignment horizontal="center" vertical="center" wrapText="1"/>
    </xf>
    <xf numFmtId="49" fontId="26" fillId="2" borderId="1" xfId="1" applyNumberFormat="1" applyFont="1" applyFill="1" applyBorder="1" applyAlignment="1">
      <alignment horizontal="center" vertical="center" wrapText="1"/>
    </xf>
    <xf numFmtId="49" fontId="25" fillId="10" borderId="1" xfId="1" applyNumberFormat="1" applyFont="1" applyFill="1" applyBorder="1" applyAlignment="1">
      <alignment horizontal="center" vertical="center" wrapText="1"/>
    </xf>
    <xf numFmtId="0" fontId="28" fillId="6" borderId="1" xfId="1" applyFont="1" applyFill="1" applyBorder="1" applyAlignment="1">
      <alignment horizontal="center"/>
    </xf>
    <xf numFmtId="49" fontId="25" fillId="7" borderId="1" xfId="1" applyNumberFormat="1" applyFont="1" applyFill="1" applyBorder="1" applyAlignment="1">
      <alignment horizontal="center" vertical="center" wrapText="1"/>
    </xf>
    <xf numFmtId="49" fontId="29" fillId="0" borderId="0" xfId="1" applyNumberFormat="1" applyFont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30" fillId="0" borderId="0" xfId="1" applyFont="1"/>
    <xf numFmtId="0" fontId="26" fillId="0" borderId="0" xfId="0" applyFont="1"/>
    <xf numFmtId="0" fontId="30" fillId="0" borderId="0" xfId="1" applyFont="1" applyAlignment="1">
      <alignment horizontal="center"/>
    </xf>
    <xf numFmtId="0" fontId="31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6" borderId="1" xfId="1" applyFont="1" applyFill="1" applyBorder="1" applyAlignment="1">
      <alignment horizontal="right" vertical="center"/>
    </xf>
    <xf numFmtId="0" fontId="26" fillId="0" borderId="1" xfId="0" applyFont="1" applyBorder="1" applyAlignment="1">
      <alignment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1" fillId="6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1" fontId="26" fillId="0" borderId="0" xfId="0" applyNumberFormat="1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49" fontId="11" fillId="0" borderId="1" xfId="1" applyNumberFormat="1" applyFont="1" applyBorder="1" applyAlignment="1">
      <alignment horizontal="left" vertical="center"/>
    </xf>
    <xf numFmtId="49" fontId="11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/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0" fillId="0" borderId="0" xfId="1" applyFont="1" applyAlignment="1"/>
    <xf numFmtId="49" fontId="18" fillId="2" borderId="1" xfId="1" applyNumberFormat="1" applyFont="1" applyFill="1" applyBorder="1" applyAlignment="1">
      <alignment horizontal="right" vertical="center"/>
    </xf>
    <xf numFmtId="0" fontId="20" fillId="0" borderId="1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49" fontId="26" fillId="2" borderId="1" xfId="1" applyNumberFormat="1" applyFont="1" applyFill="1" applyBorder="1" applyAlignment="1">
      <alignment horizontal="right" vertical="center"/>
    </xf>
    <xf numFmtId="0" fontId="30" fillId="0" borderId="1" xfId="1" applyFont="1" applyBorder="1" applyAlignment="1">
      <alignment vertical="center"/>
    </xf>
    <xf numFmtId="0" fontId="30" fillId="0" borderId="0" xfId="1" applyFont="1" applyAlignment="1"/>
    <xf numFmtId="0" fontId="20" fillId="0" borderId="0" xfId="1" applyFont="1" applyFill="1" applyAlignment="1">
      <alignment horizontal="center" vertical="center"/>
    </xf>
    <xf numFmtId="0" fontId="32" fillId="7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165" fontId="26" fillId="0" borderId="6" xfId="0" applyNumberFormat="1" applyFont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1" applyFont="1" applyAlignment="1">
      <alignment horizont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4" borderId="0" xfId="1" applyFont="1" applyFill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0" fillId="0" borderId="0" xfId="0" applyAlignment="1"/>
    <xf numFmtId="0" fontId="4" fillId="0" borderId="1" xfId="0" applyFont="1" applyBorder="1" applyAlignment="1"/>
    <xf numFmtId="0" fontId="15" fillId="0" borderId="1" xfId="0" applyFont="1" applyBorder="1" applyAlignment="1"/>
    <xf numFmtId="49" fontId="5" fillId="2" borderId="1" xfId="1" applyNumberFormat="1" applyFont="1" applyFill="1" applyBorder="1" applyAlignment="1">
      <alignment horizontal="center" vertical="center" wrapText="1"/>
    </xf>
    <xf numFmtId="49" fontId="17" fillId="2" borderId="3" xfId="1" applyNumberFormat="1" applyFont="1" applyFill="1" applyBorder="1" applyAlignment="1">
      <alignment horizontal="center" vertical="center" wrapText="1"/>
    </xf>
    <xf numFmtId="49" fontId="17" fillId="2" borderId="4" xfId="1" applyNumberFormat="1" applyFont="1" applyFill="1" applyBorder="1" applyAlignment="1">
      <alignment horizontal="center" vertical="center" wrapText="1"/>
    </xf>
    <xf numFmtId="49" fontId="17" fillId="2" borderId="2" xfId="1" applyNumberFormat="1" applyFont="1" applyFill="1" applyBorder="1" applyAlignment="1">
      <alignment horizontal="center" vertical="center" wrapText="1"/>
    </xf>
    <xf numFmtId="49" fontId="17" fillId="2" borderId="3" xfId="1" applyNumberFormat="1" applyFont="1" applyFill="1" applyBorder="1" applyAlignment="1">
      <alignment horizontal="center" vertical="center"/>
    </xf>
    <xf numFmtId="49" fontId="17" fillId="2" borderId="2" xfId="1" applyNumberFormat="1" applyFont="1" applyFill="1" applyBorder="1" applyAlignment="1">
      <alignment horizontal="center" vertical="center"/>
    </xf>
    <xf numFmtId="49" fontId="25" fillId="2" borderId="3" xfId="1" applyNumberFormat="1" applyFont="1" applyFill="1" applyBorder="1" applyAlignment="1">
      <alignment horizontal="center" vertical="center" wrapText="1"/>
    </xf>
    <xf numFmtId="49" fontId="25" fillId="2" borderId="4" xfId="1" applyNumberFormat="1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horizontal="center" vertical="center" wrapText="1"/>
    </xf>
    <xf numFmtId="49" fontId="25" fillId="2" borderId="3" xfId="1" applyNumberFormat="1" applyFont="1" applyFill="1" applyBorder="1" applyAlignment="1">
      <alignment horizontal="center" vertical="center"/>
    </xf>
    <xf numFmtId="49" fontId="25" fillId="2" borderId="2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443"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FFFF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auto="1"/>
      </font>
      <fill>
        <patternFill>
          <bgColor rgb="FFFF99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rgb="FFFFFF99"/>
        </patternFill>
      </fill>
    </dxf>
    <dxf>
      <fill>
        <patternFill>
          <bgColor rgb="FFFFCC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ont>
        <color auto="1"/>
      </font>
      <fill>
        <patternFill>
          <bgColor rgb="FFFF9999"/>
        </patternFill>
      </fill>
    </dxf>
    <dxf>
      <fill>
        <patternFill>
          <bgColor rgb="FFCCFF9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2F2F2"/>
      <color rgb="FFFFFF99"/>
      <color rgb="FFFFFFCC"/>
      <color rgb="FFCCFF99"/>
      <color rgb="FFFF9999"/>
      <color rgb="FFFFCC66"/>
      <color rgb="FFFF7C80"/>
      <color rgb="FFCC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Cieki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EE-4CFB-BDDF-115F5EA147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(WYKRESY!$B$3,WYKRESY!$E$3,WYKRESY!$H$3)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6CEE-4CFB-BDDF-115F5EA14785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(WYKRESY!$B$4,WYKRESY!$E$4,WYKRESY!$H$4)</c:f>
              <c:numCache>
                <c:formatCode>General</c:formatCode>
                <c:ptCount val="3"/>
                <c:pt idx="0">
                  <c:v>178</c:v>
                </c:pt>
                <c:pt idx="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CEE-4CFB-BDDF-115F5EA14785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6CEE-4CFB-BDDF-115F5EA14785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6CEE-4CFB-BDDF-115F5EA14785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(WYKRESY!$B$5,WYKRESY!$E$5,WYKRESY!$H$5)</c:f>
              <c:numCache>
                <c:formatCode>General</c:formatCode>
                <c:ptCount val="3"/>
                <c:pt idx="0">
                  <c:v>83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EE-4CFB-BDDF-115F5EA14785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(WYKRESY!$B$6,WYKRESY!$E$6,WYKRESY!$H$6)</c:f>
              <c:numCache>
                <c:formatCode>General</c:formatCode>
                <c:ptCount val="3"/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CEE-4CFB-BDDF-115F5EA14785}"/>
            </c:ext>
          </c:extLst>
        </c:ser>
        <c:ser>
          <c:idx val="4"/>
          <c:order val="4"/>
          <c:spPr>
            <a:noFill/>
          </c:spPr>
          <c:invertIfNegative val="0"/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A-6CEE-4CFB-BDDF-115F5EA14785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6CEE-4CFB-BDDF-115F5EA1478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CEE-4CFB-BDDF-115F5EA147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(WYKRESY!$B$7,WYKRESY!$E$7,WYKRESY!$H$7)</c:f>
              <c:numCache>
                <c:formatCode>General</c:formatCode>
                <c:ptCount val="3"/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CEE-4CFB-BDDF-115F5EA14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43744"/>
        <c:axId val="110145536"/>
        <c:axId val="0"/>
      </c:bar3D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145536"/>
        <c:crosses val="autoZero"/>
        <c:auto val="1"/>
        <c:lblAlgn val="ctr"/>
        <c:lblOffset val="100"/>
        <c:noMultiLvlLbl val="0"/>
      </c:catAx>
      <c:valAx>
        <c:axId val="110145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1437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Jeziora</a:t>
            </a:r>
          </a:p>
        </c:rich>
      </c:tx>
      <c:layout>
        <c:manualLayout>
          <c:xMode val="edge"/>
          <c:yMode val="edge"/>
          <c:x val="4.9947552367472371E-2"/>
          <c:y val="2.3779196386204106E-2"/>
        </c:manualLayout>
      </c:layout>
      <c:overlay val="1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6-48D9-949B-7C6826DA3C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(WYKRESY!$C$3,WYKRESY!$F$3,WYKRESY!$I$3)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E696-48D9-949B-7C6826DA3CA2}"/>
            </c:ext>
          </c:extLst>
        </c:ser>
        <c:ser>
          <c:idx val="1"/>
          <c:order val="1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6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8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A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(WYKRESY!$C$4,WYKRESY!$F$4,WYKRESY!$I$4)</c:f>
              <c:numCache>
                <c:formatCode>General</c:formatCode>
                <c:ptCount val="3"/>
                <c:pt idx="0">
                  <c:v>17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696-48D9-949B-7C6826DA3CA2}"/>
            </c:ext>
          </c:extLst>
        </c:ser>
        <c:ser>
          <c:idx val="2"/>
          <c:order val="2"/>
          <c:invertIfNegative val="0"/>
          <c:dPt>
            <c:idx val="0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D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F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11-E696-48D9-949B-7C6826DA3C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(WYKRESY!$C$5,WYKRESY!$F$5,WYKRESY!$I$5)</c:f>
              <c:numCache>
                <c:formatCode>General</c:formatCode>
                <c:ptCount val="3"/>
                <c:pt idx="0">
                  <c:v>138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96-48D9-949B-7C6826DA3CA2}"/>
            </c:ext>
          </c:extLst>
        </c:ser>
        <c:ser>
          <c:idx val="3"/>
          <c:order val="3"/>
          <c:invertIfNegative val="0"/>
          <c:dPt>
            <c:idx val="1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4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16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(WYKRESY!$C$6,WYKRESY!$F$6,WYKRESY!$I$6)</c:f>
              <c:numCache>
                <c:formatCode>General</c:formatCode>
                <c:ptCount val="3"/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96-48D9-949B-7C6826DA3CA2}"/>
            </c:ext>
          </c:extLst>
        </c:ser>
        <c:ser>
          <c:idx val="4"/>
          <c:order val="4"/>
          <c:invertIfNegative val="0"/>
          <c:dPt>
            <c:idx val="0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1A-E696-48D9-949B-7C6826DA3CA2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C-E696-48D9-949B-7C6826DA3CA2}"/>
              </c:ext>
            </c:extLst>
          </c:dPt>
          <c:dPt>
            <c:idx val="2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1E-E696-48D9-949B-7C6826DA3CA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96-48D9-949B-7C6826DA3C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WYKRESY!$D$10:$D$12</c:f>
              <c:strCache>
                <c:ptCount val="3"/>
                <c:pt idx="0">
                  <c:v>GIOŚ (2015)</c:v>
                </c:pt>
                <c:pt idx="2">
                  <c:v>Contaminated Sediment Standing Team (2013)</c:v>
                </c:pt>
              </c:strCache>
            </c:strRef>
          </c:cat>
          <c:val>
            <c:numRef>
              <c:f>(WYKRESY!$C$7,WYKRESY!$F$7,WYKRESY!$I$7)</c:f>
              <c:numCache>
                <c:formatCode>General</c:formatCode>
                <c:ptCount val="3"/>
                <c:pt idx="2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96-48D9-949B-7C6826DA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08992"/>
        <c:axId val="110714880"/>
        <c:axId val="0"/>
      </c:bar3DChart>
      <c:catAx>
        <c:axId val="11070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714880"/>
        <c:crosses val="autoZero"/>
        <c:auto val="1"/>
        <c:lblAlgn val="ctr"/>
        <c:lblOffset val="100"/>
        <c:noMultiLvlLbl val="0"/>
      </c:catAx>
      <c:valAx>
        <c:axId val="1107148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11070899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800">
          <a:latin typeface="Arial Narrow" panose="020B060602020203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7D5-45AD-8034-D4DD61CD31F8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7D5-45AD-8034-D4DD61CD31F8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7D5-45AD-8034-D4DD61CD31F8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7D5-45AD-8034-D4DD61CD31F8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7D5-45AD-8034-D4DD61CD31F8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WYKRESY!$H$4:$H$7</c:f>
              <c:numCache>
                <c:formatCode>General</c:formatCode>
                <c:ptCount val="4"/>
                <c:pt idx="0">
                  <c:v>128</c:v>
                </c:pt>
                <c:pt idx="1">
                  <c:v>59</c:v>
                </c:pt>
                <c:pt idx="2">
                  <c:v>27</c:v>
                </c:pt>
                <c:pt idx="3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7D5-45AD-8034-D4DD61CD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071616"/>
        <c:axId val="111073152"/>
        <c:axId val="0"/>
      </c:bar3DChart>
      <c:catAx>
        <c:axId val="11107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1073152"/>
        <c:crosses val="autoZero"/>
        <c:auto val="1"/>
        <c:lblAlgn val="ctr"/>
        <c:lblOffset val="100"/>
        <c:noMultiLvlLbl val="0"/>
      </c:catAx>
      <c:valAx>
        <c:axId val="111073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107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rzecznych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45FE-488B-BB86-0CEC6A2572EA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45FE-488B-BB86-0CEC6A2572E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45FE-488B-BB86-0CEC6A2572EA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45FE-488B-BB86-0CEC6A2572EA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45FE-488B-BB86-0CEC6A2572EA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WYKRESY!$B$4:$B$5</c:f>
              <c:numCache>
                <c:formatCode>General</c:formatCode>
                <c:ptCount val="2"/>
                <c:pt idx="0">
                  <c:v>178</c:v>
                </c:pt>
                <c:pt idx="1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FE-488B-BB86-0CEC6A25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97184"/>
        <c:axId val="110798720"/>
        <c:axId val="0"/>
      </c:bar3DChart>
      <c:catAx>
        <c:axId val="110797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798720"/>
        <c:crosses val="autoZero"/>
        <c:auto val="1"/>
        <c:lblAlgn val="ctr"/>
        <c:lblOffset val="100"/>
        <c:noMultiLvlLbl val="0"/>
      </c:catAx>
      <c:valAx>
        <c:axId val="11079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79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</a:t>
            </a:r>
            <a:r>
              <a:rPr lang="pl-PL" sz="1000" b="1" i="0" u="none" strike="noStrike" baseline="0">
                <a:effectLst/>
              </a:rPr>
              <a:t>kryterium ekotoksykologicznego EQS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80E8-4561-BF65-77D12AC3BCF0}"/>
              </c:ext>
            </c:extLst>
          </c:dPt>
          <c:dPt>
            <c:idx val="1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3-80E8-4561-BF65-77D12AC3BCF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5-80E8-4561-BF65-77D12AC3BCF0}"/>
              </c:ext>
            </c:extLst>
          </c:dPt>
          <c:dPt>
            <c:idx val="3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80E8-4561-BF65-77D12AC3BCF0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80E8-4561-BF65-77D12AC3BCF0}"/>
              </c:ext>
            </c:extLst>
          </c:dPt>
          <c:cat>
            <c:strRef>
              <c:f>WYKRESY!$A$4:$A$5</c:f>
              <c:strCache>
                <c:ptCount val="2"/>
                <c:pt idx="0">
                  <c:v>niezanieczyszczony</c:v>
                </c:pt>
                <c:pt idx="1">
                  <c:v>zanieczyszczony</c:v>
                </c:pt>
              </c:strCache>
            </c:strRef>
          </c:cat>
          <c:val>
            <c:numRef>
              <c:f>WYKRESY!$C$4:$C$5</c:f>
              <c:numCache>
                <c:formatCode>General</c:formatCode>
                <c:ptCount val="2"/>
                <c:pt idx="0">
                  <c:v>17</c:v>
                </c:pt>
                <c:pt idx="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E8-4561-BF65-77D12AC3B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93312"/>
        <c:axId val="110903296"/>
        <c:axId val="0"/>
      </c:bar3DChart>
      <c:catAx>
        <c:axId val="11089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03296"/>
        <c:crosses val="autoZero"/>
        <c:auto val="1"/>
        <c:lblAlgn val="ctr"/>
        <c:lblOffset val="100"/>
        <c:noMultiLvlLbl val="0"/>
      </c:catAx>
      <c:valAx>
        <c:axId val="11090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893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0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Ocena jakości osadów jeziornych wg kryterium </a:t>
            </a:r>
            <a:r>
              <a:rPr lang="pl-PL" sz="1000" b="1" i="0" u="none" strike="noStrike" baseline="0">
                <a:effectLst/>
              </a:rPr>
              <a:t>ekotoksykologicznego</a:t>
            </a:r>
            <a:endParaRPr lang="pl-PL" sz="10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CCFF99"/>
              </a:solidFill>
            </c:spPr>
            <c:extLst>
              <c:ext xmlns:c16="http://schemas.microsoft.com/office/drawing/2014/chart" uri="{C3380CC4-5D6E-409C-BE32-E72D297353CC}">
                <c16:uniqueId val="{00000001-1831-43EC-8608-D0FB9A2438AB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</c:spPr>
            <c:extLst>
              <c:ext xmlns:c16="http://schemas.microsoft.com/office/drawing/2014/chart" uri="{C3380CC4-5D6E-409C-BE32-E72D297353CC}">
                <c16:uniqueId val="{00000003-1831-43EC-8608-D0FB9A2438AB}"/>
              </c:ext>
            </c:extLst>
          </c:dPt>
          <c:dPt>
            <c:idx val="2"/>
            <c:invertIfNegative val="0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5-1831-43EC-8608-D0FB9A2438AB}"/>
              </c:ext>
            </c:extLst>
          </c:dPt>
          <c:dPt>
            <c:idx val="3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7-1831-43EC-8608-D0FB9A2438AB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</c:spPr>
            <c:extLst>
              <c:ext xmlns:c16="http://schemas.microsoft.com/office/drawing/2014/chart" uri="{C3380CC4-5D6E-409C-BE32-E72D297353CC}">
                <c16:uniqueId val="{00000009-1831-43EC-8608-D0FB9A2438AB}"/>
              </c:ext>
            </c:extLst>
          </c:dPt>
          <c:cat>
            <c:strRef>
              <c:f>WYKRESY!$G$4:$G$7</c:f>
              <c:strCache>
                <c:ptCount val="4"/>
                <c:pt idx="0">
                  <c:v>Level 1</c:v>
                </c:pt>
                <c:pt idx="1">
                  <c:v>Level 2</c:v>
                </c:pt>
                <c:pt idx="2">
                  <c:v>Level 3</c:v>
                </c:pt>
                <c:pt idx="3">
                  <c:v>Level 4</c:v>
                </c:pt>
              </c:strCache>
            </c:strRef>
          </c:cat>
          <c:val>
            <c:numRef>
              <c:f>WYKRESY!$I$4:$I$7</c:f>
              <c:numCache>
                <c:formatCode>General</c:formatCode>
                <c:ptCount val="4"/>
                <c:pt idx="0">
                  <c:v>5</c:v>
                </c:pt>
                <c:pt idx="1">
                  <c:v>29</c:v>
                </c:pt>
                <c:pt idx="2">
                  <c:v>16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31-43EC-8608-D0FB9A243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930176"/>
        <c:axId val="110931968"/>
        <c:axId val="0"/>
      </c:bar3DChart>
      <c:catAx>
        <c:axId val="11093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pl-PL"/>
          </a:p>
        </c:txPr>
        <c:crossAx val="110931968"/>
        <c:crosses val="autoZero"/>
        <c:auto val="1"/>
        <c:lblAlgn val="ctr"/>
        <c:lblOffset val="100"/>
        <c:noMultiLvlLbl val="0"/>
      </c:catAx>
      <c:valAx>
        <c:axId val="11093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l-PL"/>
          </a:p>
        </c:txPr>
        <c:crossAx val="11093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600074</xdr:colOff>
      <xdr:row>0</xdr:row>
      <xdr:rowOff>66675</xdr:rowOff>
    </xdr:from>
    <xdr:to>
      <xdr:col>18</xdr:col>
      <xdr:colOff>571499</xdr:colOff>
      <xdr:row>23</xdr:row>
      <xdr:rowOff>80962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0</xdr:colOff>
      <xdr:row>0</xdr:row>
      <xdr:rowOff>38100</xdr:rowOff>
    </xdr:from>
    <xdr:to>
      <xdr:col>28</xdr:col>
      <xdr:colOff>581025</xdr:colOff>
      <xdr:row>23</xdr:row>
      <xdr:rowOff>52387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19050</xdr:colOff>
      <xdr:row>24</xdr:row>
      <xdr:rowOff>28575</xdr:rowOff>
    </xdr:from>
    <xdr:to>
      <xdr:col>29</xdr:col>
      <xdr:colOff>9525</xdr:colOff>
      <xdr:row>46</xdr:row>
      <xdr:rowOff>28575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209551</xdr:colOff>
      <xdr:row>24</xdr:row>
      <xdr:rowOff>47625</xdr:rowOff>
    </xdr:from>
    <xdr:to>
      <xdr:col>9</xdr:col>
      <xdr:colOff>209551</xdr:colOff>
      <xdr:row>46</xdr:row>
      <xdr:rowOff>47625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9</xdr:col>
      <xdr:colOff>0</xdr:colOff>
      <xdr:row>69</xdr:row>
      <xdr:rowOff>0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0</xdr:colOff>
      <xdr:row>47</xdr:row>
      <xdr:rowOff>38100</xdr:rowOff>
    </xdr:from>
    <xdr:to>
      <xdr:col>28</xdr:col>
      <xdr:colOff>600075</xdr:colOff>
      <xdr:row>69</xdr:row>
      <xdr:rowOff>0</xdr:rowOff>
    </xdr:to>
    <xdr:graphicFrame macro="">
      <xdr:nvGraphicFramePr>
        <xdr:cNvPr id="9" name="Wykres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0.37522</cdr:x>
      <cdr:y>0.91975</cdr:y>
    </cdr:from>
    <cdr:to>
      <cdr:x>0.53403</cdr:x>
      <cdr:y>0.96815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2047876" y="3438525"/>
          <a:ext cx="8667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tabColor rgb="FFF2F2F2"/>
  </sheetPr>
  <dimension ref="A1:DT274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F23" sqref="F23"/>
    </sheetView>
  </sheetViews>
  <sheetFormatPr defaultColWidth="85.36328125" defaultRowHeight="13" x14ac:dyDescent="0.3"/>
  <cols>
    <col min="1" max="1" width="3.54296875" style="166" customWidth="1"/>
    <col min="2" max="2" width="5.36328125" style="54" bestFit="1" customWidth="1"/>
    <col min="3" max="3" width="13.453125" style="166" bestFit="1" customWidth="1"/>
    <col min="4" max="4" width="44.453125" style="125" bestFit="1" customWidth="1"/>
    <col min="5" max="5" width="21.54296875" style="125" bestFit="1" customWidth="1"/>
    <col min="6" max="6" width="50" style="167" bestFit="1" customWidth="1"/>
    <col min="7" max="7" width="6.08984375" style="124" customWidth="1"/>
    <col min="8" max="8" width="12" style="124" bestFit="1" customWidth="1"/>
    <col min="9" max="9" width="10.08984375" style="124" bestFit="1" customWidth="1"/>
    <col min="10" max="10" width="10.54296875" style="124" bestFit="1" customWidth="1"/>
    <col min="11" max="11" width="15" style="124" bestFit="1" customWidth="1"/>
    <col min="12" max="13" width="10.54296875" style="124" bestFit="1" customWidth="1"/>
    <col min="14" max="15" width="12.36328125" style="124" bestFit="1" customWidth="1"/>
    <col min="16" max="16" width="12.6328125" style="124" bestFit="1" customWidth="1"/>
    <col min="17" max="17" width="8.36328125" style="124" bestFit="1" customWidth="1"/>
    <col min="18" max="18" width="8" style="124" bestFit="1" customWidth="1"/>
    <col min="19" max="19" width="10.54296875" style="124" bestFit="1" customWidth="1"/>
    <col min="20" max="20" width="13.36328125" style="124" bestFit="1" customWidth="1"/>
    <col min="21" max="23" width="8" style="124" bestFit="1" customWidth="1"/>
    <col min="24" max="24" width="15" style="124" bestFit="1" customWidth="1"/>
    <col min="25" max="25" width="8" style="124" bestFit="1" customWidth="1"/>
    <col min="26" max="26" width="11.6328125" style="124" bestFit="1" customWidth="1"/>
    <col min="27" max="27" width="16.6328125" style="124" bestFit="1" customWidth="1"/>
    <col min="28" max="28" width="12.36328125" style="124" bestFit="1" customWidth="1"/>
    <col min="29" max="29" width="8" style="124" bestFit="1" customWidth="1"/>
    <col min="30" max="30" width="8.54296875" style="124" bestFit="1" customWidth="1"/>
    <col min="31" max="33" width="8" style="124" bestFit="1" customWidth="1"/>
    <col min="34" max="34" width="11.453125" style="124" bestFit="1" customWidth="1"/>
    <col min="35" max="35" width="12.36328125" style="124" bestFit="1" customWidth="1"/>
    <col min="36" max="36" width="11.90625" style="124" bestFit="1" customWidth="1"/>
    <col min="37" max="37" width="13.36328125" style="124" bestFit="1" customWidth="1"/>
    <col min="38" max="38" width="12.36328125" style="124" bestFit="1" customWidth="1"/>
    <col min="39" max="39" width="14.54296875" style="124" bestFit="1" customWidth="1"/>
    <col min="40" max="40" width="12.36328125" style="124" bestFit="1" customWidth="1"/>
    <col min="41" max="41" width="15.90625" style="124" bestFit="1" customWidth="1"/>
    <col min="42" max="42" width="16" style="124" bestFit="1" customWidth="1"/>
    <col min="43" max="43" width="10.08984375" style="124" bestFit="1" customWidth="1"/>
    <col min="44" max="44" width="9.36328125" style="124" bestFit="1" customWidth="1"/>
    <col min="45" max="45" width="11.90625" style="124" bestFit="1" customWidth="1"/>
    <col min="46" max="46" width="12.36328125" style="124" bestFit="1" customWidth="1"/>
    <col min="47" max="47" width="16" style="124" bestFit="1" customWidth="1"/>
    <col min="48" max="48" width="15.90625" style="124" bestFit="1" customWidth="1"/>
    <col min="49" max="49" width="12.36328125" style="124" bestFit="1" customWidth="1"/>
    <col min="50" max="50" width="18.08984375" style="124" bestFit="1" customWidth="1"/>
    <col min="51" max="51" width="17.54296875" style="124" bestFit="1" customWidth="1"/>
    <col min="52" max="52" width="7.90625" style="124" bestFit="1" customWidth="1"/>
    <col min="53" max="53" width="15.90625" style="124" bestFit="1" customWidth="1"/>
    <col min="54" max="55" width="12.6328125" style="124" bestFit="1" customWidth="1"/>
    <col min="56" max="60" width="13.453125" style="124" bestFit="1" customWidth="1"/>
    <col min="61" max="61" width="19.453125" style="124" bestFit="1" customWidth="1"/>
    <col min="62" max="62" width="15.90625" style="124" bestFit="1" customWidth="1"/>
    <col min="63" max="63" width="16.08984375" style="124" bestFit="1" customWidth="1"/>
    <col min="64" max="64" width="8.90625" style="124" bestFit="1" customWidth="1"/>
    <col min="65" max="65" width="9.6328125" style="124" bestFit="1" customWidth="1"/>
    <col min="66" max="66" width="10.54296875" style="124" bestFit="1" customWidth="1"/>
    <col min="67" max="67" width="9" style="124" bestFit="1" customWidth="1"/>
    <col min="68" max="68" width="10" style="124" bestFit="1" customWidth="1"/>
    <col min="69" max="69" width="17.453125" style="124" bestFit="1" customWidth="1"/>
    <col min="70" max="70" width="17.453125" style="80" customWidth="1"/>
    <col min="71" max="71" width="9.36328125" style="124" bestFit="1" customWidth="1"/>
    <col min="72" max="72" width="7.90625" style="124" bestFit="1" customWidth="1"/>
    <col min="73" max="73" width="15.6328125" style="124" bestFit="1" customWidth="1"/>
    <col min="74" max="74" width="15.6328125" style="80" customWidth="1"/>
    <col min="75" max="75" width="9.36328125" style="124" bestFit="1" customWidth="1"/>
    <col min="76" max="76" width="10.54296875" style="124" bestFit="1" customWidth="1"/>
    <col min="77" max="77" width="12.6328125" style="124" bestFit="1" customWidth="1"/>
    <col min="78" max="78" width="9.90625" style="124" bestFit="1" customWidth="1"/>
    <col min="79" max="79" width="20.08984375" style="124" bestFit="1" customWidth="1"/>
    <col min="80" max="80" width="10.90625" style="124" bestFit="1" customWidth="1"/>
    <col min="81" max="81" width="7.90625" style="124" bestFit="1" customWidth="1"/>
    <col min="82" max="82" width="12.6328125" style="124" bestFit="1" customWidth="1"/>
    <col min="83" max="85" width="14.54296875" style="124" bestFit="1" customWidth="1"/>
    <col min="86" max="88" width="15.453125" style="124" bestFit="1" customWidth="1"/>
    <col min="89" max="89" width="20.54296875" style="124" bestFit="1" customWidth="1"/>
    <col min="90" max="90" width="17.6328125" style="124" bestFit="1" customWidth="1"/>
    <col min="91" max="91" width="17.54296875" style="124" bestFit="1" customWidth="1"/>
    <col min="92" max="94" width="13" style="124" bestFit="1" customWidth="1"/>
    <col min="95" max="95" width="12.36328125" style="124" bestFit="1" customWidth="1"/>
    <col min="96" max="96" width="12.453125" style="124" customWidth="1"/>
    <col min="97" max="97" width="20.36328125" style="124" bestFit="1" customWidth="1"/>
    <col min="98" max="98" width="14.36328125" style="124" bestFit="1" customWidth="1"/>
    <col min="99" max="99" width="9.08984375" style="124" bestFit="1" customWidth="1"/>
    <col min="100" max="100" width="7.90625" style="124" bestFit="1" customWidth="1"/>
    <col min="101" max="101" width="20.90625" style="124" bestFit="1" customWidth="1"/>
    <col min="102" max="102" width="10.6328125" style="124" bestFit="1" customWidth="1"/>
    <col min="103" max="103" width="12.6328125" style="124" bestFit="1" customWidth="1"/>
    <col min="104" max="104" width="11.54296875" style="124" bestFit="1" customWidth="1"/>
    <col min="105" max="105" width="21.54296875" style="124" bestFit="1" customWidth="1"/>
    <col min="106" max="106" width="10" style="124" bestFit="1" customWidth="1"/>
    <col min="107" max="107" width="16" style="124" bestFit="1" customWidth="1"/>
    <col min="108" max="108" width="8" style="124" bestFit="1" customWidth="1"/>
    <col min="109" max="109" width="12.36328125" style="124" bestFit="1" customWidth="1"/>
    <col min="110" max="111" width="8" style="124" bestFit="1" customWidth="1"/>
    <col min="112" max="112" width="7.90625" style="124" bestFit="1" customWidth="1"/>
    <col min="113" max="113" width="10.54296875" style="124" bestFit="1" customWidth="1"/>
    <col min="114" max="114" width="8.36328125" style="124" bestFit="1" customWidth="1"/>
    <col min="115" max="115" width="7.90625" style="124" bestFit="1" customWidth="1"/>
    <col min="116" max="116" width="9" style="124" bestFit="1" customWidth="1"/>
    <col min="117" max="133" width="18.90625" style="124" customWidth="1"/>
    <col min="134" max="16384" width="85.36328125" style="124"/>
  </cols>
  <sheetData>
    <row r="1" spans="1:124" s="163" customFormat="1" x14ac:dyDescent="0.3">
      <c r="B1" s="53"/>
      <c r="D1" s="134" t="s">
        <v>567</v>
      </c>
      <c r="E1" s="134"/>
      <c r="F1" s="61" t="s">
        <v>267</v>
      </c>
      <c r="I1" s="164">
        <v>1</v>
      </c>
      <c r="J1" s="164">
        <v>9.8000000000000007</v>
      </c>
      <c r="L1" s="164">
        <v>2.2999999999999998</v>
      </c>
      <c r="N1" s="164">
        <v>43</v>
      </c>
      <c r="O1" s="164">
        <v>32</v>
      </c>
      <c r="S1" s="164">
        <v>43</v>
      </c>
      <c r="T1" s="164">
        <v>41</v>
      </c>
      <c r="X1" s="164">
        <v>120</v>
      </c>
      <c r="AH1" s="164">
        <v>138</v>
      </c>
      <c r="AJ1" s="164">
        <v>129</v>
      </c>
      <c r="BA1" s="164">
        <v>1600</v>
      </c>
      <c r="BI1" s="164">
        <v>60</v>
      </c>
      <c r="BJ1" s="164">
        <v>5.5</v>
      </c>
      <c r="BL1" s="16"/>
      <c r="BM1" s="16"/>
      <c r="BN1" s="16"/>
      <c r="BO1" s="16"/>
      <c r="BP1" s="164">
        <v>1</v>
      </c>
      <c r="BR1" s="5"/>
      <c r="BS1" s="164">
        <v>53</v>
      </c>
      <c r="BT1" s="164">
        <v>144</v>
      </c>
      <c r="BU1" s="164">
        <v>494.2</v>
      </c>
      <c r="BV1" s="5"/>
      <c r="BZ1" s="164">
        <v>2.7</v>
      </c>
      <c r="CB1" s="164">
        <v>3991</v>
      </c>
      <c r="CD1" s="164">
        <v>6.2</v>
      </c>
      <c r="CL1" s="164">
        <v>1.0999999999999999E-2</v>
      </c>
      <c r="CN1" s="16"/>
      <c r="CO1" s="16"/>
      <c r="CP1" s="16"/>
      <c r="CQ1" s="164">
        <v>41</v>
      </c>
      <c r="CR1" s="164">
        <v>695</v>
      </c>
      <c r="CS1" s="164">
        <v>11</v>
      </c>
      <c r="CT1" s="164">
        <v>229</v>
      </c>
      <c r="CU1" s="164">
        <v>4.7</v>
      </c>
      <c r="CX1" s="164">
        <v>177</v>
      </c>
      <c r="CZ1" s="164">
        <v>1.4</v>
      </c>
      <c r="DB1" s="164">
        <v>120</v>
      </c>
      <c r="DC1" s="164">
        <v>60</v>
      </c>
      <c r="DD1" s="164">
        <v>6</v>
      </c>
      <c r="DE1" s="164">
        <v>12.9</v>
      </c>
      <c r="DF1" s="164">
        <v>9.3000000000000007</v>
      </c>
      <c r="DH1" s="164">
        <v>5.2</v>
      </c>
      <c r="DI1" s="164">
        <v>12.1</v>
      </c>
      <c r="DJ1" s="164">
        <v>43</v>
      </c>
      <c r="DK1" s="164">
        <v>4.3</v>
      </c>
      <c r="DL1" s="164">
        <v>0.2</v>
      </c>
      <c r="DM1" s="124"/>
      <c r="DN1" s="124"/>
      <c r="DO1" s="124"/>
      <c r="DP1" s="124"/>
      <c r="DQ1" s="124"/>
      <c r="DR1" s="124"/>
      <c r="DS1" s="124"/>
      <c r="DT1" s="124"/>
    </row>
    <row r="2" spans="1:124" x14ac:dyDescent="0.3">
      <c r="A2" s="16"/>
      <c r="B2" s="16"/>
      <c r="C2" s="140"/>
      <c r="F2" s="61" t="s">
        <v>347</v>
      </c>
      <c r="I2" s="126" t="s">
        <v>115</v>
      </c>
      <c r="J2" s="126" t="s">
        <v>106</v>
      </c>
      <c r="L2" s="126" t="s">
        <v>108</v>
      </c>
      <c r="N2" s="126" t="s">
        <v>109</v>
      </c>
      <c r="O2" s="126" t="s">
        <v>110</v>
      </c>
      <c r="P2" s="126" t="s">
        <v>114</v>
      </c>
      <c r="S2" s="126" t="s">
        <v>107</v>
      </c>
      <c r="T2" s="126" t="s">
        <v>112</v>
      </c>
      <c r="X2" s="126" t="s">
        <v>116</v>
      </c>
      <c r="AA2" s="126" t="s">
        <v>111</v>
      </c>
      <c r="AB2" s="126" t="s">
        <v>113</v>
      </c>
      <c r="AH2" s="126" t="s">
        <v>122</v>
      </c>
      <c r="AI2" s="126" t="s">
        <v>123</v>
      </c>
      <c r="AJ2" s="126" t="s">
        <v>120</v>
      </c>
      <c r="AK2" s="126" t="s">
        <v>130</v>
      </c>
      <c r="AL2" s="126" t="s">
        <v>128</v>
      </c>
      <c r="AM2" s="126" t="s">
        <v>124</v>
      </c>
      <c r="AN2" s="126" t="s">
        <v>125</v>
      </c>
      <c r="AP2" s="126" t="s">
        <v>127</v>
      </c>
      <c r="AQ2" s="126" t="s">
        <v>119</v>
      </c>
      <c r="AR2" s="126" t="s">
        <v>118</v>
      </c>
      <c r="AS2" s="126" t="s">
        <v>121</v>
      </c>
      <c r="AT2" s="126" t="s">
        <v>132</v>
      </c>
      <c r="AU2" s="126" t="s">
        <v>126</v>
      </c>
      <c r="AV2" s="126" t="s">
        <v>126</v>
      </c>
      <c r="AW2" s="126" t="s">
        <v>125</v>
      </c>
      <c r="AX2" s="126" t="s">
        <v>131</v>
      </c>
      <c r="AY2" s="126" t="s">
        <v>129</v>
      </c>
      <c r="BA2" s="126" t="s">
        <v>156</v>
      </c>
      <c r="BI2" s="126" t="s">
        <v>133</v>
      </c>
      <c r="BK2" s="126" t="s">
        <v>157</v>
      </c>
      <c r="BL2" s="126" t="s">
        <v>140</v>
      </c>
      <c r="BM2" s="126" t="s">
        <v>141</v>
      </c>
      <c r="BN2" s="126" t="s">
        <v>142</v>
      </c>
      <c r="BQ2" s="126" t="s">
        <v>146</v>
      </c>
      <c r="BR2" s="127"/>
      <c r="BS2" s="126" t="s">
        <v>135</v>
      </c>
      <c r="BU2" s="126" t="s">
        <v>145</v>
      </c>
      <c r="BV2" s="127"/>
      <c r="BW2" s="126" t="s">
        <v>144</v>
      </c>
      <c r="BX2" s="126" t="s">
        <v>143</v>
      </c>
      <c r="BY2" s="126" t="s">
        <v>158</v>
      </c>
      <c r="CA2" s="126" t="s">
        <v>149</v>
      </c>
      <c r="CL2" s="126" t="s">
        <v>148</v>
      </c>
      <c r="CO2" s="126" t="s">
        <v>139</v>
      </c>
      <c r="CT2" s="126" t="s">
        <v>138</v>
      </c>
      <c r="CY2" s="126" t="s">
        <v>147</v>
      </c>
      <c r="DD2" s="126" t="s">
        <v>137</v>
      </c>
      <c r="DE2" s="126" t="s">
        <v>136</v>
      </c>
      <c r="DF2" s="126" t="s">
        <v>134</v>
      </c>
    </row>
    <row r="3" spans="1:124" s="2" customFormat="1" x14ac:dyDescent="0.3">
      <c r="A3" s="55"/>
      <c r="B3" s="55"/>
      <c r="C3" s="135"/>
      <c r="D3" s="135"/>
      <c r="E3" s="136"/>
      <c r="F3" s="136"/>
      <c r="G3" s="162">
        <v>1</v>
      </c>
      <c r="H3" s="162">
        <v>2</v>
      </c>
      <c r="I3" s="162">
        <v>3</v>
      </c>
      <c r="J3" s="162">
        <v>4</v>
      </c>
      <c r="K3" s="162">
        <v>5</v>
      </c>
      <c r="L3" s="162">
        <v>6</v>
      </c>
      <c r="M3" s="162">
        <v>7</v>
      </c>
      <c r="N3" s="162">
        <v>8</v>
      </c>
      <c r="O3" s="162">
        <v>9</v>
      </c>
      <c r="P3" s="162">
        <v>10</v>
      </c>
      <c r="Q3" s="162">
        <v>11</v>
      </c>
      <c r="R3" s="162">
        <v>12</v>
      </c>
      <c r="S3" s="162">
        <v>13</v>
      </c>
      <c r="T3" s="162">
        <v>14</v>
      </c>
      <c r="U3" s="162">
        <v>15</v>
      </c>
      <c r="V3" s="162">
        <v>16</v>
      </c>
      <c r="W3" s="162">
        <v>17</v>
      </c>
      <c r="X3" s="162">
        <v>18</v>
      </c>
      <c r="Y3" s="162">
        <v>19</v>
      </c>
      <c r="Z3" s="162">
        <v>20</v>
      </c>
      <c r="AA3" s="162">
        <v>21</v>
      </c>
      <c r="AB3" s="162">
        <v>22</v>
      </c>
      <c r="AC3" s="162">
        <v>23</v>
      </c>
      <c r="AD3" s="162">
        <v>24</v>
      </c>
      <c r="AE3" s="162">
        <v>25</v>
      </c>
      <c r="AF3" s="162">
        <v>26</v>
      </c>
      <c r="AG3" s="162">
        <v>27</v>
      </c>
      <c r="AH3" s="51">
        <v>28</v>
      </c>
      <c r="AI3" s="51">
        <v>29</v>
      </c>
      <c r="AJ3" s="51">
        <v>30</v>
      </c>
      <c r="AK3" s="51">
        <v>31</v>
      </c>
      <c r="AL3" s="51">
        <v>32</v>
      </c>
      <c r="AM3" s="51">
        <v>33</v>
      </c>
      <c r="AN3" s="51">
        <v>34</v>
      </c>
      <c r="AO3" s="162">
        <v>35</v>
      </c>
      <c r="AP3" s="162">
        <v>36</v>
      </c>
      <c r="AQ3" s="51">
        <v>37</v>
      </c>
      <c r="AR3" s="51">
        <v>38</v>
      </c>
      <c r="AS3" s="51">
        <v>39</v>
      </c>
      <c r="AT3" s="51">
        <v>40</v>
      </c>
      <c r="AU3" s="51">
        <v>41</v>
      </c>
      <c r="AV3" s="51">
        <v>42</v>
      </c>
      <c r="AW3" s="162">
        <v>43</v>
      </c>
      <c r="AX3" s="162">
        <v>44</v>
      </c>
      <c r="AY3" s="162">
        <v>45</v>
      </c>
      <c r="AZ3" s="162">
        <v>46</v>
      </c>
      <c r="BA3" s="51"/>
      <c r="BB3" s="171">
        <v>47</v>
      </c>
      <c r="BC3" s="171"/>
      <c r="BD3" s="171"/>
      <c r="BE3" s="171"/>
      <c r="BF3" s="171"/>
      <c r="BG3" s="171"/>
      <c r="BH3" s="171"/>
      <c r="BI3" s="171"/>
      <c r="BJ3" s="162">
        <v>48</v>
      </c>
      <c r="BK3" s="162">
        <v>49</v>
      </c>
      <c r="BL3" s="162">
        <v>50</v>
      </c>
      <c r="BM3" s="162">
        <v>51</v>
      </c>
      <c r="BN3" s="162">
        <v>52</v>
      </c>
      <c r="BO3" s="162">
        <v>53</v>
      </c>
      <c r="BP3" s="162"/>
      <c r="BQ3" s="162">
        <v>54</v>
      </c>
      <c r="BR3" s="74"/>
      <c r="BS3" s="162">
        <v>55</v>
      </c>
      <c r="BT3" s="162">
        <v>56</v>
      </c>
      <c r="BU3" s="51">
        <v>57</v>
      </c>
      <c r="BV3" s="73"/>
      <c r="BW3" s="51">
        <v>58</v>
      </c>
      <c r="BX3" s="51">
        <v>59</v>
      </c>
      <c r="BY3" s="60"/>
      <c r="BZ3" s="60">
        <v>60</v>
      </c>
      <c r="CA3" s="162">
        <v>61</v>
      </c>
      <c r="CB3" s="162">
        <v>62</v>
      </c>
      <c r="CC3" s="162">
        <v>63</v>
      </c>
      <c r="CD3" s="162">
        <v>64</v>
      </c>
      <c r="CE3" s="171">
        <v>65</v>
      </c>
      <c r="CF3" s="171"/>
      <c r="CG3" s="171"/>
      <c r="CH3" s="171"/>
      <c r="CI3" s="171"/>
      <c r="CJ3" s="171"/>
      <c r="CK3" s="171"/>
      <c r="CL3" s="162">
        <v>66</v>
      </c>
      <c r="CM3" s="162">
        <v>67</v>
      </c>
      <c r="CN3" s="162">
        <v>68</v>
      </c>
      <c r="CO3" s="162">
        <v>69</v>
      </c>
      <c r="CP3" s="162">
        <v>70</v>
      </c>
      <c r="CQ3" s="162"/>
      <c r="CR3" s="162">
        <v>71</v>
      </c>
      <c r="CS3" s="162">
        <v>72</v>
      </c>
      <c r="CT3" s="162">
        <v>73</v>
      </c>
      <c r="CU3" s="162">
        <v>74</v>
      </c>
      <c r="CV3" s="162">
        <v>75</v>
      </c>
      <c r="CW3" s="162">
        <v>76</v>
      </c>
      <c r="CX3" s="162">
        <v>77</v>
      </c>
      <c r="CY3" s="162" t="s">
        <v>348</v>
      </c>
      <c r="CZ3" s="162">
        <v>79</v>
      </c>
      <c r="DA3" s="162">
        <v>80</v>
      </c>
      <c r="DB3" s="162">
        <v>81</v>
      </c>
      <c r="DC3" s="162">
        <v>82</v>
      </c>
      <c r="DD3" s="162">
        <v>83</v>
      </c>
      <c r="DE3" s="162">
        <v>84</v>
      </c>
      <c r="DF3" s="162">
        <v>85</v>
      </c>
      <c r="DG3" s="162">
        <v>86</v>
      </c>
      <c r="DH3" s="162">
        <v>87</v>
      </c>
      <c r="DI3" s="162">
        <v>88</v>
      </c>
      <c r="DJ3" s="162">
        <v>89</v>
      </c>
      <c r="DK3" s="162">
        <v>90</v>
      </c>
      <c r="DL3" s="162">
        <v>91</v>
      </c>
      <c r="DM3" s="124"/>
      <c r="DN3" s="124"/>
      <c r="DP3" s="124"/>
      <c r="DQ3" s="124"/>
      <c r="DR3" s="124"/>
      <c r="DS3" s="124"/>
      <c r="DT3" s="124"/>
    </row>
    <row r="4" spans="1:124" s="2" customFormat="1" ht="52" x14ac:dyDescent="0.3">
      <c r="A4" s="55" t="s">
        <v>1</v>
      </c>
      <c r="B4" s="55" t="s">
        <v>173</v>
      </c>
      <c r="C4" s="135" t="s">
        <v>172</v>
      </c>
      <c r="D4" s="135" t="s">
        <v>214</v>
      </c>
      <c r="E4" s="135" t="s">
        <v>201</v>
      </c>
      <c r="F4" s="135" t="s">
        <v>212</v>
      </c>
      <c r="G4" s="162" t="s">
        <v>2</v>
      </c>
      <c r="H4" s="162" t="s">
        <v>3</v>
      </c>
      <c r="I4" s="162" t="s">
        <v>4</v>
      </c>
      <c r="J4" s="162" t="s">
        <v>5</v>
      </c>
      <c r="K4" s="162" t="s">
        <v>6</v>
      </c>
      <c r="L4" s="162" t="s">
        <v>7</v>
      </c>
      <c r="M4" s="162" t="s">
        <v>8</v>
      </c>
      <c r="N4" s="162" t="s">
        <v>9</v>
      </c>
      <c r="O4" s="162" t="s">
        <v>10</v>
      </c>
      <c r="P4" s="162" t="s">
        <v>11</v>
      </c>
      <c r="Q4" s="162" t="s">
        <v>12</v>
      </c>
      <c r="R4" s="162" t="s">
        <v>13</v>
      </c>
      <c r="S4" s="162" t="s">
        <v>14</v>
      </c>
      <c r="T4" s="162" t="s">
        <v>15</v>
      </c>
      <c r="U4" s="162" t="s">
        <v>16</v>
      </c>
      <c r="V4" s="162" t="s">
        <v>17</v>
      </c>
      <c r="W4" s="162" t="s">
        <v>18</v>
      </c>
      <c r="X4" s="162" t="s">
        <v>19</v>
      </c>
      <c r="Y4" s="162" t="s">
        <v>20</v>
      </c>
      <c r="Z4" s="162" t="s">
        <v>21</v>
      </c>
      <c r="AA4" s="162" t="s">
        <v>22</v>
      </c>
      <c r="AB4" s="162" t="s">
        <v>23</v>
      </c>
      <c r="AC4" s="162" t="s">
        <v>24</v>
      </c>
      <c r="AD4" s="162" t="s">
        <v>25</v>
      </c>
      <c r="AE4" s="162" t="s">
        <v>26</v>
      </c>
      <c r="AF4" s="162" t="s">
        <v>27</v>
      </c>
      <c r="AG4" s="162" t="s">
        <v>28</v>
      </c>
      <c r="AH4" s="162" t="s">
        <v>29</v>
      </c>
      <c r="AI4" s="162" t="s">
        <v>30</v>
      </c>
      <c r="AJ4" s="162" t="s">
        <v>31</v>
      </c>
      <c r="AK4" s="162" t="s">
        <v>32</v>
      </c>
      <c r="AL4" s="162" t="s">
        <v>33</v>
      </c>
      <c r="AM4" s="162" t="s">
        <v>34</v>
      </c>
      <c r="AN4" s="162" t="s">
        <v>35</v>
      </c>
      <c r="AO4" s="162" t="s">
        <v>36</v>
      </c>
      <c r="AP4" s="162" t="s">
        <v>37</v>
      </c>
      <c r="AQ4" s="162" t="s">
        <v>38</v>
      </c>
      <c r="AR4" s="162" t="s">
        <v>39</v>
      </c>
      <c r="AS4" s="162" t="s">
        <v>40</v>
      </c>
      <c r="AT4" s="162" t="s">
        <v>41</v>
      </c>
      <c r="AU4" s="162" t="s">
        <v>42</v>
      </c>
      <c r="AV4" s="162" t="s">
        <v>43</v>
      </c>
      <c r="AW4" s="162" t="s">
        <v>44</v>
      </c>
      <c r="AX4" s="162" t="s">
        <v>45</v>
      </c>
      <c r="AY4" s="162" t="s">
        <v>46</v>
      </c>
      <c r="AZ4" s="162" t="s">
        <v>47</v>
      </c>
      <c r="BA4" s="162" t="s">
        <v>155</v>
      </c>
      <c r="BB4" s="52" t="s">
        <v>92</v>
      </c>
      <c r="BC4" s="52" t="s">
        <v>93</v>
      </c>
      <c r="BD4" s="52" t="s">
        <v>94</v>
      </c>
      <c r="BE4" s="52" t="s">
        <v>95</v>
      </c>
      <c r="BF4" s="52" t="s">
        <v>96</v>
      </c>
      <c r="BG4" s="52" t="s">
        <v>97</v>
      </c>
      <c r="BH4" s="52" t="s">
        <v>98</v>
      </c>
      <c r="BI4" s="162" t="s">
        <v>105</v>
      </c>
      <c r="BJ4" s="162" t="s">
        <v>48</v>
      </c>
      <c r="BK4" s="162" t="s">
        <v>49</v>
      </c>
      <c r="BL4" s="162" t="s">
        <v>50</v>
      </c>
      <c r="BM4" s="162" t="s">
        <v>51</v>
      </c>
      <c r="BN4" s="162" t="s">
        <v>52</v>
      </c>
      <c r="BO4" s="162" t="s">
        <v>53</v>
      </c>
      <c r="BP4" s="162" t="s">
        <v>151</v>
      </c>
      <c r="BQ4" s="162" t="s">
        <v>54</v>
      </c>
      <c r="BR4" s="74" t="s">
        <v>349</v>
      </c>
      <c r="BS4" s="162" t="s">
        <v>55</v>
      </c>
      <c r="BT4" s="162" t="s">
        <v>56</v>
      </c>
      <c r="BU4" s="162" t="s">
        <v>57</v>
      </c>
      <c r="BV4" s="74" t="s">
        <v>350</v>
      </c>
      <c r="BW4" s="162" t="s">
        <v>58</v>
      </c>
      <c r="BX4" s="162" t="s">
        <v>59</v>
      </c>
      <c r="BY4" s="60" t="s">
        <v>159</v>
      </c>
      <c r="BZ4" s="60" t="s">
        <v>60</v>
      </c>
      <c r="CA4" s="60" t="s">
        <v>61</v>
      </c>
      <c r="CB4" s="162" t="s">
        <v>62</v>
      </c>
      <c r="CC4" s="162" t="s">
        <v>63</v>
      </c>
      <c r="CD4" s="162" t="s">
        <v>64</v>
      </c>
      <c r="CE4" s="52" t="s">
        <v>99</v>
      </c>
      <c r="CF4" s="52" t="s">
        <v>100</v>
      </c>
      <c r="CG4" s="52" t="s">
        <v>101</v>
      </c>
      <c r="CH4" s="52" t="s">
        <v>102</v>
      </c>
      <c r="CI4" s="52" t="s">
        <v>103</v>
      </c>
      <c r="CJ4" s="52" t="s">
        <v>104</v>
      </c>
      <c r="CK4" s="162" t="s">
        <v>65</v>
      </c>
      <c r="CL4" s="162" t="s">
        <v>66</v>
      </c>
      <c r="CM4" s="162" t="s">
        <v>67</v>
      </c>
      <c r="CN4" s="162" t="s">
        <v>68</v>
      </c>
      <c r="CO4" s="162" t="s">
        <v>69</v>
      </c>
      <c r="CP4" s="162" t="s">
        <v>70</v>
      </c>
      <c r="CQ4" s="162" t="s">
        <v>153</v>
      </c>
      <c r="CR4" s="162" t="s">
        <v>71</v>
      </c>
      <c r="CS4" s="162" t="s">
        <v>72</v>
      </c>
      <c r="CT4" s="162" t="s">
        <v>73</v>
      </c>
      <c r="CU4" s="162" t="s">
        <v>74</v>
      </c>
      <c r="CV4" s="162" t="s">
        <v>75</v>
      </c>
      <c r="CW4" s="162" t="s">
        <v>76</v>
      </c>
      <c r="CX4" s="162" t="s">
        <v>77</v>
      </c>
      <c r="CY4" s="162" t="s">
        <v>78</v>
      </c>
      <c r="CZ4" s="162" t="s">
        <v>79</v>
      </c>
      <c r="DA4" s="162" t="s">
        <v>80</v>
      </c>
      <c r="DB4" s="162" t="s">
        <v>81</v>
      </c>
      <c r="DC4" s="162" t="s">
        <v>82</v>
      </c>
      <c r="DD4" s="162" t="s">
        <v>83</v>
      </c>
      <c r="DE4" s="162" t="s">
        <v>84</v>
      </c>
      <c r="DF4" s="162" t="s">
        <v>85</v>
      </c>
      <c r="DG4" s="162" t="s">
        <v>86</v>
      </c>
      <c r="DH4" s="162" t="s">
        <v>87</v>
      </c>
      <c r="DI4" s="162" t="s">
        <v>88</v>
      </c>
      <c r="DJ4" s="162" t="s">
        <v>89</v>
      </c>
      <c r="DK4" s="162" t="s">
        <v>90</v>
      </c>
      <c r="DL4" s="162" t="s">
        <v>91</v>
      </c>
      <c r="DM4" s="124"/>
      <c r="DN4" s="124"/>
      <c r="DO4" s="124"/>
      <c r="DP4" s="124"/>
      <c r="DQ4" s="124"/>
      <c r="DR4" s="124"/>
      <c r="DS4" s="124"/>
      <c r="DT4" s="124"/>
    </row>
    <row r="5" spans="1:124" s="15" customFormat="1" x14ac:dyDescent="0.3">
      <c r="A5" s="56"/>
      <c r="B5" s="55"/>
      <c r="C5" s="138"/>
      <c r="D5" s="137"/>
      <c r="E5" s="138"/>
      <c r="F5" s="137"/>
      <c r="G5" s="48"/>
      <c r="H5" s="49" t="s">
        <v>168</v>
      </c>
      <c r="I5" s="50" t="s">
        <v>169</v>
      </c>
      <c r="J5" s="50" t="s">
        <v>169</v>
      </c>
      <c r="K5" s="50" t="s">
        <v>169</v>
      </c>
      <c r="L5" s="50" t="s">
        <v>169</v>
      </c>
      <c r="M5" s="50" t="s">
        <v>169</v>
      </c>
      <c r="N5" s="50" t="s">
        <v>169</v>
      </c>
      <c r="O5" s="50" t="s">
        <v>169</v>
      </c>
      <c r="P5" s="50" t="s">
        <v>169</v>
      </c>
      <c r="Q5" s="50" t="s">
        <v>169</v>
      </c>
      <c r="R5" s="50" t="s">
        <v>169</v>
      </c>
      <c r="S5" s="50" t="s">
        <v>169</v>
      </c>
      <c r="T5" s="50" t="s">
        <v>169</v>
      </c>
      <c r="U5" s="50" t="s">
        <v>169</v>
      </c>
      <c r="V5" s="50" t="s">
        <v>169</v>
      </c>
      <c r="W5" s="50" t="s">
        <v>169</v>
      </c>
      <c r="X5" s="50" t="s">
        <v>169</v>
      </c>
      <c r="Y5" s="50" t="s">
        <v>169</v>
      </c>
      <c r="Z5" s="50" t="s">
        <v>170</v>
      </c>
      <c r="AA5" s="50" t="s">
        <v>169</v>
      </c>
      <c r="AB5" s="50" t="s">
        <v>169</v>
      </c>
      <c r="AC5" s="50" t="s">
        <v>169</v>
      </c>
      <c r="AD5" s="50" t="s">
        <v>169</v>
      </c>
      <c r="AE5" s="50" t="s">
        <v>169</v>
      </c>
      <c r="AF5" s="50" t="s">
        <v>169</v>
      </c>
      <c r="AG5" s="50" t="s">
        <v>169</v>
      </c>
      <c r="AH5" s="50" t="s">
        <v>171</v>
      </c>
      <c r="AI5" s="50" t="s">
        <v>171</v>
      </c>
      <c r="AJ5" s="50" t="s">
        <v>171</v>
      </c>
      <c r="AK5" s="49" t="s">
        <v>171</v>
      </c>
      <c r="AL5" s="49" t="s">
        <v>171</v>
      </c>
      <c r="AM5" s="49" t="s">
        <v>171</v>
      </c>
      <c r="AN5" s="49" t="s">
        <v>171</v>
      </c>
      <c r="AO5" s="49" t="s">
        <v>171</v>
      </c>
      <c r="AP5" s="49" t="s">
        <v>171</v>
      </c>
      <c r="AQ5" s="49" t="s">
        <v>171</v>
      </c>
      <c r="AR5" s="49" t="s">
        <v>171</v>
      </c>
      <c r="AS5" s="49" t="s">
        <v>171</v>
      </c>
      <c r="AT5" s="49" t="s">
        <v>171</v>
      </c>
      <c r="AU5" s="49" t="s">
        <v>171</v>
      </c>
      <c r="AV5" s="49" t="s">
        <v>171</v>
      </c>
      <c r="AW5" s="49" t="s">
        <v>171</v>
      </c>
      <c r="AX5" s="49" t="s">
        <v>171</v>
      </c>
      <c r="AY5" s="49" t="s">
        <v>171</v>
      </c>
      <c r="AZ5" s="49" t="s">
        <v>171</v>
      </c>
      <c r="BA5" s="49" t="s">
        <v>171</v>
      </c>
      <c r="BB5" s="50" t="s">
        <v>171</v>
      </c>
      <c r="BC5" s="50" t="s">
        <v>171</v>
      </c>
      <c r="BD5" s="50" t="s">
        <v>171</v>
      </c>
      <c r="BE5" s="50" t="s">
        <v>171</v>
      </c>
      <c r="BF5" s="50" t="s">
        <v>171</v>
      </c>
      <c r="BG5" s="50" t="s">
        <v>171</v>
      </c>
      <c r="BH5" s="50" t="s">
        <v>171</v>
      </c>
      <c r="BI5" s="50" t="s">
        <v>171</v>
      </c>
      <c r="BJ5" s="49" t="s">
        <v>171</v>
      </c>
      <c r="BK5" s="49" t="s">
        <v>171</v>
      </c>
      <c r="BL5" s="49" t="s">
        <v>171</v>
      </c>
      <c r="BM5" s="49" t="s">
        <v>171</v>
      </c>
      <c r="BN5" s="49" t="s">
        <v>171</v>
      </c>
      <c r="BO5" s="49" t="s">
        <v>171</v>
      </c>
      <c r="BP5" s="49" t="s">
        <v>171</v>
      </c>
      <c r="BQ5" s="49" t="s">
        <v>171</v>
      </c>
      <c r="BR5" s="75" t="s">
        <v>171</v>
      </c>
      <c r="BS5" s="49" t="s">
        <v>171</v>
      </c>
      <c r="BT5" s="49" t="s">
        <v>171</v>
      </c>
      <c r="BU5" s="49" t="s">
        <v>171</v>
      </c>
      <c r="BV5" s="75" t="s">
        <v>171</v>
      </c>
      <c r="BW5" s="49" t="s">
        <v>171</v>
      </c>
      <c r="BX5" s="49" t="s">
        <v>171</v>
      </c>
      <c r="BY5" s="71" t="s">
        <v>171</v>
      </c>
      <c r="BZ5" s="71" t="s">
        <v>171</v>
      </c>
      <c r="CA5" s="49" t="s">
        <v>171</v>
      </c>
      <c r="CB5" s="49" t="s">
        <v>171</v>
      </c>
      <c r="CC5" s="49" t="s">
        <v>171</v>
      </c>
      <c r="CD5" s="49" t="s">
        <v>171</v>
      </c>
      <c r="CE5" s="49" t="s">
        <v>171</v>
      </c>
      <c r="CF5" s="49" t="s">
        <v>171</v>
      </c>
      <c r="CG5" s="49" t="s">
        <v>171</v>
      </c>
      <c r="CH5" s="49" t="s">
        <v>171</v>
      </c>
      <c r="CI5" s="49" t="s">
        <v>171</v>
      </c>
      <c r="CJ5" s="49" t="s">
        <v>171</v>
      </c>
      <c r="CK5" s="49" t="s">
        <v>171</v>
      </c>
      <c r="CL5" s="49" t="s">
        <v>171</v>
      </c>
      <c r="CM5" s="49" t="s">
        <v>171</v>
      </c>
      <c r="CN5" s="49" t="s">
        <v>171</v>
      </c>
      <c r="CO5" s="49" t="s">
        <v>171</v>
      </c>
      <c r="CP5" s="49" t="s">
        <v>171</v>
      </c>
      <c r="CQ5" s="49" t="s">
        <v>171</v>
      </c>
      <c r="CR5" s="49" t="s">
        <v>171</v>
      </c>
      <c r="CS5" s="49" t="s">
        <v>171</v>
      </c>
      <c r="CT5" s="49" t="s">
        <v>171</v>
      </c>
      <c r="CU5" s="49" t="s">
        <v>171</v>
      </c>
      <c r="CV5" s="49" t="s">
        <v>171</v>
      </c>
      <c r="CW5" s="49" t="s">
        <v>171</v>
      </c>
      <c r="CX5" s="49" t="s">
        <v>171</v>
      </c>
      <c r="CY5" s="49" t="s">
        <v>171</v>
      </c>
      <c r="CZ5" s="49" t="s">
        <v>171</v>
      </c>
      <c r="DA5" s="49" t="s">
        <v>171</v>
      </c>
      <c r="DB5" s="49" t="s">
        <v>171</v>
      </c>
      <c r="DC5" s="49" t="s">
        <v>171</v>
      </c>
      <c r="DD5" s="49" t="s">
        <v>171</v>
      </c>
      <c r="DE5" s="49" t="s">
        <v>171</v>
      </c>
      <c r="DF5" s="49" t="s">
        <v>171</v>
      </c>
      <c r="DG5" s="49" t="s">
        <v>169</v>
      </c>
      <c r="DH5" s="49" t="s">
        <v>171</v>
      </c>
      <c r="DI5" s="49" t="s">
        <v>171</v>
      </c>
      <c r="DJ5" s="49" t="s">
        <v>171</v>
      </c>
      <c r="DK5" s="49" t="s">
        <v>171</v>
      </c>
      <c r="DL5" s="49" t="s">
        <v>171</v>
      </c>
      <c r="DM5" s="124"/>
      <c r="DN5" s="124"/>
      <c r="DO5" s="124"/>
      <c r="DP5" s="124"/>
      <c r="DQ5" s="124"/>
      <c r="DR5" s="124"/>
      <c r="DS5" s="124"/>
      <c r="DT5" s="124"/>
    </row>
    <row r="6" spans="1:124" x14ac:dyDescent="0.3">
      <c r="A6" s="165">
        <v>1</v>
      </c>
      <c r="B6" s="57">
        <v>1</v>
      </c>
      <c r="C6" s="139" t="s">
        <v>569</v>
      </c>
      <c r="D6" s="139" t="s">
        <v>570</v>
      </c>
      <c r="E6" s="139" t="s">
        <v>571</v>
      </c>
      <c r="F6" s="139" t="s">
        <v>572</v>
      </c>
      <c r="G6" s="19">
        <v>8.1</v>
      </c>
      <c r="H6" s="12">
        <v>19.760000000000002</v>
      </c>
      <c r="I6" s="30">
        <v>0.05</v>
      </c>
      <c r="J6" s="30">
        <v>1.5</v>
      </c>
      <c r="K6" s="30">
        <v>29.7</v>
      </c>
      <c r="L6" s="31">
        <v>2.5000000000000001E-2</v>
      </c>
      <c r="M6" s="30">
        <v>5.98</v>
      </c>
      <c r="N6" s="42">
        <v>5.76</v>
      </c>
      <c r="O6" s="42">
        <v>63.3</v>
      </c>
      <c r="P6" s="33">
        <v>2.3E-3</v>
      </c>
      <c r="Q6" s="42">
        <v>786</v>
      </c>
      <c r="R6" s="42">
        <v>3.04</v>
      </c>
      <c r="S6" s="42">
        <v>3.72</v>
      </c>
      <c r="T6" s="42">
        <v>85.6</v>
      </c>
      <c r="U6" s="19">
        <v>1</v>
      </c>
      <c r="V6" s="42">
        <v>16.2</v>
      </c>
      <c r="W6" s="42">
        <v>12.1</v>
      </c>
      <c r="X6" s="42">
        <v>73</v>
      </c>
      <c r="Y6" s="12">
        <v>3230</v>
      </c>
      <c r="Z6" s="30">
        <v>0.21</v>
      </c>
      <c r="AA6" s="12">
        <v>3340</v>
      </c>
      <c r="AB6" s="19">
        <v>95</v>
      </c>
      <c r="AC6" s="30">
        <v>264</v>
      </c>
      <c r="AD6" s="12">
        <v>235</v>
      </c>
      <c r="AE6" s="30">
        <v>112.813</v>
      </c>
      <c r="AF6" s="12">
        <v>1873.45</v>
      </c>
      <c r="AG6" s="42">
        <v>492</v>
      </c>
      <c r="AH6" s="19">
        <v>53</v>
      </c>
      <c r="AI6" s="19">
        <v>609</v>
      </c>
      <c r="AJ6" s="19">
        <v>299</v>
      </c>
      <c r="AK6" s="19">
        <v>3080</v>
      </c>
      <c r="AL6" s="19">
        <v>2190</v>
      </c>
      <c r="AM6" s="19">
        <v>1910</v>
      </c>
      <c r="AN6" s="19">
        <v>3220</v>
      </c>
      <c r="AO6" s="19">
        <v>2.5</v>
      </c>
      <c r="AP6" s="19">
        <v>2500</v>
      </c>
      <c r="AQ6" s="19">
        <v>20</v>
      </c>
      <c r="AR6" s="19">
        <v>35</v>
      </c>
      <c r="AS6" s="19">
        <v>43</v>
      </c>
      <c r="AT6" s="19">
        <v>2720</v>
      </c>
      <c r="AU6" s="19">
        <v>2780</v>
      </c>
      <c r="AV6" s="19">
        <v>2290</v>
      </c>
      <c r="AW6" s="19">
        <v>2.5</v>
      </c>
      <c r="AX6" s="19">
        <v>2950</v>
      </c>
      <c r="AY6" s="19">
        <v>493</v>
      </c>
      <c r="AZ6" s="19">
        <v>2.5</v>
      </c>
      <c r="BA6" s="20">
        <v>19249</v>
      </c>
      <c r="BB6" s="17">
        <v>0.5</v>
      </c>
      <c r="BC6" s="17">
        <v>0.5</v>
      </c>
      <c r="BD6" s="17">
        <v>0.5</v>
      </c>
      <c r="BE6" s="17">
        <v>0.5</v>
      </c>
      <c r="BF6" s="17">
        <v>0.5</v>
      </c>
      <c r="BG6" s="17">
        <v>0.5</v>
      </c>
      <c r="BH6" s="17">
        <v>0.5</v>
      </c>
      <c r="BI6" s="17">
        <v>0.5</v>
      </c>
      <c r="BJ6" s="17">
        <v>5.0000000000000001E-3</v>
      </c>
      <c r="BK6" s="17">
        <v>0.5</v>
      </c>
      <c r="BL6" s="17">
        <v>0.05</v>
      </c>
      <c r="BM6" s="17">
        <v>0.05</v>
      </c>
      <c r="BN6" s="17">
        <v>0.05</v>
      </c>
      <c r="BO6" s="17">
        <v>0.05</v>
      </c>
      <c r="BP6" s="17">
        <v>0.05</v>
      </c>
      <c r="BQ6" s="17">
        <v>0.4</v>
      </c>
      <c r="BR6" s="76">
        <v>0.4</v>
      </c>
      <c r="BS6" s="17">
        <v>0.05</v>
      </c>
      <c r="BT6" s="17">
        <v>0.05</v>
      </c>
      <c r="BU6" s="17">
        <v>0.1</v>
      </c>
      <c r="BV6" s="76">
        <v>0.05</v>
      </c>
      <c r="BW6" s="17">
        <v>0.05</v>
      </c>
      <c r="BX6" s="17">
        <v>0.05</v>
      </c>
      <c r="BY6" s="17">
        <v>0.15000000000000002</v>
      </c>
      <c r="BZ6" s="17">
        <v>0.15</v>
      </c>
      <c r="CA6" s="17">
        <v>25</v>
      </c>
      <c r="CB6" s="17">
        <v>50</v>
      </c>
      <c r="CC6" s="17">
        <v>4600</v>
      </c>
      <c r="CD6" s="17">
        <v>0.01</v>
      </c>
      <c r="CE6" s="17">
        <v>2.5000000000000001E-2</v>
      </c>
      <c r="CF6" s="17">
        <v>2.5000000000000001E-2</v>
      </c>
      <c r="CG6" s="17">
        <v>2.5000000000000001E-2</v>
      </c>
      <c r="CH6" s="17">
        <v>2.5000000000000001E-2</v>
      </c>
      <c r="CI6" s="17">
        <v>2.5000000000000001E-2</v>
      </c>
      <c r="CJ6" s="17">
        <v>2.5000000000000001E-2</v>
      </c>
      <c r="CK6" s="17">
        <v>2.5000000000000001E-2</v>
      </c>
      <c r="CL6" s="17">
        <v>0.87</v>
      </c>
      <c r="CM6" s="17">
        <v>0.15</v>
      </c>
      <c r="CN6" s="17">
        <v>0.5</v>
      </c>
      <c r="CO6" s="17">
        <v>0.5</v>
      </c>
      <c r="CP6" s="17">
        <v>0.5</v>
      </c>
      <c r="CQ6" s="17">
        <v>1.5</v>
      </c>
      <c r="CR6" s="17">
        <v>0.3</v>
      </c>
      <c r="CS6" s="17">
        <v>5</v>
      </c>
      <c r="CT6" s="17">
        <v>0.5</v>
      </c>
      <c r="CU6" s="17">
        <v>0.5</v>
      </c>
      <c r="CV6" s="17">
        <v>0.05</v>
      </c>
      <c r="CW6" s="17">
        <v>0.05</v>
      </c>
      <c r="CX6" s="17">
        <v>0.05</v>
      </c>
      <c r="CY6" s="17">
        <v>9.7999999999999997E-4</v>
      </c>
      <c r="CZ6" s="17">
        <v>0.05</v>
      </c>
      <c r="DA6" s="17">
        <v>0.05</v>
      </c>
      <c r="DB6" s="17">
        <v>0.05</v>
      </c>
      <c r="DC6" s="17">
        <v>0.05</v>
      </c>
      <c r="DD6" s="17">
        <v>0.05</v>
      </c>
      <c r="DE6" s="17">
        <v>0.05</v>
      </c>
      <c r="DF6" s="17">
        <v>0.05</v>
      </c>
      <c r="DG6" s="42">
        <v>300.2</v>
      </c>
      <c r="DH6" s="17">
        <v>0.5</v>
      </c>
      <c r="DI6" s="17">
        <v>0.05</v>
      </c>
      <c r="DJ6" s="17">
        <v>0.25</v>
      </c>
      <c r="DK6" s="17">
        <v>0.25</v>
      </c>
      <c r="DL6" s="17">
        <v>0.05</v>
      </c>
    </row>
    <row r="7" spans="1:124" x14ac:dyDescent="0.3">
      <c r="A7" s="165">
        <v>2</v>
      </c>
      <c r="B7" s="57">
        <v>2</v>
      </c>
      <c r="C7" s="139" t="s">
        <v>573</v>
      </c>
      <c r="D7" s="139" t="s">
        <v>574</v>
      </c>
      <c r="E7" s="139" t="s">
        <v>575</v>
      </c>
      <c r="F7" s="139" t="s">
        <v>309</v>
      </c>
      <c r="G7" s="19">
        <v>8.3000000000000007</v>
      </c>
      <c r="H7" s="12">
        <v>66.349999999999994</v>
      </c>
      <c r="I7" s="30">
        <v>0.05</v>
      </c>
      <c r="J7" s="30">
        <v>1.5</v>
      </c>
      <c r="K7" s="30">
        <v>6.2</v>
      </c>
      <c r="L7" s="31">
        <v>2.5000000000000001E-2</v>
      </c>
      <c r="M7" s="30">
        <v>0.51300000000000001</v>
      </c>
      <c r="N7" s="30">
        <v>1.32</v>
      </c>
      <c r="O7" s="30">
        <v>3.92</v>
      </c>
      <c r="P7" s="33">
        <v>5.7000000000000002E-3</v>
      </c>
      <c r="Q7" s="30">
        <v>70.2</v>
      </c>
      <c r="R7" s="30">
        <v>0.2</v>
      </c>
      <c r="S7" s="30">
        <v>0.70699999999999996</v>
      </c>
      <c r="T7" s="30">
        <v>0.5</v>
      </c>
      <c r="U7" s="19">
        <v>1</v>
      </c>
      <c r="V7" s="30">
        <v>1.52</v>
      </c>
      <c r="W7" s="30">
        <v>1.68</v>
      </c>
      <c r="X7" s="30">
        <v>3.64</v>
      </c>
      <c r="Y7" s="12">
        <v>344</v>
      </c>
      <c r="Z7" s="30">
        <v>0.05</v>
      </c>
      <c r="AA7" s="12">
        <v>1460</v>
      </c>
      <c r="AB7" s="19">
        <v>38.4</v>
      </c>
      <c r="AC7" s="30">
        <v>74.099999999999994</v>
      </c>
      <c r="AD7" s="30">
        <v>23.5</v>
      </c>
      <c r="AE7" s="30">
        <v>46</v>
      </c>
      <c r="AF7" s="12">
        <v>630</v>
      </c>
      <c r="AG7" s="12">
        <v>0.5</v>
      </c>
      <c r="AH7" s="19">
        <v>2.5</v>
      </c>
      <c r="AI7" s="19">
        <v>2.5</v>
      </c>
      <c r="AJ7" s="19">
        <v>2.5</v>
      </c>
      <c r="AK7" s="19">
        <v>2.5</v>
      </c>
      <c r="AL7" s="19">
        <v>2.5</v>
      </c>
      <c r="AM7" s="19">
        <v>2.5</v>
      </c>
      <c r="AN7" s="19">
        <v>2.5</v>
      </c>
      <c r="AO7" s="19">
        <v>2.5</v>
      </c>
      <c r="AP7" s="19">
        <v>2.5</v>
      </c>
      <c r="AQ7" s="19">
        <v>1.5</v>
      </c>
      <c r="AR7" s="19">
        <v>2.5</v>
      </c>
      <c r="AS7" s="19">
        <v>2.5</v>
      </c>
      <c r="AT7" s="19">
        <v>2.5</v>
      </c>
      <c r="AU7" s="19">
        <v>2.5</v>
      </c>
      <c r="AV7" s="19">
        <v>2.5</v>
      </c>
      <c r="AW7" s="19">
        <v>2.5</v>
      </c>
      <c r="AX7" s="19">
        <v>2.5</v>
      </c>
      <c r="AY7" s="19">
        <v>2.5</v>
      </c>
      <c r="AZ7" s="19">
        <v>2.5</v>
      </c>
      <c r="BA7" s="20">
        <v>31.5</v>
      </c>
      <c r="BB7" s="17">
        <v>0.5</v>
      </c>
      <c r="BC7" s="17">
        <v>0.5</v>
      </c>
      <c r="BD7" s="17">
        <v>0.5</v>
      </c>
      <c r="BE7" s="17">
        <v>0.5</v>
      </c>
      <c r="BF7" s="17">
        <v>0.5</v>
      </c>
      <c r="BG7" s="17">
        <v>0.5</v>
      </c>
      <c r="BH7" s="17">
        <v>0.5</v>
      </c>
      <c r="BI7" s="17">
        <v>0.5</v>
      </c>
      <c r="BJ7" s="17">
        <v>5.0000000000000001E-3</v>
      </c>
      <c r="BK7" s="17">
        <v>0.5</v>
      </c>
      <c r="BL7" s="17">
        <v>0.05</v>
      </c>
      <c r="BM7" s="17">
        <v>0.05</v>
      </c>
      <c r="BN7" s="17">
        <v>0.05</v>
      </c>
      <c r="BO7" s="17">
        <v>0.05</v>
      </c>
      <c r="BP7" s="17">
        <v>0.05</v>
      </c>
      <c r="BQ7" s="17">
        <v>0.4</v>
      </c>
      <c r="BR7" s="76">
        <v>0.4</v>
      </c>
      <c r="BS7" s="17">
        <v>0.05</v>
      </c>
      <c r="BT7" s="17">
        <v>0.05</v>
      </c>
      <c r="BU7" s="17">
        <v>0.1</v>
      </c>
      <c r="BV7" s="76">
        <v>0.05</v>
      </c>
      <c r="BW7" s="17">
        <v>0.05</v>
      </c>
      <c r="BX7" s="17">
        <v>0.05</v>
      </c>
      <c r="BY7" s="17">
        <v>0.15000000000000002</v>
      </c>
      <c r="BZ7" s="17">
        <v>0.15</v>
      </c>
      <c r="CA7" s="17">
        <v>25</v>
      </c>
      <c r="CB7" s="17">
        <v>50</v>
      </c>
      <c r="CC7" s="17">
        <v>3900</v>
      </c>
      <c r="CD7" s="17">
        <v>0.01</v>
      </c>
      <c r="CE7" s="17">
        <v>2.5000000000000001E-2</v>
      </c>
      <c r="CF7" s="17">
        <v>2.5000000000000001E-2</v>
      </c>
      <c r="CG7" s="17">
        <v>2.5000000000000001E-2</v>
      </c>
      <c r="CH7" s="17">
        <v>2.5000000000000001E-2</v>
      </c>
      <c r="CI7" s="17">
        <v>2.5000000000000001E-2</v>
      </c>
      <c r="CJ7" s="17">
        <v>2.5000000000000001E-2</v>
      </c>
      <c r="CK7" s="17">
        <v>2.5000000000000001E-2</v>
      </c>
      <c r="CL7" s="17">
        <v>5.0000000000000001E-3</v>
      </c>
      <c r="CM7" s="17">
        <v>0.15</v>
      </c>
      <c r="CN7" s="17">
        <v>0.5</v>
      </c>
      <c r="CO7" s="17">
        <v>0.5</v>
      </c>
      <c r="CP7" s="17">
        <v>0.5</v>
      </c>
      <c r="CQ7" s="17">
        <v>1.5</v>
      </c>
      <c r="CR7" s="17">
        <v>0.3</v>
      </c>
      <c r="CS7" s="17">
        <v>5</v>
      </c>
      <c r="CT7" s="17">
        <v>0.5</v>
      </c>
      <c r="CU7" s="17">
        <v>0.5</v>
      </c>
      <c r="CV7" s="17">
        <v>0.05</v>
      </c>
      <c r="CW7" s="17">
        <v>0.05</v>
      </c>
      <c r="CX7" s="17">
        <v>0.05</v>
      </c>
      <c r="CY7" s="17">
        <v>9.1E-4</v>
      </c>
      <c r="CZ7" s="17">
        <v>0.05</v>
      </c>
      <c r="DA7" s="17">
        <v>0.05</v>
      </c>
      <c r="DB7" s="17">
        <v>0.05</v>
      </c>
      <c r="DC7" s="17">
        <v>0.05</v>
      </c>
      <c r="DD7" s="17">
        <v>0.05</v>
      </c>
      <c r="DE7" s="17">
        <v>0.05</v>
      </c>
      <c r="DF7" s="17">
        <v>0.05</v>
      </c>
      <c r="DG7" s="42">
        <v>2853</v>
      </c>
      <c r="DH7" s="17">
        <v>0.5</v>
      </c>
      <c r="DI7" s="17">
        <v>0.05</v>
      </c>
      <c r="DJ7" s="17">
        <v>0.25</v>
      </c>
      <c r="DK7" s="17">
        <v>0.25</v>
      </c>
      <c r="DL7" s="17">
        <v>0.05</v>
      </c>
    </row>
    <row r="8" spans="1:124" x14ac:dyDescent="0.3">
      <c r="A8" s="165">
        <v>3</v>
      </c>
      <c r="B8" s="57">
        <v>3</v>
      </c>
      <c r="C8" s="139" t="s">
        <v>576</v>
      </c>
      <c r="D8" s="139" t="s">
        <v>577</v>
      </c>
      <c r="E8" s="139" t="s">
        <v>578</v>
      </c>
      <c r="F8" s="139" t="s">
        <v>579</v>
      </c>
      <c r="G8" s="19">
        <v>7.6</v>
      </c>
      <c r="H8" s="12">
        <v>54.98</v>
      </c>
      <c r="I8" s="30">
        <v>0.05</v>
      </c>
      <c r="J8" s="30">
        <v>1.5</v>
      </c>
      <c r="K8" s="30">
        <v>30.4</v>
      </c>
      <c r="L8" s="31">
        <v>2.5000000000000001E-2</v>
      </c>
      <c r="M8" s="30">
        <v>0.61699999999999999</v>
      </c>
      <c r="N8" s="30">
        <v>1.47</v>
      </c>
      <c r="O8" s="30">
        <v>5.92</v>
      </c>
      <c r="P8" s="33">
        <v>4.4999999999999997E-3</v>
      </c>
      <c r="Q8" s="30">
        <v>63.9</v>
      </c>
      <c r="R8" s="30">
        <v>0.2</v>
      </c>
      <c r="S8" s="30">
        <v>0.73</v>
      </c>
      <c r="T8" s="30">
        <v>1.54</v>
      </c>
      <c r="U8" s="19">
        <v>2.17</v>
      </c>
      <c r="V8" s="30">
        <v>2.96</v>
      </c>
      <c r="W8" s="30">
        <v>2.0099999999999998</v>
      </c>
      <c r="X8" s="30">
        <v>9.4600000000000009</v>
      </c>
      <c r="Y8" s="12">
        <v>412</v>
      </c>
      <c r="Z8" s="30">
        <v>0.05</v>
      </c>
      <c r="AA8" s="12">
        <v>4000</v>
      </c>
      <c r="AB8" s="19">
        <v>305</v>
      </c>
      <c r="AC8" s="12">
        <v>276</v>
      </c>
      <c r="AD8" s="30">
        <v>164</v>
      </c>
      <c r="AE8" s="30">
        <v>40.5</v>
      </c>
      <c r="AF8" s="12">
        <v>830</v>
      </c>
      <c r="AG8" s="12">
        <v>0.5</v>
      </c>
      <c r="AH8" s="19">
        <v>22</v>
      </c>
      <c r="AI8" s="19">
        <v>13</v>
      </c>
      <c r="AJ8" s="19">
        <v>6.7</v>
      </c>
      <c r="AK8" s="19">
        <v>65</v>
      </c>
      <c r="AL8" s="19">
        <v>48</v>
      </c>
      <c r="AM8" s="19">
        <v>39</v>
      </c>
      <c r="AN8" s="19">
        <v>64</v>
      </c>
      <c r="AO8" s="19">
        <v>2.5</v>
      </c>
      <c r="AP8" s="19">
        <v>59</v>
      </c>
      <c r="AQ8" s="19">
        <v>1.5</v>
      </c>
      <c r="AR8" s="19">
        <v>2.5</v>
      </c>
      <c r="AS8" s="19">
        <v>2.5</v>
      </c>
      <c r="AT8" s="19">
        <v>61</v>
      </c>
      <c r="AU8" s="19">
        <v>75</v>
      </c>
      <c r="AV8" s="19">
        <v>54</v>
      </c>
      <c r="AW8" s="19">
        <v>2.5</v>
      </c>
      <c r="AX8" s="19">
        <v>71</v>
      </c>
      <c r="AY8" s="19">
        <v>16</v>
      </c>
      <c r="AZ8" s="19">
        <v>2.5</v>
      </c>
      <c r="BA8" s="20">
        <v>454.2</v>
      </c>
      <c r="BB8" s="17">
        <v>0.5</v>
      </c>
      <c r="BC8" s="17">
        <v>0.5</v>
      </c>
      <c r="BD8" s="17">
        <v>0.5</v>
      </c>
      <c r="BE8" s="17">
        <v>0.5</v>
      </c>
      <c r="BF8" s="17">
        <v>0.5</v>
      </c>
      <c r="BG8" s="17">
        <v>0.5</v>
      </c>
      <c r="BH8" s="17">
        <v>0.5</v>
      </c>
      <c r="BI8" s="17">
        <v>0.5</v>
      </c>
      <c r="BJ8" s="17">
        <v>5.0000000000000001E-3</v>
      </c>
      <c r="BK8" s="17">
        <v>0.5</v>
      </c>
      <c r="BL8" s="17">
        <v>0.05</v>
      </c>
      <c r="BM8" s="17">
        <v>0.05</v>
      </c>
      <c r="BN8" s="17">
        <v>0.05</v>
      </c>
      <c r="BO8" s="17">
        <v>0.05</v>
      </c>
      <c r="BP8" s="17">
        <v>0.05</v>
      </c>
      <c r="BQ8" s="17">
        <v>0.4</v>
      </c>
      <c r="BR8" s="76">
        <v>0.4</v>
      </c>
      <c r="BS8" s="17">
        <v>0.05</v>
      </c>
      <c r="BT8" s="17">
        <v>0.05</v>
      </c>
      <c r="BU8" s="17">
        <v>0.1</v>
      </c>
      <c r="BV8" s="76">
        <v>0.05</v>
      </c>
      <c r="BW8" s="17">
        <v>0.05</v>
      </c>
      <c r="BX8" s="17">
        <v>0.05</v>
      </c>
      <c r="BY8" s="17">
        <v>0.15000000000000002</v>
      </c>
      <c r="BZ8" s="17">
        <v>0.15</v>
      </c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>
        <v>0.05</v>
      </c>
      <c r="DF8" s="17">
        <v>0.05</v>
      </c>
      <c r="DG8" s="42">
        <v>979.2</v>
      </c>
      <c r="DH8" s="17"/>
      <c r="DI8" s="17"/>
      <c r="DJ8" s="17"/>
      <c r="DK8" s="17"/>
      <c r="DL8" s="17"/>
    </row>
    <row r="9" spans="1:124" x14ac:dyDescent="0.3">
      <c r="A9" s="165">
        <v>4</v>
      </c>
      <c r="B9" s="57">
        <v>4</v>
      </c>
      <c r="C9" s="139" t="s">
        <v>463</v>
      </c>
      <c r="D9" s="139" t="s">
        <v>218</v>
      </c>
      <c r="E9" s="139" t="s">
        <v>575</v>
      </c>
      <c r="F9" s="139" t="s">
        <v>309</v>
      </c>
      <c r="G9" s="19">
        <v>7.9</v>
      </c>
      <c r="H9" s="12">
        <v>37.51</v>
      </c>
      <c r="I9" s="30">
        <v>0.05</v>
      </c>
      <c r="J9" s="30">
        <v>1.5</v>
      </c>
      <c r="K9" s="30">
        <v>9.32</v>
      </c>
      <c r="L9" s="31">
        <v>2.5000000000000001E-2</v>
      </c>
      <c r="M9" s="30">
        <v>2.34</v>
      </c>
      <c r="N9" s="42">
        <v>2.98</v>
      </c>
      <c r="O9" s="30">
        <v>19.2</v>
      </c>
      <c r="P9" s="33">
        <v>5.1000000000000004E-3</v>
      </c>
      <c r="Q9" s="42">
        <v>160</v>
      </c>
      <c r="R9" s="30">
        <v>1.41</v>
      </c>
      <c r="S9" s="42">
        <v>0.91700000000000004</v>
      </c>
      <c r="T9" s="42">
        <v>33</v>
      </c>
      <c r="U9" s="19">
        <v>1</v>
      </c>
      <c r="V9" s="42">
        <v>1.94</v>
      </c>
      <c r="W9" s="42">
        <v>3.24</v>
      </c>
      <c r="X9" s="42">
        <v>17.3</v>
      </c>
      <c r="Y9" s="12">
        <v>574</v>
      </c>
      <c r="Z9" s="30">
        <v>0.05</v>
      </c>
      <c r="AA9" s="12">
        <v>1310</v>
      </c>
      <c r="AB9" s="19">
        <v>30.9</v>
      </c>
      <c r="AC9" s="30">
        <v>71.400000000000006</v>
      </c>
      <c r="AD9" s="30">
        <v>130</v>
      </c>
      <c r="AE9" s="30">
        <v>21.8</v>
      </c>
      <c r="AF9" s="12">
        <v>453</v>
      </c>
      <c r="AG9" s="42">
        <v>128</v>
      </c>
      <c r="AH9" s="19">
        <v>24</v>
      </c>
      <c r="AI9" s="19">
        <v>14</v>
      </c>
      <c r="AJ9" s="19">
        <v>2.5</v>
      </c>
      <c r="AK9" s="19">
        <v>25</v>
      </c>
      <c r="AL9" s="19">
        <v>59</v>
      </c>
      <c r="AM9" s="19">
        <v>31</v>
      </c>
      <c r="AN9" s="19">
        <v>115</v>
      </c>
      <c r="AO9" s="19">
        <v>16</v>
      </c>
      <c r="AP9" s="19">
        <v>82</v>
      </c>
      <c r="AQ9" s="19">
        <v>1.5</v>
      </c>
      <c r="AR9" s="19">
        <v>5.4</v>
      </c>
      <c r="AS9" s="19">
        <v>12</v>
      </c>
      <c r="AT9" s="19">
        <v>2.5</v>
      </c>
      <c r="AU9" s="19">
        <v>106</v>
      </c>
      <c r="AV9" s="19">
        <v>47</v>
      </c>
      <c r="AW9" s="19">
        <v>56</v>
      </c>
      <c r="AX9" s="19">
        <v>80</v>
      </c>
      <c r="AY9" s="19">
        <v>19</v>
      </c>
      <c r="AZ9" s="19">
        <v>2.5</v>
      </c>
      <c r="BA9" s="20">
        <v>444.9</v>
      </c>
      <c r="BB9" s="17">
        <v>0.5</v>
      </c>
      <c r="BC9" s="17">
        <v>0.5</v>
      </c>
      <c r="BD9" s="17">
        <v>0.5</v>
      </c>
      <c r="BE9" s="17">
        <v>0.5</v>
      </c>
      <c r="BF9" s="17">
        <v>0.5</v>
      </c>
      <c r="BG9" s="17">
        <v>0.5</v>
      </c>
      <c r="BH9" s="17">
        <v>0.5</v>
      </c>
      <c r="BI9" s="17">
        <v>0.5</v>
      </c>
      <c r="BJ9" s="17">
        <v>5.0000000000000001E-3</v>
      </c>
      <c r="BK9" s="17">
        <v>0.5</v>
      </c>
      <c r="BL9" s="17">
        <v>0.05</v>
      </c>
      <c r="BM9" s="17">
        <v>0.05</v>
      </c>
      <c r="BN9" s="17">
        <v>0.05</v>
      </c>
      <c r="BO9" s="17">
        <v>0.05</v>
      </c>
      <c r="BP9" s="17">
        <v>0.05</v>
      </c>
      <c r="BQ9" s="17">
        <v>0.4</v>
      </c>
      <c r="BR9" s="76">
        <v>0.4</v>
      </c>
      <c r="BS9" s="17">
        <v>0.05</v>
      </c>
      <c r="BT9" s="17">
        <v>0.05</v>
      </c>
      <c r="BU9" s="17">
        <v>0.1</v>
      </c>
      <c r="BV9" s="76">
        <v>0.05</v>
      </c>
      <c r="BW9" s="17">
        <v>0.05</v>
      </c>
      <c r="BX9" s="17">
        <v>0.05</v>
      </c>
      <c r="BY9" s="17">
        <v>0.15000000000000002</v>
      </c>
      <c r="BZ9" s="17">
        <v>0.15</v>
      </c>
      <c r="CA9" s="17">
        <v>25</v>
      </c>
      <c r="CB9" s="17">
        <v>50</v>
      </c>
      <c r="CC9" s="17">
        <v>2600</v>
      </c>
      <c r="CD9" s="17">
        <v>0.01</v>
      </c>
      <c r="CE9" s="17">
        <v>2.5000000000000001E-2</v>
      </c>
      <c r="CF9" s="17">
        <v>2.5000000000000001E-2</v>
      </c>
      <c r="CG9" s="17">
        <v>2.5000000000000001E-2</v>
      </c>
      <c r="CH9" s="17">
        <v>2.5000000000000001E-2</v>
      </c>
      <c r="CI9" s="17">
        <v>2.5000000000000001E-2</v>
      </c>
      <c r="CJ9" s="17">
        <v>2.5000000000000001E-2</v>
      </c>
      <c r="CK9" s="17">
        <v>2.5000000000000001E-2</v>
      </c>
      <c r="CL9" s="17">
        <v>5.0000000000000001E-3</v>
      </c>
      <c r="CM9" s="17">
        <v>0.15</v>
      </c>
      <c r="CN9" s="17">
        <v>0.5</v>
      </c>
      <c r="CO9" s="17">
        <v>0.5</v>
      </c>
      <c r="CP9" s="17">
        <v>0.5</v>
      </c>
      <c r="CQ9" s="17">
        <v>1.5</v>
      </c>
      <c r="CR9" s="17">
        <v>0.3</v>
      </c>
      <c r="CS9" s="17">
        <v>5</v>
      </c>
      <c r="CT9" s="17">
        <v>0.5</v>
      </c>
      <c r="CU9" s="17">
        <v>0.5</v>
      </c>
      <c r="CV9" s="17">
        <v>0.05</v>
      </c>
      <c r="CW9" s="17">
        <v>0.05</v>
      </c>
      <c r="CX9" s="17">
        <v>0.05</v>
      </c>
      <c r="CY9" s="17">
        <v>8.9000000000000006E-4</v>
      </c>
      <c r="CZ9" s="17">
        <v>0.05</v>
      </c>
      <c r="DA9" s="17">
        <v>0.05</v>
      </c>
      <c r="DB9" s="17">
        <v>0.05</v>
      </c>
      <c r="DC9" s="17">
        <v>0.05</v>
      </c>
      <c r="DD9" s="17">
        <v>0.05</v>
      </c>
      <c r="DE9" s="17">
        <v>0.05</v>
      </c>
      <c r="DF9" s="17">
        <v>0.05</v>
      </c>
      <c r="DG9" s="42">
        <v>125.4</v>
      </c>
      <c r="DH9" s="17">
        <v>0.5</v>
      </c>
      <c r="DI9" s="17">
        <v>0.05</v>
      </c>
      <c r="DJ9" s="17">
        <v>0.25</v>
      </c>
      <c r="DK9" s="17">
        <v>0.25</v>
      </c>
      <c r="DL9" s="17">
        <v>0.05</v>
      </c>
    </row>
    <row r="10" spans="1:124" x14ac:dyDescent="0.3">
      <c r="A10" s="165">
        <v>5</v>
      </c>
      <c r="B10" s="57">
        <v>5</v>
      </c>
      <c r="C10" s="139" t="s">
        <v>580</v>
      </c>
      <c r="D10" s="139" t="s">
        <v>581</v>
      </c>
      <c r="E10" s="139" t="s">
        <v>582</v>
      </c>
      <c r="F10" s="139" t="s">
        <v>583</v>
      </c>
      <c r="G10" s="19">
        <v>8.1</v>
      </c>
      <c r="H10" s="12">
        <v>48.38</v>
      </c>
      <c r="I10" s="30">
        <v>0.05</v>
      </c>
      <c r="J10" s="30">
        <v>1.5</v>
      </c>
      <c r="K10" s="30">
        <v>7.64</v>
      </c>
      <c r="L10" s="31">
        <v>2.5000000000000001E-2</v>
      </c>
      <c r="M10" s="30">
        <v>0.68500000000000005</v>
      </c>
      <c r="N10" s="30">
        <v>2.89</v>
      </c>
      <c r="O10" s="30">
        <v>6.94</v>
      </c>
      <c r="P10" s="33">
        <v>2.2000000000000001E-3</v>
      </c>
      <c r="Q10" s="30">
        <v>329</v>
      </c>
      <c r="R10" s="30">
        <v>0.2</v>
      </c>
      <c r="S10" s="30">
        <v>0.92600000000000005</v>
      </c>
      <c r="T10" s="30">
        <v>0.5</v>
      </c>
      <c r="U10" s="19">
        <v>1</v>
      </c>
      <c r="V10" s="30">
        <v>4.01</v>
      </c>
      <c r="W10" s="30">
        <v>2.81</v>
      </c>
      <c r="X10" s="30">
        <v>8.26</v>
      </c>
      <c r="Y10" s="12">
        <v>961</v>
      </c>
      <c r="Z10" s="30">
        <v>0.05</v>
      </c>
      <c r="AA10" s="12">
        <v>2160</v>
      </c>
      <c r="AB10" s="19">
        <v>52.5</v>
      </c>
      <c r="AC10" s="12">
        <v>257</v>
      </c>
      <c r="AD10" s="30">
        <v>278</v>
      </c>
      <c r="AE10" s="30">
        <v>66.599999999999994</v>
      </c>
      <c r="AF10" s="12">
        <v>990</v>
      </c>
      <c r="AG10" s="12">
        <v>328</v>
      </c>
      <c r="AH10" s="19">
        <v>2.5</v>
      </c>
      <c r="AI10" s="19">
        <v>2.5</v>
      </c>
      <c r="AJ10" s="19">
        <v>2.5</v>
      </c>
      <c r="AK10" s="19">
        <v>2.5</v>
      </c>
      <c r="AL10" s="19">
        <v>2.5</v>
      </c>
      <c r="AM10" s="19">
        <v>2.5</v>
      </c>
      <c r="AN10" s="19">
        <v>2.5</v>
      </c>
      <c r="AO10" s="19">
        <v>2.5</v>
      </c>
      <c r="AP10" s="19">
        <v>2.5</v>
      </c>
      <c r="AQ10" s="19">
        <v>1.5</v>
      </c>
      <c r="AR10" s="19">
        <v>2.5</v>
      </c>
      <c r="AS10" s="19">
        <v>2.5</v>
      </c>
      <c r="AT10" s="19">
        <v>2.5</v>
      </c>
      <c r="AU10" s="19">
        <v>2.5</v>
      </c>
      <c r="AV10" s="19">
        <v>2.5</v>
      </c>
      <c r="AW10" s="19">
        <v>2.5</v>
      </c>
      <c r="AX10" s="19">
        <v>2.5</v>
      </c>
      <c r="AY10" s="19">
        <v>2.5</v>
      </c>
      <c r="AZ10" s="19">
        <v>2.5</v>
      </c>
      <c r="BA10" s="20">
        <v>31.5</v>
      </c>
      <c r="BB10" s="17">
        <v>0.5</v>
      </c>
      <c r="BC10" s="17">
        <v>0.5</v>
      </c>
      <c r="BD10" s="17">
        <v>0.5</v>
      </c>
      <c r="BE10" s="17">
        <v>0.5</v>
      </c>
      <c r="BF10" s="17">
        <v>0.5</v>
      </c>
      <c r="BG10" s="17">
        <v>0.5</v>
      </c>
      <c r="BH10" s="17">
        <v>0.5</v>
      </c>
      <c r="BI10" s="17">
        <v>0.5</v>
      </c>
      <c r="BJ10" s="17">
        <v>5.0000000000000001E-3</v>
      </c>
      <c r="BK10" s="17">
        <v>0.5</v>
      </c>
      <c r="BL10" s="17">
        <v>0.05</v>
      </c>
      <c r="BM10" s="17">
        <v>0.05</v>
      </c>
      <c r="BN10" s="17">
        <v>0.05</v>
      </c>
      <c r="BO10" s="17">
        <v>0.05</v>
      </c>
      <c r="BP10" s="17">
        <v>0.05</v>
      </c>
      <c r="BQ10" s="17">
        <v>0.4</v>
      </c>
      <c r="BR10" s="76">
        <v>0.4</v>
      </c>
      <c r="BS10" s="17">
        <v>0.05</v>
      </c>
      <c r="BT10" s="17">
        <v>0.05</v>
      </c>
      <c r="BU10" s="17">
        <v>0.1</v>
      </c>
      <c r="BV10" s="76">
        <v>0.05</v>
      </c>
      <c r="BW10" s="17">
        <v>0.05</v>
      </c>
      <c r="BX10" s="17">
        <v>0.05</v>
      </c>
      <c r="BY10" s="17">
        <v>0.15000000000000002</v>
      </c>
      <c r="BZ10" s="17">
        <v>0.15</v>
      </c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>
        <v>0.05</v>
      </c>
      <c r="DF10" s="17">
        <v>0.05</v>
      </c>
      <c r="DG10" s="42">
        <v>159.4</v>
      </c>
      <c r="DH10" s="17"/>
      <c r="DI10" s="17"/>
      <c r="DJ10" s="17"/>
      <c r="DK10" s="17"/>
      <c r="DL10" s="17"/>
    </row>
    <row r="11" spans="1:124" x14ac:dyDescent="0.3">
      <c r="A11" s="165">
        <v>6</v>
      </c>
      <c r="B11" s="57">
        <v>6</v>
      </c>
      <c r="C11" s="139" t="s">
        <v>584</v>
      </c>
      <c r="D11" s="139" t="s">
        <v>585</v>
      </c>
      <c r="E11" s="139" t="s">
        <v>586</v>
      </c>
      <c r="F11" s="139" t="s">
        <v>587</v>
      </c>
      <c r="G11" s="19">
        <v>7.8</v>
      </c>
      <c r="H11" s="12">
        <v>213.6</v>
      </c>
      <c r="I11" s="30">
        <v>0.05</v>
      </c>
      <c r="J11" s="30">
        <v>1.5</v>
      </c>
      <c r="K11" s="30">
        <v>16.399999999999999</v>
      </c>
      <c r="L11" s="31">
        <v>2.5000000000000001E-2</v>
      </c>
      <c r="M11" s="30">
        <v>1.36</v>
      </c>
      <c r="N11" s="30">
        <v>6.64</v>
      </c>
      <c r="O11" s="30">
        <v>5.29</v>
      </c>
      <c r="P11" s="33">
        <v>2.3E-3</v>
      </c>
      <c r="Q11" s="30">
        <v>1050</v>
      </c>
      <c r="R11" s="30">
        <v>0.2</v>
      </c>
      <c r="S11" s="30">
        <v>2.0099999999999998</v>
      </c>
      <c r="T11" s="30">
        <v>1.36</v>
      </c>
      <c r="U11" s="19">
        <v>1</v>
      </c>
      <c r="V11" s="30">
        <v>13.8</v>
      </c>
      <c r="W11" s="30">
        <v>7.16</v>
      </c>
      <c r="X11" s="30">
        <v>14</v>
      </c>
      <c r="Y11" s="12">
        <v>5760</v>
      </c>
      <c r="Z11" s="30">
        <v>0.5</v>
      </c>
      <c r="AA11" s="12">
        <v>4550</v>
      </c>
      <c r="AB11" s="19">
        <v>117</v>
      </c>
      <c r="AC11" s="12">
        <v>733</v>
      </c>
      <c r="AD11" s="12">
        <v>24.6</v>
      </c>
      <c r="AE11" s="30">
        <v>158.77600000000001</v>
      </c>
      <c r="AF11" s="12">
        <v>2093.8200000000002</v>
      </c>
      <c r="AG11" s="12">
        <v>889</v>
      </c>
      <c r="AH11" s="19">
        <v>26</v>
      </c>
      <c r="AI11" s="19">
        <v>15</v>
      </c>
      <c r="AJ11" s="19">
        <v>8.4</v>
      </c>
      <c r="AK11" s="19">
        <v>95</v>
      </c>
      <c r="AL11" s="19">
        <v>69</v>
      </c>
      <c r="AM11" s="19">
        <v>53</v>
      </c>
      <c r="AN11" s="19">
        <v>74</v>
      </c>
      <c r="AO11" s="19">
        <v>2.5</v>
      </c>
      <c r="AP11" s="19">
        <v>81</v>
      </c>
      <c r="AQ11" s="19">
        <v>1.5</v>
      </c>
      <c r="AR11" s="19">
        <v>37</v>
      </c>
      <c r="AS11" s="19">
        <v>14</v>
      </c>
      <c r="AT11" s="19">
        <v>87</v>
      </c>
      <c r="AU11" s="19">
        <v>99</v>
      </c>
      <c r="AV11" s="19">
        <v>67</v>
      </c>
      <c r="AW11" s="19">
        <v>2.5</v>
      </c>
      <c r="AX11" s="19">
        <v>96</v>
      </c>
      <c r="AY11" s="19">
        <v>23</v>
      </c>
      <c r="AZ11" s="19">
        <v>2.5</v>
      </c>
      <c r="BA11" s="20">
        <v>645.9</v>
      </c>
      <c r="BB11" s="17">
        <v>0.5</v>
      </c>
      <c r="BC11" s="17">
        <v>0.5</v>
      </c>
      <c r="BD11" s="17">
        <v>0.5</v>
      </c>
      <c r="BE11" s="17">
        <v>0.5</v>
      </c>
      <c r="BF11" s="17">
        <v>0.5</v>
      </c>
      <c r="BG11" s="17">
        <v>0.5</v>
      </c>
      <c r="BH11" s="17">
        <v>0.5</v>
      </c>
      <c r="BI11" s="17">
        <v>0.5</v>
      </c>
      <c r="BJ11" s="17">
        <v>5.0000000000000001E-3</v>
      </c>
      <c r="BK11" s="17">
        <v>0.5</v>
      </c>
      <c r="BL11" s="17">
        <v>0.05</v>
      </c>
      <c r="BM11" s="17">
        <v>0.05</v>
      </c>
      <c r="BN11" s="17">
        <v>0.05</v>
      </c>
      <c r="BO11" s="17">
        <v>0.05</v>
      </c>
      <c r="BP11" s="17">
        <v>0.05</v>
      </c>
      <c r="BQ11" s="17">
        <v>0.4</v>
      </c>
      <c r="BR11" s="76">
        <v>0.4</v>
      </c>
      <c r="BS11" s="17">
        <v>0.05</v>
      </c>
      <c r="BT11" s="17">
        <v>0.05</v>
      </c>
      <c r="BU11" s="17">
        <v>0.1</v>
      </c>
      <c r="BV11" s="76">
        <v>0.05</v>
      </c>
      <c r="BW11" s="17">
        <v>0.05</v>
      </c>
      <c r="BX11" s="17">
        <v>0.05</v>
      </c>
      <c r="BY11" s="17">
        <v>0.15000000000000002</v>
      </c>
      <c r="BZ11" s="17">
        <v>0.15</v>
      </c>
      <c r="CA11" s="17">
        <v>25</v>
      </c>
      <c r="CB11" s="17">
        <v>50</v>
      </c>
      <c r="CC11" s="17">
        <v>3600</v>
      </c>
      <c r="CD11" s="17">
        <v>0.01</v>
      </c>
      <c r="CE11" s="17">
        <v>2.5000000000000001E-2</v>
      </c>
      <c r="CF11" s="17">
        <v>2.5000000000000001E-2</v>
      </c>
      <c r="CG11" s="17">
        <v>2.5000000000000001E-2</v>
      </c>
      <c r="CH11" s="17">
        <v>2.5000000000000001E-2</v>
      </c>
      <c r="CI11" s="17">
        <v>2.5000000000000001E-2</v>
      </c>
      <c r="CJ11" s="17">
        <v>2.5000000000000001E-2</v>
      </c>
      <c r="CK11" s="17">
        <v>2.5000000000000001E-2</v>
      </c>
      <c r="CL11" s="17">
        <v>0.06</v>
      </c>
      <c r="CM11" s="17">
        <v>0.15</v>
      </c>
      <c r="CN11" s="17">
        <v>0.5</v>
      </c>
      <c r="CO11" s="17">
        <v>0.5</v>
      </c>
      <c r="CP11" s="17">
        <v>0.5</v>
      </c>
      <c r="CQ11" s="17">
        <v>1.5</v>
      </c>
      <c r="CR11" s="17">
        <v>0.3</v>
      </c>
      <c r="CS11" s="17">
        <v>5</v>
      </c>
      <c r="CT11" s="17">
        <v>0.5</v>
      </c>
      <c r="CU11" s="17">
        <v>0.5</v>
      </c>
      <c r="CV11" s="17">
        <v>0.05</v>
      </c>
      <c r="CW11" s="17">
        <v>0.05</v>
      </c>
      <c r="CX11" s="17">
        <v>0.05</v>
      </c>
      <c r="CY11" s="17">
        <v>9.2000000000000003E-4</v>
      </c>
      <c r="CZ11" s="17">
        <v>0.05</v>
      </c>
      <c r="DA11" s="17">
        <v>0.05</v>
      </c>
      <c r="DB11" s="17">
        <v>0.05</v>
      </c>
      <c r="DC11" s="17">
        <v>0.05</v>
      </c>
      <c r="DD11" s="17">
        <v>0.05</v>
      </c>
      <c r="DE11" s="17">
        <v>0.05</v>
      </c>
      <c r="DF11" s="17">
        <v>0.05</v>
      </c>
      <c r="DG11" s="42">
        <v>1726</v>
      </c>
      <c r="DH11" s="17">
        <v>0.5</v>
      </c>
      <c r="DI11" s="17">
        <v>0.05</v>
      </c>
      <c r="DJ11" s="17">
        <v>0.25</v>
      </c>
      <c r="DK11" s="17">
        <v>0.25</v>
      </c>
      <c r="DL11" s="17">
        <v>0.05</v>
      </c>
    </row>
    <row r="12" spans="1:124" x14ac:dyDescent="0.3">
      <c r="A12" s="165">
        <v>7</v>
      </c>
      <c r="B12" s="57">
        <v>8</v>
      </c>
      <c r="C12" s="139" t="s">
        <v>588</v>
      </c>
      <c r="D12" s="139" t="s">
        <v>589</v>
      </c>
      <c r="E12" s="139" t="s">
        <v>590</v>
      </c>
      <c r="F12" s="139" t="s">
        <v>591</v>
      </c>
      <c r="G12" s="19">
        <v>8.1999999999999993</v>
      </c>
      <c r="H12" s="12">
        <v>63.22</v>
      </c>
      <c r="I12" s="30">
        <v>0.05</v>
      </c>
      <c r="J12" s="30">
        <v>4.66</v>
      </c>
      <c r="K12" s="30">
        <v>97</v>
      </c>
      <c r="L12" s="31">
        <v>0.105</v>
      </c>
      <c r="M12" s="30">
        <v>7.83</v>
      </c>
      <c r="N12" s="30">
        <v>26.5</v>
      </c>
      <c r="O12" s="30">
        <v>30.3</v>
      </c>
      <c r="P12" s="33">
        <v>3.2000000000000001E-2</v>
      </c>
      <c r="Q12" s="30">
        <v>10900</v>
      </c>
      <c r="R12" s="30">
        <v>0.2</v>
      </c>
      <c r="S12" s="30">
        <v>24.4</v>
      </c>
      <c r="T12" s="30">
        <v>11.2</v>
      </c>
      <c r="U12" s="19">
        <v>1</v>
      </c>
      <c r="V12" s="19">
        <v>50.6</v>
      </c>
      <c r="W12" s="30">
        <v>24.5</v>
      </c>
      <c r="X12" s="30">
        <v>107</v>
      </c>
      <c r="Y12" s="12">
        <v>28300</v>
      </c>
      <c r="Z12" s="30">
        <v>0.95</v>
      </c>
      <c r="AA12" s="12">
        <v>15697.3</v>
      </c>
      <c r="AB12" s="19">
        <v>368</v>
      </c>
      <c r="AC12" s="12">
        <v>745</v>
      </c>
      <c r="AD12" s="30">
        <v>3080</v>
      </c>
      <c r="AE12" s="30">
        <v>177.58600000000001</v>
      </c>
      <c r="AF12" s="12">
        <v>9840.14</v>
      </c>
      <c r="AG12" s="12">
        <v>1680</v>
      </c>
      <c r="AH12" s="19">
        <v>2.5</v>
      </c>
      <c r="AI12" s="19">
        <v>154</v>
      </c>
      <c r="AJ12" s="19">
        <v>61</v>
      </c>
      <c r="AK12" s="19">
        <v>267</v>
      </c>
      <c r="AL12" s="19">
        <v>140</v>
      </c>
      <c r="AM12" s="19">
        <v>107</v>
      </c>
      <c r="AN12" s="19">
        <v>126</v>
      </c>
      <c r="AO12" s="19">
        <v>2.5</v>
      </c>
      <c r="AP12" s="19">
        <v>92</v>
      </c>
      <c r="AQ12" s="19">
        <v>1.5</v>
      </c>
      <c r="AR12" s="19">
        <v>2.5</v>
      </c>
      <c r="AS12" s="19">
        <v>12</v>
      </c>
      <c r="AT12" s="19">
        <v>223</v>
      </c>
      <c r="AU12" s="19">
        <v>144</v>
      </c>
      <c r="AV12" s="19">
        <v>116</v>
      </c>
      <c r="AW12" s="19">
        <v>2.5</v>
      </c>
      <c r="AX12" s="19">
        <v>50</v>
      </c>
      <c r="AY12" s="19">
        <v>73</v>
      </c>
      <c r="AZ12" s="19">
        <v>2.5</v>
      </c>
      <c r="BA12" s="20">
        <v>1356.5</v>
      </c>
      <c r="BB12" s="17">
        <v>0.5</v>
      </c>
      <c r="BC12" s="17">
        <v>0.5</v>
      </c>
      <c r="BD12" s="17">
        <v>0.5</v>
      </c>
      <c r="BE12" s="17">
        <v>0.5</v>
      </c>
      <c r="BF12" s="17">
        <v>0.5</v>
      </c>
      <c r="BG12" s="17">
        <v>0.5</v>
      </c>
      <c r="BH12" s="17">
        <v>0.5</v>
      </c>
      <c r="BI12" s="17">
        <v>0.5</v>
      </c>
      <c r="BJ12" s="17">
        <v>5.0000000000000001E-3</v>
      </c>
      <c r="BK12" s="17">
        <v>0.5</v>
      </c>
      <c r="BL12" s="17">
        <v>0.05</v>
      </c>
      <c r="BM12" s="17">
        <v>0.05</v>
      </c>
      <c r="BN12" s="17">
        <v>0.05</v>
      </c>
      <c r="BO12" s="17">
        <v>0.05</v>
      </c>
      <c r="BP12" s="17">
        <v>0.05</v>
      </c>
      <c r="BQ12" s="17">
        <v>0.4</v>
      </c>
      <c r="BR12" s="76">
        <v>0.4</v>
      </c>
      <c r="BS12" s="17">
        <v>0.05</v>
      </c>
      <c r="BT12" s="17">
        <v>0.05</v>
      </c>
      <c r="BU12" s="17">
        <v>0.1</v>
      </c>
      <c r="BV12" s="76">
        <v>0.05</v>
      </c>
      <c r="BW12" s="17">
        <v>0.05</v>
      </c>
      <c r="BX12" s="17">
        <v>0.05</v>
      </c>
      <c r="BY12" s="17">
        <v>0.15000000000000002</v>
      </c>
      <c r="BZ12" s="17">
        <v>0.15</v>
      </c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>
        <v>0.05</v>
      </c>
      <c r="DF12" s="17">
        <v>0.05</v>
      </c>
      <c r="DG12" s="42">
        <v>2760</v>
      </c>
      <c r="DH12" s="17"/>
      <c r="DI12" s="17"/>
      <c r="DJ12" s="17"/>
      <c r="DK12" s="17"/>
      <c r="DL12" s="17"/>
    </row>
    <row r="13" spans="1:124" x14ac:dyDescent="0.3">
      <c r="A13" s="165">
        <v>8</v>
      </c>
      <c r="B13" s="57">
        <v>9</v>
      </c>
      <c r="C13" s="139" t="s">
        <v>592</v>
      </c>
      <c r="D13" s="139" t="s">
        <v>593</v>
      </c>
      <c r="E13" s="139" t="s">
        <v>594</v>
      </c>
      <c r="F13" s="139" t="s">
        <v>595</v>
      </c>
      <c r="G13" s="43">
        <v>7.9</v>
      </c>
      <c r="H13" s="12">
        <v>71.39</v>
      </c>
      <c r="I13" s="30">
        <v>0.05</v>
      </c>
      <c r="J13" s="30">
        <v>1.5</v>
      </c>
      <c r="K13" s="30">
        <v>80.900000000000006</v>
      </c>
      <c r="L13" s="31">
        <v>2.5000000000000001E-2</v>
      </c>
      <c r="M13" s="30">
        <v>1.1399999999999999</v>
      </c>
      <c r="N13" s="30">
        <v>4.6399999999999997</v>
      </c>
      <c r="O13" s="30">
        <v>6.24</v>
      </c>
      <c r="P13" s="33">
        <v>4.1000000000000003E-3</v>
      </c>
      <c r="Q13" s="30">
        <v>2210</v>
      </c>
      <c r="R13" s="30">
        <v>0.2</v>
      </c>
      <c r="S13" s="30">
        <v>1.75</v>
      </c>
      <c r="T13" s="30">
        <v>1.86</v>
      </c>
      <c r="U13" s="19">
        <v>1</v>
      </c>
      <c r="V13" s="30">
        <v>29.2</v>
      </c>
      <c r="W13" s="30">
        <v>6.02</v>
      </c>
      <c r="X13" s="30">
        <v>25.5</v>
      </c>
      <c r="Y13" s="12">
        <v>18900</v>
      </c>
      <c r="Z13" s="30">
        <v>2.81</v>
      </c>
      <c r="AA13" s="12">
        <v>6550</v>
      </c>
      <c r="AB13" s="19">
        <v>194</v>
      </c>
      <c r="AC13" s="30">
        <v>453</v>
      </c>
      <c r="AD13" s="30">
        <v>573</v>
      </c>
      <c r="AE13" s="30">
        <v>104.205</v>
      </c>
      <c r="AF13" s="12">
        <v>1532.5</v>
      </c>
      <c r="AG13" s="12">
        <v>274</v>
      </c>
      <c r="AH13" s="19">
        <v>2.5</v>
      </c>
      <c r="AI13" s="19">
        <v>2.5</v>
      </c>
      <c r="AJ13" s="19">
        <v>2.5</v>
      </c>
      <c r="AK13" s="19">
        <v>2.5</v>
      </c>
      <c r="AL13" s="19">
        <v>2.5</v>
      </c>
      <c r="AM13" s="19">
        <v>2.5</v>
      </c>
      <c r="AN13" s="19">
        <v>2.5</v>
      </c>
      <c r="AO13" s="19">
        <v>2.5</v>
      </c>
      <c r="AP13" s="19">
        <v>2.5</v>
      </c>
      <c r="AQ13" s="19">
        <v>1.5</v>
      </c>
      <c r="AR13" s="19">
        <v>2.5</v>
      </c>
      <c r="AS13" s="19">
        <v>2.5</v>
      </c>
      <c r="AT13" s="19">
        <v>2.5</v>
      </c>
      <c r="AU13" s="19">
        <v>2.5</v>
      </c>
      <c r="AV13" s="19">
        <v>2.5</v>
      </c>
      <c r="AW13" s="19">
        <v>2.5</v>
      </c>
      <c r="AX13" s="19">
        <v>2.5</v>
      </c>
      <c r="AY13" s="19">
        <v>2.5</v>
      </c>
      <c r="AZ13" s="19">
        <v>2.5</v>
      </c>
      <c r="BA13" s="20">
        <v>31.5</v>
      </c>
      <c r="BB13" s="17">
        <v>0.5</v>
      </c>
      <c r="BC13" s="17">
        <v>0.5</v>
      </c>
      <c r="BD13" s="17">
        <v>0.5</v>
      </c>
      <c r="BE13" s="17">
        <v>0.5</v>
      </c>
      <c r="BF13" s="17">
        <v>0.5</v>
      </c>
      <c r="BG13" s="17">
        <v>0.5</v>
      </c>
      <c r="BH13" s="17">
        <v>0.5</v>
      </c>
      <c r="BI13" s="17">
        <v>0.5</v>
      </c>
      <c r="BJ13" s="17">
        <v>5.0000000000000001E-3</v>
      </c>
      <c r="BK13" s="17">
        <v>0.5</v>
      </c>
      <c r="BL13" s="17">
        <v>0.05</v>
      </c>
      <c r="BM13" s="17">
        <v>0.05</v>
      </c>
      <c r="BN13" s="17">
        <v>0.05</v>
      </c>
      <c r="BO13" s="17">
        <v>0.05</v>
      </c>
      <c r="BP13" s="17">
        <v>0.05</v>
      </c>
      <c r="BQ13" s="17">
        <v>0.4</v>
      </c>
      <c r="BR13" s="76">
        <v>0.4</v>
      </c>
      <c r="BS13" s="17">
        <v>0.05</v>
      </c>
      <c r="BT13" s="17">
        <v>0.05</v>
      </c>
      <c r="BU13" s="17">
        <v>0.1</v>
      </c>
      <c r="BV13" s="76">
        <v>0.05</v>
      </c>
      <c r="BW13" s="17">
        <v>0.05</v>
      </c>
      <c r="BX13" s="17">
        <v>0.05</v>
      </c>
      <c r="BY13" s="17">
        <v>0.15000000000000002</v>
      </c>
      <c r="BZ13" s="17">
        <v>0.15</v>
      </c>
      <c r="CA13" s="17">
        <v>25</v>
      </c>
      <c r="CB13" s="17">
        <v>50</v>
      </c>
      <c r="CC13" s="17">
        <v>3000</v>
      </c>
      <c r="CD13" s="17">
        <v>0.01</v>
      </c>
      <c r="CE13" s="17">
        <v>2.5000000000000001E-2</v>
      </c>
      <c r="CF13" s="17">
        <v>2.5000000000000001E-2</v>
      </c>
      <c r="CG13" s="17">
        <v>2.5000000000000001E-2</v>
      </c>
      <c r="CH13" s="17">
        <v>2.5000000000000001E-2</v>
      </c>
      <c r="CI13" s="17">
        <v>2.5000000000000001E-2</v>
      </c>
      <c r="CJ13" s="17">
        <v>2.5000000000000001E-2</v>
      </c>
      <c r="CK13" s="17">
        <v>2.5000000000000001E-2</v>
      </c>
      <c r="CL13" s="17">
        <v>5.0000000000000001E-3</v>
      </c>
      <c r="CM13" s="17">
        <v>0.15</v>
      </c>
      <c r="CN13" s="17">
        <v>0.5</v>
      </c>
      <c r="CO13" s="17">
        <v>0.5</v>
      </c>
      <c r="CP13" s="17">
        <v>0.5</v>
      </c>
      <c r="CQ13" s="17">
        <v>1.5</v>
      </c>
      <c r="CR13" s="17">
        <v>0.3</v>
      </c>
      <c r="CS13" s="17">
        <v>5</v>
      </c>
      <c r="CT13" s="17">
        <v>0.5</v>
      </c>
      <c r="CU13" s="17">
        <v>0.5</v>
      </c>
      <c r="CV13" s="17">
        <v>0.05</v>
      </c>
      <c r="CW13" s="17">
        <v>0.05</v>
      </c>
      <c r="CX13" s="17">
        <v>0.05</v>
      </c>
      <c r="CY13" s="17">
        <v>8.9000000000000006E-4</v>
      </c>
      <c r="CZ13" s="17">
        <v>0.05</v>
      </c>
      <c r="DA13" s="17">
        <v>0.05</v>
      </c>
      <c r="DB13" s="17">
        <v>0.05</v>
      </c>
      <c r="DC13" s="17">
        <v>0.05</v>
      </c>
      <c r="DD13" s="17">
        <v>0.05</v>
      </c>
      <c r="DE13" s="17">
        <v>0.05</v>
      </c>
      <c r="DF13" s="17">
        <v>0.05</v>
      </c>
      <c r="DG13" s="42">
        <v>1628</v>
      </c>
      <c r="DH13" s="70">
        <v>0.5</v>
      </c>
      <c r="DI13" s="70">
        <v>0.05</v>
      </c>
      <c r="DJ13" s="70">
        <v>0.25</v>
      </c>
      <c r="DK13" s="70">
        <v>0.25</v>
      </c>
      <c r="DL13" s="70">
        <v>0.05</v>
      </c>
    </row>
    <row r="14" spans="1:124" x14ac:dyDescent="0.3">
      <c r="A14" s="165">
        <v>9</v>
      </c>
      <c r="B14" s="57">
        <v>10</v>
      </c>
      <c r="C14" s="139" t="s">
        <v>465</v>
      </c>
      <c r="D14" s="139" t="s">
        <v>466</v>
      </c>
      <c r="E14" s="139" t="s">
        <v>596</v>
      </c>
      <c r="F14" s="139" t="s">
        <v>467</v>
      </c>
      <c r="G14" s="43">
        <v>7.7</v>
      </c>
      <c r="H14" s="12">
        <v>99.35</v>
      </c>
      <c r="I14" s="30">
        <v>0.05</v>
      </c>
      <c r="J14" s="30">
        <v>1.5</v>
      </c>
      <c r="K14" s="30">
        <v>11.9</v>
      </c>
      <c r="L14" s="31">
        <v>2.5000000000000001E-2</v>
      </c>
      <c r="M14" s="30">
        <v>0.48899999999999999</v>
      </c>
      <c r="N14" s="30">
        <v>2.23</v>
      </c>
      <c r="O14" s="30">
        <v>5.14</v>
      </c>
      <c r="P14" s="33">
        <v>2.8999999999999998E-3</v>
      </c>
      <c r="Q14" s="30">
        <v>145</v>
      </c>
      <c r="R14" s="30">
        <v>0.2</v>
      </c>
      <c r="S14" s="30">
        <v>0.51400000000000001</v>
      </c>
      <c r="T14" s="30">
        <v>0.5</v>
      </c>
      <c r="U14" s="19">
        <v>1</v>
      </c>
      <c r="V14" s="19">
        <v>12.8</v>
      </c>
      <c r="W14" s="30">
        <v>2.74</v>
      </c>
      <c r="X14" s="30">
        <v>7.26</v>
      </c>
      <c r="Y14" s="12">
        <v>10100</v>
      </c>
      <c r="Z14" s="30">
        <v>0.35</v>
      </c>
      <c r="AA14" s="12">
        <v>2400</v>
      </c>
      <c r="AB14" s="19">
        <v>78.8</v>
      </c>
      <c r="AC14" s="12">
        <v>301</v>
      </c>
      <c r="AD14" s="12">
        <v>411</v>
      </c>
      <c r="AE14" s="30">
        <v>70.900000000000006</v>
      </c>
      <c r="AF14" s="12">
        <v>1026.8900000000001</v>
      </c>
      <c r="AG14" s="12">
        <v>146</v>
      </c>
      <c r="AH14" s="19">
        <v>2.5</v>
      </c>
      <c r="AI14" s="19">
        <v>122</v>
      </c>
      <c r="AJ14" s="19">
        <v>181</v>
      </c>
      <c r="AK14" s="19">
        <v>424</v>
      </c>
      <c r="AL14" s="19">
        <v>490</v>
      </c>
      <c r="AM14" s="19">
        <v>331</v>
      </c>
      <c r="AN14" s="19">
        <v>322</v>
      </c>
      <c r="AO14" s="19">
        <v>2.5</v>
      </c>
      <c r="AP14" s="19">
        <v>147</v>
      </c>
      <c r="AQ14" s="19">
        <v>1.5</v>
      </c>
      <c r="AR14" s="19">
        <v>2.5</v>
      </c>
      <c r="AS14" s="19">
        <v>25</v>
      </c>
      <c r="AT14" s="19">
        <v>347</v>
      </c>
      <c r="AU14" s="19">
        <v>422</v>
      </c>
      <c r="AV14" s="19">
        <v>271</v>
      </c>
      <c r="AW14" s="19">
        <v>2.5</v>
      </c>
      <c r="AX14" s="19">
        <v>87</v>
      </c>
      <c r="AY14" s="19">
        <v>153</v>
      </c>
      <c r="AZ14" s="19">
        <v>2.5</v>
      </c>
      <c r="BA14" s="20">
        <v>2941.5</v>
      </c>
      <c r="BB14" s="17">
        <v>0.5</v>
      </c>
      <c r="BC14" s="17">
        <v>0.5</v>
      </c>
      <c r="BD14" s="17">
        <v>0.5</v>
      </c>
      <c r="BE14" s="17">
        <v>0.5</v>
      </c>
      <c r="BF14" s="17">
        <v>0.5</v>
      </c>
      <c r="BG14" s="17">
        <v>0.5</v>
      </c>
      <c r="BH14" s="17">
        <v>0.5</v>
      </c>
      <c r="BI14" s="17">
        <v>0.5</v>
      </c>
      <c r="BJ14" s="17">
        <v>5.0000000000000001E-3</v>
      </c>
      <c r="BK14" s="17">
        <v>0.5</v>
      </c>
      <c r="BL14" s="17">
        <v>0.05</v>
      </c>
      <c r="BM14" s="17">
        <v>0.05</v>
      </c>
      <c r="BN14" s="17">
        <v>0.05</v>
      </c>
      <c r="BO14" s="17">
        <v>0.05</v>
      </c>
      <c r="BP14" s="17">
        <v>0.05</v>
      </c>
      <c r="BQ14" s="17">
        <v>0.4</v>
      </c>
      <c r="BR14" s="76">
        <v>0.4</v>
      </c>
      <c r="BS14" s="17">
        <v>0.05</v>
      </c>
      <c r="BT14" s="17">
        <v>0.05</v>
      </c>
      <c r="BU14" s="17">
        <v>0.1</v>
      </c>
      <c r="BV14" s="76">
        <v>0.05</v>
      </c>
      <c r="BW14" s="17">
        <v>0.05</v>
      </c>
      <c r="BX14" s="17">
        <v>0.05</v>
      </c>
      <c r="BY14" s="17">
        <v>0.15000000000000002</v>
      </c>
      <c r="BZ14" s="17">
        <v>0.15</v>
      </c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>
        <v>0.05</v>
      </c>
      <c r="DF14" s="17">
        <v>0.05</v>
      </c>
      <c r="DG14" s="42">
        <v>2428</v>
      </c>
      <c r="DH14" s="70"/>
      <c r="DI14" s="70"/>
      <c r="DJ14" s="70"/>
      <c r="DK14" s="70"/>
      <c r="DL14" s="70"/>
    </row>
    <row r="15" spans="1:124" x14ac:dyDescent="0.3">
      <c r="A15" s="165">
        <v>10</v>
      </c>
      <c r="B15" s="57">
        <v>11</v>
      </c>
      <c r="C15" s="139" t="s">
        <v>468</v>
      </c>
      <c r="D15" s="139" t="s">
        <v>469</v>
      </c>
      <c r="E15" s="139" t="s">
        <v>597</v>
      </c>
      <c r="F15" s="139" t="s">
        <v>470</v>
      </c>
      <c r="G15" s="43">
        <v>7.8</v>
      </c>
      <c r="H15" s="12">
        <v>125.8</v>
      </c>
      <c r="I15" s="30">
        <v>0.05</v>
      </c>
      <c r="J15" s="30">
        <v>1.5</v>
      </c>
      <c r="K15" s="30">
        <v>8.1199999999999992</v>
      </c>
      <c r="L15" s="31">
        <v>2.5000000000000001E-2</v>
      </c>
      <c r="M15" s="30">
        <v>0.71599999999999997</v>
      </c>
      <c r="N15" s="30">
        <v>3.3</v>
      </c>
      <c r="O15" s="30">
        <v>4.5599999999999996</v>
      </c>
      <c r="P15" s="33">
        <v>1.1999999999999999E-3</v>
      </c>
      <c r="Q15" s="30">
        <v>365</v>
      </c>
      <c r="R15" s="30">
        <v>0.2</v>
      </c>
      <c r="S15" s="30">
        <v>3.52</v>
      </c>
      <c r="T15" s="30">
        <v>0.5</v>
      </c>
      <c r="U15" s="19">
        <v>1</v>
      </c>
      <c r="V15" s="19">
        <v>6.22</v>
      </c>
      <c r="W15" s="30">
        <v>3.02</v>
      </c>
      <c r="X15" s="30">
        <v>7.15</v>
      </c>
      <c r="Y15" s="12">
        <v>3770</v>
      </c>
      <c r="Z15" s="30">
        <v>1.1100000000000001</v>
      </c>
      <c r="AA15" s="12">
        <v>2030</v>
      </c>
      <c r="AB15" s="19">
        <v>116</v>
      </c>
      <c r="AC15" s="12">
        <v>183</v>
      </c>
      <c r="AD15" s="30">
        <v>1050</v>
      </c>
      <c r="AE15" s="30">
        <v>92.1</v>
      </c>
      <c r="AF15" s="12">
        <v>1050.99</v>
      </c>
      <c r="AG15" s="12">
        <v>326</v>
      </c>
      <c r="AH15" s="19">
        <v>48</v>
      </c>
      <c r="AI15" s="19">
        <v>7.6</v>
      </c>
      <c r="AJ15" s="19">
        <v>2.5</v>
      </c>
      <c r="AK15" s="19">
        <v>2.5</v>
      </c>
      <c r="AL15" s="19">
        <v>2.5</v>
      </c>
      <c r="AM15" s="19">
        <v>2.5</v>
      </c>
      <c r="AN15" s="19">
        <v>2.5</v>
      </c>
      <c r="AO15" s="19">
        <v>2.5</v>
      </c>
      <c r="AP15" s="19">
        <v>2.5</v>
      </c>
      <c r="AQ15" s="19">
        <v>1.5</v>
      </c>
      <c r="AR15" s="19">
        <v>49</v>
      </c>
      <c r="AS15" s="19">
        <v>16</v>
      </c>
      <c r="AT15" s="19">
        <v>2.5</v>
      </c>
      <c r="AU15" s="19">
        <v>2.5</v>
      </c>
      <c r="AV15" s="19">
        <v>2.5</v>
      </c>
      <c r="AW15" s="19">
        <v>2.5</v>
      </c>
      <c r="AX15" s="19">
        <v>2.5</v>
      </c>
      <c r="AY15" s="19">
        <v>2.5</v>
      </c>
      <c r="AZ15" s="19">
        <v>2.5</v>
      </c>
      <c r="BA15" s="20">
        <v>142.1</v>
      </c>
      <c r="BB15" s="17">
        <v>0.5</v>
      </c>
      <c r="BC15" s="17">
        <v>0.5</v>
      </c>
      <c r="BD15" s="17">
        <v>0.5</v>
      </c>
      <c r="BE15" s="17">
        <v>0.5</v>
      </c>
      <c r="BF15" s="17">
        <v>0.5</v>
      </c>
      <c r="BG15" s="17">
        <v>0.5</v>
      </c>
      <c r="BH15" s="17">
        <v>0.5</v>
      </c>
      <c r="BI15" s="17">
        <v>0.5</v>
      </c>
      <c r="BJ15" s="17">
        <v>5.0000000000000001E-3</v>
      </c>
      <c r="BK15" s="17">
        <v>0.5</v>
      </c>
      <c r="BL15" s="17">
        <v>0.05</v>
      </c>
      <c r="BM15" s="17">
        <v>0.05</v>
      </c>
      <c r="BN15" s="17">
        <v>0.05</v>
      </c>
      <c r="BO15" s="17">
        <v>0.05</v>
      </c>
      <c r="BP15" s="17">
        <v>0.05</v>
      </c>
      <c r="BQ15" s="17">
        <v>0.4</v>
      </c>
      <c r="BR15" s="76">
        <v>0.4</v>
      </c>
      <c r="BS15" s="17">
        <v>0.05</v>
      </c>
      <c r="BT15" s="17">
        <v>0.05</v>
      </c>
      <c r="BU15" s="17">
        <v>0.1</v>
      </c>
      <c r="BV15" s="76">
        <v>0.05</v>
      </c>
      <c r="BW15" s="17">
        <v>0.05</v>
      </c>
      <c r="BX15" s="17">
        <v>0.05</v>
      </c>
      <c r="BY15" s="17">
        <v>0.15000000000000002</v>
      </c>
      <c r="BZ15" s="17">
        <v>0.15</v>
      </c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>
        <v>0.05</v>
      </c>
      <c r="DF15" s="17">
        <v>0.05</v>
      </c>
      <c r="DG15" s="42">
        <v>1395</v>
      </c>
      <c r="DH15" s="70"/>
      <c r="DI15" s="70"/>
      <c r="DJ15" s="70">
        <v>0.25</v>
      </c>
      <c r="DK15" s="70">
        <v>0.25</v>
      </c>
      <c r="DL15" s="70">
        <v>0.05</v>
      </c>
    </row>
    <row r="16" spans="1:124" x14ac:dyDescent="0.3">
      <c r="A16" s="165">
        <v>11</v>
      </c>
      <c r="B16" s="57">
        <v>12</v>
      </c>
      <c r="C16" s="139" t="s">
        <v>471</v>
      </c>
      <c r="D16" s="139" t="s">
        <v>472</v>
      </c>
      <c r="E16" s="139" t="s">
        <v>598</v>
      </c>
      <c r="F16" s="139" t="s">
        <v>473</v>
      </c>
      <c r="G16" s="43">
        <v>7.7</v>
      </c>
      <c r="H16" s="12">
        <v>48.07</v>
      </c>
      <c r="I16" s="30">
        <v>0.05</v>
      </c>
      <c r="J16" s="30">
        <v>1.5</v>
      </c>
      <c r="K16" s="30">
        <v>12.8</v>
      </c>
      <c r="L16" s="31">
        <v>2.5000000000000001E-2</v>
      </c>
      <c r="M16" s="30">
        <v>1.59</v>
      </c>
      <c r="N16" s="30">
        <v>1.34</v>
      </c>
      <c r="O16" s="30">
        <v>8.7799999999999994</v>
      </c>
      <c r="P16" s="33">
        <v>1.9E-2</v>
      </c>
      <c r="Q16" s="30">
        <v>224</v>
      </c>
      <c r="R16" s="30">
        <v>0.2</v>
      </c>
      <c r="S16" s="30">
        <v>2.3199999999999998</v>
      </c>
      <c r="T16" s="30">
        <v>1.9</v>
      </c>
      <c r="U16" s="19">
        <v>1</v>
      </c>
      <c r="V16" s="19">
        <v>2.09</v>
      </c>
      <c r="W16" s="30">
        <v>1.65</v>
      </c>
      <c r="X16" s="30">
        <v>9.1300000000000008</v>
      </c>
      <c r="Y16" s="12">
        <v>425</v>
      </c>
      <c r="Z16" s="30">
        <v>0.05</v>
      </c>
      <c r="AA16" s="12">
        <v>1670</v>
      </c>
      <c r="AB16" s="19">
        <v>237</v>
      </c>
      <c r="AC16" s="12">
        <v>121</v>
      </c>
      <c r="AD16" s="12">
        <v>232</v>
      </c>
      <c r="AE16" s="30">
        <v>17.5</v>
      </c>
      <c r="AF16" s="12">
        <v>721</v>
      </c>
      <c r="AG16" s="12">
        <v>128</v>
      </c>
      <c r="AH16" s="19">
        <v>2.5</v>
      </c>
      <c r="AI16" s="19">
        <v>2.5</v>
      </c>
      <c r="AJ16" s="19">
        <v>15</v>
      </c>
      <c r="AK16" s="19">
        <v>2.5</v>
      </c>
      <c r="AL16" s="19">
        <v>2.5</v>
      </c>
      <c r="AM16" s="19">
        <v>8.9</v>
      </c>
      <c r="AN16" s="19">
        <v>33</v>
      </c>
      <c r="AO16" s="19">
        <v>2.5</v>
      </c>
      <c r="AP16" s="19">
        <v>17</v>
      </c>
      <c r="AQ16" s="19">
        <v>1.5</v>
      </c>
      <c r="AR16" s="19">
        <v>2.5</v>
      </c>
      <c r="AS16" s="19">
        <v>2.5</v>
      </c>
      <c r="AT16" s="19">
        <v>5.5</v>
      </c>
      <c r="AU16" s="19">
        <v>26</v>
      </c>
      <c r="AV16" s="19">
        <v>31</v>
      </c>
      <c r="AW16" s="19">
        <v>2.5</v>
      </c>
      <c r="AX16" s="19">
        <v>2.5</v>
      </c>
      <c r="AY16" s="19">
        <v>35</v>
      </c>
      <c r="AZ16" s="19">
        <v>2.5</v>
      </c>
      <c r="BA16" s="20">
        <v>135.9</v>
      </c>
      <c r="BB16" s="17">
        <v>0.5</v>
      </c>
      <c r="BC16" s="17">
        <v>0.5</v>
      </c>
      <c r="BD16" s="17">
        <v>0.5</v>
      </c>
      <c r="BE16" s="17">
        <v>0.5</v>
      </c>
      <c r="BF16" s="17">
        <v>0.5</v>
      </c>
      <c r="BG16" s="17">
        <v>0.5</v>
      </c>
      <c r="BH16" s="17">
        <v>0.5</v>
      </c>
      <c r="BI16" s="17">
        <v>0.5</v>
      </c>
      <c r="BJ16" s="17">
        <v>5.0000000000000001E-3</v>
      </c>
      <c r="BK16" s="17">
        <v>0.5</v>
      </c>
      <c r="BL16" s="17">
        <v>0.05</v>
      </c>
      <c r="BM16" s="17">
        <v>0.05</v>
      </c>
      <c r="BN16" s="17">
        <v>0.05</v>
      </c>
      <c r="BO16" s="17">
        <v>0.05</v>
      </c>
      <c r="BP16" s="17">
        <v>0.05</v>
      </c>
      <c r="BQ16" s="17">
        <v>0.4</v>
      </c>
      <c r="BR16" s="76">
        <v>0.4</v>
      </c>
      <c r="BS16" s="17">
        <v>0.05</v>
      </c>
      <c r="BT16" s="17">
        <v>0.05</v>
      </c>
      <c r="BU16" s="17">
        <v>0.1</v>
      </c>
      <c r="BV16" s="76">
        <v>0.05</v>
      </c>
      <c r="BW16" s="17">
        <v>0.05</v>
      </c>
      <c r="BX16" s="17">
        <v>0.05</v>
      </c>
      <c r="BY16" s="17">
        <v>0.15000000000000002</v>
      </c>
      <c r="BZ16" s="17">
        <v>0.15</v>
      </c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>
        <v>0.05</v>
      </c>
      <c r="DF16" s="17">
        <v>0.05</v>
      </c>
      <c r="DG16" s="42">
        <v>574.70000000000005</v>
      </c>
      <c r="DH16" s="70"/>
      <c r="DI16" s="70"/>
      <c r="DJ16" s="70"/>
      <c r="DK16" s="70"/>
      <c r="DL16" s="70"/>
    </row>
    <row r="17" spans="1:116" x14ac:dyDescent="0.3">
      <c r="A17" s="165">
        <v>12</v>
      </c>
      <c r="B17" s="57">
        <v>13</v>
      </c>
      <c r="C17" s="139" t="s">
        <v>599</v>
      </c>
      <c r="D17" s="139" t="s">
        <v>600</v>
      </c>
      <c r="E17" s="139" t="s">
        <v>601</v>
      </c>
      <c r="F17" s="139" t="s">
        <v>602</v>
      </c>
      <c r="G17" s="43">
        <v>8</v>
      </c>
      <c r="H17" s="12">
        <v>38.15</v>
      </c>
      <c r="I17" s="30">
        <v>0.05</v>
      </c>
      <c r="J17" s="30">
        <v>1.5</v>
      </c>
      <c r="K17" s="30">
        <v>3.87</v>
      </c>
      <c r="L17" s="31">
        <v>2.5000000000000001E-2</v>
      </c>
      <c r="M17" s="30">
        <v>0.47099999999999997</v>
      </c>
      <c r="N17" s="30">
        <v>0.82099999999999995</v>
      </c>
      <c r="O17" s="30">
        <v>7.37</v>
      </c>
      <c r="P17" s="33">
        <v>3.0999999999999999E-3</v>
      </c>
      <c r="Q17" s="30">
        <v>69.099999999999994</v>
      </c>
      <c r="R17" s="30">
        <v>0.2</v>
      </c>
      <c r="S17" s="30">
        <v>0.41199999999999998</v>
      </c>
      <c r="T17" s="30">
        <v>2.1800000000000002</v>
      </c>
      <c r="U17" s="19">
        <v>1</v>
      </c>
      <c r="V17" s="30">
        <v>4.2699999999999996</v>
      </c>
      <c r="W17" s="30">
        <v>0.874</v>
      </c>
      <c r="X17" s="30">
        <v>4.68</v>
      </c>
      <c r="Y17" s="12">
        <v>619</v>
      </c>
      <c r="Z17" s="30">
        <v>0.05</v>
      </c>
      <c r="AA17" s="12">
        <v>766</v>
      </c>
      <c r="AB17" s="19">
        <v>50</v>
      </c>
      <c r="AC17" s="12">
        <v>44.7</v>
      </c>
      <c r="AD17" s="12">
        <v>114</v>
      </c>
      <c r="AE17" s="30">
        <v>24</v>
      </c>
      <c r="AF17" s="12">
        <v>303</v>
      </c>
      <c r="AG17" s="12">
        <v>0.5</v>
      </c>
      <c r="AH17" s="19">
        <v>10</v>
      </c>
      <c r="AI17" s="19">
        <v>137</v>
      </c>
      <c r="AJ17" s="19">
        <v>24</v>
      </c>
      <c r="AK17" s="19">
        <v>333</v>
      </c>
      <c r="AL17" s="19">
        <v>140</v>
      </c>
      <c r="AM17" s="19">
        <v>128</v>
      </c>
      <c r="AN17" s="19">
        <v>137</v>
      </c>
      <c r="AO17" s="19">
        <v>2.5</v>
      </c>
      <c r="AP17" s="19">
        <v>91</v>
      </c>
      <c r="AQ17" s="19">
        <v>1.5</v>
      </c>
      <c r="AR17" s="19">
        <v>9.2999999999999989</v>
      </c>
      <c r="AS17" s="19">
        <v>13</v>
      </c>
      <c r="AT17" s="19">
        <v>259</v>
      </c>
      <c r="AU17" s="19">
        <v>122</v>
      </c>
      <c r="AV17" s="19">
        <v>104</v>
      </c>
      <c r="AW17" s="19">
        <v>2.5</v>
      </c>
      <c r="AX17" s="19">
        <v>102</v>
      </c>
      <c r="AY17" s="19">
        <v>7.8</v>
      </c>
      <c r="AZ17" s="19">
        <v>2.5</v>
      </c>
      <c r="BA17" s="20">
        <v>1417.8</v>
      </c>
      <c r="BB17" s="17">
        <v>0.5</v>
      </c>
      <c r="BC17" s="17">
        <v>0.5</v>
      </c>
      <c r="BD17" s="17">
        <v>0.5</v>
      </c>
      <c r="BE17" s="17">
        <v>0.5</v>
      </c>
      <c r="BF17" s="17">
        <v>0.5</v>
      </c>
      <c r="BG17" s="17">
        <v>0.5</v>
      </c>
      <c r="BH17" s="17">
        <v>0.5</v>
      </c>
      <c r="BI17" s="17">
        <v>0.5</v>
      </c>
      <c r="BJ17" s="17">
        <v>5.0000000000000001E-3</v>
      </c>
      <c r="BK17" s="17">
        <v>0.5</v>
      </c>
      <c r="BL17" s="17">
        <v>0.05</v>
      </c>
      <c r="BM17" s="17">
        <v>0.05</v>
      </c>
      <c r="BN17" s="17">
        <v>0.05</v>
      </c>
      <c r="BO17" s="17">
        <v>0.05</v>
      </c>
      <c r="BP17" s="17">
        <v>0.05</v>
      </c>
      <c r="BQ17" s="17">
        <v>0.4</v>
      </c>
      <c r="BR17" s="76">
        <v>0.4</v>
      </c>
      <c r="BS17" s="17">
        <v>0.05</v>
      </c>
      <c r="BT17" s="17">
        <v>0.05</v>
      </c>
      <c r="BU17" s="17">
        <v>0.1</v>
      </c>
      <c r="BV17" s="76">
        <v>0.05</v>
      </c>
      <c r="BW17" s="17">
        <v>0.05</v>
      </c>
      <c r="BX17" s="17">
        <v>0.05</v>
      </c>
      <c r="BY17" s="17">
        <v>0.15000000000000002</v>
      </c>
      <c r="BZ17" s="17">
        <v>0.15</v>
      </c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>
        <v>0.05</v>
      </c>
      <c r="DF17" s="17">
        <v>0.05</v>
      </c>
      <c r="DG17" s="42">
        <v>306.10000000000002</v>
      </c>
      <c r="DH17" s="70"/>
      <c r="DI17" s="70"/>
      <c r="DJ17" s="70"/>
      <c r="DK17" s="70"/>
      <c r="DL17" s="70"/>
    </row>
    <row r="18" spans="1:116" x14ac:dyDescent="0.3">
      <c r="A18" s="165">
        <v>13</v>
      </c>
      <c r="B18" s="57">
        <v>14</v>
      </c>
      <c r="C18" s="139" t="s">
        <v>474</v>
      </c>
      <c r="D18" s="139" t="s">
        <v>219</v>
      </c>
      <c r="E18" s="139" t="s">
        <v>603</v>
      </c>
      <c r="F18" s="139" t="s">
        <v>310</v>
      </c>
      <c r="G18" s="43">
        <v>8</v>
      </c>
      <c r="H18" s="12">
        <v>63.91</v>
      </c>
      <c r="I18" s="30">
        <v>0.05</v>
      </c>
      <c r="J18" s="30">
        <v>1.5</v>
      </c>
      <c r="K18" s="30">
        <v>4.13</v>
      </c>
      <c r="L18" s="31">
        <v>2.5000000000000001E-2</v>
      </c>
      <c r="M18" s="30">
        <v>0.60599999999999998</v>
      </c>
      <c r="N18" s="30">
        <v>0.82299999999999995</v>
      </c>
      <c r="O18" s="30">
        <v>4.16</v>
      </c>
      <c r="P18" s="33">
        <v>2.3E-3</v>
      </c>
      <c r="Q18" s="30">
        <v>208</v>
      </c>
      <c r="R18" s="30">
        <v>0.2</v>
      </c>
      <c r="S18" s="30">
        <v>0.80100000000000005</v>
      </c>
      <c r="T18" s="30">
        <v>0.5</v>
      </c>
      <c r="U18" s="19">
        <v>1</v>
      </c>
      <c r="V18" s="19">
        <v>7.77</v>
      </c>
      <c r="W18" s="30">
        <v>2.0299999999999998</v>
      </c>
      <c r="X18" s="30">
        <v>3.51</v>
      </c>
      <c r="Y18" s="12">
        <v>2470</v>
      </c>
      <c r="Z18" s="30">
        <v>0.24</v>
      </c>
      <c r="AA18" s="12">
        <v>1320</v>
      </c>
      <c r="AB18" s="19">
        <v>52.4</v>
      </c>
      <c r="AC18" s="12">
        <v>51.4</v>
      </c>
      <c r="AD18" s="12">
        <v>235</v>
      </c>
      <c r="AE18" s="30">
        <v>47.4</v>
      </c>
      <c r="AF18" s="12">
        <v>387</v>
      </c>
      <c r="AG18" s="12">
        <v>0.5</v>
      </c>
      <c r="AH18" s="19">
        <v>7</v>
      </c>
      <c r="AI18" s="19">
        <v>20</v>
      </c>
      <c r="AJ18" s="19">
        <v>2.5</v>
      </c>
      <c r="AK18" s="19">
        <v>2.5</v>
      </c>
      <c r="AL18" s="19">
        <v>2.5</v>
      </c>
      <c r="AM18" s="19">
        <v>2.5</v>
      </c>
      <c r="AN18" s="19">
        <v>2.5</v>
      </c>
      <c r="AO18" s="19">
        <v>2.5</v>
      </c>
      <c r="AP18" s="19">
        <v>2.5</v>
      </c>
      <c r="AQ18" s="19">
        <v>1.5</v>
      </c>
      <c r="AR18" s="19">
        <v>7.2</v>
      </c>
      <c r="AS18" s="19">
        <v>10</v>
      </c>
      <c r="AT18" s="19">
        <v>2.5</v>
      </c>
      <c r="AU18" s="19">
        <v>2.5</v>
      </c>
      <c r="AV18" s="19">
        <v>2.5</v>
      </c>
      <c r="AW18" s="19">
        <v>2.5</v>
      </c>
      <c r="AX18" s="19">
        <v>2.5</v>
      </c>
      <c r="AY18" s="19">
        <v>2.5</v>
      </c>
      <c r="AZ18" s="19">
        <v>2.5</v>
      </c>
      <c r="BA18" s="20">
        <v>65.7</v>
      </c>
      <c r="BB18" s="17">
        <v>0.5</v>
      </c>
      <c r="BC18" s="17">
        <v>0.5</v>
      </c>
      <c r="BD18" s="17">
        <v>0.5</v>
      </c>
      <c r="BE18" s="17">
        <v>0.5</v>
      </c>
      <c r="BF18" s="17">
        <v>0.5</v>
      </c>
      <c r="BG18" s="17">
        <v>0.5</v>
      </c>
      <c r="BH18" s="17">
        <v>0.5</v>
      </c>
      <c r="BI18" s="17">
        <v>0.5</v>
      </c>
      <c r="BJ18" s="17">
        <v>5.0000000000000001E-3</v>
      </c>
      <c r="BK18" s="17">
        <v>0.5</v>
      </c>
      <c r="BL18" s="17">
        <v>0.05</v>
      </c>
      <c r="BM18" s="17">
        <v>0.05</v>
      </c>
      <c r="BN18" s="17">
        <v>0.05</v>
      </c>
      <c r="BO18" s="17">
        <v>0.05</v>
      </c>
      <c r="BP18" s="17">
        <v>0.05</v>
      </c>
      <c r="BQ18" s="17">
        <v>0.4</v>
      </c>
      <c r="BR18" s="76">
        <v>0.4</v>
      </c>
      <c r="BS18" s="17">
        <v>0.05</v>
      </c>
      <c r="BT18" s="17">
        <v>0.05</v>
      </c>
      <c r="BU18" s="17">
        <v>0.1</v>
      </c>
      <c r="BV18" s="76">
        <v>0.05</v>
      </c>
      <c r="BW18" s="17">
        <v>0.05</v>
      </c>
      <c r="BX18" s="17">
        <v>0.05</v>
      </c>
      <c r="BY18" s="17">
        <v>0.15000000000000002</v>
      </c>
      <c r="BZ18" s="17">
        <v>0.15</v>
      </c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>
        <v>0.05</v>
      </c>
      <c r="DF18" s="17">
        <v>0.05</v>
      </c>
      <c r="DG18" s="42">
        <v>316.7</v>
      </c>
      <c r="DH18" s="70"/>
      <c r="DI18" s="70"/>
      <c r="DJ18" s="70"/>
      <c r="DK18" s="70"/>
      <c r="DL18" s="70"/>
    </row>
    <row r="19" spans="1:116" x14ac:dyDescent="0.3">
      <c r="A19" s="165">
        <v>14</v>
      </c>
      <c r="B19" s="57">
        <v>15</v>
      </c>
      <c r="C19" s="139" t="s">
        <v>604</v>
      </c>
      <c r="D19" s="139" t="s">
        <v>605</v>
      </c>
      <c r="E19" s="139" t="s">
        <v>606</v>
      </c>
      <c r="F19" s="139" t="s">
        <v>607</v>
      </c>
      <c r="G19" s="43">
        <v>8.1</v>
      </c>
      <c r="H19" s="12">
        <v>154.4</v>
      </c>
      <c r="I19" s="30">
        <v>0.05</v>
      </c>
      <c r="J19" s="30">
        <v>1.5</v>
      </c>
      <c r="K19" s="30">
        <v>66.8</v>
      </c>
      <c r="L19" s="31">
        <v>2.5000000000000001E-2</v>
      </c>
      <c r="M19" s="30">
        <v>3.63</v>
      </c>
      <c r="N19" s="30">
        <v>13.5</v>
      </c>
      <c r="O19" s="30">
        <v>12</v>
      </c>
      <c r="P19" s="33">
        <v>1.4999999999999999E-2</v>
      </c>
      <c r="Q19" s="30">
        <v>2670</v>
      </c>
      <c r="R19" s="30">
        <v>0.2</v>
      </c>
      <c r="S19" s="30">
        <v>9.02</v>
      </c>
      <c r="T19" s="30">
        <v>2.04</v>
      </c>
      <c r="U19" s="19">
        <v>2.0499999999999998</v>
      </c>
      <c r="V19" s="30">
        <v>178</v>
      </c>
      <c r="W19" s="30">
        <v>15.8</v>
      </c>
      <c r="X19" s="30">
        <v>33.799999999999997</v>
      </c>
      <c r="Y19" s="12">
        <v>41800</v>
      </c>
      <c r="Z19" s="30">
        <v>0.05</v>
      </c>
      <c r="AA19" s="12">
        <v>9920</v>
      </c>
      <c r="AB19" s="19">
        <v>810.83799999999997</v>
      </c>
      <c r="AC19" s="30">
        <v>1420</v>
      </c>
      <c r="AD19" s="12">
        <v>3230</v>
      </c>
      <c r="AE19" s="30">
        <v>175.566</v>
      </c>
      <c r="AF19" s="12">
        <v>7125.55</v>
      </c>
      <c r="AG19" s="12">
        <v>1810</v>
      </c>
      <c r="AH19" s="19">
        <v>5.7</v>
      </c>
      <c r="AI19" s="19">
        <v>15</v>
      </c>
      <c r="AJ19" s="19">
        <v>2.5</v>
      </c>
      <c r="AK19" s="19">
        <v>47</v>
      </c>
      <c r="AL19" s="19">
        <v>22</v>
      </c>
      <c r="AM19" s="19">
        <v>16</v>
      </c>
      <c r="AN19" s="19">
        <v>18</v>
      </c>
      <c r="AO19" s="19">
        <v>2.5</v>
      </c>
      <c r="AP19" s="19">
        <v>17</v>
      </c>
      <c r="AQ19" s="19">
        <v>1.5</v>
      </c>
      <c r="AR19" s="19">
        <v>2.5</v>
      </c>
      <c r="AS19" s="19">
        <v>2.5</v>
      </c>
      <c r="AT19" s="19">
        <v>36</v>
      </c>
      <c r="AU19" s="19">
        <v>25</v>
      </c>
      <c r="AV19" s="19">
        <v>15</v>
      </c>
      <c r="AW19" s="19">
        <v>2.5</v>
      </c>
      <c r="AX19" s="19">
        <v>15</v>
      </c>
      <c r="AY19" s="19">
        <v>6.8</v>
      </c>
      <c r="AZ19" s="19">
        <v>2.5</v>
      </c>
      <c r="BA19" s="20">
        <v>208.7</v>
      </c>
      <c r="BB19" s="17">
        <v>0.5</v>
      </c>
      <c r="BC19" s="17">
        <v>0.5</v>
      </c>
      <c r="BD19" s="17">
        <v>0.5</v>
      </c>
      <c r="BE19" s="17">
        <v>0.5</v>
      </c>
      <c r="BF19" s="17">
        <v>0.5</v>
      </c>
      <c r="BG19" s="17">
        <v>0.5</v>
      </c>
      <c r="BH19" s="17">
        <v>0.5</v>
      </c>
      <c r="BI19" s="17">
        <v>0.5</v>
      </c>
      <c r="BJ19" s="17">
        <v>5.0000000000000001E-3</v>
      </c>
      <c r="BK19" s="17">
        <v>0.5</v>
      </c>
      <c r="BL19" s="17">
        <v>0.05</v>
      </c>
      <c r="BM19" s="17">
        <v>0.05</v>
      </c>
      <c r="BN19" s="17">
        <v>0.05</v>
      </c>
      <c r="BO19" s="17">
        <v>0.05</v>
      </c>
      <c r="BP19" s="17">
        <v>0.05</v>
      </c>
      <c r="BQ19" s="17">
        <v>0.4</v>
      </c>
      <c r="BR19" s="76">
        <v>0.4</v>
      </c>
      <c r="BS19" s="17">
        <v>0.05</v>
      </c>
      <c r="BT19" s="17">
        <v>0.05</v>
      </c>
      <c r="BU19" s="17">
        <v>0.1</v>
      </c>
      <c r="BV19" s="76">
        <v>0.05</v>
      </c>
      <c r="BW19" s="17">
        <v>0.05</v>
      </c>
      <c r="BX19" s="17">
        <v>0.05</v>
      </c>
      <c r="BY19" s="17">
        <v>0.15000000000000002</v>
      </c>
      <c r="BZ19" s="17">
        <v>0.15</v>
      </c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>
        <v>0.05</v>
      </c>
      <c r="DF19" s="17">
        <v>0.05</v>
      </c>
      <c r="DG19" s="42">
        <v>2820</v>
      </c>
      <c r="DH19" s="70"/>
      <c r="DI19" s="70"/>
      <c r="DJ19" s="70"/>
      <c r="DK19" s="70"/>
      <c r="DL19" s="70"/>
    </row>
    <row r="20" spans="1:116" x14ac:dyDescent="0.3">
      <c r="A20" s="165">
        <v>15</v>
      </c>
      <c r="B20" s="57">
        <v>16</v>
      </c>
      <c r="C20" s="139" t="s">
        <v>608</v>
      </c>
      <c r="D20" s="139" t="s">
        <v>609</v>
      </c>
      <c r="E20" s="139" t="s">
        <v>603</v>
      </c>
      <c r="F20" s="139" t="s">
        <v>310</v>
      </c>
      <c r="G20" s="43">
        <v>8.3000000000000007</v>
      </c>
      <c r="H20" s="12">
        <v>97.46</v>
      </c>
      <c r="I20" s="30">
        <v>0.05</v>
      </c>
      <c r="J20" s="30">
        <v>1.5</v>
      </c>
      <c r="K20" s="30">
        <v>8.85</v>
      </c>
      <c r="L20" s="31">
        <v>2.5000000000000001E-2</v>
      </c>
      <c r="M20" s="30">
        <v>0.61</v>
      </c>
      <c r="N20" s="30">
        <v>1.67</v>
      </c>
      <c r="O20" s="30">
        <v>6.14</v>
      </c>
      <c r="P20" s="33">
        <v>1.6999999999999999E-3</v>
      </c>
      <c r="Q20" s="30">
        <v>208</v>
      </c>
      <c r="R20" s="30">
        <v>0.2</v>
      </c>
      <c r="S20" s="30">
        <v>1.07</v>
      </c>
      <c r="T20" s="30">
        <v>0.5</v>
      </c>
      <c r="U20" s="19">
        <v>1</v>
      </c>
      <c r="V20" s="30">
        <v>14.9</v>
      </c>
      <c r="W20" s="30">
        <v>1.64</v>
      </c>
      <c r="X20" s="30">
        <v>10</v>
      </c>
      <c r="Y20" s="12">
        <v>3910</v>
      </c>
      <c r="Z20" s="30">
        <v>0.05</v>
      </c>
      <c r="AA20" s="12">
        <v>1710</v>
      </c>
      <c r="AB20" s="19">
        <v>118</v>
      </c>
      <c r="AC20" s="30">
        <v>156</v>
      </c>
      <c r="AD20" s="30">
        <v>348</v>
      </c>
      <c r="AE20" s="30">
        <v>47.7</v>
      </c>
      <c r="AF20" s="12">
        <v>633</v>
      </c>
      <c r="AG20" s="12">
        <v>116</v>
      </c>
      <c r="AH20" s="19">
        <v>2.5</v>
      </c>
      <c r="AI20" s="19">
        <v>2.5</v>
      </c>
      <c r="AJ20" s="19">
        <v>2.5</v>
      </c>
      <c r="AK20" s="19">
        <v>2.5</v>
      </c>
      <c r="AL20" s="19">
        <v>2.5</v>
      </c>
      <c r="AM20" s="19">
        <v>2.5</v>
      </c>
      <c r="AN20" s="19">
        <v>2.5</v>
      </c>
      <c r="AO20" s="19">
        <v>2.5</v>
      </c>
      <c r="AP20" s="19">
        <v>2.5</v>
      </c>
      <c r="AQ20" s="19">
        <v>1.5</v>
      </c>
      <c r="AR20" s="19">
        <v>2.5</v>
      </c>
      <c r="AS20" s="19">
        <v>2.5</v>
      </c>
      <c r="AT20" s="19">
        <v>2.5</v>
      </c>
      <c r="AU20" s="19">
        <v>2.5</v>
      </c>
      <c r="AV20" s="19">
        <v>2.5</v>
      </c>
      <c r="AW20" s="19">
        <v>2.5</v>
      </c>
      <c r="AX20" s="19">
        <v>2.5</v>
      </c>
      <c r="AY20" s="19">
        <v>2.5</v>
      </c>
      <c r="AZ20" s="19">
        <v>2.5</v>
      </c>
      <c r="BA20" s="20">
        <v>31.5</v>
      </c>
      <c r="BB20" s="17">
        <v>0.5</v>
      </c>
      <c r="BC20" s="17">
        <v>0.5</v>
      </c>
      <c r="BD20" s="17">
        <v>0.5</v>
      </c>
      <c r="BE20" s="17">
        <v>0.5</v>
      </c>
      <c r="BF20" s="17">
        <v>0.5</v>
      </c>
      <c r="BG20" s="17">
        <v>0.5</v>
      </c>
      <c r="BH20" s="17">
        <v>0.5</v>
      </c>
      <c r="BI20" s="17">
        <v>0.5</v>
      </c>
      <c r="BJ20" s="17">
        <v>5.0000000000000001E-3</v>
      </c>
      <c r="BK20" s="17">
        <v>0.5</v>
      </c>
      <c r="BL20" s="17">
        <v>0.05</v>
      </c>
      <c r="BM20" s="17">
        <v>0.05</v>
      </c>
      <c r="BN20" s="17">
        <v>0.05</v>
      </c>
      <c r="BO20" s="17">
        <v>0.05</v>
      </c>
      <c r="BP20" s="17">
        <v>0.05</v>
      </c>
      <c r="BQ20" s="17">
        <v>0.4</v>
      </c>
      <c r="BR20" s="76">
        <v>0.4</v>
      </c>
      <c r="BS20" s="17">
        <v>0.05</v>
      </c>
      <c r="BT20" s="17">
        <v>0.05</v>
      </c>
      <c r="BU20" s="17">
        <v>0.1</v>
      </c>
      <c r="BV20" s="76">
        <v>0.05</v>
      </c>
      <c r="BW20" s="17">
        <v>0.05</v>
      </c>
      <c r="BX20" s="17">
        <v>0.05</v>
      </c>
      <c r="BY20" s="17">
        <v>0.15000000000000002</v>
      </c>
      <c r="BZ20" s="17">
        <v>0.15</v>
      </c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>
        <v>0.05</v>
      </c>
      <c r="DF20" s="17">
        <v>0.05</v>
      </c>
      <c r="DG20" s="42">
        <v>266.2</v>
      </c>
      <c r="DH20" s="70"/>
      <c r="DI20" s="70"/>
      <c r="DJ20" s="70"/>
      <c r="DK20" s="70"/>
      <c r="DL20" s="70"/>
    </row>
    <row r="21" spans="1:116" x14ac:dyDescent="0.3">
      <c r="A21" s="165">
        <v>16</v>
      </c>
      <c r="B21" s="57">
        <v>17</v>
      </c>
      <c r="C21" s="139" t="s">
        <v>610</v>
      </c>
      <c r="D21" s="139" t="s">
        <v>611</v>
      </c>
      <c r="E21" s="139" t="s">
        <v>606</v>
      </c>
      <c r="F21" s="139" t="s">
        <v>607</v>
      </c>
      <c r="G21" s="43">
        <v>8</v>
      </c>
      <c r="H21" s="12">
        <v>87</v>
      </c>
      <c r="I21" s="30">
        <v>0.05</v>
      </c>
      <c r="J21" s="30">
        <v>1.5</v>
      </c>
      <c r="K21" s="30">
        <v>49</v>
      </c>
      <c r="L21" s="31">
        <v>2.5000000000000001E-2</v>
      </c>
      <c r="M21" s="30">
        <v>2.34</v>
      </c>
      <c r="N21" s="30">
        <v>14.7</v>
      </c>
      <c r="O21" s="30">
        <v>12.3</v>
      </c>
      <c r="P21" s="33">
        <v>2.4E-2</v>
      </c>
      <c r="Q21" s="30">
        <v>1650</v>
      </c>
      <c r="R21" s="30">
        <v>0.2</v>
      </c>
      <c r="S21" s="30">
        <v>9.52</v>
      </c>
      <c r="T21" s="30">
        <v>1.89</v>
      </c>
      <c r="U21" s="19">
        <v>1</v>
      </c>
      <c r="V21" s="30">
        <v>126</v>
      </c>
      <c r="W21" s="30">
        <v>11.1</v>
      </c>
      <c r="X21" s="30">
        <v>36.5</v>
      </c>
      <c r="Y21" s="12">
        <v>36200</v>
      </c>
      <c r="Z21" s="30">
        <v>0.52</v>
      </c>
      <c r="AA21" s="12">
        <v>7600</v>
      </c>
      <c r="AB21" s="19">
        <v>383</v>
      </c>
      <c r="AC21" s="12">
        <v>1110</v>
      </c>
      <c r="AD21" s="30">
        <v>1740</v>
      </c>
      <c r="AE21" s="30">
        <v>109.155</v>
      </c>
      <c r="AF21" s="12">
        <v>4752.84</v>
      </c>
      <c r="AG21" s="12">
        <v>904</v>
      </c>
      <c r="AH21" s="19">
        <v>2.5</v>
      </c>
      <c r="AI21" s="19">
        <v>40</v>
      </c>
      <c r="AJ21" s="19">
        <v>9.7999999999999989</v>
      </c>
      <c r="AK21" s="19">
        <v>131</v>
      </c>
      <c r="AL21" s="19">
        <v>71</v>
      </c>
      <c r="AM21" s="19">
        <v>55</v>
      </c>
      <c r="AN21" s="19">
        <v>53</v>
      </c>
      <c r="AO21" s="19">
        <v>2.5</v>
      </c>
      <c r="AP21" s="19">
        <v>49</v>
      </c>
      <c r="AQ21" s="19">
        <v>1.5</v>
      </c>
      <c r="AR21" s="19">
        <v>2.5</v>
      </c>
      <c r="AS21" s="19">
        <v>7.2</v>
      </c>
      <c r="AT21" s="19">
        <v>112</v>
      </c>
      <c r="AU21" s="19">
        <v>53</v>
      </c>
      <c r="AV21" s="19">
        <v>47</v>
      </c>
      <c r="AW21" s="19">
        <v>2.5</v>
      </c>
      <c r="AX21" s="19">
        <v>52</v>
      </c>
      <c r="AY21" s="19">
        <v>6.2</v>
      </c>
      <c r="AZ21" s="19">
        <v>2.5</v>
      </c>
      <c r="BA21" s="20">
        <v>585.5</v>
      </c>
      <c r="BB21" s="17">
        <v>0.5</v>
      </c>
      <c r="BC21" s="17">
        <v>0.5</v>
      </c>
      <c r="BD21" s="17">
        <v>0.5</v>
      </c>
      <c r="BE21" s="17">
        <v>0.5</v>
      </c>
      <c r="BF21" s="17">
        <v>0.5</v>
      </c>
      <c r="BG21" s="17">
        <v>0.5</v>
      </c>
      <c r="BH21" s="17">
        <v>0.5</v>
      </c>
      <c r="BI21" s="17">
        <v>0.5</v>
      </c>
      <c r="BJ21" s="17">
        <v>5.0000000000000001E-3</v>
      </c>
      <c r="BK21" s="17">
        <v>0.5</v>
      </c>
      <c r="BL21" s="17">
        <v>0.05</v>
      </c>
      <c r="BM21" s="17">
        <v>0.05</v>
      </c>
      <c r="BN21" s="17">
        <v>0.05</v>
      </c>
      <c r="BO21" s="17">
        <v>0.05</v>
      </c>
      <c r="BP21" s="17">
        <v>0.05</v>
      </c>
      <c r="BQ21" s="17">
        <v>0.4</v>
      </c>
      <c r="BR21" s="76">
        <v>0.4</v>
      </c>
      <c r="BS21" s="17">
        <v>0.05</v>
      </c>
      <c r="BT21" s="17">
        <v>0.05</v>
      </c>
      <c r="BU21" s="17">
        <v>0.1</v>
      </c>
      <c r="BV21" s="76">
        <v>0.05</v>
      </c>
      <c r="BW21" s="17">
        <v>0.05</v>
      </c>
      <c r="BX21" s="17">
        <v>0.05</v>
      </c>
      <c r="BY21" s="17">
        <v>0.15000000000000002</v>
      </c>
      <c r="BZ21" s="17">
        <v>0.15</v>
      </c>
      <c r="CA21" s="17">
        <v>25</v>
      </c>
      <c r="CB21" s="17">
        <v>50</v>
      </c>
      <c r="CC21" s="17">
        <v>3800</v>
      </c>
      <c r="CD21" s="17">
        <v>0.01</v>
      </c>
      <c r="CE21" s="17">
        <v>2.5000000000000001E-2</v>
      </c>
      <c r="CF21" s="17">
        <v>2.5000000000000001E-2</v>
      </c>
      <c r="CG21" s="17">
        <v>2.5000000000000001E-2</v>
      </c>
      <c r="CH21" s="17">
        <v>2.5000000000000001E-2</v>
      </c>
      <c r="CI21" s="17">
        <v>2.5000000000000001E-2</v>
      </c>
      <c r="CJ21" s="17">
        <v>2.5000000000000001E-2</v>
      </c>
      <c r="CK21" s="17">
        <v>2.5000000000000001E-2</v>
      </c>
      <c r="CL21" s="17">
        <v>0.23</v>
      </c>
      <c r="CM21" s="17">
        <v>0.15</v>
      </c>
      <c r="CN21" s="17">
        <v>0.5</v>
      </c>
      <c r="CO21" s="17">
        <v>0.5</v>
      </c>
      <c r="CP21" s="17">
        <v>0.5</v>
      </c>
      <c r="CQ21" s="17">
        <v>1.5</v>
      </c>
      <c r="CR21" s="17">
        <v>0.3</v>
      </c>
      <c r="CS21" s="17">
        <v>5</v>
      </c>
      <c r="CT21" s="17">
        <v>0.5</v>
      </c>
      <c r="CU21" s="17">
        <v>0.5</v>
      </c>
      <c r="CV21" s="17">
        <v>0.05</v>
      </c>
      <c r="CW21" s="17">
        <v>0.05</v>
      </c>
      <c r="CX21" s="17">
        <v>0.05</v>
      </c>
      <c r="CY21" s="17">
        <v>9.5E-4</v>
      </c>
      <c r="CZ21" s="17">
        <v>0.05</v>
      </c>
      <c r="DA21" s="17">
        <v>0.05</v>
      </c>
      <c r="DB21" s="17">
        <v>0.05</v>
      </c>
      <c r="DC21" s="17">
        <v>0.05</v>
      </c>
      <c r="DD21" s="17">
        <v>0.05</v>
      </c>
      <c r="DE21" s="17">
        <v>0.05</v>
      </c>
      <c r="DF21" s="17">
        <v>0.05</v>
      </c>
      <c r="DG21" s="42">
        <v>1371</v>
      </c>
      <c r="DH21" s="70">
        <v>0.5</v>
      </c>
      <c r="DI21" s="70">
        <v>0.05</v>
      </c>
      <c r="DJ21" s="70">
        <v>0.25</v>
      </c>
      <c r="DK21" s="70">
        <v>0.25</v>
      </c>
      <c r="DL21" s="70">
        <v>0.05</v>
      </c>
    </row>
    <row r="22" spans="1:116" x14ac:dyDescent="0.3">
      <c r="A22" s="165">
        <v>17</v>
      </c>
      <c r="B22" s="57">
        <v>18</v>
      </c>
      <c r="C22" s="139" t="s">
        <v>612</v>
      </c>
      <c r="D22" s="139" t="s">
        <v>613</v>
      </c>
      <c r="E22" s="139" t="s">
        <v>614</v>
      </c>
      <c r="F22" s="139" t="s">
        <v>615</v>
      </c>
      <c r="G22" s="43">
        <v>8.3000000000000007</v>
      </c>
      <c r="H22" s="12">
        <v>168.2</v>
      </c>
      <c r="I22" s="30">
        <v>0.05</v>
      </c>
      <c r="J22" s="30">
        <v>1.5</v>
      </c>
      <c r="K22" s="30">
        <v>15.2</v>
      </c>
      <c r="L22" s="31">
        <v>2.5000000000000001E-2</v>
      </c>
      <c r="M22" s="30">
        <v>0.95199999999999996</v>
      </c>
      <c r="N22" s="30">
        <v>3.46</v>
      </c>
      <c r="O22" s="30">
        <v>6.11</v>
      </c>
      <c r="P22" s="33">
        <v>2.3999999999999998E-3</v>
      </c>
      <c r="Q22" s="42">
        <v>368</v>
      </c>
      <c r="R22" s="30">
        <v>0.2</v>
      </c>
      <c r="S22" s="30">
        <v>1.8</v>
      </c>
      <c r="T22" s="30">
        <v>0.5</v>
      </c>
      <c r="U22" s="19">
        <v>1</v>
      </c>
      <c r="V22" s="19">
        <v>38.700000000000003</v>
      </c>
      <c r="W22" s="30">
        <v>3.32</v>
      </c>
      <c r="X22" s="30">
        <v>9.5500000000000007</v>
      </c>
      <c r="Y22" s="12">
        <v>9530</v>
      </c>
      <c r="Z22" s="30">
        <v>0.34</v>
      </c>
      <c r="AA22" s="12">
        <v>2640</v>
      </c>
      <c r="AB22" s="19">
        <v>149</v>
      </c>
      <c r="AC22" s="12">
        <v>375</v>
      </c>
      <c r="AD22" s="30">
        <v>686</v>
      </c>
      <c r="AE22" s="30">
        <v>65</v>
      </c>
      <c r="AF22" s="12">
        <v>1376.02</v>
      </c>
      <c r="AG22" s="12">
        <v>268</v>
      </c>
      <c r="AH22" s="19">
        <v>6.8</v>
      </c>
      <c r="AI22" s="19">
        <v>2.5</v>
      </c>
      <c r="AJ22" s="19">
        <v>2.5</v>
      </c>
      <c r="AK22" s="19">
        <v>43</v>
      </c>
      <c r="AL22" s="19">
        <v>2.5</v>
      </c>
      <c r="AM22" s="19">
        <v>6.2</v>
      </c>
      <c r="AN22" s="19">
        <v>2.5</v>
      </c>
      <c r="AO22" s="19">
        <v>2.5</v>
      </c>
      <c r="AP22" s="19">
        <v>7.7</v>
      </c>
      <c r="AQ22" s="19">
        <v>1.5</v>
      </c>
      <c r="AR22" s="19">
        <v>2.5</v>
      </c>
      <c r="AS22" s="19">
        <v>2.5</v>
      </c>
      <c r="AT22" s="19">
        <v>23</v>
      </c>
      <c r="AU22" s="19">
        <v>2.5</v>
      </c>
      <c r="AV22" s="19">
        <v>2.5</v>
      </c>
      <c r="AW22" s="19">
        <v>2.5</v>
      </c>
      <c r="AX22" s="19">
        <v>12</v>
      </c>
      <c r="AY22" s="19">
        <v>2.5</v>
      </c>
      <c r="AZ22" s="19">
        <v>2.5</v>
      </c>
      <c r="BA22" s="20">
        <v>100.5</v>
      </c>
      <c r="BB22" s="17">
        <v>0.5</v>
      </c>
      <c r="BC22" s="17">
        <v>0.5</v>
      </c>
      <c r="BD22" s="17">
        <v>0.5</v>
      </c>
      <c r="BE22" s="17">
        <v>0.5</v>
      </c>
      <c r="BF22" s="17">
        <v>0.5</v>
      </c>
      <c r="BG22" s="17">
        <v>0.5</v>
      </c>
      <c r="BH22" s="17">
        <v>0.5</v>
      </c>
      <c r="BI22" s="17">
        <v>0.5</v>
      </c>
      <c r="BJ22" s="17">
        <v>5.0000000000000001E-3</v>
      </c>
      <c r="BK22" s="17">
        <v>0.5</v>
      </c>
      <c r="BL22" s="17">
        <v>0.05</v>
      </c>
      <c r="BM22" s="17">
        <v>0.05</v>
      </c>
      <c r="BN22" s="17">
        <v>0.05</v>
      </c>
      <c r="BO22" s="17">
        <v>0.05</v>
      </c>
      <c r="BP22" s="17">
        <v>0.05</v>
      </c>
      <c r="BQ22" s="17">
        <v>0.4</v>
      </c>
      <c r="BR22" s="76">
        <v>0.4</v>
      </c>
      <c r="BS22" s="17">
        <v>0.05</v>
      </c>
      <c r="BT22" s="17">
        <v>0.05</v>
      </c>
      <c r="BU22" s="17">
        <v>0.1</v>
      </c>
      <c r="BV22" s="76">
        <v>0.05</v>
      </c>
      <c r="BW22" s="17">
        <v>0.05</v>
      </c>
      <c r="BX22" s="17">
        <v>0.05</v>
      </c>
      <c r="BY22" s="17">
        <v>0.15000000000000002</v>
      </c>
      <c r="BZ22" s="17">
        <v>0.15</v>
      </c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>
        <v>0.05</v>
      </c>
      <c r="DF22" s="17">
        <v>0.05</v>
      </c>
      <c r="DG22" s="42">
        <v>845.8</v>
      </c>
      <c r="DH22" s="70"/>
      <c r="DI22" s="70"/>
      <c r="DJ22" s="70"/>
      <c r="DK22" s="70"/>
      <c r="DL22" s="70"/>
    </row>
    <row r="23" spans="1:116" x14ac:dyDescent="0.3">
      <c r="A23" s="165">
        <v>18</v>
      </c>
      <c r="B23" s="57">
        <v>19</v>
      </c>
      <c r="C23" s="139" t="s">
        <v>616</v>
      </c>
      <c r="D23" s="139" t="s">
        <v>617</v>
      </c>
      <c r="E23" s="139" t="s">
        <v>614</v>
      </c>
      <c r="F23" s="139" t="s">
        <v>615</v>
      </c>
      <c r="G23" s="43">
        <v>8.3000000000000007</v>
      </c>
      <c r="H23" s="12">
        <v>86.86</v>
      </c>
      <c r="I23" s="30">
        <v>0.05</v>
      </c>
      <c r="J23" s="30">
        <v>1.5</v>
      </c>
      <c r="K23" s="30">
        <v>2.93</v>
      </c>
      <c r="L23" s="31">
        <v>2.5000000000000001E-2</v>
      </c>
      <c r="M23" s="30">
        <v>0.37</v>
      </c>
      <c r="N23" s="30">
        <v>1.08</v>
      </c>
      <c r="O23" s="30">
        <v>4.32</v>
      </c>
      <c r="P23" s="33">
        <v>3.7999999999999999E-2</v>
      </c>
      <c r="Q23" s="42">
        <v>83.4</v>
      </c>
      <c r="R23" s="42">
        <v>0.2</v>
      </c>
      <c r="S23" s="30">
        <v>0.70299999999999996</v>
      </c>
      <c r="T23" s="30">
        <v>0.5</v>
      </c>
      <c r="U23" s="19">
        <v>1</v>
      </c>
      <c r="V23" s="19">
        <v>4.43</v>
      </c>
      <c r="W23" s="30">
        <v>0.88600000000000001</v>
      </c>
      <c r="X23" s="30">
        <v>2.2799999999999998</v>
      </c>
      <c r="Y23" s="12">
        <v>921</v>
      </c>
      <c r="Z23" s="30">
        <v>0.05</v>
      </c>
      <c r="AA23" s="12">
        <v>698</v>
      </c>
      <c r="AB23" s="19">
        <v>11</v>
      </c>
      <c r="AC23" s="12">
        <v>25.2</v>
      </c>
      <c r="AD23" s="30">
        <v>181</v>
      </c>
      <c r="AE23" s="30">
        <v>21.1</v>
      </c>
      <c r="AF23" s="12">
        <v>404</v>
      </c>
      <c r="AG23" s="12">
        <v>0.5</v>
      </c>
      <c r="AH23" s="19">
        <v>31</v>
      </c>
      <c r="AI23" s="19">
        <v>7.6</v>
      </c>
      <c r="AJ23" s="19">
        <v>2.5</v>
      </c>
      <c r="AK23" s="19">
        <v>2.5</v>
      </c>
      <c r="AL23" s="19">
        <v>2.5</v>
      </c>
      <c r="AM23" s="19">
        <v>2.5</v>
      </c>
      <c r="AN23" s="19">
        <v>2.5</v>
      </c>
      <c r="AO23" s="19">
        <v>2.5</v>
      </c>
      <c r="AP23" s="19">
        <v>2.5</v>
      </c>
      <c r="AQ23" s="19">
        <v>1.5</v>
      </c>
      <c r="AR23" s="19">
        <v>29</v>
      </c>
      <c r="AS23" s="19">
        <v>10</v>
      </c>
      <c r="AT23" s="19">
        <v>2.5</v>
      </c>
      <c r="AU23" s="19">
        <v>2.5</v>
      </c>
      <c r="AV23" s="19">
        <v>2.5</v>
      </c>
      <c r="AW23" s="19">
        <v>2.5</v>
      </c>
      <c r="AX23" s="19">
        <v>2.5</v>
      </c>
      <c r="AY23" s="19">
        <v>7.9</v>
      </c>
      <c r="AZ23" s="19">
        <v>2.5</v>
      </c>
      <c r="BA23" s="20">
        <v>99.1</v>
      </c>
      <c r="BB23" s="17">
        <v>0.5</v>
      </c>
      <c r="BC23" s="17">
        <v>0.5</v>
      </c>
      <c r="BD23" s="17">
        <v>0.5</v>
      </c>
      <c r="BE23" s="17">
        <v>0.5</v>
      </c>
      <c r="BF23" s="17">
        <v>0.5</v>
      </c>
      <c r="BG23" s="17">
        <v>0.5</v>
      </c>
      <c r="BH23" s="17">
        <v>0.5</v>
      </c>
      <c r="BI23" s="17">
        <v>0.5</v>
      </c>
      <c r="BJ23" s="17">
        <v>5.0000000000000001E-3</v>
      </c>
      <c r="BK23" s="17">
        <v>0.5</v>
      </c>
      <c r="BL23" s="17">
        <v>0.05</v>
      </c>
      <c r="BM23" s="17">
        <v>0.05</v>
      </c>
      <c r="BN23" s="17">
        <v>0.05</v>
      </c>
      <c r="BO23" s="17">
        <v>0.05</v>
      </c>
      <c r="BP23" s="17">
        <v>0.05</v>
      </c>
      <c r="BQ23" s="17">
        <v>0.4</v>
      </c>
      <c r="BR23" s="76">
        <v>0.4</v>
      </c>
      <c r="BS23" s="17">
        <v>0.05</v>
      </c>
      <c r="BT23" s="17">
        <v>0.05</v>
      </c>
      <c r="BU23" s="17">
        <v>0.1</v>
      </c>
      <c r="BV23" s="76">
        <v>0.05</v>
      </c>
      <c r="BW23" s="17">
        <v>0.05</v>
      </c>
      <c r="BX23" s="17">
        <v>0.05</v>
      </c>
      <c r="BY23" s="17">
        <v>0.15000000000000002</v>
      </c>
      <c r="BZ23" s="17">
        <v>0.15</v>
      </c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>
        <v>0.05</v>
      </c>
      <c r="DF23" s="17">
        <v>0.05</v>
      </c>
      <c r="DG23" s="42">
        <v>233.6</v>
      </c>
      <c r="DH23" s="70"/>
      <c r="DI23" s="70"/>
      <c r="DJ23" s="70"/>
      <c r="DK23" s="70"/>
      <c r="DL23" s="70"/>
    </row>
    <row r="24" spans="1:116" x14ac:dyDescent="0.3">
      <c r="A24" s="165">
        <v>19</v>
      </c>
      <c r="B24" s="57">
        <v>20</v>
      </c>
      <c r="C24" s="139" t="s">
        <v>618</v>
      </c>
      <c r="D24" s="139" t="s">
        <v>619</v>
      </c>
      <c r="E24" s="139" t="s">
        <v>614</v>
      </c>
      <c r="F24" s="139" t="s">
        <v>615</v>
      </c>
      <c r="G24" s="43">
        <v>8</v>
      </c>
      <c r="H24" s="12">
        <v>88.35</v>
      </c>
      <c r="I24" s="30">
        <v>0.05</v>
      </c>
      <c r="J24" s="30">
        <v>1.5</v>
      </c>
      <c r="K24" s="30">
        <v>4.3</v>
      </c>
      <c r="L24" s="31">
        <v>2.5000000000000001E-2</v>
      </c>
      <c r="M24" s="30">
        <v>0.60299999999999998</v>
      </c>
      <c r="N24" s="42">
        <v>1.95</v>
      </c>
      <c r="O24" s="42">
        <v>7.4</v>
      </c>
      <c r="P24" s="33">
        <v>3.0999999999999999E-3</v>
      </c>
      <c r="Q24" s="42">
        <v>161</v>
      </c>
      <c r="R24" s="30">
        <v>0.2</v>
      </c>
      <c r="S24" s="42">
        <v>0.80900000000000005</v>
      </c>
      <c r="T24" s="42">
        <v>0.5</v>
      </c>
      <c r="U24" s="19">
        <v>1</v>
      </c>
      <c r="V24" s="19">
        <v>9.6300000000000008</v>
      </c>
      <c r="W24" s="42">
        <v>1.68</v>
      </c>
      <c r="X24" s="42">
        <v>6.15</v>
      </c>
      <c r="Y24" s="12">
        <v>2280</v>
      </c>
      <c r="Z24" s="30">
        <v>0.05</v>
      </c>
      <c r="AA24" s="12">
        <v>1000</v>
      </c>
      <c r="AB24" s="19">
        <v>12.3</v>
      </c>
      <c r="AC24" s="12">
        <v>50.1</v>
      </c>
      <c r="AD24" s="12">
        <v>247</v>
      </c>
      <c r="AE24" s="30">
        <v>46</v>
      </c>
      <c r="AF24" s="12">
        <v>739</v>
      </c>
      <c r="AG24" s="42">
        <v>168</v>
      </c>
      <c r="AH24" s="19">
        <v>5.6</v>
      </c>
      <c r="AI24" s="19">
        <v>2.5</v>
      </c>
      <c r="AJ24" s="19">
        <v>2.5</v>
      </c>
      <c r="AK24" s="19">
        <v>2.5</v>
      </c>
      <c r="AL24" s="19">
        <v>2.5</v>
      </c>
      <c r="AM24" s="19">
        <v>2.5</v>
      </c>
      <c r="AN24" s="19">
        <v>2.5</v>
      </c>
      <c r="AO24" s="19">
        <v>2.5</v>
      </c>
      <c r="AP24" s="19">
        <v>2.5</v>
      </c>
      <c r="AQ24" s="19">
        <v>1.5</v>
      </c>
      <c r="AR24" s="19">
        <v>2.5</v>
      </c>
      <c r="AS24" s="19">
        <v>2.5</v>
      </c>
      <c r="AT24" s="19">
        <v>2.5</v>
      </c>
      <c r="AU24" s="19">
        <v>2.5</v>
      </c>
      <c r="AV24" s="19">
        <v>2.5</v>
      </c>
      <c r="AW24" s="19">
        <v>2.5</v>
      </c>
      <c r="AX24" s="19">
        <v>2.5</v>
      </c>
      <c r="AY24" s="19">
        <v>2.5</v>
      </c>
      <c r="AZ24" s="19">
        <v>2.5</v>
      </c>
      <c r="BA24" s="20">
        <v>34.6</v>
      </c>
      <c r="BB24" s="17">
        <v>0.5</v>
      </c>
      <c r="BC24" s="17">
        <v>0.5</v>
      </c>
      <c r="BD24" s="17">
        <v>0.5</v>
      </c>
      <c r="BE24" s="17">
        <v>0.5</v>
      </c>
      <c r="BF24" s="17">
        <v>0.5</v>
      </c>
      <c r="BG24" s="17">
        <v>0.5</v>
      </c>
      <c r="BH24" s="17">
        <v>0.5</v>
      </c>
      <c r="BI24" s="17">
        <v>0.5</v>
      </c>
      <c r="BJ24" s="17">
        <v>5.0000000000000001E-3</v>
      </c>
      <c r="BK24" s="17">
        <v>0.5</v>
      </c>
      <c r="BL24" s="17">
        <v>0.05</v>
      </c>
      <c r="BM24" s="17">
        <v>0.05</v>
      </c>
      <c r="BN24" s="17">
        <v>0.05</v>
      </c>
      <c r="BO24" s="17">
        <v>0.05</v>
      </c>
      <c r="BP24" s="17">
        <v>0.05</v>
      </c>
      <c r="BQ24" s="17">
        <v>0.4</v>
      </c>
      <c r="BR24" s="76">
        <v>0.4</v>
      </c>
      <c r="BS24" s="17">
        <v>0.05</v>
      </c>
      <c r="BT24" s="17">
        <v>0.05</v>
      </c>
      <c r="BU24" s="17">
        <v>0.1</v>
      </c>
      <c r="BV24" s="76">
        <v>0.05</v>
      </c>
      <c r="BW24" s="17">
        <v>0.05</v>
      </c>
      <c r="BX24" s="17">
        <v>0.05</v>
      </c>
      <c r="BY24" s="17">
        <v>0.15000000000000002</v>
      </c>
      <c r="BZ24" s="17">
        <v>0.15</v>
      </c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>
        <v>0.05</v>
      </c>
      <c r="DF24" s="17">
        <v>0.05</v>
      </c>
      <c r="DG24" s="42">
        <v>289.39999999999998</v>
      </c>
      <c r="DH24" s="70"/>
      <c r="DI24" s="70"/>
      <c r="DJ24" s="70"/>
      <c r="DK24" s="70"/>
      <c r="DL24" s="70"/>
    </row>
    <row r="25" spans="1:116" x14ac:dyDescent="0.3">
      <c r="A25" s="165">
        <v>20</v>
      </c>
      <c r="B25" s="57">
        <v>21</v>
      </c>
      <c r="C25" s="139" t="s">
        <v>620</v>
      </c>
      <c r="D25" s="139" t="s">
        <v>621</v>
      </c>
      <c r="E25" s="139" t="s">
        <v>601</v>
      </c>
      <c r="F25" s="139" t="s">
        <v>602</v>
      </c>
      <c r="G25" s="43">
        <v>8.4</v>
      </c>
      <c r="H25" s="12">
        <v>85.17</v>
      </c>
      <c r="I25" s="30">
        <v>0.05</v>
      </c>
      <c r="J25" s="30">
        <v>1.5</v>
      </c>
      <c r="K25" s="30">
        <v>2.2599999999999998</v>
      </c>
      <c r="L25" s="31">
        <v>2.5000000000000001E-2</v>
      </c>
      <c r="M25" s="30">
        <v>0.36699999999999999</v>
      </c>
      <c r="N25" s="30">
        <v>1.02</v>
      </c>
      <c r="O25" s="30">
        <v>5.78</v>
      </c>
      <c r="P25" s="33">
        <v>1.6999999999999999E-3</v>
      </c>
      <c r="Q25" s="30">
        <v>72.599999999999994</v>
      </c>
      <c r="R25" s="30">
        <v>0.2</v>
      </c>
      <c r="S25" s="30">
        <v>0.501</v>
      </c>
      <c r="T25" s="30">
        <v>0.5</v>
      </c>
      <c r="U25" s="19">
        <v>1</v>
      </c>
      <c r="V25" s="30">
        <v>3.42</v>
      </c>
      <c r="W25" s="30">
        <v>0.81899999999999995</v>
      </c>
      <c r="X25" s="30">
        <v>3.53</v>
      </c>
      <c r="Y25" s="12">
        <v>659</v>
      </c>
      <c r="Z25" s="30">
        <v>0.05</v>
      </c>
      <c r="AA25" s="12">
        <v>546</v>
      </c>
      <c r="AB25" s="19">
        <v>7.8</v>
      </c>
      <c r="AC25" s="12">
        <v>27.3</v>
      </c>
      <c r="AD25" s="12">
        <v>116</v>
      </c>
      <c r="AE25" s="30">
        <v>17.8</v>
      </c>
      <c r="AF25" s="12">
        <v>397</v>
      </c>
      <c r="AG25" s="12">
        <v>0.5</v>
      </c>
      <c r="AH25" s="19">
        <v>2.5</v>
      </c>
      <c r="AI25" s="19">
        <v>2.5</v>
      </c>
      <c r="AJ25" s="19">
        <v>2.5</v>
      </c>
      <c r="AK25" s="19">
        <v>2.5</v>
      </c>
      <c r="AL25" s="19">
        <v>2.5</v>
      </c>
      <c r="AM25" s="19">
        <v>2.5</v>
      </c>
      <c r="AN25" s="19">
        <v>2.5</v>
      </c>
      <c r="AO25" s="19">
        <v>2.5</v>
      </c>
      <c r="AP25" s="19">
        <v>2.5</v>
      </c>
      <c r="AQ25" s="19">
        <v>1.5</v>
      </c>
      <c r="AR25" s="19">
        <v>2.5</v>
      </c>
      <c r="AS25" s="19">
        <v>2.5</v>
      </c>
      <c r="AT25" s="19">
        <v>2.5</v>
      </c>
      <c r="AU25" s="19">
        <v>2.5</v>
      </c>
      <c r="AV25" s="19">
        <v>2.5</v>
      </c>
      <c r="AW25" s="19">
        <v>2.5</v>
      </c>
      <c r="AX25" s="19">
        <v>2.5</v>
      </c>
      <c r="AY25" s="19">
        <v>2.5</v>
      </c>
      <c r="AZ25" s="19">
        <v>2.5</v>
      </c>
      <c r="BA25" s="20">
        <v>31.5</v>
      </c>
      <c r="BB25" s="17">
        <v>0.5</v>
      </c>
      <c r="BC25" s="17">
        <v>0.5</v>
      </c>
      <c r="BD25" s="17">
        <v>0.5</v>
      </c>
      <c r="BE25" s="17">
        <v>0.5</v>
      </c>
      <c r="BF25" s="17">
        <v>0.5</v>
      </c>
      <c r="BG25" s="17">
        <v>0.5</v>
      </c>
      <c r="BH25" s="17">
        <v>0.5</v>
      </c>
      <c r="BI25" s="17">
        <v>0.5</v>
      </c>
      <c r="BJ25" s="17">
        <v>5.0000000000000001E-3</v>
      </c>
      <c r="BK25" s="17">
        <v>0.5</v>
      </c>
      <c r="BL25" s="17">
        <v>0.05</v>
      </c>
      <c r="BM25" s="17">
        <v>0.05</v>
      </c>
      <c r="BN25" s="17">
        <v>0.05</v>
      </c>
      <c r="BO25" s="17">
        <v>0.05</v>
      </c>
      <c r="BP25" s="17">
        <v>0.05</v>
      </c>
      <c r="BQ25" s="17">
        <v>0.4</v>
      </c>
      <c r="BR25" s="76">
        <v>0.4</v>
      </c>
      <c r="BS25" s="17">
        <v>0.05</v>
      </c>
      <c r="BT25" s="17">
        <v>0.05</v>
      </c>
      <c r="BU25" s="17">
        <v>0.1</v>
      </c>
      <c r="BV25" s="76">
        <v>0.05</v>
      </c>
      <c r="BW25" s="17">
        <v>0.05</v>
      </c>
      <c r="BX25" s="17">
        <v>0.05</v>
      </c>
      <c r="BY25" s="17">
        <v>0.15000000000000002</v>
      </c>
      <c r="BZ25" s="17">
        <v>0.15</v>
      </c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>
        <v>0.05</v>
      </c>
      <c r="DF25" s="17">
        <v>0.05</v>
      </c>
      <c r="DG25" s="42">
        <v>312.8</v>
      </c>
      <c r="DH25" s="70"/>
      <c r="DI25" s="70"/>
      <c r="DJ25" s="70"/>
      <c r="DK25" s="70"/>
      <c r="DL25" s="70"/>
    </row>
    <row r="26" spans="1:116" x14ac:dyDescent="0.3">
      <c r="A26" s="165">
        <v>21</v>
      </c>
      <c r="B26" s="57">
        <v>22</v>
      </c>
      <c r="C26" s="139" t="s">
        <v>179</v>
      </c>
      <c r="D26" s="139" t="s">
        <v>220</v>
      </c>
      <c r="E26" s="139" t="s">
        <v>622</v>
      </c>
      <c r="F26" s="139" t="s">
        <v>311</v>
      </c>
      <c r="G26" s="43">
        <v>8.6</v>
      </c>
      <c r="H26" s="12">
        <v>64.540000000000006</v>
      </c>
      <c r="I26" s="31">
        <v>0.05</v>
      </c>
      <c r="J26" s="30">
        <v>1.5</v>
      </c>
      <c r="K26" s="30">
        <v>5.98</v>
      </c>
      <c r="L26" s="31">
        <v>2.5000000000000001E-2</v>
      </c>
      <c r="M26" s="30">
        <v>0.32500000000000001</v>
      </c>
      <c r="N26" s="30">
        <v>0.70399999999999996</v>
      </c>
      <c r="O26" s="30">
        <v>4.33</v>
      </c>
      <c r="P26" s="33">
        <v>5.0000000000000001E-4</v>
      </c>
      <c r="Q26" s="42">
        <v>86.5</v>
      </c>
      <c r="R26" s="30">
        <v>0.2</v>
      </c>
      <c r="S26" s="30">
        <v>0.2</v>
      </c>
      <c r="T26" s="30">
        <v>0.5</v>
      </c>
      <c r="U26" s="19">
        <v>1</v>
      </c>
      <c r="V26" s="19">
        <v>3.44</v>
      </c>
      <c r="W26" s="30">
        <v>0.68400000000000005</v>
      </c>
      <c r="X26" s="30">
        <v>2.93</v>
      </c>
      <c r="Y26" s="12">
        <v>922</v>
      </c>
      <c r="Z26" s="30">
        <v>0.05</v>
      </c>
      <c r="AA26" s="12">
        <v>1040</v>
      </c>
      <c r="AB26" s="19">
        <v>77.900000000000006</v>
      </c>
      <c r="AC26" s="30">
        <v>82.6</v>
      </c>
      <c r="AD26" s="30">
        <v>140</v>
      </c>
      <c r="AE26" s="30">
        <v>16.3</v>
      </c>
      <c r="AF26" s="12">
        <v>296</v>
      </c>
      <c r="AG26" s="12">
        <v>0.5</v>
      </c>
      <c r="AH26" s="19">
        <v>2.5</v>
      </c>
      <c r="AI26" s="19">
        <v>2.5</v>
      </c>
      <c r="AJ26" s="19">
        <v>2.5</v>
      </c>
      <c r="AK26" s="19">
        <v>2.5</v>
      </c>
      <c r="AL26" s="19">
        <v>2.5</v>
      </c>
      <c r="AM26" s="19">
        <v>2.5</v>
      </c>
      <c r="AN26" s="19">
        <v>2.5</v>
      </c>
      <c r="AO26" s="19">
        <v>2.5</v>
      </c>
      <c r="AP26" s="19">
        <v>2.5</v>
      </c>
      <c r="AQ26" s="19">
        <v>1.5</v>
      </c>
      <c r="AR26" s="19">
        <v>2.5</v>
      </c>
      <c r="AS26" s="19">
        <v>2.5</v>
      </c>
      <c r="AT26" s="19">
        <v>2.5</v>
      </c>
      <c r="AU26" s="19">
        <v>2.5</v>
      </c>
      <c r="AV26" s="19">
        <v>2.5</v>
      </c>
      <c r="AW26" s="19">
        <v>2.5</v>
      </c>
      <c r="AX26" s="19">
        <v>2.5</v>
      </c>
      <c r="AY26" s="19">
        <v>2.5</v>
      </c>
      <c r="AZ26" s="19">
        <v>2.5</v>
      </c>
      <c r="BA26" s="20">
        <v>31.5</v>
      </c>
      <c r="BB26" s="17">
        <v>0.5</v>
      </c>
      <c r="BC26" s="17">
        <v>0.5</v>
      </c>
      <c r="BD26" s="17">
        <v>0.5</v>
      </c>
      <c r="BE26" s="17">
        <v>0.5</v>
      </c>
      <c r="BF26" s="17">
        <v>0.5</v>
      </c>
      <c r="BG26" s="17">
        <v>0.5</v>
      </c>
      <c r="BH26" s="17">
        <v>0.5</v>
      </c>
      <c r="BI26" s="17">
        <v>0.5</v>
      </c>
      <c r="BJ26" s="17">
        <v>5.0000000000000001E-3</v>
      </c>
      <c r="BK26" s="17">
        <v>0.5</v>
      </c>
      <c r="BL26" s="17">
        <v>0.05</v>
      </c>
      <c r="BM26" s="17">
        <v>0.05</v>
      </c>
      <c r="BN26" s="17">
        <v>0.05</v>
      </c>
      <c r="BO26" s="17">
        <v>0.05</v>
      </c>
      <c r="BP26" s="17">
        <v>0.05</v>
      </c>
      <c r="BQ26" s="17">
        <v>0.4</v>
      </c>
      <c r="BR26" s="76">
        <v>0.4</v>
      </c>
      <c r="BS26" s="17">
        <v>0.05</v>
      </c>
      <c r="BT26" s="17">
        <v>0.05</v>
      </c>
      <c r="BU26" s="17">
        <v>0.1</v>
      </c>
      <c r="BV26" s="76">
        <v>0.05</v>
      </c>
      <c r="BW26" s="17">
        <v>0.05</v>
      </c>
      <c r="BX26" s="17">
        <v>0.05</v>
      </c>
      <c r="BY26" s="17">
        <v>0.15000000000000002</v>
      </c>
      <c r="BZ26" s="17">
        <v>0.15</v>
      </c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>
        <v>0.05</v>
      </c>
      <c r="DF26" s="17">
        <v>0.05</v>
      </c>
      <c r="DG26" s="42">
        <v>184.3</v>
      </c>
      <c r="DH26" s="70"/>
      <c r="DI26" s="70"/>
      <c r="DJ26" s="70"/>
      <c r="DK26" s="70"/>
      <c r="DL26" s="70"/>
    </row>
    <row r="27" spans="1:116" x14ac:dyDescent="0.3">
      <c r="A27" s="165">
        <v>22</v>
      </c>
      <c r="B27" s="57">
        <v>23</v>
      </c>
      <c r="C27" s="139" t="s">
        <v>623</v>
      </c>
      <c r="D27" s="139" t="s">
        <v>624</v>
      </c>
      <c r="E27" s="139" t="s">
        <v>606</v>
      </c>
      <c r="F27" s="139" t="s">
        <v>607</v>
      </c>
      <c r="G27" s="43">
        <v>8.4</v>
      </c>
      <c r="H27" s="12">
        <v>148.30000000000001</v>
      </c>
      <c r="I27" s="30">
        <v>0.05</v>
      </c>
      <c r="J27" s="30">
        <v>1.5</v>
      </c>
      <c r="K27" s="30">
        <v>34.4</v>
      </c>
      <c r="L27" s="31">
        <v>2.5000000000000001E-2</v>
      </c>
      <c r="M27" s="30">
        <v>1.89</v>
      </c>
      <c r="N27" s="42">
        <v>6.59</v>
      </c>
      <c r="O27" s="30">
        <v>7.28</v>
      </c>
      <c r="P27" s="33">
        <v>0.01</v>
      </c>
      <c r="Q27" s="42">
        <v>164</v>
      </c>
      <c r="R27" s="30">
        <v>0.2</v>
      </c>
      <c r="S27" s="42">
        <v>4.38</v>
      </c>
      <c r="T27" s="42">
        <v>0.5</v>
      </c>
      <c r="U27" s="19">
        <v>1</v>
      </c>
      <c r="V27" s="19">
        <v>117</v>
      </c>
      <c r="W27" s="42">
        <v>7.21</v>
      </c>
      <c r="X27" s="42">
        <v>17</v>
      </c>
      <c r="Y27" s="12">
        <v>82.1</v>
      </c>
      <c r="Z27" s="30">
        <v>1.62</v>
      </c>
      <c r="AA27" s="12">
        <v>5500</v>
      </c>
      <c r="AB27" s="19">
        <v>407</v>
      </c>
      <c r="AC27" s="30">
        <v>893</v>
      </c>
      <c r="AD27" s="12">
        <v>1290</v>
      </c>
      <c r="AE27" s="30">
        <v>111.682</v>
      </c>
      <c r="AF27" s="12">
        <v>3067.49</v>
      </c>
      <c r="AG27" s="42">
        <v>477</v>
      </c>
      <c r="AH27" s="19">
        <v>44</v>
      </c>
      <c r="AI27" s="19">
        <v>11</v>
      </c>
      <c r="AJ27" s="19">
        <v>28</v>
      </c>
      <c r="AK27" s="19">
        <v>110</v>
      </c>
      <c r="AL27" s="19">
        <v>69</v>
      </c>
      <c r="AM27" s="19">
        <v>63</v>
      </c>
      <c r="AN27" s="19">
        <v>108</v>
      </c>
      <c r="AO27" s="19">
        <v>2.5</v>
      </c>
      <c r="AP27" s="19">
        <v>95</v>
      </c>
      <c r="AQ27" s="19">
        <v>1.5</v>
      </c>
      <c r="AR27" s="19">
        <v>16</v>
      </c>
      <c r="AS27" s="19">
        <v>9.6</v>
      </c>
      <c r="AT27" s="19">
        <v>93</v>
      </c>
      <c r="AU27" s="19">
        <v>115</v>
      </c>
      <c r="AV27" s="19">
        <v>94</v>
      </c>
      <c r="AW27" s="19">
        <v>2.5</v>
      </c>
      <c r="AX27" s="19">
        <v>74</v>
      </c>
      <c r="AY27" s="19">
        <v>58</v>
      </c>
      <c r="AZ27" s="19">
        <v>2.5</v>
      </c>
      <c r="BA27" s="20">
        <v>762.1</v>
      </c>
      <c r="BB27" s="17">
        <v>0.5</v>
      </c>
      <c r="BC27" s="17">
        <v>0.5</v>
      </c>
      <c r="BD27" s="17">
        <v>0.5</v>
      </c>
      <c r="BE27" s="17">
        <v>0.5</v>
      </c>
      <c r="BF27" s="17">
        <v>0.5</v>
      </c>
      <c r="BG27" s="17">
        <v>0.5</v>
      </c>
      <c r="BH27" s="17">
        <v>0.5</v>
      </c>
      <c r="BI27" s="17">
        <v>0.5</v>
      </c>
      <c r="BJ27" s="17">
        <v>5.0000000000000001E-3</v>
      </c>
      <c r="BK27" s="17">
        <v>0.5</v>
      </c>
      <c r="BL27" s="17">
        <v>0.05</v>
      </c>
      <c r="BM27" s="17">
        <v>0.05</v>
      </c>
      <c r="BN27" s="17">
        <v>0.05</v>
      </c>
      <c r="BO27" s="17">
        <v>0.05</v>
      </c>
      <c r="BP27" s="17">
        <v>0.05</v>
      </c>
      <c r="BQ27" s="17">
        <v>0.4</v>
      </c>
      <c r="BR27" s="76">
        <v>0.4</v>
      </c>
      <c r="BS27" s="17">
        <v>0.05</v>
      </c>
      <c r="BT27" s="17">
        <v>0.05</v>
      </c>
      <c r="BU27" s="17">
        <v>0.1</v>
      </c>
      <c r="BV27" s="76">
        <v>0.05</v>
      </c>
      <c r="BW27" s="17">
        <v>0.05</v>
      </c>
      <c r="BX27" s="17">
        <v>0.05</v>
      </c>
      <c r="BY27" s="17">
        <v>0.15000000000000002</v>
      </c>
      <c r="BZ27" s="17">
        <v>0.15</v>
      </c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>
        <v>0.05</v>
      </c>
      <c r="DF27" s="17">
        <v>0.05</v>
      </c>
      <c r="DG27" s="42">
        <v>481</v>
      </c>
      <c r="DH27" s="70"/>
      <c r="DI27" s="70"/>
      <c r="DJ27" s="70">
        <v>0.25</v>
      </c>
      <c r="DK27" s="70">
        <v>0.25</v>
      </c>
      <c r="DL27" s="70">
        <v>0.05</v>
      </c>
    </row>
    <row r="28" spans="1:116" x14ac:dyDescent="0.3">
      <c r="A28" s="165">
        <v>23</v>
      </c>
      <c r="B28" s="57">
        <v>24</v>
      </c>
      <c r="C28" s="139" t="s">
        <v>625</v>
      </c>
      <c r="D28" s="139" t="s">
        <v>626</v>
      </c>
      <c r="E28" s="139" t="s">
        <v>627</v>
      </c>
      <c r="F28" s="139" t="s">
        <v>628</v>
      </c>
      <c r="G28" s="43">
        <v>8.1999999999999993</v>
      </c>
      <c r="H28" s="12">
        <v>53.85</v>
      </c>
      <c r="I28" s="30">
        <v>0.05</v>
      </c>
      <c r="J28" s="30">
        <v>1.5</v>
      </c>
      <c r="K28" s="30">
        <v>11.6</v>
      </c>
      <c r="L28" s="31">
        <v>1.24</v>
      </c>
      <c r="M28" s="30">
        <v>2.39</v>
      </c>
      <c r="N28" s="30">
        <v>4.96</v>
      </c>
      <c r="O28" s="30">
        <v>9.4</v>
      </c>
      <c r="P28" s="33">
        <v>5.1999999999999998E-3</v>
      </c>
      <c r="Q28" s="30">
        <v>342</v>
      </c>
      <c r="R28" s="30">
        <v>0.2</v>
      </c>
      <c r="S28" s="30">
        <v>4.43</v>
      </c>
      <c r="T28" s="30">
        <v>3.72</v>
      </c>
      <c r="U28" s="19">
        <v>2.52</v>
      </c>
      <c r="V28" s="30">
        <v>19.8</v>
      </c>
      <c r="W28" s="30">
        <v>2.38</v>
      </c>
      <c r="X28" s="30">
        <v>38.299999999999997</v>
      </c>
      <c r="Y28" s="12">
        <v>4990</v>
      </c>
      <c r="Z28" s="30">
        <v>0.05</v>
      </c>
      <c r="AA28" s="12">
        <v>1630</v>
      </c>
      <c r="AB28" s="19">
        <v>51.7</v>
      </c>
      <c r="AC28" s="12">
        <v>301</v>
      </c>
      <c r="AD28" s="30">
        <v>457</v>
      </c>
      <c r="AE28" s="30">
        <v>46.8</v>
      </c>
      <c r="AF28" s="12">
        <v>861</v>
      </c>
      <c r="AG28" s="12">
        <v>210</v>
      </c>
      <c r="AH28" s="19">
        <v>61</v>
      </c>
      <c r="AI28" s="19">
        <v>76</v>
      </c>
      <c r="AJ28" s="19">
        <v>14</v>
      </c>
      <c r="AK28" s="19">
        <v>84</v>
      </c>
      <c r="AL28" s="19">
        <v>51</v>
      </c>
      <c r="AM28" s="19">
        <v>46</v>
      </c>
      <c r="AN28" s="19">
        <v>51</v>
      </c>
      <c r="AO28" s="19">
        <v>2.5</v>
      </c>
      <c r="AP28" s="19">
        <v>41</v>
      </c>
      <c r="AQ28" s="19">
        <v>1.5</v>
      </c>
      <c r="AR28" s="19">
        <v>64</v>
      </c>
      <c r="AS28" s="19">
        <v>28</v>
      </c>
      <c r="AT28" s="19">
        <v>107</v>
      </c>
      <c r="AU28" s="19">
        <v>58</v>
      </c>
      <c r="AV28" s="19">
        <v>48</v>
      </c>
      <c r="AW28" s="19">
        <v>2.5</v>
      </c>
      <c r="AX28" s="19">
        <v>36</v>
      </c>
      <c r="AY28" s="19">
        <v>11</v>
      </c>
      <c r="AZ28" s="19">
        <v>2.5</v>
      </c>
      <c r="BA28" s="20">
        <v>689.5</v>
      </c>
      <c r="BB28" s="17">
        <v>0.5</v>
      </c>
      <c r="BC28" s="17">
        <v>0.5</v>
      </c>
      <c r="BD28" s="17">
        <v>0.5</v>
      </c>
      <c r="BE28" s="17">
        <v>0.5</v>
      </c>
      <c r="BF28" s="17">
        <v>0.5</v>
      </c>
      <c r="BG28" s="17">
        <v>0.5</v>
      </c>
      <c r="BH28" s="17">
        <v>0.5</v>
      </c>
      <c r="BI28" s="17">
        <v>0.5</v>
      </c>
      <c r="BJ28" s="17">
        <v>5.0000000000000001E-3</v>
      </c>
      <c r="BK28" s="17">
        <v>0.5</v>
      </c>
      <c r="BL28" s="17">
        <v>0.05</v>
      </c>
      <c r="BM28" s="17">
        <v>0.05</v>
      </c>
      <c r="BN28" s="17">
        <v>0.05</v>
      </c>
      <c r="BO28" s="17">
        <v>0.05</v>
      </c>
      <c r="BP28" s="17">
        <v>0.05</v>
      </c>
      <c r="BQ28" s="17">
        <v>0.4</v>
      </c>
      <c r="BR28" s="76">
        <v>0.4</v>
      </c>
      <c r="BS28" s="17">
        <v>0.05</v>
      </c>
      <c r="BT28" s="17">
        <v>0.05</v>
      </c>
      <c r="BU28" s="17">
        <v>0.1</v>
      </c>
      <c r="BV28" s="76">
        <v>0.05</v>
      </c>
      <c r="BW28" s="17">
        <v>0.05</v>
      </c>
      <c r="BX28" s="17">
        <v>0.05</v>
      </c>
      <c r="BY28" s="17">
        <v>0.15000000000000002</v>
      </c>
      <c r="BZ28" s="17">
        <v>0.15</v>
      </c>
      <c r="CA28" s="17">
        <v>25</v>
      </c>
      <c r="CB28" s="17">
        <v>50</v>
      </c>
      <c r="CC28" s="17">
        <v>3300</v>
      </c>
      <c r="CD28" s="17">
        <v>0.01</v>
      </c>
      <c r="CE28" s="17">
        <v>2.5000000000000001E-2</v>
      </c>
      <c r="CF28" s="17">
        <v>2.5000000000000001E-2</v>
      </c>
      <c r="CG28" s="17">
        <v>2.5000000000000001E-2</v>
      </c>
      <c r="CH28" s="17">
        <v>2.5000000000000001E-2</v>
      </c>
      <c r="CI28" s="17">
        <v>2.5000000000000001E-2</v>
      </c>
      <c r="CJ28" s="17">
        <v>2.5000000000000001E-2</v>
      </c>
      <c r="CK28" s="17">
        <v>2.5000000000000001E-2</v>
      </c>
      <c r="CL28" s="17">
        <v>5.0000000000000001E-3</v>
      </c>
      <c r="CM28" s="17">
        <v>0.15</v>
      </c>
      <c r="CN28" s="17">
        <v>0.5</v>
      </c>
      <c r="CO28" s="17">
        <v>0.5</v>
      </c>
      <c r="CP28" s="17">
        <v>0.5</v>
      </c>
      <c r="CQ28" s="17">
        <v>1.5</v>
      </c>
      <c r="CR28" s="17">
        <v>0.3</v>
      </c>
      <c r="CS28" s="17">
        <v>5</v>
      </c>
      <c r="CT28" s="17">
        <v>0.5</v>
      </c>
      <c r="CU28" s="17">
        <v>0.5</v>
      </c>
      <c r="CV28" s="17">
        <v>0.05</v>
      </c>
      <c r="CW28" s="17">
        <v>0.05</v>
      </c>
      <c r="CX28" s="17">
        <v>0.05</v>
      </c>
      <c r="CY28" s="17">
        <v>1.9E-3</v>
      </c>
      <c r="CZ28" s="17">
        <v>0.05</v>
      </c>
      <c r="DA28" s="17">
        <v>0.05</v>
      </c>
      <c r="DB28" s="17">
        <v>0.05</v>
      </c>
      <c r="DC28" s="17">
        <v>0.05</v>
      </c>
      <c r="DD28" s="17">
        <v>0.05</v>
      </c>
      <c r="DE28" s="17">
        <v>0.05</v>
      </c>
      <c r="DF28" s="17">
        <v>0.05</v>
      </c>
      <c r="DG28" s="42">
        <v>230.6</v>
      </c>
      <c r="DH28" s="70">
        <v>0.5</v>
      </c>
      <c r="DI28" s="70">
        <v>0.05</v>
      </c>
      <c r="DJ28" s="70">
        <v>0.25</v>
      </c>
      <c r="DK28" s="70">
        <v>0.25</v>
      </c>
      <c r="DL28" s="70">
        <v>0.05</v>
      </c>
    </row>
    <row r="29" spans="1:116" x14ac:dyDescent="0.3">
      <c r="A29" s="165">
        <v>24</v>
      </c>
      <c r="B29" s="57">
        <v>25</v>
      </c>
      <c r="C29" s="139" t="s">
        <v>475</v>
      </c>
      <c r="D29" s="139" t="s">
        <v>221</v>
      </c>
      <c r="E29" s="139" t="s">
        <v>629</v>
      </c>
      <c r="F29" s="139" t="s">
        <v>313</v>
      </c>
      <c r="G29" s="43">
        <v>7.5</v>
      </c>
      <c r="H29" s="12">
        <v>381.6</v>
      </c>
      <c r="I29" s="30">
        <v>0.05</v>
      </c>
      <c r="J29" s="30">
        <v>8.2799999999999994</v>
      </c>
      <c r="K29" s="30">
        <v>281</v>
      </c>
      <c r="L29" s="31">
        <v>1.1299999999999999</v>
      </c>
      <c r="M29" s="30">
        <v>18.3</v>
      </c>
      <c r="N29" s="30">
        <v>67.599999999999994</v>
      </c>
      <c r="O29" s="30">
        <v>78.5</v>
      </c>
      <c r="P29" s="33">
        <v>9.7000000000000003E-2</v>
      </c>
      <c r="Q29" s="30">
        <v>2750</v>
      </c>
      <c r="R29" s="30">
        <v>0.2</v>
      </c>
      <c r="S29" s="30">
        <v>34.4</v>
      </c>
      <c r="T29" s="30">
        <v>38.4</v>
      </c>
      <c r="U29" s="19">
        <v>3.34</v>
      </c>
      <c r="V29" s="30">
        <v>33.4</v>
      </c>
      <c r="W29" s="30">
        <v>34.5</v>
      </c>
      <c r="X29" s="30">
        <v>354</v>
      </c>
      <c r="Y29" s="12">
        <v>4390</v>
      </c>
      <c r="Z29" s="30">
        <v>8.35</v>
      </c>
      <c r="AA29" s="12">
        <v>20107</v>
      </c>
      <c r="AB29" s="19">
        <v>1338.48</v>
      </c>
      <c r="AC29" s="12">
        <v>2440</v>
      </c>
      <c r="AD29" s="12">
        <v>3890</v>
      </c>
      <c r="AE29" s="30">
        <v>435.46499999999997</v>
      </c>
      <c r="AF29" s="12">
        <v>14260.1</v>
      </c>
      <c r="AG29" s="12">
        <v>1840</v>
      </c>
      <c r="AH29" s="19">
        <v>210</v>
      </c>
      <c r="AI29" s="19">
        <v>219</v>
      </c>
      <c r="AJ29" s="19">
        <v>70</v>
      </c>
      <c r="AK29" s="19">
        <v>426</v>
      </c>
      <c r="AL29" s="19">
        <v>380</v>
      </c>
      <c r="AM29" s="19">
        <v>172</v>
      </c>
      <c r="AN29" s="19">
        <v>147</v>
      </c>
      <c r="AO29" s="19">
        <v>2.5</v>
      </c>
      <c r="AP29" s="19">
        <v>91</v>
      </c>
      <c r="AQ29" s="19">
        <v>90</v>
      </c>
      <c r="AR29" s="19">
        <v>116</v>
      </c>
      <c r="AS29" s="19">
        <v>59</v>
      </c>
      <c r="AT29" s="19">
        <v>313</v>
      </c>
      <c r="AU29" s="19">
        <v>207</v>
      </c>
      <c r="AV29" s="19">
        <v>80</v>
      </c>
      <c r="AW29" s="19">
        <v>97</v>
      </c>
      <c r="AX29" s="19">
        <v>125</v>
      </c>
      <c r="AY29" s="19">
        <v>33</v>
      </c>
      <c r="AZ29" s="19">
        <v>2.5</v>
      </c>
      <c r="BA29" s="20">
        <v>2489</v>
      </c>
      <c r="BB29" s="17">
        <v>0.5</v>
      </c>
      <c r="BC29" s="17">
        <v>0.5</v>
      </c>
      <c r="BD29" s="17">
        <v>0.5</v>
      </c>
      <c r="BE29" s="17">
        <v>0.5</v>
      </c>
      <c r="BF29" s="17">
        <v>0.5</v>
      </c>
      <c r="BG29" s="17">
        <v>0.5</v>
      </c>
      <c r="BH29" s="17">
        <v>0.5</v>
      </c>
      <c r="BI29" s="17">
        <v>0.5</v>
      </c>
      <c r="BJ29" s="17">
        <v>5.0000000000000001E-3</v>
      </c>
      <c r="BK29" s="17">
        <v>0.5</v>
      </c>
      <c r="BL29" s="17">
        <v>0.05</v>
      </c>
      <c r="BM29" s="17">
        <v>0.05</v>
      </c>
      <c r="BN29" s="17">
        <v>0.05</v>
      </c>
      <c r="BO29" s="17">
        <v>0.05</v>
      </c>
      <c r="BP29" s="17">
        <v>0.05</v>
      </c>
      <c r="BQ29" s="17">
        <v>0.4</v>
      </c>
      <c r="BR29" s="76">
        <v>0.4</v>
      </c>
      <c r="BS29" s="17">
        <v>0.05</v>
      </c>
      <c r="BT29" s="17">
        <v>0.05</v>
      </c>
      <c r="BU29" s="17">
        <v>0.1</v>
      </c>
      <c r="BV29" s="76">
        <v>0.05</v>
      </c>
      <c r="BW29" s="17">
        <v>0.05</v>
      </c>
      <c r="BX29" s="17">
        <v>0.05</v>
      </c>
      <c r="BY29" s="17">
        <v>0.15000000000000002</v>
      </c>
      <c r="BZ29" s="17">
        <v>0.15</v>
      </c>
      <c r="CA29" s="17">
        <v>25</v>
      </c>
      <c r="CB29" s="17">
        <v>50</v>
      </c>
      <c r="CC29" s="17">
        <v>3300</v>
      </c>
      <c r="CD29" s="17">
        <v>0.01</v>
      </c>
      <c r="CE29" s="17">
        <v>2.5000000000000001E-2</v>
      </c>
      <c r="CF29" s="17">
        <v>2.5000000000000001E-2</v>
      </c>
      <c r="CG29" s="17">
        <v>2.5000000000000001E-2</v>
      </c>
      <c r="CH29" s="17">
        <v>2.5000000000000001E-2</v>
      </c>
      <c r="CI29" s="17">
        <v>2.5000000000000001E-2</v>
      </c>
      <c r="CJ29" s="17">
        <v>2.5000000000000001E-2</v>
      </c>
      <c r="CK29" s="17">
        <v>2.5000000000000001E-2</v>
      </c>
      <c r="CL29" s="17">
        <v>5.0000000000000001E-3</v>
      </c>
      <c r="CM29" s="17">
        <v>0.15</v>
      </c>
      <c r="CN29" s="17">
        <v>0.5</v>
      </c>
      <c r="CO29" s="17">
        <v>0.5</v>
      </c>
      <c r="CP29" s="17">
        <v>0.5</v>
      </c>
      <c r="CQ29" s="17">
        <v>1.5</v>
      </c>
      <c r="CR29" s="17">
        <v>0.3</v>
      </c>
      <c r="CS29" s="17">
        <v>5</v>
      </c>
      <c r="CT29" s="17">
        <v>0.5</v>
      </c>
      <c r="CU29" s="17">
        <v>0.5</v>
      </c>
      <c r="CV29" s="17">
        <v>0.05</v>
      </c>
      <c r="CW29" s="17">
        <v>0.71299999999999997</v>
      </c>
      <c r="CX29" s="17">
        <v>0.05</v>
      </c>
      <c r="CY29" s="17">
        <v>8.6E-3</v>
      </c>
      <c r="CZ29" s="17">
        <v>0.05</v>
      </c>
      <c r="DA29" s="17">
        <v>0.05</v>
      </c>
      <c r="DB29" s="17">
        <v>0.05</v>
      </c>
      <c r="DC29" s="17">
        <v>0.05</v>
      </c>
      <c r="DD29" s="17">
        <v>0.05</v>
      </c>
      <c r="DE29" s="17">
        <v>0.05</v>
      </c>
      <c r="DF29" s="17">
        <v>0.05</v>
      </c>
      <c r="DG29" s="42">
        <v>4492</v>
      </c>
      <c r="DH29" s="70">
        <v>0.5</v>
      </c>
      <c r="DI29" s="70">
        <v>0.05</v>
      </c>
      <c r="DJ29" s="70">
        <v>0.25</v>
      </c>
      <c r="DK29" s="70">
        <v>0.25</v>
      </c>
      <c r="DL29" s="70">
        <v>0.05</v>
      </c>
    </row>
    <row r="30" spans="1:116" x14ac:dyDescent="0.3">
      <c r="A30" s="165">
        <v>25</v>
      </c>
      <c r="B30" s="57">
        <v>26</v>
      </c>
      <c r="C30" s="139" t="s">
        <v>630</v>
      </c>
      <c r="D30" s="139" t="s">
        <v>631</v>
      </c>
      <c r="E30" s="139" t="s">
        <v>632</v>
      </c>
      <c r="F30" s="139" t="s">
        <v>633</v>
      </c>
      <c r="G30" s="43">
        <v>8.1999999999999993</v>
      </c>
      <c r="H30" s="12">
        <v>30.26</v>
      </c>
      <c r="I30" s="31">
        <v>0.05</v>
      </c>
      <c r="J30" s="30">
        <v>1.5</v>
      </c>
      <c r="K30" s="30">
        <v>30.5</v>
      </c>
      <c r="L30" s="31">
        <v>2.5000000000000001E-2</v>
      </c>
      <c r="M30" s="30">
        <v>0.33300000000000002</v>
      </c>
      <c r="N30" s="30">
        <v>0.57799999999999996</v>
      </c>
      <c r="O30" s="30">
        <v>6.64</v>
      </c>
      <c r="P30" s="33">
        <v>4.7000000000000002E-3</v>
      </c>
      <c r="Q30" s="42">
        <v>69.900000000000006</v>
      </c>
      <c r="R30" s="30">
        <v>0.2</v>
      </c>
      <c r="S30" s="30">
        <v>0.46700000000000003</v>
      </c>
      <c r="T30" s="30">
        <v>0.5</v>
      </c>
      <c r="U30" s="19">
        <v>1</v>
      </c>
      <c r="V30" s="19">
        <v>2.98</v>
      </c>
      <c r="W30" s="30">
        <v>0.71299999999999997</v>
      </c>
      <c r="X30" s="30">
        <v>4.93</v>
      </c>
      <c r="Y30" s="12">
        <v>738</v>
      </c>
      <c r="Z30" s="30">
        <v>0.05</v>
      </c>
      <c r="AA30" s="12">
        <v>1150</v>
      </c>
      <c r="AB30" s="19">
        <v>379</v>
      </c>
      <c r="AC30" s="30">
        <v>68.5</v>
      </c>
      <c r="AD30" s="30">
        <v>123</v>
      </c>
      <c r="AE30" s="30">
        <v>11</v>
      </c>
      <c r="AF30" s="12">
        <v>322</v>
      </c>
      <c r="AG30" s="12">
        <v>0.5</v>
      </c>
      <c r="AH30" s="19">
        <v>2.5</v>
      </c>
      <c r="AI30" s="19">
        <v>2.5</v>
      </c>
      <c r="AJ30" s="19">
        <v>2.5</v>
      </c>
      <c r="AK30" s="19">
        <v>2.5</v>
      </c>
      <c r="AL30" s="19">
        <v>2.5</v>
      </c>
      <c r="AM30" s="19">
        <v>2.5</v>
      </c>
      <c r="AN30" s="19">
        <v>2.5</v>
      </c>
      <c r="AO30" s="19">
        <v>2.5</v>
      </c>
      <c r="AP30" s="19">
        <v>2.5</v>
      </c>
      <c r="AQ30" s="19">
        <v>1.5</v>
      </c>
      <c r="AR30" s="19">
        <v>2.5</v>
      </c>
      <c r="AS30" s="19">
        <v>2.5</v>
      </c>
      <c r="AT30" s="19">
        <v>2.5</v>
      </c>
      <c r="AU30" s="19">
        <v>2.5</v>
      </c>
      <c r="AV30" s="19">
        <v>2.5</v>
      </c>
      <c r="AW30" s="19">
        <v>2.5</v>
      </c>
      <c r="AX30" s="19">
        <v>2.5</v>
      </c>
      <c r="AY30" s="19">
        <v>2.5</v>
      </c>
      <c r="AZ30" s="19">
        <v>2.5</v>
      </c>
      <c r="BA30" s="20">
        <v>31.5</v>
      </c>
      <c r="BB30" s="17">
        <v>0.5</v>
      </c>
      <c r="BC30" s="17">
        <v>0.5</v>
      </c>
      <c r="BD30" s="17">
        <v>0.5</v>
      </c>
      <c r="BE30" s="17">
        <v>0.5</v>
      </c>
      <c r="BF30" s="17">
        <v>0.5</v>
      </c>
      <c r="BG30" s="17">
        <v>0.5</v>
      </c>
      <c r="BH30" s="17">
        <v>0.5</v>
      </c>
      <c r="BI30" s="17">
        <v>0.5</v>
      </c>
      <c r="BJ30" s="17">
        <v>5.0000000000000001E-3</v>
      </c>
      <c r="BK30" s="17">
        <v>0.5</v>
      </c>
      <c r="BL30" s="17">
        <v>0.05</v>
      </c>
      <c r="BM30" s="17">
        <v>0.05</v>
      </c>
      <c r="BN30" s="17">
        <v>0.05</v>
      </c>
      <c r="BO30" s="17">
        <v>0.05</v>
      </c>
      <c r="BP30" s="17">
        <v>0.05</v>
      </c>
      <c r="BQ30" s="17">
        <v>0.4</v>
      </c>
      <c r="BR30" s="76">
        <v>0.4</v>
      </c>
      <c r="BS30" s="17">
        <v>0.05</v>
      </c>
      <c r="BT30" s="17">
        <v>0.05</v>
      </c>
      <c r="BU30" s="17">
        <v>0.1</v>
      </c>
      <c r="BV30" s="76">
        <v>0.05</v>
      </c>
      <c r="BW30" s="17">
        <v>0.05</v>
      </c>
      <c r="BX30" s="17">
        <v>0.05</v>
      </c>
      <c r="BY30" s="17">
        <v>0.15000000000000002</v>
      </c>
      <c r="BZ30" s="17">
        <v>0.15</v>
      </c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>
        <v>0.05</v>
      </c>
      <c r="DF30" s="17">
        <v>0.05</v>
      </c>
      <c r="DG30" s="42">
        <v>36.840000000000003</v>
      </c>
      <c r="DH30" s="70"/>
      <c r="DI30" s="70"/>
      <c r="DJ30" s="70"/>
      <c r="DK30" s="70"/>
      <c r="DL30" s="70"/>
    </row>
    <row r="31" spans="1:116" x14ac:dyDescent="0.3">
      <c r="A31" s="165">
        <v>26</v>
      </c>
      <c r="B31" s="57">
        <v>27</v>
      </c>
      <c r="C31" s="139" t="s">
        <v>634</v>
      </c>
      <c r="D31" s="139" t="s">
        <v>635</v>
      </c>
      <c r="E31" s="139" t="s">
        <v>636</v>
      </c>
      <c r="F31" s="139" t="s">
        <v>637</v>
      </c>
      <c r="G31" s="43">
        <v>7.8</v>
      </c>
      <c r="H31" s="12">
        <v>46.08</v>
      </c>
      <c r="I31" s="30">
        <v>0.05</v>
      </c>
      <c r="J31" s="30">
        <v>6.63</v>
      </c>
      <c r="K31" s="30">
        <v>25.1</v>
      </c>
      <c r="L31" s="31">
        <v>2.5000000000000001E-2</v>
      </c>
      <c r="M31" s="30">
        <v>2.61</v>
      </c>
      <c r="N31" s="30">
        <v>13.8</v>
      </c>
      <c r="O31" s="30">
        <v>11.4</v>
      </c>
      <c r="P31" s="33">
        <v>0.01</v>
      </c>
      <c r="Q31" s="30">
        <v>1270</v>
      </c>
      <c r="R31" s="30">
        <v>0.2</v>
      </c>
      <c r="S31" s="30">
        <v>8.52</v>
      </c>
      <c r="T31" s="30">
        <v>24.5</v>
      </c>
      <c r="U31" s="19">
        <v>1</v>
      </c>
      <c r="V31" s="19">
        <v>14.2</v>
      </c>
      <c r="W31" s="30">
        <v>11.5</v>
      </c>
      <c r="X31" s="30">
        <v>38.299999999999997</v>
      </c>
      <c r="Y31" s="12">
        <v>2360</v>
      </c>
      <c r="Z31" s="30">
        <v>0.05</v>
      </c>
      <c r="AA31" s="12">
        <v>6820</v>
      </c>
      <c r="AB31" s="19">
        <v>97.4</v>
      </c>
      <c r="AC31" s="12">
        <v>246</v>
      </c>
      <c r="AD31" s="12">
        <v>138</v>
      </c>
      <c r="AE31" s="30">
        <v>126.589</v>
      </c>
      <c r="AF31" s="12">
        <v>2354.4899999999998</v>
      </c>
      <c r="AG31" s="12">
        <v>522</v>
      </c>
      <c r="AH31" s="19">
        <v>2.5</v>
      </c>
      <c r="AI31" s="19">
        <v>146</v>
      </c>
      <c r="AJ31" s="19">
        <v>44</v>
      </c>
      <c r="AK31" s="19">
        <v>320</v>
      </c>
      <c r="AL31" s="19">
        <v>180</v>
      </c>
      <c r="AM31" s="19">
        <v>116</v>
      </c>
      <c r="AN31" s="19">
        <v>118</v>
      </c>
      <c r="AO31" s="19">
        <v>17</v>
      </c>
      <c r="AP31" s="19">
        <v>52</v>
      </c>
      <c r="AQ31" s="19">
        <v>1.5</v>
      </c>
      <c r="AR31" s="19">
        <v>2.5</v>
      </c>
      <c r="AS31" s="19">
        <v>2.5</v>
      </c>
      <c r="AT31" s="19">
        <v>212</v>
      </c>
      <c r="AU31" s="19">
        <v>54</v>
      </c>
      <c r="AV31" s="19">
        <v>56</v>
      </c>
      <c r="AW31" s="19">
        <v>121</v>
      </c>
      <c r="AX31" s="19">
        <v>81</v>
      </c>
      <c r="AY31" s="19">
        <v>18</v>
      </c>
      <c r="AZ31" s="19">
        <v>2.5</v>
      </c>
      <c r="BA31" s="20">
        <v>1255</v>
      </c>
      <c r="BB31" s="17">
        <v>0.5</v>
      </c>
      <c r="BC31" s="17">
        <v>0.5</v>
      </c>
      <c r="BD31" s="17">
        <v>0.5</v>
      </c>
      <c r="BE31" s="17">
        <v>0.5</v>
      </c>
      <c r="BF31" s="17">
        <v>0.5</v>
      </c>
      <c r="BG31" s="17">
        <v>0.5</v>
      </c>
      <c r="BH31" s="17">
        <v>0.5</v>
      </c>
      <c r="BI31" s="17">
        <v>0.5</v>
      </c>
      <c r="BJ31" s="17">
        <v>5.0000000000000001E-3</v>
      </c>
      <c r="BK31" s="17">
        <v>0.5</v>
      </c>
      <c r="BL31" s="17">
        <v>0.05</v>
      </c>
      <c r="BM31" s="17">
        <v>0.05</v>
      </c>
      <c r="BN31" s="17">
        <v>0.05</v>
      </c>
      <c r="BO31" s="17">
        <v>0.05</v>
      </c>
      <c r="BP31" s="17">
        <v>0.05</v>
      </c>
      <c r="BQ31" s="17">
        <v>0.4</v>
      </c>
      <c r="BR31" s="76">
        <v>0.4</v>
      </c>
      <c r="BS31" s="17">
        <v>0.05</v>
      </c>
      <c r="BT31" s="17">
        <v>0.05</v>
      </c>
      <c r="BU31" s="17">
        <v>0.1</v>
      </c>
      <c r="BV31" s="76">
        <v>0.05</v>
      </c>
      <c r="BW31" s="17">
        <v>0.05</v>
      </c>
      <c r="BX31" s="17">
        <v>0.05</v>
      </c>
      <c r="BY31" s="17">
        <v>0.15000000000000002</v>
      </c>
      <c r="BZ31" s="17">
        <v>0.15</v>
      </c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>
        <v>0.05</v>
      </c>
      <c r="DF31" s="17">
        <v>0.05</v>
      </c>
      <c r="DG31" s="42">
        <v>405.8</v>
      </c>
      <c r="DH31" s="70"/>
      <c r="DI31" s="70"/>
      <c r="DJ31" s="70">
        <v>0.25</v>
      </c>
      <c r="DK31" s="70">
        <v>0.25</v>
      </c>
      <c r="DL31" s="70">
        <v>0.05</v>
      </c>
    </row>
    <row r="32" spans="1:116" x14ac:dyDescent="0.3">
      <c r="A32" s="165">
        <v>27</v>
      </c>
      <c r="B32" s="57">
        <v>28</v>
      </c>
      <c r="C32" s="139" t="s">
        <v>180</v>
      </c>
      <c r="D32" s="139" t="s">
        <v>222</v>
      </c>
      <c r="E32" s="139" t="s">
        <v>638</v>
      </c>
      <c r="F32" s="139" t="s">
        <v>202</v>
      </c>
      <c r="G32" s="43">
        <v>7.9</v>
      </c>
      <c r="H32" s="12">
        <v>35.94</v>
      </c>
      <c r="I32" s="30">
        <v>0.05</v>
      </c>
      <c r="J32" s="30">
        <v>1.5</v>
      </c>
      <c r="K32" s="30">
        <v>9.39</v>
      </c>
      <c r="L32" s="31">
        <v>2.5000000000000001E-2</v>
      </c>
      <c r="M32" s="30">
        <v>0.35599999999999998</v>
      </c>
      <c r="N32" s="42">
        <v>0.98199999999999998</v>
      </c>
      <c r="O32" s="30">
        <v>4.3600000000000003</v>
      </c>
      <c r="P32" s="33">
        <v>1.8E-3</v>
      </c>
      <c r="Q32" s="42">
        <v>86.4</v>
      </c>
      <c r="R32" s="30">
        <v>0.2</v>
      </c>
      <c r="S32" s="42">
        <v>0.48</v>
      </c>
      <c r="T32" s="30">
        <v>1.23</v>
      </c>
      <c r="U32" s="19">
        <v>1</v>
      </c>
      <c r="V32" s="42">
        <v>1.98</v>
      </c>
      <c r="W32" s="42">
        <v>1.1200000000000001</v>
      </c>
      <c r="X32" s="42">
        <v>30.9</v>
      </c>
      <c r="Y32" s="12">
        <v>535</v>
      </c>
      <c r="Z32" s="30">
        <v>0.05</v>
      </c>
      <c r="AA32" s="12">
        <v>843</v>
      </c>
      <c r="AB32" s="19">
        <v>168</v>
      </c>
      <c r="AC32" s="30">
        <v>66</v>
      </c>
      <c r="AD32" s="30">
        <v>135</v>
      </c>
      <c r="AE32" s="30">
        <v>29.7</v>
      </c>
      <c r="AF32" s="12">
        <v>313</v>
      </c>
      <c r="AG32" s="42">
        <v>0.5</v>
      </c>
      <c r="AH32" s="19">
        <v>2.5</v>
      </c>
      <c r="AI32" s="19">
        <v>2.5</v>
      </c>
      <c r="AJ32" s="19">
        <v>2.5</v>
      </c>
      <c r="AK32" s="19">
        <v>2.5</v>
      </c>
      <c r="AL32" s="19">
        <v>2.5</v>
      </c>
      <c r="AM32" s="19">
        <v>2.5</v>
      </c>
      <c r="AN32" s="19">
        <v>2.5</v>
      </c>
      <c r="AO32" s="19">
        <v>2.5</v>
      </c>
      <c r="AP32" s="19">
        <v>2.5</v>
      </c>
      <c r="AQ32" s="19">
        <v>1.5</v>
      </c>
      <c r="AR32" s="19">
        <v>2.5</v>
      </c>
      <c r="AS32" s="19">
        <v>2.5</v>
      </c>
      <c r="AT32" s="19">
        <v>2.5</v>
      </c>
      <c r="AU32" s="19">
        <v>2.5</v>
      </c>
      <c r="AV32" s="19">
        <v>2.5</v>
      </c>
      <c r="AW32" s="19">
        <v>2.5</v>
      </c>
      <c r="AX32" s="19">
        <v>2.5</v>
      </c>
      <c r="AY32" s="19">
        <v>2.5</v>
      </c>
      <c r="AZ32" s="19">
        <v>2.5</v>
      </c>
      <c r="BA32" s="20">
        <v>31.5</v>
      </c>
      <c r="BB32" s="17">
        <v>0.5</v>
      </c>
      <c r="BC32" s="17">
        <v>0.5</v>
      </c>
      <c r="BD32" s="17">
        <v>0.5</v>
      </c>
      <c r="BE32" s="17">
        <v>0.5</v>
      </c>
      <c r="BF32" s="17">
        <v>0.5</v>
      </c>
      <c r="BG32" s="17">
        <v>0.5</v>
      </c>
      <c r="BH32" s="17">
        <v>0.5</v>
      </c>
      <c r="BI32" s="17">
        <v>0.5</v>
      </c>
      <c r="BJ32" s="17">
        <v>5.0000000000000001E-3</v>
      </c>
      <c r="BK32" s="17">
        <v>0.5</v>
      </c>
      <c r="BL32" s="17">
        <v>0.05</v>
      </c>
      <c r="BM32" s="17">
        <v>0.05</v>
      </c>
      <c r="BN32" s="17">
        <v>0.05</v>
      </c>
      <c r="BO32" s="17">
        <v>0.05</v>
      </c>
      <c r="BP32" s="17">
        <v>0.05</v>
      </c>
      <c r="BQ32" s="17">
        <v>0.4</v>
      </c>
      <c r="BR32" s="76">
        <v>0.4</v>
      </c>
      <c r="BS32" s="17">
        <v>0.05</v>
      </c>
      <c r="BT32" s="17">
        <v>0.05</v>
      </c>
      <c r="BU32" s="17">
        <v>0.1</v>
      </c>
      <c r="BV32" s="76">
        <v>0.05</v>
      </c>
      <c r="BW32" s="17">
        <v>0.05</v>
      </c>
      <c r="BX32" s="17">
        <v>0.05</v>
      </c>
      <c r="BY32" s="17">
        <v>0.15000000000000002</v>
      </c>
      <c r="BZ32" s="17">
        <v>0.15</v>
      </c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>
        <v>0.05</v>
      </c>
      <c r="DF32" s="17">
        <v>0.05</v>
      </c>
      <c r="DG32" s="42">
        <v>229.5</v>
      </c>
      <c r="DH32" s="70"/>
      <c r="DI32" s="70"/>
      <c r="DJ32" s="70"/>
      <c r="DK32" s="70"/>
      <c r="DL32" s="70"/>
    </row>
    <row r="33" spans="1:116" x14ac:dyDescent="0.3">
      <c r="A33" s="165">
        <v>28</v>
      </c>
      <c r="B33" s="57">
        <v>29</v>
      </c>
      <c r="C33" s="139" t="s">
        <v>476</v>
      </c>
      <c r="D33" s="139" t="s">
        <v>477</v>
      </c>
      <c r="E33" s="139" t="s">
        <v>639</v>
      </c>
      <c r="F33" s="139" t="s">
        <v>478</v>
      </c>
      <c r="G33" s="43">
        <v>7.5</v>
      </c>
      <c r="H33" s="12">
        <v>131.5</v>
      </c>
      <c r="I33" s="30">
        <v>0.623</v>
      </c>
      <c r="J33" s="30">
        <v>1.5</v>
      </c>
      <c r="K33" s="30">
        <v>8.67</v>
      </c>
      <c r="L33" s="31">
        <v>5.94</v>
      </c>
      <c r="M33" s="30">
        <v>0.81299999999999994</v>
      </c>
      <c r="N33" s="30">
        <v>2.31</v>
      </c>
      <c r="O33" s="30">
        <v>14.9</v>
      </c>
      <c r="P33" s="33">
        <v>2.8E-3</v>
      </c>
      <c r="Q33" s="42">
        <v>325</v>
      </c>
      <c r="R33" s="30">
        <v>0.2</v>
      </c>
      <c r="S33" s="30">
        <v>1.54</v>
      </c>
      <c r="T33" s="30">
        <v>38.1</v>
      </c>
      <c r="U33" s="19">
        <v>1</v>
      </c>
      <c r="V33" s="19">
        <v>1.56</v>
      </c>
      <c r="W33" s="30">
        <v>1.53</v>
      </c>
      <c r="X33" s="30">
        <v>362</v>
      </c>
      <c r="Y33" s="12">
        <v>673</v>
      </c>
      <c r="Z33" s="30">
        <v>0.05</v>
      </c>
      <c r="AA33" s="12">
        <v>803</v>
      </c>
      <c r="AB33" s="19">
        <v>19</v>
      </c>
      <c r="AC33" s="12">
        <v>58.4</v>
      </c>
      <c r="AD33" s="30">
        <v>305</v>
      </c>
      <c r="AE33" s="30">
        <v>57.5</v>
      </c>
      <c r="AF33" s="12">
        <v>703</v>
      </c>
      <c r="AG33" s="12">
        <v>0.5</v>
      </c>
      <c r="AH33" s="19">
        <v>2.5</v>
      </c>
      <c r="AI33" s="19">
        <v>2.5</v>
      </c>
      <c r="AJ33" s="19">
        <v>2.5</v>
      </c>
      <c r="AK33" s="19">
        <v>2.5</v>
      </c>
      <c r="AL33" s="19">
        <v>26</v>
      </c>
      <c r="AM33" s="19">
        <v>17</v>
      </c>
      <c r="AN33" s="19">
        <v>25</v>
      </c>
      <c r="AO33" s="19">
        <v>2.5</v>
      </c>
      <c r="AP33" s="19">
        <v>2.5</v>
      </c>
      <c r="AQ33" s="19">
        <v>1.5</v>
      </c>
      <c r="AR33" s="19">
        <v>2.5</v>
      </c>
      <c r="AS33" s="19">
        <v>2.5</v>
      </c>
      <c r="AT33" s="19">
        <v>17</v>
      </c>
      <c r="AU33" s="19">
        <v>23</v>
      </c>
      <c r="AV33" s="19">
        <v>11</v>
      </c>
      <c r="AW33" s="19">
        <v>16</v>
      </c>
      <c r="AX33" s="19">
        <v>20</v>
      </c>
      <c r="AY33" s="19">
        <v>2.5</v>
      </c>
      <c r="AZ33" s="19">
        <v>2.5</v>
      </c>
      <c r="BA33" s="20">
        <v>135.5</v>
      </c>
      <c r="BB33" s="17">
        <v>0.5</v>
      </c>
      <c r="BC33" s="17">
        <v>0.5</v>
      </c>
      <c r="BD33" s="17">
        <v>0.5</v>
      </c>
      <c r="BE33" s="17">
        <v>0.5</v>
      </c>
      <c r="BF33" s="17">
        <v>0.5</v>
      </c>
      <c r="BG33" s="17">
        <v>0.5</v>
      </c>
      <c r="BH33" s="17">
        <v>0.5</v>
      </c>
      <c r="BI33" s="17">
        <v>0.5</v>
      </c>
      <c r="BJ33" s="17">
        <v>5.0000000000000001E-3</v>
      </c>
      <c r="BK33" s="17">
        <v>0.5</v>
      </c>
      <c r="BL33" s="17">
        <v>0.05</v>
      </c>
      <c r="BM33" s="17">
        <v>0.05</v>
      </c>
      <c r="BN33" s="17">
        <v>0.05</v>
      </c>
      <c r="BO33" s="17">
        <v>0.05</v>
      </c>
      <c r="BP33" s="17">
        <v>0.05</v>
      </c>
      <c r="BQ33" s="17">
        <v>0.4</v>
      </c>
      <c r="BR33" s="76">
        <v>0.4</v>
      </c>
      <c r="BS33" s="17">
        <v>0.05</v>
      </c>
      <c r="BT33" s="17">
        <v>0.05</v>
      </c>
      <c r="BU33" s="17">
        <v>0.1</v>
      </c>
      <c r="BV33" s="76">
        <v>0.05</v>
      </c>
      <c r="BW33" s="17">
        <v>0.05</v>
      </c>
      <c r="BX33" s="17">
        <v>0.05</v>
      </c>
      <c r="BY33" s="17">
        <v>0.15000000000000002</v>
      </c>
      <c r="BZ33" s="17">
        <v>0.15</v>
      </c>
      <c r="CA33" s="17">
        <v>25</v>
      </c>
      <c r="CB33" s="17">
        <v>50</v>
      </c>
      <c r="CC33" s="17">
        <v>2100</v>
      </c>
      <c r="CD33" s="17">
        <v>0.01</v>
      </c>
      <c r="CE33" s="17">
        <v>2.5000000000000001E-2</v>
      </c>
      <c r="CF33" s="17">
        <v>2.5000000000000001E-2</v>
      </c>
      <c r="CG33" s="17">
        <v>2.5000000000000001E-2</v>
      </c>
      <c r="CH33" s="17">
        <v>2.5000000000000001E-2</v>
      </c>
      <c r="CI33" s="17">
        <v>2.5000000000000001E-2</v>
      </c>
      <c r="CJ33" s="17">
        <v>2.5000000000000001E-2</v>
      </c>
      <c r="CK33" s="17">
        <v>2.5000000000000001E-2</v>
      </c>
      <c r="CL33" s="17">
        <v>5.0000000000000001E-3</v>
      </c>
      <c r="CM33" s="17">
        <v>0.15</v>
      </c>
      <c r="CN33" s="17">
        <v>0.5</v>
      </c>
      <c r="CO33" s="17">
        <v>0.5</v>
      </c>
      <c r="CP33" s="17">
        <v>0.5</v>
      </c>
      <c r="CQ33" s="17">
        <v>1.5</v>
      </c>
      <c r="CR33" s="17">
        <v>0.3</v>
      </c>
      <c r="CS33" s="17">
        <v>5</v>
      </c>
      <c r="CT33" s="17">
        <v>0.5</v>
      </c>
      <c r="CU33" s="17">
        <v>0.5</v>
      </c>
      <c r="CV33" s="17">
        <v>0.05</v>
      </c>
      <c r="CW33" s="17">
        <v>0.05</v>
      </c>
      <c r="CX33" s="17">
        <v>0.05</v>
      </c>
      <c r="CY33" s="17">
        <v>1.5E-3</v>
      </c>
      <c r="CZ33" s="17">
        <v>0.05</v>
      </c>
      <c r="DA33" s="17">
        <v>0.05</v>
      </c>
      <c r="DB33" s="17">
        <v>0.05</v>
      </c>
      <c r="DC33" s="17">
        <v>0.05</v>
      </c>
      <c r="DD33" s="17">
        <v>0.05</v>
      </c>
      <c r="DE33" s="17">
        <v>0.05</v>
      </c>
      <c r="DF33" s="17">
        <v>0.05</v>
      </c>
      <c r="DG33" s="42">
        <v>8.2189999999999994</v>
      </c>
      <c r="DH33" s="70">
        <v>0.5</v>
      </c>
      <c r="DI33" s="70">
        <v>0.05</v>
      </c>
      <c r="DJ33" s="70">
        <v>0.25</v>
      </c>
      <c r="DK33" s="70">
        <v>0.25</v>
      </c>
      <c r="DL33" s="70">
        <v>0.05</v>
      </c>
    </row>
    <row r="34" spans="1:116" x14ac:dyDescent="0.3">
      <c r="A34" s="165">
        <v>29</v>
      </c>
      <c r="B34" s="57">
        <v>30</v>
      </c>
      <c r="C34" s="139" t="s">
        <v>479</v>
      </c>
      <c r="D34" s="139" t="s">
        <v>223</v>
      </c>
      <c r="E34" s="139" t="s">
        <v>640</v>
      </c>
      <c r="F34" s="139" t="s">
        <v>480</v>
      </c>
      <c r="G34" s="43">
        <v>8.1999999999999993</v>
      </c>
      <c r="H34" s="12">
        <v>31.7</v>
      </c>
      <c r="I34" s="30">
        <v>0.05</v>
      </c>
      <c r="J34" s="30">
        <v>1.5</v>
      </c>
      <c r="K34" s="30">
        <v>13.7</v>
      </c>
      <c r="L34" s="31">
        <v>2.5000000000000001E-2</v>
      </c>
      <c r="M34" s="30">
        <v>0.65300000000000002</v>
      </c>
      <c r="N34" s="42">
        <v>1.53</v>
      </c>
      <c r="O34" s="42">
        <v>7.87</v>
      </c>
      <c r="P34" s="33">
        <v>2.2000000000000001E-3</v>
      </c>
      <c r="Q34" s="42">
        <v>180</v>
      </c>
      <c r="R34" s="30">
        <v>0.2</v>
      </c>
      <c r="S34" s="42">
        <v>1.1499999999999999</v>
      </c>
      <c r="T34" s="42">
        <v>1.21</v>
      </c>
      <c r="U34" s="19">
        <v>1</v>
      </c>
      <c r="V34" s="19">
        <v>4.55</v>
      </c>
      <c r="W34" s="42">
        <v>1.65</v>
      </c>
      <c r="X34" s="42">
        <v>10.3</v>
      </c>
      <c r="Y34" s="12">
        <v>761</v>
      </c>
      <c r="Z34" s="30">
        <v>0.05</v>
      </c>
      <c r="AA34" s="12">
        <v>1690</v>
      </c>
      <c r="AB34" s="19">
        <v>123</v>
      </c>
      <c r="AC34" s="30">
        <v>116</v>
      </c>
      <c r="AD34" s="12">
        <v>180</v>
      </c>
      <c r="AE34" s="30">
        <v>31.6</v>
      </c>
      <c r="AF34" s="12">
        <v>690</v>
      </c>
      <c r="AG34" s="42">
        <v>0.5</v>
      </c>
      <c r="AH34" s="19">
        <v>2.5</v>
      </c>
      <c r="AI34" s="19">
        <v>2.5</v>
      </c>
      <c r="AJ34" s="19">
        <v>2.5</v>
      </c>
      <c r="AK34" s="19">
        <v>14</v>
      </c>
      <c r="AL34" s="19">
        <v>9.2999999999999989</v>
      </c>
      <c r="AM34" s="19">
        <v>5.8</v>
      </c>
      <c r="AN34" s="19">
        <v>11</v>
      </c>
      <c r="AO34" s="19">
        <v>2.5</v>
      </c>
      <c r="AP34" s="19">
        <v>15</v>
      </c>
      <c r="AQ34" s="19">
        <v>1.5</v>
      </c>
      <c r="AR34" s="19">
        <v>2.5</v>
      </c>
      <c r="AS34" s="19">
        <v>2.5</v>
      </c>
      <c r="AT34" s="19">
        <v>13</v>
      </c>
      <c r="AU34" s="19">
        <v>14</v>
      </c>
      <c r="AV34" s="19">
        <v>11</v>
      </c>
      <c r="AW34" s="19">
        <v>2.5</v>
      </c>
      <c r="AX34" s="19">
        <v>13</v>
      </c>
      <c r="AY34" s="19">
        <v>2.5</v>
      </c>
      <c r="AZ34" s="19">
        <v>2.5</v>
      </c>
      <c r="BA34" s="20">
        <v>92.1</v>
      </c>
      <c r="BB34" s="17">
        <v>0.5</v>
      </c>
      <c r="BC34" s="17">
        <v>0.5</v>
      </c>
      <c r="BD34" s="17">
        <v>0.5</v>
      </c>
      <c r="BE34" s="17">
        <v>0.5</v>
      </c>
      <c r="BF34" s="17">
        <v>0.5</v>
      </c>
      <c r="BG34" s="17">
        <v>0.5</v>
      </c>
      <c r="BH34" s="17">
        <v>0.5</v>
      </c>
      <c r="BI34" s="17">
        <v>0.5</v>
      </c>
      <c r="BJ34" s="17">
        <v>5.0000000000000001E-3</v>
      </c>
      <c r="BK34" s="17">
        <v>0.5</v>
      </c>
      <c r="BL34" s="17">
        <v>0.05</v>
      </c>
      <c r="BM34" s="17">
        <v>0.05</v>
      </c>
      <c r="BN34" s="17">
        <v>0.05</v>
      </c>
      <c r="BO34" s="17">
        <v>0.05</v>
      </c>
      <c r="BP34" s="17">
        <v>0.05</v>
      </c>
      <c r="BQ34" s="17">
        <v>0.4</v>
      </c>
      <c r="BR34" s="76">
        <v>0.4</v>
      </c>
      <c r="BS34" s="17">
        <v>0.05</v>
      </c>
      <c r="BT34" s="17">
        <v>0.05</v>
      </c>
      <c r="BU34" s="17">
        <v>0.1</v>
      </c>
      <c r="BV34" s="76">
        <v>0.05</v>
      </c>
      <c r="BW34" s="17">
        <v>0.05</v>
      </c>
      <c r="BX34" s="17">
        <v>0.05</v>
      </c>
      <c r="BY34" s="17">
        <v>0.15000000000000002</v>
      </c>
      <c r="BZ34" s="17">
        <v>0.15</v>
      </c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>
        <v>0.05</v>
      </c>
      <c r="DF34" s="17">
        <v>0.05</v>
      </c>
      <c r="DG34" s="42">
        <v>189.5</v>
      </c>
      <c r="DH34" s="70"/>
      <c r="DI34" s="70"/>
      <c r="DJ34" s="70"/>
      <c r="DK34" s="70"/>
      <c r="DL34" s="70"/>
    </row>
    <row r="35" spans="1:116" x14ac:dyDescent="0.3">
      <c r="A35" s="165">
        <v>30</v>
      </c>
      <c r="B35" s="57">
        <v>31</v>
      </c>
      <c r="C35" s="139" t="s">
        <v>641</v>
      </c>
      <c r="D35" s="139" t="s">
        <v>642</v>
      </c>
      <c r="E35" s="139" t="s">
        <v>643</v>
      </c>
      <c r="F35" s="139" t="s">
        <v>644</v>
      </c>
      <c r="G35" s="43">
        <v>7.8</v>
      </c>
      <c r="H35" s="12">
        <v>121.6</v>
      </c>
      <c r="I35" s="30">
        <v>0.05</v>
      </c>
      <c r="J35" s="30">
        <v>1.5</v>
      </c>
      <c r="K35" s="30">
        <v>19.3</v>
      </c>
      <c r="L35" s="31">
        <v>2.5000000000000001E-2</v>
      </c>
      <c r="M35" s="30">
        <v>0.73799999999999999</v>
      </c>
      <c r="N35" s="30">
        <v>2.39</v>
      </c>
      <c r="O35" s="30">
        <v>4.9800000000000004</v>
      </c>
      <c r="P35" s="33">
        <v>5.1999999999999998E-3</v>
      </c>
      <c r="Q35" s="42">
        <v>692</v>
      </c>
      <c r="R35" s="42">
        <v>0.2</v>
      </c>
      <c r="S35" s="30">
        <v>1.22</v>
      </c>
      <c r="T35" s="30">
        <v>1.1499999999999999</v>
      </c>
      <c r="U35" s="19">
        <v>1</v>
      </c>
      <c r="V35" s="19">
        <v>6.94</v>
      </c>
      <c r="W35" s="30">
        <v>3.92</v>
      </c>
      <c r="X35" s="30">
        <v>8.43</v>
      </c>
      <c r="Y35" s="12">
        <v>5850</v>
      </c>
      <c r="Z35" s="30">
        <v>0.05</v>
      </c>
      <c r="AA35" s="12">
        <v>3480</v>
      </c>
      <c r="AB35" s="19">
        <v>97.7</v>
      </c>
      <c r="AC35" s="12">
        <v>288</v>
      </c>
      <c r="AD35" s="30">
        <v>314</v>
      </c>
      <c r="AE35" s="30">
        <v>103.08199999999999</v>
      </c>
      <c r="AF35" s="12">
        <v>1251.2</v>
      </c>
      <c r="AG35" s="12">
        <v>177</v>
      </c>
      <c r="AH35" s="19">
        <v>20</v>
      </c>
      <c r="AI35" s="19">
        <v>2.5</v>
      </c>
      <c r="AJ35" s="19">
        <v>2.5</v>
      </c>
      <c r="AK35" s="19">
        <v>14</v>
      </c>
      <c r="AL35" s="19">
        <v>7.2</v>
      </c>
      <c r="AM35" s="19">
        <v>6</v>
      </c>
      <c r="AN35" s="19">
        <v>9.1999999999999993</v>
      </c>
      <c r="AO35" s="19">
        <v>2.5</v>
      </c>
      <c r="AP35" s="19">
        <v>9.4</v>
      </c>
      <c r="AQ35" s="19">
        <v>1.5</v>
      </c>
      <c r="AR35" s="19">
        <v>6.7</v>
      </c>
      <c r="AS35" s="19">
        <v>2.5</v>
      </c>
      <c r="AT35" s="19">
        <v>11</v>
      </c>
      <c r="AU35" s="19">
        <v>12</v>
      </c>
      <c r="AV35" s="19">
        <v>8.5</v>
      </c>
      <c r="AW35" s="19">
        <v>2.5</v>
      </c>
      <c r="AX35" s="19">
        <v>6.7</v>
      </c>
      <c r="AY35" s="19">
        <v>2.5</v>
      </c>
      <c r="AZ35" s="19">
        <v>2.5</v>
      </c>
      <c r="BA35" s="20">
        <v>103.60000000000001</v>
      </c>
      <c r="BB35" s="17">
        <v>0.5</v>
      </c>
      <c r="BC35" s="17">
        <v>0.5</v>
      </c>
      <c r="BD35" s="17">
        <v>0.5</v>
      </c>
      <c r="BE35" s="17">
        <v>0.5</v>
      </c>
      <c r="BF35" s="17">
        <v>0.5</v>
      </c>
      <c r="BG35" s="17">
        <v>0.5</v>
      </c>
      <c r="BH35" s="17">
        <v>0.5</v>
      </c>
      <c r="BI35" s="17">
        <v>0.5</v>
      </c>
      <c r="BJ35" s="17">
        <v>5.0000000000000001E-3</v>
      </c>
      <c r="BK35" s="17">
        <v>0.5</v>
      </c>
      <c r="BL35" s="17">
        <v>0.05</v>
      </c>
      <c r="BM35" s="17">
        <v>0.05</v>
      </c>
      <c r="BN35" s="17">
        <v>0.05</v>
      </c>
      <c r="BO35" s="17">
        <v>0.05</v>
      </c>
      <c r="BP35" s="17">
        <v>0.05</v>
      </c>
      <c r="BQ35" s="17">
        <v>0.4</v>
      </c>
      <c r="BR35" s="76">
        <v>0.4</v>
      </c>
      <c r="BS35" s="17">
        <v>0.05</v>
      </c>
      <c r="BT35" s="17">
        <v>0.05</v>
      </c>
      <c r="BU35" s="17">
        <v>0.1</v>
      </c>
      <c r="BV35" s="76">
        <v>0.05</v>
      </c>
      <c r="BW35" s="17">
        <v>0.05</v>
      </c>
      <c r="BX35" s="17">
        <v>0.05</v>
      </c>
      <c r="BY35" s="17">
        <v>0.15000000000000002</v>
      </c>
      <c r="BZ35" s="17">
        <v>0.15</v>
      </c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>
        <v>0.05</v>
      </c>
      <c r="DF35" s="17">
        <v>0.05</v>
      </c>
      <c r="DG35" s="42">
        <v>739.2</v>
      </c>
      <c r="DH35" s="70"/>
      <c r="DI35" s="70"/>
      <c r="DJ35" s="70"/>
      <c r="DK35" s="70"/>
      <c r="DL35" s="70"/>
    </row>
    <row r="36" spans="1:116" x14ac:dyDescent="0.3">
      <c r="A36" s="165">
        <v>31</v>
      </c>
      <c r="B36" s="57">
        <v>32</v>
      </c>
      <c r="C36" s="139" t="s">
        <v>645</v>
      </c>
      <c r="D36" s="139" t="s">
        <v>646</v>
      </c>
      <c r="E36" s="139" t="s">
        <v>647</v>
      </c>
      <c r="F36" s="139" t="s">
        <v>648</v>
      </c>
      <c r="G36" s="43">
        <v>8.1999999999999993</v>
      </c>
      <c r="H36" s="12">
        <v>117.5</v>
      </c>
      <c r="I36" s="30">
        <v>0.28000000000000003</v>
      </c>
      <c r="J36" s="30">
        <v>1.5</v>
      </c>
      <c r="K36" s="30">
        <v>6.06</v>
      </c>
      <c r="L36" s="31">
        <v>2.5000000000000001E-2</v>
      </c>
      <c r="M36" s="30">
        <v>0.67200000000000004</v>
      </c>
      <c r="N36" s="42">
        <v>2.34</v>
      </c>
      <c r="O36" s="30">
        <v>5.81</v>
      </c>
      <c r="P36" s="33">
        <v>2.0999999999999999E-3</v>
      </c>
      <c r="Q36" s="42">
        <v>1210</v>
      </c>
      <c r="R36" s="30">
        <v>0.2</v>
      </c>
      <c r="S36" s="42">
        <v>0.91900000000000004</v>
      </c>
      <c r="T36" s="30">
        <v>2.77</v>
      </c>
      <c r="U36" s="19">
        <v>1</v>
      </c>
      <c r="V36" s="19">
        <v>8.39</v>
      </c>
      <c r="W36" s="42">
        <v>4.0599999999999996</v>
      </c>
      <c r="X36" s="42">
        <v>5.67</v>
      </c>
      <c r="Y36" s="12">
        <v>8250</v>
      </c>
      <c r="Z36" s="30">
        <v>0.05</v>
      </c>
      <c r="AA36" s="12">
        <v>1860</v>
      </c>
      <c r="AB36" s="19">
        <v>38.200000000000003</v>
      </c>
      <c r="AC36" s="30">
        <v>112</v>
      </c>
      <c r="AD36" s="12">
        <v>255</v>
      </c>
      <c r="AE36" s="30">
        <v>104.97</v>
      </c>
      <c r="AF36" s="12">
        <v>952</v>
      </c>
      <c r="AG36" s="42">
        <v>253</v>
      </c>
      <c r="AH36" s="19">
        <v>9.9</v>
      </c>
      <c r="AI36" s="19">
        <v>6.6</v>
      </c>
      <c r="AJ36" s="19">
        <v>2.5</v>
      </c>
      <c r="AK36" s="19">
        <v>2.5</v>
      </c>
      <c r="AL36" s="19">
        <v>2.5</v>
      </c>
      <c r="AM36" s="19">
        <v>2.5</v>
      </c>
      <c r="AN36" s="19">
        <v>2.5</v>
      </c>
      <c r="AO36" s="19">
        <v>2.5</v>
      </c>
      <c r="AP36" s="19">
        <v>2.5</v>
      </c>
      <c r="AQ36" s="19">
        <v>1.5</v>
      </c>
      <c r="AR36" s="19">
        <v>2.5</v>
      </c>
      <c r="AS36" s="19">
        <v>2.5</v>
      </c>
      <c r="AT36" s="19">
        <v>2.5</v>
      </c>
      <c r="AU36" s="19">
        <v>2.5</v>
      </c>
      <c r="AV36" s="19">
        <v>2.5</v>
      </c>
      <c r="AW36" s="19">
        <v>2.5</v>
      </c>
      <c r="AX36" s="19">
        <v>2.5</v>
      </c>
      <c r="AY36" s="19">
        <v>2.5</v>
      </c>
      <c r="AZ36" s="19">
        <v>2.5</v>
      </c>
      <c r="BA36" s="20">
        <v>43</v>
      </c>
      <c r="BB36" s="17">
        <v>0.5</v>
      </c>
      <c r="BC36" s="17">
        <v>0.5</v>
      </c>
      <c r="BD36" s="17">
        <v>0.5</v>
      </c>
      <c r="BE36" s="17">
        <v>0.5</v>
      </c>
      <c r="BF36" s="17">
        <v>0.5</v>
      </c>
      <c r="BG36" s="17">
        <v>0.5</v>
      </c>
      <c r="BH36" s="17">
        <v>0.5</v>
      </c>
      <c r="BI36" s="17">
        <v>0.5</v>
      </c>
      <c r="BJ36" s="17">
        <v>5.0000000000000001E-3</v>
      </c>
      <c r="BK36" s="17">
        <v>0.5</v>
      </c>
      <c r="BL36" s="17">
        <v>0.05</v>
      </c>
      <c r="BM36" s="17">
        <v>0.05</v>
      </c>
      <c r="BN36" s="17">
        <v>0.05</v>
      </c>
      <c r="BO36" s="17">
        <v>0.05</v>
      </c>
      <c r="BP36" s="17">
        <v>0.05</v>
      </c>
      <c r="BQ36" s="17">
        <v>0.4</v>
      </c>
      <c r="BR36" s="76">
        <v>0.4</v>
      </c>
      <c r="BS36" s="17">
        <v>0.05</v>
      </c>
      <c r="BT36" s="17">
        <v>0.05</v>
      </c>
      <c r="BU36" s="17">
        <v>0.1</v>
      </c>
      <c r="BV36" s="76">
        <v>0.05</v>
      </c>
      <c r="BW36" s="17">
        <v>0.05</v>
      </c>
      <c r="BX36" s="17">
        <v>0.05</v>
      </c>
      <c r="BY36" s="17">
        <v>0.15000000000000002</v>
      </c>
      <c r="BZ36" s="17">
        <v>0.15</v>
      </c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>
        <v>0.05</v>
      </c>
      <c r="DF36" s="17">
        <v>0.05</v>
      </c>
      <c r="DG36" s="42">
        <v>420.1</v>
      </c>
      <c r="DH36" s="70"/>
      <c r="DI36" s="70"/>
      <c r="DJ36" s="70">
        <v>0.25</v>
      </c>
      <c r="DK36" s="70">
        <v>0.25</v>
      </c>
      <c r="DL36" s="70">
        <v>0.05</v>
      </c>
    </row>
    <row r="37" spans="1:116" x14ac:dyDescent="0.3">
      <c r="A37" s="165">
        <v>32</v>
      </c>
      <c r="B37" s="57">
        <v>33</v>
      </c>
      <c r="C37" s="139" t="s">
        <v>649</v>
      </c>
      <c r="D37" s="139" t="s">
        <v>650</v>
      </c>
      <c r="E37" s="139" t="s">
        <v>651</v>
      </c>
      <c r="F37" s="139" t="s">
        <v>652</v>
      </c>
      <c r="G37" s="43">
        <v>7.7</v>
      </c>
      <c r="H37" s="12">
        <v>20.3</v>
      </c>
      <c r="I37" s="30">
        <v>0.05</v>
      </c>
      <c r="J37" s="30">
        <v>1.5</v>
      </c>
      <c r="K37" s="30">
        <v>46.2</v>
      </c>
      <c r="L37" s="31">
        <v>2.5000000000000001E-2</v>
      </c>
      <c r="M37" s="30">
        <v>5.4</v>
      </c>
      <c r="N37" s="30">
        <v>0.94299999999999995</v>
      </c>
      <c r="O37" s="30">
        <v>10.6</v>
      </c>
      <c r="P37" s="33">
        <v>5.7000000000000002E-3</v>
      </c>
      <c r="Q37" s="42">
        <v>59</v>
      </c>
      <c r="R37" s="30">
        <v>0.2</v>
      </c>
      <c r="S37" s="30">
        <v>1.39</v>
      </c>
      <c r="T37" s="30">
        <v>1.1599999999999999</v>
      </c>
      <c r="U37" s="19">
        <v>1</v>
      </c>
      <c r="V37" s="19">
        <v>1.1100000000000001</v>
      </c>
      <c r="W37" s="30">
        <v>1.02</v>
      </c>
      <c r="X37" s="30">
        <v>24.6</v>
      </c>
      <c r="Y37" s="12">
        <v>228</v>
      </c>
      <c r="Z37" s="30">
        <v>0.05</v>
      </c>
      <c r="AA37" s="12">
        <v>1560</v>
      </c>
      <c r="AB37" s="19">
        <v>1048.21</v>
      </c>
      <c r="AC37" s="12">
        <v>53.9</v>
      </c>
      <c r="AD37" s="30">
        <v>116</v>
      </c>
      <c r="AE37" s="30">
        <v>10.6</v>
      </c>
      <c r="AF37" s="12">
        <v>424</v>
      </c>
      <c r="AG37" s="12">
        <v>109</v>
      </c>
      <c r="AH37" s="19">
        <v>300</v>
      </c>
      <c r="AI37" s="19">
        <v>136</v>
      </c>
      <c r="AJ37" s="19">
        <v>46</v>
      </c>
      <c r="AK37" s="19">
        <v>323</v>
      </c>
      <c r="AL37" s="19">
        <v>260</v>
      </c>
      <c r="AM37" s="19">
        <v>338</v>
      </c>
      <c r="AN37" s="19">
        <v>353</v>
      </c>
      <c r="AO37" s="19">
        <v>2.5</v>
      </c>
      <c r="AP37" s="19">
        <v>201</v>
      </c>
      <c r="AQ37" s="19">
        <v>1.5</v>
      </c>
      <c r="AR37" s="19">
        <v>230</v>
      </c>
      <c r="AS37" s="19">
        <v>93</v>
      </c>
      <c r="AT37" s="19">
        <v>437</v>
      </c>
      <c r="AU37" s="19">
        <v>286</v>
      </c>
      <c r="AV37" s="19">
        <v>254</v>
      </c>
      <c r="AW37" s="19">
        <v>2.5</v>
      </c>
      <c r="AX37" s="19">
        <v>263</v>
      </c>
      <c r="AY37" s="19">
        <v>53</v>
      </c>
      <c r="AZ37" s="19">
        <v>2.5</v>
      </c>
      <c r="BA37" s="20">
        <v>3057.5</v>
      </c>
      <c r="BB37" s="17">
        <v>0.5</v>
      </c>
      <c r="BC37" s="17">
        <v>0.5</v>
      </c>
      <c r="BD37" s="17">
        <v>0.5</v>
      </c>
      <c r="BE37" s="17">
        <v>0.5</v>
      </c>
      <c r="BF37" s="17">
        <v>0.5</v>
      </c>
      <c r="BG37" s="17">
        <v>0.5</v>
      </c>
      <c r="BH37" s="17">
        <v>0.5</v>
      </c>
      <c r="BI37" s="17">
        <v>0.5</v>
      </c>
      <c r="BJ37" s="17">
        <v>5.0000000000000001E-3</v>
      </c>
      <c r="BK37" s="17">
        <v>0.5</v>
      </c>
      <c r="BL37" s="17">
        <v>0.05</v>
      </c>
      <c r="BM37" s="17">
        <v>0.05</v>
      </c>
      <c r="BN37" s="17">
        <v>0.05</v>
      </c>
      <c r="BO37" s="17">
        <v>0.05</v>
      </c>
      <c r="BP37" s="17">
        <v>0.05</v>
      </c>
      <c r="BQ37" s="17">
        <v>0.4</v>
      </c>
      <c r="BR37" s="76">
        <v>0.4</v>
      </c>
      <c r="BS37" s="17">
        <v>0.05</v>
      </c>
      <c r="BT37" s="17">
        <v>0.05</v>
      </c>
      <c r="BU37" s="17">
        <v>0.1</v>
      </c>
      <c r="BV37" s="76">
        <v>0.05</v>
      </c>
      <c r="BW37" s="17">
        <v>0.05</v>
      </c>
      <c r="BX37" s="17">
        <v>0.05</v>
      </c>
      <c r="BY37" s="17">
        <v>0.15000000000000002</v>
      </c>
      <c r="BZ37" s="17">
        <v>0.15</v>
      </c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>
        <v>0.05</v>
      </c>
      <c r="DF37" s="17">
        <v>0.05</v>
      </c>
      <c r="DG37" s="42">
        <v>5.0000000000000001E-3</v>
      </c>
      <c r="DH37" s="70"/>
      <c r="DI37" s="70"/>
      <c r="DJ37" s="70">
        <v>0.25</v>
      </c>
      <c r="DK37" s="70">
        <v>0.25</v>
      </c>
      <c r="DL37" s="70">
        <v>0.05</v>
      </c>
    </row>
    <row r="38" spans="1:116" x14ac:dyDescent="0.3">
      <c r="A38" s="165">
        <v>33</v>
      </c>
      <c r="B38" s="57">
        <v>34</v>
      </c>
      <c r="C38" s="139" t="s">
        <v>653</v>
      </c>
      <c r="D38" s="139" t="s">
        <v>654</v>
      </c>
      <c r="E38" s="139" t="s">
        <v>655</v>
      </c>
      <c r="F38" s="139" t="s">
        <v>656</v>
      </c>
      <c r="G38" s="43">
        <v>7.3</v>
      </c>
      <c r="H38" s="12">
        <v>20.75</v>
      </c>
      <c r="I38" s="30">
        <v>0.05</v>
      </c>
      <c r="J38" s="30">
        <v>1.5</v>
      </c>
      <c r="K38" s="30">
        <v>5.72</v>
      </c>
      <c r="L38" s="31">
        <v>2.5000000000000001E-2</v>
      </c>
      <c r="M38" s="30">
        <v>0.52700000000000002</v>
      </c>
      <c r="N38" s="30">
        <v>1.22</v>
      </c>
      <c r="O38" s="30">
        <v>5.81</v>
      </c>
      <c r="P38" s="33">
        <v>2.3999999999999998E-3</v>
      </c>
      <c r="Q38" s="30">
        <v>78.2</v>
      </c>
      <c r="R38" s="30">
        <v>0.2</v>
      </c>
      <c r="S38" s="30">
        <v>0.80100000000000005</v>
      </c>
      <c r="T38" s="30">
        <v>0.5</v>
      </c>
      <c r="U38" s="19">
        <v>1</v>
      </c>
      <c r="V38" s="19">
        <v>1.26</v>
      </c>
      <c r="W38" s="30">
        <v>1.39</v>
      </c>
      <c r="X38" s="30">
        <v>6.93</v>
      </c>
      <c r="Y38" s="12">
        <v>196</v>
      </c>
      <c r="Z38" s="30">
        <v>0.05</v>
      </c>
      <c r="AA38" s="12">
        <v>1050</v>
      </c>
      <c r="AB38" s="19">
        <v>14</v>
      </c>
      <c r="AC38" s="12">
        <v>47.9</v>
      </c>
      <c r="AD38" s="30">
        <v>107</v>
      </c>
      <c r="AE38" s="30">
        <v>40.6</v>
      </c>
      <c r="AF38" s="12">
        <v>702</v>
      </c>
      <c r="AG38" s="12">
        <v>0.5</v>
      </c>
      <c r="AH38" s="19">
        <v>2.5</v>
      </c>
      <c r="AI38" s="19">
        <v>59</v>
      </c>
      <c r="AJ38" s="19">
        <v>15</v>
      </c>
      <c r="AK38" s="19">
        <v>248</v>
      </c>
      <c r="AL38" s="19">
        <v>150</v>
      </c>
      <c r="AM38" s="19">
        <v>136</v>
      </c>
      <c r="AN38" s="19">
        <v>121</v>
      </c>
      <c r="AO38" s="19">
        <v>2.5</v>
      </c>
      <c r="AP38" s="19">
        <v>106</v>
      </c>
      <c r="AQ38" s="19">
        <v>1.5</v>
      </c>
      <c r="AR38" s="19">
        <v>5.8</v>
      </c>
      <c r="AS38" s="19">
        <v>2.5</v>
      </c>
      <c r="AT38" s="19">
        <v>216</v>
      </c>
      <c r="AU38" s="19">
        <v>139</v>
      </c>
      <c r="AV38" s="19">
        <v>117</v>
      </c>
      <c r="AW38" s="19">
        <v>2.5</v>
      </c>
      <c r="AX38" s="19">
        <v>116</v>
      </c>
      <c r="AY38" s="19">
        <v>23</v>
      </c>
      <c r="AZ38" s="19">
        <v>2.5</v>
      </c>
      <c r="BA38" s="20">
        <v>1213.3</v>
      </c>
      <c r="BB38" s="17">
        <v>0.5</v>
      </c>
      <c r="BC38" s="17">
        <v>0.5</v>
      </c>
      <c r="BD38" s="17">
        <v>0.5</v>
      </c>
      <c r="BE38" s="17">
        <v>0.5</v>
      </c>
      <c r="BF38" s="17">
        <v>0.5</v>
      </c>
      <c r="BG38" s="17">
        <v>0.5</v>
      </c>
      <c r="BH38" s="17">
        <v>0.5</v>
      </c>
      <c r="BI38" s="17">
        <v>0.5</v>
      </c>
      <c r="BJ38" s="17">
        <v>5.0000000000000001E-3</v>
      </c>
      <c r="BK38" s="17">
        <v>0.5</v>
      </c>
      <c r="BL38" s="17">
        <v>0.05</v>
      </c>
      <c r="BM38" s="17">
        <v>0.05</v>
      </c>
      <c r="BN38" s="17">
        <v>0.05</v>
      </c>
      <c r="BO38" s="17">
        <v>0.05</v>
      </c>
      <c r="BP38" s="17">
        <v>0.05</v>
      </c>
      <c r="BQ38" s="17">
        <v>0.4</v>
      </c>
      <c r="BR38" s="76">
        <v>0.4</v>
      </c>
      <c r="BS38" s="17">
        <v>0.05</v>
      </c>
      <c r="BT38" s="17">
        <v>0.05</v>
      </c>
      <c r="BU38" s="17">
        <v>0.1</v>
      </c>
      <c r="BV38" s="76">
        <v>0.05</v>
      </c>
      <c r="BW38" s="17">
        <v>0.05</v>
      </c>
      <c r="BX38" s="17">
        <v>0.05</v>
      </c>
      <c r="BY38" s="17">
        <v>0.15000000000000002</v>
      </c>
      <c r="BZ38" s="17">
        <v>0.15</v>
      </c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>
        <v>0.05</v>
      </c>
      <c r="DF38" s="17">
        <v>0.05</v>
      </c>
      <c r="DG38" s="42">
        <v>145.30000000000001</v>
      </c>
      <c r="DH38" s="70"/>
      <c r="DI38" s="70"/>
      <c r="DJ38" s="70"/>
      <c r="DK38" s="70"/>
      <c r="DL38" s="70"/>
    </row>
    <row r="39" spans="1:116" x14ac:dyDescent="0.3">
      <c r="A39" s="165">
        <v>34</v>
      </c>
      <c r="B39" s="57">
        <v>35</v>
      </c>
      <c r="C39" s="139" t="s">
        <v>657</v>
      </c>
      <c r="D39" s="139" t="s">
        <v>658</v>
      </c>
      <c r="E39" s="139" t="s">
        <v>659</v>
      </c>
      <c r="F39" s="139" t="s">
        <v>518</v>
      </c>
      <c r="G39" s="43">
        <v>7.6</v>
      </c>
      <c r="H39" s="12">
        <v>47.44</v>
      </c>
      <c r="I39" s="30">
        <v>0.05</v>
      </c>
      <c r="J39" s="30">
        <v>1.5</v>
      </c>
      <c r="K39" s="30">
        <v>44.8</v>
      </c>
      <c r="L39" s="31">
        <v>2.5000000000000001E-2</v>
      </c>
      <c r="M39" s="30">
        <v>3.71</v>
      </c>
      <c r="N39" s="30">
        <v>10.199999999999999</v>
      </c>
      <c r="O39" s="30">
        <v>11.2</v>
      </c>
      <c r="P39" s="33">
        <v>6.1000000000000004E-3</v>
      </c>
      <c r="Q39" s="30">
        <v>2210</v>
      </c>
      <c r="R39" s="30">
        <v>0.2</v>
      </c>
      <c r="S39" s="30">
        <v>10.8</v>
      </c>
      <c r="T39" s="30">
        <v>1.78</v>
      </c>
      <c r="U39" s="19">
        <v>1</v>
      </c>
      <c r="V39" s="30">
        <v>10.8</v>
      </c>
      <c r="W39" s="30">
        <v>11.2</v>
      </c>
      <c r="X39" s="30">
        <v>27.9</v>
      </c>
      <c r="Y39" s="12">
        <v>3020</v>
      </c>
      <c r="Z39" s="30">
        <v>0.05</v>
      </c>
      <c r="AA39" s="12">
        <v>7410</v>
      </c>
      <c r="AB39" s="19">
        <v>152</v>
      </c>
      <c r="AC39" s="12">
        <v>214</v>
      </c>
      <c r="AD39" s="30">
        <v>427</v>
      </c>
      <c r="AE39" s="30">
        <v>60.9</v>
      </c>
      <c r="AF39" s="12">
        <v>4774.37</v>
      </c>
      <c r="AG39" s="12">
        <v>721</v>
      </c>
      <c r="AH39" s="19">
        <v>2.5</v>
      </c>
      <c r="AI39" s="19">
        <v>33</v>
      </c>
      <c r="AJ39" s="19">
        <v>6.2</v>
      </c>
      <c r="AK39" s="19">
        <v>54</v>
      </c>
      <c r="AL39" s="19">
        <v>24</v>
      </c>
      <c r="AM39" s="19">
        <v>24</v>
      </c>
      <c r="AN39" s="19">
        <v>19</v>
      </c>
      <c r="AO39" s="19">
        <v>2.5</v>
      </c>
      <c r="AP39" s="19">
        <v>15</v>
      </c>
      <c r="AQ39" s="19">
        <v>1.5</v>
      </c>
      <c r="AR39" s="19">
        <v>13</v>
      </c>
      <c r="AS39" s="19">
        <v>9.9</v>
      </c>
      <c r="AT39" s="19">
        <v>41</v>
      </c>
      <c r="AU39" s="19">
        <v>19</v>
      </c>
      <c r="AV39" s="19">
        <v>17</v>
      </c>
      <c r="AW39" s="19">
        <v>2.5</v>
      </c>
      <c r="AX39" s="19">
        <v>15</v>
      </c>
      <c r="AY39" s="19">
        <v>2.5</v>
      </c>
      <c r="AZ39" s="19">
        <v>2.5</v>
      </c>
      <c r="BA39" s="20">
        <v>264.10000000000002</v>
      </c>
      <c r="BB39" s="17">
        <v>0.5</v>
      </c>
      <c r="BC39" s="17">
        <v>0.5</v>
      </c>
      <c r="BD39" s="17">
        <v>0.5</v>
      </c>
      <c r="BE39" s="17">
        <v>0.5</v>
      </c>
      <c r="BF39" s="17">
        <v>0.5</v>
      </c>
      <c r="BG39" s="17">
        <v>0.5</v>
      </c>
      <c r="BH39" s="17">
        <v>0.5</v>
      </c>
      <c r="BI39" s="17">
        <v>0.5</v>
      </c>
      <c r="BJ39" s="17">
        <v>5.0000000000000001E-3</v>
      </c>
      <c r="BK39" s="17">
        <v>0.5</v>
      </c>
      <c r="BL39" s="17">
        <v>0.05</v>
      </c>
      <c r="BM39" s="17">
        <v>0.05</v>
      </c>
      <c r="BN39" s="17">
        <v>0.05</v>
      </c>
      <c r="BO39" s="17">
        <v>0.05</v>
      </c>
      <c r="BP39" s="17">
        <v>0.05</v>
      </c>
      <c r="BQ39" s="17">
        <v>0.4</v>
      </c>
      <c r="BR39" s="76">
        <v>0.4</v>
      </c>
      <c r="BS39" s="17">
        <v>0.05</v>
      </c>
      <c r="BT39" s="17">
        <v>0.05</v>
      </c>
      <c r="BU39" s="17">
        <v>0.1</v>
      </c>
      <c r="BV39" s="76">
        <v>0.05</v>
      </c>
      <c r="BW39" s="17">
        <v>0.05</v>
      </c>
      <c r="BX39" s="17">
        <v>0.05</v>
      </c>
      <c r="BY39" s="17">
        <v>0.15000000000000002</v>
      </c>
      <c r="BZ39" s="17">
        <v>0.15</v>
      </c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>
        <v>0.05</v>
      </c>
      <c r="DF39" s="17">
        <v>0.05</v>
      </c>
      <c r="DG39" s="42">
        <v>256.10000000000002</v>
      </c>
      <c r="DH39" s="70"/>
      <c r="DI39" s="70"/>
      <c r="DJ39" s="70">
        <v>0.25</v>
      </c>
      <c r="DK39" s="70">
        <v>0.25</v>
      </c>
      <c r="DL39" s="70">
        <v>0.05</v>
      </c>
    </row>
    <row r="40" spans="1:116" x14ac:dyDescent="0.3">
      <c r="A40" s="165">
        <v>35</v>
      </c>
      <c r="B40" s="57">
        <v>36</v>
      </c>
      <c r="C40" s="139" t="s">
        <v>553</v>
      </c>
      <c r="D40" s="139" t="s">
        <v>554</v>
      </c>
      <c r="E40" s="139" t="s">
        <v>660</v>
      </c>
      <c r="F40" s="139" t="s">
        <v>555</v>
      </c>
      <c r="G40" s="43">
        <v>8.6</v>
      </c>
      <c r="H40" s="12">
        <v>34.35</v>
      </c>
      <c r="I40" s="30">
        <v>0.05</v>
      </c>
      <c r="J40" s="30">
        <v>1.5</v>
      </c>
      <c r="K40" s="30">
        <v>32.299999999999997</v>
      </c>
      <c r="L40" s="31">
        <v>2.5000000000000001E-2</v>
      </c>
      <c r="M40" s="30">
        <v>3.18</v>
      </c>
      <c r="N40" s="30">
        <v>3.85</v>
      </c>
      <c r="O40" s="30">
        <v>7.38</v>
      </c>
      <c r="P40" s="33">
        <v>5.3E-3</v>
      </c>
      <c r="Q40" s="30">
        <v>3540</v>
      </c>
      <c r="R40" s="30">
        <v>0.2</v>
      </c>
      <c r="S40" s="30">
        <v>4.04</v>
      </c>
      <c r="T40" s="30">
        <v>1.71</v>
      </c>
      <c r="U40" s="30">
        <v>2.35</v>
      </c>
      <c r="V40" s="30">
        <v>19.600000000000001</v>
      </c>
      <c r="W40" s="30">
        <v>17.5</v>
      </c>
      <c r="X40" s="30">
        <v>22.8</v>
      </c>
      <c r="Y40" s="12">
        <v>9070</v>
      </c>
      <c r="Z40" s="30">
        <v>0.05</v>
      </c>
      <c r="AA40" s="12">
        <v>9350</v>
      </c>
      <c r="AB40" s="19">
        <v>208</v>
      </c>
      <c r="AC40" s="12">
        <v>494</v>
      </c>
      <c r="AD40" s="12">
        <v>395</v>
      </c>
      <c r="AE40" s="30">
        <v>665.23699999999997</v>
      </c>
      <c r="AF40" s="12">
        <v>3787.57</v>
      </c>
      <c r="AG40" s="12">
        <v>729</v>
      </c>
      <c r="AH40" s="19">
        <v>50</v>
      </c>
      <c r="AI40" s="19">
        <v>11</v>
      </c>
      <c r="AJ40" s="19">
        <v>2.5</v>
      </c>
      <c r="AK40" s="19">
        <v>2.5</v>
      </c>
      <c r="AL40" s="19">
        <v>2.5</v>
      </c>
      <c r="AM40" s="19">
        <v>2.5</v>
      </c>
      <c r="AN40" s="19">
        <v>2.5</v>
      </c>
      <c r="AO40" s="19">
        <v>2.5</v>
      </c>
      <c r="AP40" s="19">
        <v>2.5</v>
      </c>
      <c r="AQ40" s="19">
        <v>1.5</v>
      </c>
      <c r="AR40" s="19">
        <v>30</v>
      </c>
      <c r="AS40" s="19">
        <v>11</v>
      </c>
      <c r="AT40" s="19">
        <v>5.5</v>
      </c>
      <c r="AU40" s="19">
        <v>2.5</v>
      </c>
      <c r="AV40" s="19">
        <v>2.5</v>
      </c>
      <c r="AW40" s="19">
        <v>2.5</v>
      </c>
      <c r="AX40" s="19">
        <v>2.5</v>
      </c>
      <c r="AY40" s="19">
        <v>12</v>
      </c>
      <c r="AZ40" s="19">
        <v>2.5</v>
      </c>
      <c r="BA40" s="20">
        <v>126.5</v>
      </c>
      <c r="BB40" s="17">
        <v>0.5</v>
      </c>
      <c r="BC40" s="17">
        <v>0.5</v>
      </c>
      <c r="BD40" s="17">
        <v>0.5</v>
      </c>
      <c r="BE40" s="17">
        <v>0.5</v>
      </c>
      <c r="BF40" s="17">
        <v>0.5</v>
      </c>
      <c r="BG40" s="17">
        <v>0.5</v>
      </c>
      <c r="BH40" s="17">
        <v>0.5</v>
      </c>
      <c r="BI40" s="17">
        <v>0.5</v>
      </c>
      <c r="BJ40" s="17">
        <v>5.0000000000000001E-3</v>
      </c>
      <c r="BK40" s="17">
        <v>0.5</v>
      </c>
      <c r="BL40" s="17">
        <v>0.05</v>
      </c>
      <c r="BM40" s="17">
        <v>0.05</v>
      </c>
      <c r="BN40" s="17">
        <v>0.05</v>
      </c>
      <c r="BO40" s="17">
        <v>0.05</v>
      </c>
      <c r="BP40" s="17">
        <v>0.05</v>
      </c>
      <c r="BQ40" s="17">
        <v>0.4</v>
      </c>
      <c r="BR40" s="76">
        <v>0.4</v>
      </c>
      <c r="BS40" s="17">
        <v>0.05</v>
      </c>
      <c r="BT40" s="17">
        <v>0.05</v>
      </c>
      <c r="BU40" s="17">
        <v>0.1</v>
      </c>
      <c r="BV40" s="76">
        <v>0.05</v>
      </c>
      <c r="BW40" s="17">
        <v>0.05</v>
      </c>
      <c r="BX40" s="17">
        <v>0.05</v>
      </c>
      <c r="BY40" s="17">
        <v>0.15000000000000002</v>
      </c>
      <c r="BZ40" s="17">
        <v>0.15</v>
      </c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>
        <v>0.05</v>
      </c>
      <c r="DF40" s="17">
        <v>0.05</v>
      </c>
      <c r="DG40" s="42">
        <v>105.6</v>
      </c>
      <c r="DH40" s="70"/>
      <c r="DI40" s="70"/>
      <c r="DJ40" s="70"/>
      <c r="DK40" s="70"/>
      <c r="DL40" s="70"/>
    </row>
    <row r="41" spans="1:116" x14ac:dyDescent="0.3">
      <c r="A41" s="165">
        <v>36</v>
      </c>
      <c r="B41" s="57">
        <v>37</v>
      </c>
      <c r="C41" s="139" t="s">
        <v>661</v>
      </c>
      <c r="D41" s="139" t="s">
        <v>662</v>
      </c>
      <c r="E41" s="139" t="s">
        <v>663</v>
      </c>
      <c r="F41" s="139" t="s">
        <v>664</v>
      </c>
      <c r="G41" s="43">
        <v>7.3</v>
      </c>
      <c r="H41" s="12">
        <v>26.66</v>
      </c>
      <c r="I41" s="30">
        <v>0.05</v>
      </c>
      <c r="J41" s="30">
        <v>1.5</v>
      </c>
      <c r="K41" s="30">
        <v>6.34</v>
      </c>
      <c r="L41" s="31">
        <v>2.5000000000000001E-2</v>
      </c>
      <c r="M41" s="30">
        <v>0.71199999999999997</v>
      </c>
      <c r="N41" s="30">
        <v>1.75</v>
      </c>
      <c r="O41" s="30">
        <v>5.29</v>
      </c>
      <c r="P41" s="33">
        <v>4.1000000000000003E-3</v>
      </c>
      <c r="Q41" s="30">
        <v>181</v>
      </c>
      <c r="R41" s="30">
        <v>0.2</v>
      </c>
      <c r="S41" s="30">
        <v>0.98599999999999999</v>
      </c>
      <c r="T41" s="30">
        <v>1.5</v>
      </c>
      <c r="U41" s="19">
        <v>1</v>
      </c>
      <c r="V41" s="19">
        <v>2.3199999999999998</v>
      </c>
      <c r="W41" s="30">
        <v>2.0699999999999998</v>
      </c>
      <c r="X41" s="30">
        <v>6.26</v>
      </c>
      <c r="Y41" s="12">
        <v>729</v>
      </c>
      <c r="Z41" s="30">
        <v>0.05</v>
      </c>
      <c r="AA41" s="12">
        <v>1350</v>
      </c>
      <c r="AB41" s="19">
        <v>36.6</v>
      </c>
      <c r="AC41" s="12">
        <v>81.599999999999994</v>
      </c>
      <c r="AD41" s="12">
        <v>226</v>
      </c>
      <c r="AE41" s="30">
        <v>156.489</v>
      </c>
      <c r="AF41" s="12">
        <v>767</v>
      </c>
      <c r="AG41" s="12">
        <v>113</v>
      </c>
      <c r="AH41" s="19">
        <v>60</v>
      </c>
      <c r="AI41" s="19">
        <v>303</v>
      </c>
      <c r="AJ41" s="19">
        <v>75</v>
      </c>
      <c r="AK41" s="19">
        <v>524</v>
      </c>
      <c r="AL41" s="19">
        <v>220</v>
      </c>
      <c r="AM41" s="19">
        <v>235</v>
      </c>
      <c r="AN41" s="19">
        <v>272</v>
      </c>
      <c r="AO41" s="19">
        <v>2.5</v>
      </c>
      <c r="AP41" s="19">
        <v>166</v>
      </c>
      <c r="AQ41" s="19">
        <v>10</v>
      </c>
      <c r="AR41" s="19">
        <v>60</v>
      </c>
      <c r="AS41" s="19">
        <v>49</v>
      </c>
      <c r="AT41" s="19">
        <v>382</v>
      </c>
      <c r="AU41" s="19">
        <v>229</v>
      </c>
      <c r="AV41" s="19">
        <v>194</v>
      </c>
      <c r="AW41" s="19">
        <v>2.5</v>
      </c>
      <c r="AX41" s="19">
        <v>208</v>
      </c>
      <c r="AY41" s="19">
        <v>44</v>
      </c>
      <c r="AZ41" s="19">
        <v>2.5</v>
      </c>
      <c r="BA41" s="20">
        <v>2613</v>
      </c>
      <c r="BB41" s="17">
        <v>0.5</v>
      </c>
      <c r="BC41" s="17">
        <v>0.5</v>
      </c>
      <c r="BD41" s="17">
        <v>0.5</v>
      </c>
      <c r="BE41" s="17">
        <v>0.5</v>
      </c>
      <c r="BF41" s="17">
        <v>0.5</v>
      </c>
      <c r="BG41" s="17">
        <v>0.5</v>
      </c>
      <c r="BH41" s="17">
        <v>0.5</v>
      </c>
      <c r="BI41" s="17">
        <v>0.5</v>
      </c>
      <c r="BJ41" s="17">
        <v>5.0000000000000001E-3</v>
      </c>
      <c r="BK41" s="17">
        <v>0.5</v>
      </c>
      <c r="BL41" s="17">
        <v>0.05</v>
      </c>
      <c r="BM41" s="17">
        <v>0.05</v>
      </c>
      <c r="BN41" s="17">
        <v>0.05</v>
      </c>
      <c r="BO41" s="17">
        <v>0.05</v>
      </c>
      <c r="BP41" s="17">
        <v>0.05</v>
      </c>
      <c r="BQ41" s="17">
        <v>0.4</v>
      </c>
      <c r="BR41" s="76">
        <v>0.4</v>
      </c>
      <c r="BS41" s="17">
        <v>0.05</v>
      </c>
      <c r="BT41" s="17">
        <v>0.05</v>
      </c>
      <c r="BU41" s="17">
        <v>0.1</v>
      </c>
      <c r="BV41" s="76">
        <v>0.05</v>
      </c>
      <c r="BW41" s="17">
        <v>0.05</v>
      </c>
      <c r="BX41" s="17">
        <v>0.05</v>
      </c>
      <c r="BY41" s="17">
        <v>0.15000000000000002</v>
      </c>
      <c r="BZ41" s="17">
        <v>0.15</v>
      </c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>
        <v>0.05</v>
      </c>
      <c r="DF41" s="17">
        <v>0.05</v>
      </c>
      <c r="DG41" s="42">
        <v>238.6</v>
      </c>
      <c r="DH41" s="70"/>
      <c r="DI41" s="70"/>
      <c r="DJ41" s="70">
        <v>0.25</v>
      </c>
      <c r="DK41" s="70">
        <v>0.25</v>
      </c>
      <c r="DL41" s="70">
        <v>0.05</v>
      </c>
    </row>
    <row r="42" spans="1:116" x14ac:dyDescent="0.3">
      <c r="A42" s="165">
        <v>37</v>
      </c>
      <c r="B42" s="57">
        <v>38</v>
      </c>
      <c r="C42" s="139" t="s">
        <v>665</v>
      </c>
      <c r="D42" s="139" t="s">
        <v>666</v>
      </c>
      <c r="E42" s="139" t="s">
        <v>667</v>
      </c>
      <c r="F42" s="139" t="s">
        <v>668</v>
      </c>
      <c r="G42" s="43">
        <v>8.4</v>
      </c>
      <c r="H42" s="12">
        <v>5340</v>
      </c>
      <c r="I42" s="30">
        <v>0.05</v>
      </c>
      <c r="J42" s="30">
        <v>1.5</v>
      </c>
      <c r="K42" s="30">
        <v>25.4</v>
      </c>
      <c r="L42" s="31">
        <v>0.26500000000000001</v>
      </c>
      <c r="M42" s="30">
        <v>1.23</v>
      </c>
      <c r="N42" s="30">
        <v>3.88</v>
      </c>
      <c r="O42" s="30">
        <v>9.39</v>
      </c>
      <c r="P42" s="33">
        <v>3.7000000000000002E-3</v>
      </c>
      <c r="Q42" s="30">
        <v>423</v>
      </c>
      <c r="R42" s="30">
        <v>0.2</v>
      </c>
      <c r="S42" s="30">
        <v>2.4500000000000002</v>
      </c>
      <c r="T42" s="30">
        <v>15.9</v>
      </c>
      <c r="U42" s="19">
        <v>1</v>
      </c>
      <c r="V42" s="30">
        <v>10.6</v>
      </c>
      <c r="W42" s="30">
        <v>6.55</v>
      </c>
      <c r="X42" s="30">
        <v>12.6</v>
      </c>
      <c r="Y42" s="12">
        <v>5780</v>
      </c>
      <c r="Z42" s="30">
        <v>0.05</v>
      </c>
      <c r="AA42" s="12">
        <v>3830</v>
      </c>
      <c r="AB42" s="19">
        <v>370</v>
      </c>
      <c r="AC42" s="12">
        <v>472</v>
      </c>
      <c r="AD42" s="12">
        <v>260</v>
      </c>
      <c r="AE42" s="30">
        <v>135.5</v>
      </c>
      <c r="AF42" s="12">
        <v>1363</v>
      </c>
      <c r="AG42" s="12">
        <v>306</v>
      </c>
      <c r="AH42" s="19">
        <v>2.5</v>
      </c>
      <c r="AI42" s="19">
        <v>5</v>
      </c>
      <c r="AJ42" s="19">
        <v>2.5</v>
      </c>
      <c r="AK42" s="19">
        <v>11</v>
      </c>
      <c r="AL42" s="19">
        <v>12</v>
      </c>
      <c r="AM42" s="19">
        <v>5</v>
      </c>
      <c r="AN42" s="19">
        <v>7</v>
      </c>
      <c r="AO42" s="19">
        <v>2.5</v>
      </c>
      <c r="AP42" s="19">
        <v>2.5</v>
      </c>
      <c r="AQ42" s="19">
        <v>1.5</v>
      </c>
      <c r="AR42" s="19">
        <v>2.5</v>
      </c>
      <c r="AS42" s="19">
        <v>2.5</v>
      </c>
      <c r="AT42" s="19">
        <v>12</v>
      </c>
      <c r="AU42" s="19">
        <v>9</v>
      </c>
      <c r="AV42" s="19">
        <v>2.5</v>
      </c>
      <c r="AW42" s="19">
        <v>11</v>
      </c>
      <c r="AX42" s="19">
        <v>11</v>
      </c>
      <c r="AY42" s="19">
        <v>2.5</v>
      </c>
      <c r="AZ42" s="19">
        <v>2.5</v>
      </c>
      <c r="BA42" s="20">
        <v>75</v>
      </c>
      <c r="BB42" s="17">
        <v>0.5</v>
      </c>
      <c r="BC42" s="17">
        <v>0.5</v>
      </c>
      <c r="BD42" s="17">
        <v>0.5</v>
      </c>
      <c r="BE42" s="17">
        <v>0.5</v>
      </c>
      <c r="BF42" s="17">
        <v>0.5</v>
      </c>
      <c r="BG42" s="17">
        <v>0.5</v>
      </c>
      <c r="BH42" s="17">
        <v>0.5</v>
      </c>
      <c r="BI42" s="17">
        <v>0.5</v>
      </c>
      <c r="BJ42" s="17">
        <v>5.0000000000000001E-3</v>
      </c>
      <c r="BK42" s="17">
        <v>0.5</v>
      </c>
      <c r="BL42" s="17">
        <v>0.05</v>
      </c>
      <c r="BM42" s="17">
        <v>0.05</v>
      </c>
      <c r="BN42" s="17">
        <v>0.05</v>
      </c>
      <c r="BO42" s="17">
        <v>0.05</v>
      </c>
      <c r="BP42" s="17">
        <v>0.05</v>
      </c>
      <c r="BQ42" s="17">
        <v>0.4</v>
      </c>
      <c r="BR42" s="76">
        <v>0.4</v>
      </c>
      <c r="BS42" s="17">
        <v>0.05</v>
      </c>
      <c r="BT42" s="17">
        <v>0.05</v>
      </c>
      <c r="BU42" s="17">
        <v>0.1</v>
      </c>
      <c r="BV42" s="76">
        <v>0.05</v>
      </c>
      <c r="BW42" s="17">
        <v>0.05</v>
      </c>
      <c r="BX42" s="17">
        <v>0.05</v>
      </c>
      <c r="BY42" s="17">
        <v>0.15000000000000002</v>
      </c>
      <c r="BZ42" s="17">
        <v>0.15</v>
      </c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>
        <v>0.05</v>
      </c>
      <c r="DF42" s="17">
        <v>0.05</v>
      </c>
      <c r="DG42" s="42">
        <v>5848</v>
      </c>
      <c r="DH42" s="70"/>
      <c r="DI42" s="70"/>
      <c r="DJ42" s="70"/>
      <c r="DK42" s="70"/>
      <c r="DL42" s="70"/>
    </row>
    <row r="43" spans="1:116" x14ac:dyDescent="0.3">
      <c r="A43" s="165">
        <v>38</v>
      </c>
      <c r="B43" s="57">
        <v>39</v>
      </c>
      <c r="C43" s="139" t="s">
        <v>669</v>
      </c>
      <c r="D43" s="139" t="s">
        <v>670</v>
      </c>
      <c r="E43" s="139" t="s">
        <v>671</v>
      </c>
      <c r="F43" s="139" t="s">
        <v>672</v>
      </c>
      <c r="G43" s="43">
        <v>7.8</v>
      </c>
      <c r="H43" s="12">
        <v>46.28</v>
      </c>
      <c r="I43" s="30">
        <v>0.05</v>
      </c>
      <c r="J43" s="30">
        <v>1.5</v>
      </c>
      <c r="K43" s="30">
        <v>8.51</v>
      </c>
      <c r="L43" s="31">
        <v>2.5000000000000001E-2</v>
      </c>
      <c r="M43" s="30">
        <v>0.72199999999999998</v>
      </c>
      <c r="N43" s="30">
        <v>2.13</v>
      </c>
      <c r="O43" s="30">
        <v>4.5</v>
      </c>
      <c r="P43" s="33">
        <v>2.2000000000000001E-3</v>
      </c>
      <c r="Q43" s="30">
        <v>142</v>
      </c>
      <c r="R43" s="30">
        <v>0.2</v>
      </c>
      <c r="S43" s="30">
        <v>0.89800000000000002</v>
      </c>
      <c r="T43" s="30">
        <v>0.5</v>
      </c>
      <c r="U43" s="19">
        <v>1</v>
      </c>
      <c r="V43" s="30">
        <v>9.6999999999999993</v>
      </c>
      <c r="W43" s="30">
        <v>2.5499999999999998</v>
      </c>
      <c r="X43" s="30">
        <v>6.36</v>
      </c>
      <c r="Y43" s="12">
        <v>3230</v>
      </c>
      <c r="Z43" s="30">
        <v>0.05</v>
      </c>
      <c r="AA43" s="12">
        <v>2090</v>
      </c>
      <c r="AB43" s="19">
        <v>34.700000000000003</v>
      </c>
      <c r="AC43" s="12">
        <v>346</v>
      </c>
      <c r="AD43" s="30">
        <v>203</v>
      </c>
      <c r="AE43" s="30">
        <v>60.1</v>
      </c>
      <c r="AF43" s="12">
        <v>788</v>
      </c>
      <c r="AG43" s="12">
        <v>176</v>
      </c>
      <c r="AH43" s="19">
        <v>14</v>
      </c>
      <c r="AI43" s="19">
        <v>26</v>
      </c>
      <c r="AJ43" s="19">
        <v>9.1999999999999993</v>
      </c>
      <c r="AK43" s="19">
        <v>104</v>
      </c>
      <c r="AL43" s="19">
        <v>69</v>
      </c>
      <c r="AM43" s="19">
        <v>59</v>
      </c>
      <c r="AN43" s="19">
        <v>122</v>
      </c>
      <c r="AO43" s="19">
        <v>2.5</v>
      </c>
      <c r="AP43" s="19">
        <v>82</v>
      </c>
      <c r="AQ43" s="19">
        <v>1.5</v>
      </c>
      <c r="AR43" s="19">
        <v>2.5</v>
      </c>
      <c r="AS43" s="19">
        <v>37</v>
      </c>
      <c r="AT43" s="19">
        <v>15</v>
      </c>
      <c r="AU43" s="19">
        <v>96</v>
      </c>
      <c r="AV43" s="19">
        <v>44</v>
      </c>
      <c r="AW43" s="19">
        <v>57</v>
      </c>
      <c r="AX43" s="19">
        <v>93</v>
      </c>
      <c r="AY43" s="19">
        <v>17</v>
      </c>
      <c r="AZ43" s="19">
        <v>2.5</v>
      </c>
      <c r="BA43" s="20">
        <v>599.20000000000005</v>
      </c>
      <c r="BB43" s="17">
        <v>0.5</v>
      </c>
      <c r="BC43" s="17">
        <v>0.5</v>
      </c>
      <c r="BD43" s="17">
        <v>0.5</v>
      </c>
      <c r="BE43" s="17">
        <v>0.5</v>
      </c>
      <c r="BF43" s="17">
        <v>0.5</v>
      </c>
      <c r="BG43" s="17">
        <v>0.5</v>
      </c>
      <c r="BH43" s="17">
        <v>0.5</v>
      </c>
      <c r="BI43" s="17">
        <v>0.5</v>
      </c>
      <c r="BJ43" s="17">
        <v>5.0000000000000001E-3</v>
      </c>
      <c r="BK43" s="17">
        <v>0.5</v>
      </c>
      <c r="BL43" s="17">
        <v>0.05</v>
      </c>
      <c r="BM43" s="17">
        <v>0.05</v>
      </c>
      <c r="BN43" s="17">
        <v>0.05</v>
      </c>
      <c r="BO43" s="17">
        <v>0.05</v>
      </c>
      <c r="BP43" s="17">
        <v>0.05</v>
      </c>
      <c r="BQ43" s="17">
        <v>0.4</v>
      </c>
      <c r="BR43" s="76">
        <v>0.4</v>
      </c>
      <c r="BS43" s="17">
        <v>0.05</v>
      </c>
      <c r="BT43" s="17">
        <v>0.05</v>
      </c>
      <c r="BU43" s="17">
        <v>0.1</v>
      </c>
      <c r="BV43" s="76">
        <v>0.05</v>
      </c>
      <c r="BW43" s="17">
        <v>0.05</v>
      </c>
      <c r="BX43" s="17">
        <v>0.05</v>
      </c>
      <c r="BY43" s="17">
        <v>0.15000000000000002</v>
      </c>
      <c r="BZ43" s="17">
        <v>0.15</v>
      </c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>
        <v>0.05</v>
      </c>
      <c r="DF43" s="17">
        <v>0.05</v>
      </c>
      <c r="DG43" s="42">
        <v>186.1</v>
      </c>
      <c r="DH43" s="70"/>
      <c r="DI43" s="70"/>
      <c r="DJ43" s="70"/>
      <c r="DK43" s="70"/>
      <c r="DL43" s="70"/>
    </row>
    <row r="44" spans="1:116" x14ac:dyDescent="0.3">
      <c r="A44" s="165">
        <v>39</v>
      </c>
      <c r="B44" s="57">
        <v>40</v>
      </c>
      <c r="C44" s="139" t="s">
        <v>481</v>
      </c>
      <c r="D44" s="139" t="s">
        <v>224</v>
      </c>
      <c r="E44" s="139" t="s">
        <v>673</v>
      </c>
      <c r="F44" s="139" t="s">
        <v>674</v>
      </c>
      <c r="G44" s="43">
        <v>8.5</v>
      </c>
      <c r="H44" s="12">
        <v>130.1</v>
      </c>
      <c r="I44" s="30">
        <v>0.05</v>
      </c>
      <c r="J44" s="30">
        <v>1.5</v>
      </c>
      <c r="K44" s="30">
        <v>44.2</v>
      </c>
      <c r="L44" s="31">
        <v>2.5000000000000001E-2</v>
      </c>
      <c r="M44" s="30">
        <v>4.46</v>
      </c>
      <c r="N44" s="30">
        <v>12.7</v>
      </c>
      <c r="O44" s="30">
        <v>13.9</v>
      </c>
      <c r="P44" s="33">
        <v>1.0999999999999999E-2</v>
      </c>
      <c r="Q44" s="42">
        <v>2180</v>
      </c>
      <c r="R44" s="30">
        <v>0.2</v>
      </c>
      <c r="S44" s="30">
        <v>19.5</v>
      </c>
      <c r="T44" s="30">
        <v>6.79</v>
      </c>
      <c r="U44" s="19">
        <v>1</v>
      </c>
      <c r="V44" s="19">
        <v>25.1</v>
      </c>
      <c r="W44" s="30">
        <v>13.4</v>
      </c>
      <c r="X44" s="30">
        <v>39.1</v>
      </c>
      <c r="Y44" s="12">
        <v>9980</v>
      </c>
      <c r="Z44" s="30">
        <v>0.41</v>
      </c>
      <c r="AA44" s="12">
        <v>4.46</v>
      </c>
      <c r="AB44" s="19">
        <v>248</v>
      </c>
      <c r="AC44" s="12">
        <v>163</v>
      </c>
      <c r="AD44" s="12">
        <v>517</v>
      </c>
      <c r="AE44" s="30">
        <v>124.08</v>
      </c>
      <c r="AF44" s="12">
        <v>4774.3999999999996</v>
      </c>
      <c r="AG44" s="12">
        <v>846</v>
      </c>
      <c r="AH44" s="19">
        <v>5.8</v>
      </c>
      <c r="AI44" s="19">
        <v>12</v>
      </c>
      <c r="AJ44" s="19">
        <v>2.5</v>
      </c>
      <c r="AK44" s="19">
        <v>24</v>
      </c>
      <c r="AL44" s="19">
        <v>18</v>
      </c>
      <c r="AM44" s="19">
        <v>7.5</v>
      </c>
      <c r="AN44" s="19">
        <v>5.7</v>
      </c>
      <c r="AO44" s="19">
        <v>2.5</v>
      </c>
      <c r="AP44" s="19">
        <v>9.1</v>
      </c>
      <c r="AQ44" s="19">
        <v>1.5</v>
      </c>
      <c r="AR44" s="19">
        <v>2.5</v>
      </c>
      <c r="AS44" s="19">
        <v>2.5</v>
      </c>
      <c r="AT44" s="19">
        <v>11</v>
      </c>
      <c r="AU44" s="19">
        <v>2.5</v>
      </c>
      <c r="AV44" s="19">
        <v>2.5</v>
      </c>
      <c r="AW44" s="19">
        <v>2.5</v>
      </c>
      <c r="AX44" s="19">
        <v>17</v>
      </c>
      <c r="AY44" s="19">
        <v>2.5</v>
      </c>
      <c r="AZ44" s="19">
        <v>2.5</v>
      </c>
      <c r="BA44" s="20">
        <v>98</v>
      </c>
      <c r="BB44" s="17">
        <v>0.5</v>
      </c>
      <c r="BC44" s="17">
        <v>0.5</v>
      </c>
      <c r="BD44" s="17">
        <v>0.5</v>
      </c>
      <c r="BE44" s="17">
        <v>0.5</v>
      </c>
      <c r="BF44" s="17">
        <v>0.5</v>
      </c>
      <c r="BG44" s="17">
        <v>0.5</v>
      </c>
      <c r="BH44" s="17">
        <v>0.5</v>
      </c>
      <c r="BI44" s="17">
        <v>0.5</v>
      </c>
      <c r="BJ44" s="17">
        <v>5.0000000000000001E-3</v>
      </c>
      <c r="BK44" s="17">
        <v>0.5</v>
      </c>
      <c r="BL44" s="17">
        <v>0.05</v>
      </c>
      <c r="BM44" s="17">
        <v>0.05</v>
      </c>
      <c r="BN44" s="17">
        <v>0.05</v>
      </c>
      <c r="BO44" s="17">
        <v>0.05</v>
      </c>
      <c r="BP44" s="17">
        <v>0.05</v>
      </c>
      <c r="BQ44" s="17">
        <v>0.4</v>
      </c>
      <c r="BR44" s="76">
        <v>0.4</v>
      </c>
      <c r="BS44" s="17">
        <v>0.05</v>
      </c>
      <c r="BT44" s="17">
        <v>0.05</v>
      </c>
      <c r="BU44" s="17">
        <v>0.1</v>
      </c>
      <c r="BV44" s="76">
        <v>0.05</v>
      </c>
      <c r="BW44" s="17">
        <v>0.05</v>
      </c>
      <c r="BX44" s="17">
        <v>0.05</v>
      </c>
      <c r="BY44" s="17">
        <v>0.15000000000000002</v>
      </c>
      <c r="BZ44" s="17">
        <v>0.15</v>
      </c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>
        <v>0.05</v>
      </c>
      <c r="DF44" s="17">
        <v>0.05</v>
      </c>
      <c r="DG44" s="42">
        <v>45.71</v>
      </c>
      <c r="DH44" s="70"/>
      <c r="DI44" s="70"/>
      <c r="DJ44" s="70">
        <v>0.25</v>
      </c>
      <c r="DK44" s="70">
        <v>0.25</v>
      </c>
      <c r="DL44" s="70">
        <v>0.05</v>
      </c>
    </row>
    <row r="45" spans="1:116" x14ac:dyDescent="0.3">
      <c r="A45" s="165">
        <v>40</v>
      </c>
      <c r="B45" s="57">
        <v>41</v>
      </c>
      <c r="C45" s="139" t="s">
        <v>282</v>
      </c>
      <c r="D45" s="139" t="s">
        <v>283</v>
      </c>
      <c r="E45" s="139" t="s">
        <v>675</v>
      </c>
      <c r="F45" s="139" t="s">
        <v>314</v>
      </c>
      <c r="G45" s="43">
        <v>7.7</v>
      </c>
      <c r="H45" s="12">
        <v>44.33</v>
      </c>
      <c r="I45" s="30">
        <v>0.05</v>
      </c>
      <c r="J45" s="30">
        <v>1.5</v>
      </c>
      <c r="K45" s="30">
        <v>34.700000000000003</v>
      </c>
      <c r="L45" s="31">
        <v>2.5000000000000001E-2</v>
      </c>
      <c r="M45" s="30">
        <v>0.59899999999999998</v>
      </c>
      <c r="N45" s="30">
        <v>4.7</v>
      </c>
      <c r="O45" s="30">
        <v>7.31</v>
      </c>
      <c r="P45" s="33">
        <v>1.6E-2</v>
      </c>
      <c r="Q45" s="30">
        <v>166</v>
      </c>
      <c r="R45" s="30">
        <v>0.2</v>
      </c>
      <c r="S45" s="30">
        <v>1.95</v>
      </c>
      <c r="T45" s="30">
        <v>0.5</v>
      </c>
      <c r="U45" s="19">
        <v>1</v>
      </c>
      <c r="V45" s="30">
        <v>13.1</v>
      </c>
      <c r="W45" s="30">
        <v>3.87</v>
      </c>
      <c r="X45" s="30">
        <v>52.6</v>
      </c>
      <c r="Y45" s="12">
        <v>6000</v>
      </c>
      <c r="Z45" s="30">
        <v>0.05</v>
      </c>
      <c r="AA45" s="12">
        <v>2870</v>
      </c>
      <c r="AB45" s="19">
        <v>99.2</v>
      </c>
      <c r="AC45" s="12">
        <v>274</v>
      </c>
      <c r="AD45" s="30">
        <v>703</v>
      </c>
      <c r="AE45" s="30">
        <v>111.476</v>
      </c>
      <c r="AF45" s="12">
        <v>1470.76</v>
      </c>
      <c r="AG45" s="12">
        <v>284</v>
      </c>
      <c r="AH45" s="19">
        <v>5.8</v>
      </c>
      <c r="AI45" s="19">
        <v>23</v>
      </c>
      <c r="AJ45" s="19">
        <v>6.7</v>
      </c>
      <c r="AK45" s="19">
        <v>55</v>
      </c>
      <c r="AL45" s="19">
        <v>23</v>
      </c>
      <c r="AM45" s="19">
        <v>24</v>
      </c>
      <c r="AN45" s="19">
        <v>28</v>
      </c>
      <c r="AO45" s="19">
        <v>2.5</v>
      </c>
      <c r="AP45" s="19">
        <v>20</v>
      </c>
      <c r="AQ45" s="19">
        <v>1.5</v>
      </c>
      <c r="AR45" s="19">
        <v>2.5</v>
      </c>
      <c r="AS45" s="19">
        <v>2.5</v>
      </c>
      <c r="AT45" s="19">
        <v>44</v>
      </c>
      <c r="AU45" s="19">
        <v>26</v>
      </c>
      <c r="AV45" s="19">
        <v>23</v>
      </c>
      <c r="AW45" s="19">
        <v>2.5</v>
      </c>
      <c r="AX45" s="19">
        <v>23</v>
      </c>
      <c r="AY45" s="19">
        <v>2.5</v>
      </c>
      <c r="AZ45" s="19">
        <v>2.5</v>
      </c>
      <c r="BA45" s="20">
        <v>265</v>
      </c>
      <c r="BB45" s="17">
        <v>0.5</v>
      </c>
      <c r="BC45" s="17">
        <v>0.5</v>
      </c>
      <c r="BD45" s="17">
        <v>0.5</v>
      </c>
      <c r="BE45" s="17">
        <v>0.5</v>
      </c>
      <c r="BF45" s="17">
        <v>0.5</v>
      </c>
      <c r="BG45" s="17">
        <v>0.5</v>
      </c>
      <c r="BH45" s="17">
        <v>0.5</v>
      </c>
      <c r="BI45" s="17">
        <v>0.5</v>
      </c>
      <c r="BJ45" s="17">
        <v>5.0000000000000001E-3</v>
      </c>
      <c r="BK45" s="17">
        <v>0.5</v>
      </c>
      <c r="BL45" s="17">
        <v>0.05</v>
      </c>
      <c r="BM45" s="17">
        <v>0.05</v>
      </c>
      <c r="BN45" s="17">
        <v>0.05</v>
      </c>
      <c r="BO45" s="17">
        <v>0.05</v>
      </c>
      <c r="BP45" s="17">
        <v>0.05</v>
      </c>
      <c r="BQ45" s="17">
        <v>0.4</v>
      </c>
      <c r="BR45" s="76">
        <v>0.4</v>
      </c>
      <c r="BS45" s="17">
        <v>0.05</v>
      </c>
      <c r="BT45" s="17">
        <v>0.05</v>
      </c>
      <c r="BU45" s="17">
        <v>0.1</v>
      </c>
      <c r="BV45" s="76">
        <v>0.05</v>
      </c>
      <c r="BW45" s="17">
        <v>0.05</v>
      </c>
      <c r="BX45" s="17">
        <v>0.05</v>
      </c>
      <c r="BY45" s="17">
        <v>0.15000000000000002</v>
      </c>
      <c r="BZ45" s="17">
        <v>0.15</v>
      </c>
      <c r="CA45" s="17">
        <v>25</v>
      </c>
      <c r="CB45" s="17">
        <v>50</v>
      </c>
      <c r="CC45" s="17">
        <v>3500</v>
      </c>
      <c r="CD45" s="17">
        <v>0.01</v>
      </c>
      <c r="CE45" s="17">
        <v>2.5000000000000001E-2</v>
      </c>
      <c r="CF45" s="17">
        <v>2.5000000000000001E-2</v>
      </c>
      <c r="CG45" s="17">
        <v>2.5000000000000001E-2</v>
      </c>
      <c r="CH45" s="17">
        <v>2.5000000000000001E-2</v>
      </c>
      <c r="CI45" s="17">
        <v>2.5000000000000001E-2</v>
      </c>
      <c r="CJ45" s="17">
        <v>2.5000000000000001E-2</v>
      </c>
      <c r="CK45" s="17">
        <v>2.5000000000000001E-2</v>
      </c>
      <c r="CL45" s="17">
        <v>0.18</v>
      </c>
      <c r="CM45" s="17">
        <v>0.15</v>
      </c>
      <c r="CN45" s="17">
        <v>0.5</v>
      </c>
      <c r="CO45" s="17">
        <v>0.5</v>
      </c>
      <c r="CP45" s="17">
        <v>0.5</v>
      </c>
      <c r="CQ45" s="17">
        <v>1.5</v>
      </c>
      <c r="CR45" s="17">
        <v>0.3</v>
      </c>
      <c r="CS45" s="17">
        <v>5</v>
      </c>
      <c r="CT45" s="17">
        <v>0.5</v>
      </c>
      <c r="CU45" s="17">
        <v>0.5</v>
      </c>
      <c r="CV45" s="17">
        <v>0.05</v>
      </c>
      <c r="CW45" s="17">
        <v>0.05</v>
      </c>
      <c r="CX45" s="17">
        <v>0.05</v>
      </c>
      <c r="CY45" s="17">
        <v>9.8999999999999999E-4</v>
      </c>
      <c r="CZ45" s="17">
        <v>0.05</v>
      </c>
      <c r="DA45" s="17">
        <v>0.05</v>
      </c>
      <c r="DB45" s="17">
        <v>0.05</v>
      </c>
      <c r="DC45" s="17">
        <v>0.05</v>
      </c>
      <c r="DD45" s="17">
        <v>0.05</v>
      </c>
      <c r="DE45" s="17">
        <v>0.05</v>
      </c>
      <c r="DF45" s="17">
        <v>0.05</v>
      </c>
      <c r="DG45" s="42">
        <v>834.7</v>
      </c>
      <c r="DH45" s="70">
        <v>0.5</v>
      </c>
      <c r="DI45" s="70">
        <v>0.05</v>
      </c>
      <c r="DJ45" s="70">
        <v>0.25</v>
      </c>
      <c r="DK45" s="70">
        <v>0.25</v>
      </c>
      <c r="DL45" s="70">
        <v>0.05</v>
      </c>
    </row>
    <row r="46" spans="1:116" x14ac:dyDescent="0.3">
      <c r="A46" s="165">
        <v>41</v>
      </c>
      <c r="B46" s="57">
        <v>42</v>
      </c>
      <c r="C46" s="139" t="s">
        <v>676</v>
      </c>
      <c r="D46" s="139" t="s">
        <v>677</v>
      </c>
      <c r="E46" s="139" t="s">
        <v>678</v>
      </c>
      <c r="F46" s="139" t="s">
        <v>679</v>
      </c>
      <c r="G46" s="43">
        <v>9.9</v>
      </c>
      <c r="H46" s="12">
        <v>252.3</v>
      </c>
      <c r="I46" s="30">
        <v>0.05</v>
      </c>
      <c r="J46" s="30">
        <v>1.5</v>
      </c>
      <c r="K46" s="30">
        <v>42.9</v>
      </c>
      <c r="L46" s="31">
        <v>2.5000000000000001E-2</v>
      </c>
      <c r="M46" s="30">
        <v>3.25</v>
      </c>
      <c r="N46" s="30">
        <v>11</v>
      </c>
      <c r="O46" s="30">
        <v>39.200000000000003</v>
      </c>
      <c r="P46" s="33">
        <v>6.0999999999999999E-2</v>
      </c>
      <c r="Q46" s="30">
        <v>2310</v>
      </c>
      <c r="R46" s="30">
        <v>0.2</v>
      </c>
      <c r="S46" s="30">
        <v>7.05</v>
      </c>
      <c r="T46" s="30">
        <v>13.3</v>
      </c>
      <c r="U46" s="19">
        <v>2.48</v>
      </c>
      <c r="V46" s="30">
        <v>56.4</v>
      </c>
      <c r="W46" s="30">
        <v>11.2</v>
      </c>
      <c r="X46" s="30">
        <v>47.5</v>
      </c>
      <c r="Y46" s="12">
        <v>23000</v>
      </c>
      <c r="Z46" s="30">
        <v>0.27</v>
      </c>
      <c r="AA46" s="12">
        <v>7370</v>
      </c>
      <c r="AB46" s="19">
        <v>266</v>
      </c>
      <c r="AC46" s="12">
        <v>480</v>
      </c>
      <c r="AD46" s="30">
        <v>1130</v>
      </c>
      <c r="AE46" s="30">
        <v>134.322</v>
      </c>
      <c r="AF46" s="12">
        <v>4113.26</v>
      </c>
      <c r="AG46" s="12">
        <v>1560</v>
      </c>
      <c r="AH46" s="19">
        <v>81</v>
      </c>
      <c r="AI46" s="19">
        <v>65</v>
      </c>
      <c r="AJ46" s="19">
        <v>27</v>
      </c>
      <c r="AK46" s="19">
        <v>486</v>
      </c>
      <c r="AL46" s="19">
        <v>270</v>
      </c>
      <c r="AM46" s="19">
        <v>99</v>
      </c>
      <c r="AN46" s="19">
        <v>275</v>
      </c>
      <c r="AO46" s="19">
        <v>34</v>
      </c>
      <c r="AP46" s="19">
        <v>153</v>
      </c>
      <c r="AQ46" s="19">
        <v>20</v>
      </c>
      <c r="AR46" s="19">
        <v>74</v>
      </c>
      <c r="AS46" s="19">
        <v>37</v>
      </c>
      <c r="AT46" s="19">
        <v>63</v>
      </c>
      <c r="AU46" s="19">
        <v>273</v>
      </c>
      <c r="AV46" s="19">
        <v>117</v>
      </c>
      <c r="AW46" s="19">
        <v>123</v>
      </c>
      <c r="AX46" s="19">
        <v>158</v>
      </c>
      <c r="AY46" s="19">
        <v>44</v>
      </c>
      <c r="AZ46" s="19">
        <v>2.5</v>
      </c>
      <c r="BA46" s="20">
        <v>1887</v>
      </c>
      <c r="BB46" s="17">
        <v>0.5</v>
      </c>
      <c r="BC46" s="17">
        <v>0.5</v>
      </c>
      <c r="BD46" s="17">
        <v>0.5</v>
      </c>
      <c r="BE46" s="17">
        <v>0.5</v>
      </c>
      <c r="BF46" s="17">
        <v>0.5</v>
      </c>
      <c r="BG46" s="17">
        <v>0.5</v>
      </c>
      <c r="BH46" s="17">
        <v>0.5</v>
      </c>
      <c r="BI46" s="17">
        <v>0.5</v>
      </c>
      <c r="BJ46" s="17">
        <v>5.0000000000000001E-3</v>
      </c>
      <c r="BK46" s="17">
        <v>0.5</v>
      </c>
      <c r="BL46" s="17">
        <v>0.05</v>
      </c>
      <c r="BM46" s="17">
        <v>0.05</v>
      </c>
      <c r="BN46" s="17">
        <v>0.05</v>
      </c>
      <c r="BO46" s="17">
        <v>0.05</v>
      </c>
      <c r="BP46" s="17">
        <v>0.05</v>
      </c>
      <c r="BQ46" s="17">
        <v>0.4</v>
      </c>
      <c r="BR46" s="76">
        <v>0.4</v>
      </c>
      <c r="BS46" s="17">
        <v>0.05</v>
      </c>
      <c r="BT46" s="17">
        <v>0.05</v>
      </c>
      <c r="BU46" s="17">
        <v>0.1</v>
      </c>
      <c r="BV46" s="76">
        <v>0.05</v>
      </c>
      <c r="BW46" s="17">
        <v>0.05</v>
      </c>
      <c r="BX46" s="17">
        <v>0.05</v>
      </c>
      <c r="BY46" s="17">
        <v>0.15000000000000002</v>
      </c>
      <c r="BZ46" s="17">
        <v>0.15</v>
      </c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>
        <v>0.05</v>
      </c>
      <c r="DF46" s="17">
        <v>0.05</v>
      </c>
      <c r="DG46" s="42">
        <v>658.7</v>
      </c>
      <c r="DH46" s="70"/>
      <c r="DI46" s="70"/>
      <c r="DJ46" s="70"/>
      <c r="DK46" s="70"/>
      <c r="DL46" s="70"/>
    </row>
    <row r="47" spans="1:116" x14ac:dyDescent="0.3">
      <c r="A47" s="165">
        <v>42</v>
      </c>
      <c r="B47" s="57">
        <v>43</v>
      </c>
      <c r="C47" s="139" t="s">
        <v>680</v>
      </c>
      <c r="D47" s="139" t="s">
        <v>681</v>
      </c>
      <c r="E47" s="139" t="s">
        <v>682</v>
      </c>
      <c r="F47" s="139" t="s">
        <v>683</v>
      </c>
      <c r="G47" s="43">
        <v>8</v>
      </c>
      <c r="H47" s="12">
        <v>118.1</v>
      </c>
      <c r="I47" s="30">
        <v>0.05</v>
      </c>
      <c r="J47" s="30">
        <v>1.5</v>
      </c>
      <c r="K47" s="30">
        <v>36.1</v>
      </c>
      <c r="L47" s="31">
        <v>8.2899999999999991</v>
      </c>
      <c r="M47" s="30">
        <v>2.2999999999999998</v>
      </c>
      <c r="N47" s="42">
        <v>7.85</v>
      </c>
      <c r="O47" s="42">
        <v>12.8</v>
      </c>
      <c r="P47" s="33">
        <v>6.3E-2</v>
      </c>
      <c r="Q47" s="42">
        <v>1540</v>
      </c>
      <c r="R47" s="30">
        <v>0.2</v>
      </c>
      <c r="S47" s="42">
        <v>9.01</v>
      </c>
      <c r="T47" s="42">
        <v>32.6</v>
      </c>
      <c r="U47" s="19">
        <v>1</v>
      </c>
      <c r="V47" s="19">
        <v>20</v>
      </c>
      <c r="W47" s="42">
        <v>10.1</v>
      </c>
      <c r="X47" s="42">
        <v>80.099999999999994</v>
      </c>
      <c r="Y47" s="12">
        <v>13400</v>
      </c>
      <c r="Z47" s="30">
        <v>0.15</v>
      </c>
      <c r="AA47" s="12">
        <v>5620</v>
      </c>
      <c r="AB47" s="19">
        <v>161</v>
      </c>
      <c r="AC47" s="30">
        <v>397</v>
      </c>
      <c r="AD47" s="30">
        <v>1690</v>
      </c>
      <c r="AE47" s="30">
        <v>157.738</v>
      </c>
      <c r="AF47" s="12">
        <v>3699.49</v>
      </c>
      <c r="AG47" s="42">
        <v>673</v>
      </c>
      <c r="AH47" s="19">
        <v>80</v>
      </c>
      <c r="AI47" s="19">
        <v>430</v>
      </c>
      <c r="AJ47" s="19">
        <v>68</v>
      </c>
      <c r="AK47" s="19">
        <v>866</v>
      </c>
      <c r="AL47" s="19">
        <v>400</v>
      </c>
      <c r="AM47" s="19">
        <v>320</v>
      </c>
      <c r="AN47" s="19">
        <v>373</v>
      </c>
      <c r="AO47" s="19">
        <v>2.5</v>
      </c>
      <c r="AP47" s="19">
        <v>246</v>
      </c>
      <c r="AQ47" s="19">
        <v>1.5</v>
      </c>
      <c r="AR47" s="19">
        <v>47</v>
      </c>
      <c r="AS47" s="19">
        <v>47</v>
      </c>
      <c r="AT47" s="19">
        <v>700</v>
      </c>
      <c r="AU47" s="19">
        <v>407</v>
      </c>
      <c r="AV47" s="19">
        <v>311</v>
      </c>
      <c r="AW47" s="19">
        <v>2.5</v>
      </c>
      <c r="AX47" s="19">
        <v>292</v>
      </c>
      <c r="AY47" s="19">
        <v>76</v>
      </c>
      <c r="AZ47" s="19">
        <v>2.5</v>
      </c>
      <c r="BA47" s="20">
        <v>4050.5</v>
      </c>
      <c r="BB47" s="17">
        <v>0.5</v>
      </c>
      <c r="BC47" s="17">
        <v>0.5</v>
      </c>
      <c r="BD47" s="17">
        <v>0.5</v>
      </c>
      <c r="BE47" s="17">
        <v>0.5</v>
      </c>
      <c r="BF47" s="17">
        <v>0.5</v>
      </c>
      <c r="BG47" s="17">
        <v>0.5</v>
      </c>
      <c r="BH47" s="17">
        <v>0.5</v>
      </c>
      <c r="BI47" s="17">
        <v>0.5</v>
      </c>
      <c r="BJ47" s="17">
        <v>5.0000000000000001E-3</v>
      </c>
      <c r="BK47" s="17">
        <v>0.5</v>
      </c>
      <c r="BL47" s="17">
        <v>0.05</v>
      </c>
      <c r="BM47" s="17">
        <v>0.05</v>
      </c>
      <c r="BN47" s="17">
        <v>0.05</v>
      </c>
      <c r="BO47" s="17">
        <v>0.05</v>
      </c>
      <c r="BP47" s="17">
        <v>0.05</v>
      </c>
      <c r="BQ47" s="17">
        <v>0.4</v>
      </c>
      <c r="BR47" s="76">
        <v>0.4</v>
      </c>
      <c r="BS47" s="17">
        <v>0.05</v>
      </c>
      <c r="BT47" s="17">
        <v>0.05</v>
      </c>
      <c r="BU47" s="17">
        <v>0.1</v>
      </c>
      <c r="BV47" s="76">
        <v>0.05</v>
      </c>
      <c r="BW47" s="17">
        <v>0.05</v>
      </c>
      <c r="BX47" s="17">
        <v>0.05</v>
      </c>
      <c r="BY47" s="17">
        <v>0.15000000000000002</v>
      </c>
      <c r="BZ47" s="17">
        <v>0.15</v>
      </c>
      <c r="CA47" s="17">
        <v>25</v>
      </c>
      <c r="CB47" s="17">
        <v>50</v>
      </c>
      <c r="CC47" s="17">
        <v>3100</v>
      </c>
      <c r="CD47" s="17">
        <v>0.01</v>
      </c>
      <c r="CE47" s="17">
        <v>2.5000000000000001E-2</v>
      </c>
      <c r="CF47" s="17">
        <v>2.5000000000000001E-2</v>
      </c>
      <c r="CG47" s="17">
        <v>2.5000000000000001E-2</v>
      </c>
      <c r="CH47" s="17">
        <v>2.5000000000000001E-2</v>
      </c>
      <c r="CI47" s="17">
        <v>2.5000000000000001E-2</v>
      </c>
      <c r="CJ47" s="17">
        <v>2.5000000000000001E-2</v>
      </c>
      <c r="CK47" s="17">
        <v>2.5000000000000001E-2</v>
      </c>
      <c r="CL47" s="17">
        <v>0.21</v>
      </c>
      <c r="CM47" s="17">
        <v>0.15</v>
      </c>
      <c r="CN47" s="17">
        <v>0.5</v>
      </c>
      <c r="CO47" s="17">
        <v>0.5</v>
      </c>
      <c r="CP47" s="17">
        <v>0.5</v>
      </c>
      <c r="CQ47" s="17">
        <v>1.5</v>
      </c>
      <c r="CR47" s="17">
        <v>0.3</v>
      </c>
      <c r="CS47" s="17">
        <v>5</v>
      </c>
      <c r="CT47" s="17">
        <v>0.5</v>
      </c>
      <c r="CU47" s="17">
        <v>0.5</v>
      </c>
      <c r="CV47" s="17">
        <v>0.05</v>
      </c>
      <c r="CW47" s="17">
        <v>0.05</v>
      </c>
      <c r="CX47" s="17">
        <v>0.05</v>
      </c>
      <c r="CY47" s="17">
        <v>1.5E-3</v>
      </c>
      <c r="CZ47" s="17">
        <v>0.05</v>
      </c>
      <c r="DA47" s="17">
        <v>0.05</v>
      </c>
      <c r="DB47" s="17">
        <v>0.05</v>
      </c>
      <c r="DC47" s="17">
        <v>0.05</v>
      </c>
      <c r="DD47" s="17">
        <v>0.05</v>
      </c>
      <c r="DE47" s="17">
        <v>0.05</v>
      </c>
      <c r="DF47" s="17">
        <v>0.05</v>
      </c>
      <c r="DG47" s="42">
        <v>2642</v>
      </c>
      <c r="DH47" s="70">
        <v>0.5</v>
      </c>
      <c r="DI47" s="70">
        <v>0.05</v>
      </c>
      <c r="DJ47" s="70">
        <v>0.25</v>
      </c>
      <c r="DK47" s="70">
        <v>0.25</v>
      </c>
      <c r="DL47" s="70">
        <v>0.05</v>
      </c>
    </row>
    <row r="48" spans="1:116" x14ac:dyDescent="0.3">
      <c r="A48" s="165">
        <v>43</v>
      </c>
      <c r="B48" s="57">
        <v>44</v>
      </c>
      <c r="C48" s="139" t="s">
        <v>684</v>
      </c>
      <c r="D48" s="139" t="s">
        <v>685</v>
      </c>
      <c r="E48" s="139" t="s">
        <v>686</v>
      </c>
      <c r="F48" s="139" t="s">
        <v>687</v>
      </c>
      <c r="G48" s="43">
        <v>8</v>
      </c>
      <c r="H48" s="12">
        <v>1293</v>
      </c>
      <c r="I48" s="30">
        <v>1.31</v>
      </c>
      <c r="J48" s="30">
        <v>1.5</v>
      </c>
      <c r="K48" s="30">
        <v>28.5</v>
      </c>
      <c r="L48" s="31">
        <v>0.187</v>
      </c>
      <c r="M48" s="30">
        <v>2.58</v>
      </c>
      <c r="N48" s="30">
        <v>6.42</v>
      </c>
      <c r="O48" s="30">
        <v>26.5</v>
      </c>
      <c r="P48" s="33">
        <v>8.2000000000000007E-3</v>
      </c>
      <c r="Q48" s="30">
        <v>600</v>
      </c>
      <c r="R48" s="30">
        <v>0.2</v>
      </c>
      <c r="S48" s="30">
        <v>4.63</v>
      </c>
      <c r="T48" s="30">
        <v>7.6</v>
      </c>
      <c r="U48" s="19">
        <v>1</v>
      </c>
      <c r="V48" s="19">
        <v>14.5</v>
      </c>
      <c r="W48" s="30">
        <v>6.49</v>
      </c>
      <c r="X48" s="30">
        <v>52</v>
      </c>
      <c r="Y48" s="12">
        <v>1200</v>
      </c>
      <c r="Z48" s="30">
        <v>1.39</v>
      </c>
      <c r="AA48" s="12">
        <v>5020</v>
      </c>
      <c r="AB48" s="19">
        <v>77.900000000000006</v>
      </c>
      <c r="AC48" s="12">
        <v>380</v>
      </c>
      <c r="AD48" s="30">
        <v>651</v>
      </c>
      <c r="AE48" s="30">
        <v>74.8</v>
      </c>
      <c r="AF48" s="12">
        <v>2273.9499999999998</v>
      </c>
      <c r="AG48" s="12">
        <v>330</v>
      </c>
      <c r="AH48" s="19">
        <v>2.5</v>
      </c>
      <c r="AI48" s="19">
        <v>47</v>
      </c>
      <c r="AJ48" s="19">
        <v>22</v>
      </c>
      <c r="AK48" s="19">
        <v>138</v>
      </c>
      <c r="AL48" s="19">
        <v>51</v>
      </c>
      <c r="AM48" s="19">
        <v>47</v>
      </c>
      <c r="AN48" s="19">
        <v>47</v>
      </c>
      <c r="AO48" s="19">
        <v>2.5</v>
      </c>
      <c r="AP48" s="19">
        <v>38</v>
      </c>
      <c r="AQ48" s="19">
        <v>1.5</v>
      </c>
      <c r="AR48" s="19">
        <v>2.5</v>
      </c>
      <c r="AS48" s="19">
        <v>2.5</v>
      </c>
      <c r="AT48" s="19">
        <v>65</v>
      </c>
      <c r="AU48" s="19">
        <v>58</v>
      </c>
      <c r="AV48" s="19">
        <v>25</v>
      </c>
      <c r="AW48" s="19">
        <v>43</v>
      </c>
      <c r="AX48" s="19">
        <v>41</v>
      </c>
      <c r="AY48" s="19">
        <v>2.5</v>
      </c>
      <c r="AZ48" s="19">
        <v>2.5</v>
      </c>
      <c r="BA48" s="20">
        <v>509</v>
      </c>
      <c r="BB48" s="17">
        <v>0.5</v>
      </c>
      <c r="BC48" s="17">
        <v>0.5</v>
      </c>
      <c r="BD48" s="17">
        <v>0.5</v>
      </c>
      <c r="BE48" s="17">
        <v>0.5</v>
      </c>
      <c r="BF48" s="17">
        <v>0.5</v>
      </c>
      <c r="BG48" s="17">
        <v>0.5</v>
      </c>
      <c r="BH48" s="17">
        <v>0.5</v>
      </c>
      <c r="BI48" s="17">
        <v>0.5</v>
      </c>
      <c r="BJ48" s="17">
        <v>5.0000000000000001E-3</v>
      </c>
      <c r="BK48" s="17">
        <v>0.5</v>
      </c>
      <c r="BL48" s="17">
        <v>0.05</v>
      </c>
      <c r="BM48" s="17">
        <v>0.05</v>
      </c>
      <c r="BN48" s="17">
        <v>0.05</v>
      </c>
      <c r="BO48" s="17">
        <v>0.05</v>
      </c>
      <c r="BP48" s="17">
        <v>0.05</v>
      </c>
      <c r="BQ48" s="17">
        <v>0.4</v>
      </c>
      <c r="BR48" s="76">
        <v>0.4</v>
      </c>
      <c r="BS48" s="17">
        <v>0.05</v>
      </c>
      <c r="BT48" s="17">
        <v>0.05</v>
      </c>
      <c r="BU48" s="17">
        <v>0.1</v>
      </c>
      <c r="BV48" s="76">
        <v>0.05</v>
      </c>
      <c r="BW48" s="17">
        <v>0.05</v>
      </c>
      <c r="BX48" s="17">
        <v>0.05</v>
      </c>
      <c r="BY48" s="17">
        <v>0.15000000000000002</v>
      </c>
      <c r="BZ48" s="17">
        <v>0.15</v>
      </c>
      <c r="CA48" s="17">
        <v>25</v>
      </c>
      <c r="CB48" s="17">
        <v>50</v>
      </c>
      <c r="CC48" s="17">
        <v>4000</v>
      </c>
      <c r="CD48" s="17">
        <v>0.01</v>
      </c>
      <c r="CE48" s="17">
        <v>2.5000000000000001E-2</v>
      </c>
      <c r="CF48" s="17">
        <v>2.5000000000000001E-2</v>
      </c>
      <c r="CG48" s="17">
        <v>2.5000000000000001E-2</v>
      </c>
      <c r="CH48" s="17">
        <v>2.5000000000000001E-2</v>
      </c>
      <c r="CI48" s="17">
        <v>2.5000000000000001E-2</v>
      </c>
      <c r="CJ48" s="17">
        <v>2.5000000000000001E-2</v>
      </c>
      <c r="CK48" s="17">
        <v>2.5000000000000001E-2</v>
      </c>
      <c r="CL48" s="17">
        <v>5.0000000000000001E-3</v>
      </c>
      <c r="CM48" s="17">
        <v>0.15</v>
      </c>
      <c r="CN48" s="17">
        <v>0.5</v>
      </c>
      <c r="CO48" s="17">
        <v>0.5</v>
      </c>
      <c r="CP48" s="17">
        <v>0.5</v>
      </c>
      <c r="CQ48" s="17">
        <v>1.5</v>
      </c>
      <c r="CR48" s="17">
        <v>0.3</v>
      </c>
      <c r="CS48" s="17">
        <v>5</v>
      </c>
      <c r="CT48" s="17">
        <v>0.5</v>
      </c>
      <c r="CU48" s="17">
        <v>0.5</v>
      </c>
      <c r="CV48" s="17">
        <v>0.05</v>
      </c>
      <c r="CW48" s="17">
        <v>0.05</v>
      </c>
      <c r="CX48" s="17">
        <v>0.05</v>
      </c>
      <c r="CY48" s="17">
        <v>1.1000000000000001E-3</v>
      </c>
      <c r="CZ48" s="17">
        <v>0.05</v>
      </c>
      <c r="DA48" s="17">
        <v>0.05</v>
      </c>
      <c r="DB48" s="17">
        <v>0.05</v>
      </c>
      <c r="DC48" s="17">
        <v>0.05</v>
      </c>
      <c r="DD48" s="17">
        <v>0.05</v>
      </c>
      <c r="DE48" s="17">
        <v>0.05</v>
      </c>
      <c r="DF48" s="17">
        <v>0.05</v>
      </c>
      <c r="DG48" s="42">
        <v>561.20000000000005</v>
      </c>
      <c r="DH48" s="70">
        <v>0.5</v>
      </c>
      <c r="DI48" s="70">
        <v>0.05</v>
      </c>
      <c r="DJ48" s="70">
        <v>0.25</v>
      </c>
      <c r="DK48" s="70">
        <v>0.25</v>
      </c>
      <c r="DL48" s="70">
        <v>0.05</v>
      </c>
    </row>
    <row r="49" spans="1:116" x14ac:dyDescent="0.3">
      <c r="A49" s="165">
        <v>44</v>
      </c>
      <c r="B49" s="57">
        <v>45</v>
      </c>
      <c r="C49" s="139" t="s">
        <v>482</v>
      </c>
      <c r="D49" s="139" t="s">
        <v>225</v>
      </c>
      <c r="E49" s="139" t="s">
        <v>688</v>
      </c>
      <c r="F49" s="139" t="s">
        <v>483</v>
      </c>
      <c r="G49" s="43">
        <v>6.7</v>
      </c>
      <c r="H49" s="12">
        <v>87.8</v>
      </c>
      <c r="I49" s="30">
        <v>0.05</v>
      </c>
      <c r="J49" s="30">
        <v>1.5</v>
      </c>
      <c r="K49" s="30">
        <v>26</v>
      </c>
      <c r="L49" s="31">
        <v>2.5000000000000001E-2</v>
      </c>
      <c r="M49" s="30">
        <v>1.1599999999999999</v>
      </c>
      <c r="N49" s="30">
        <v>5.79</v>
      </c>
      <c r="O49" s="30">
        <v>6.15</v>
      </c>
      <c r="P49" s="33">
        <v>1.6000000000000001E-3</v>
      </c>
      <c r="Q49" s="30">
        <v>848</v>
      </c>
      <c r="R49" s="30">
        <v>0.2</v>
      </c>
      <c r="S49" s="30">
        <v>2.09</v>
      </c>
      <c r="T49" s="30">
        <v>0.5</v>
      </c>
      <c r="U49" s="19">
        <v>1</v>
      </c>
      <c r="V49" s="30">
        <v>15.7</v>
      </c>
      <c r="W49" s="30">
        <v>7.88</v>
      </c>
      <c r="X49" s="30">
        <v>12.9</v>
      </c>
      <c r="Y49" s="12">
        <v>4130</v>
      </c>
      <c r="Z49" s="30">
        <v>5.43</v>
      </c>
      <c r="AA49" s="12">
        <v>4630</v>
      </c>
      <c r="AB49" s="19">
        <v>96</v>
      </c>
      <c r="AC49" s="30">
        <v>206</v>
      </c>
      <c r="AD49" s="12">
        <v>2460</v>
      </c>
      <c r="AE49" s="30">
        <v>210.56100000000001</v>
      </c>
      <c r="AF49" s="12">
        <v>2916.36</v>
      </c>
      <c r="AG49" s="12">
        <v>559</v>
      </c>
      <c r="AH49" s="19">
        <v>18</v>
      </c>
      <c r="AI49" s="19">
        <v>555</v>
      </c>
      <c r="AJ49" s="19">
        <v>56</v>
      </c>
      <c r="AK49" s="19">
        <v>477</v>
      </c>
      <c r="AL49" s="19">
        <v>54</v>
      </c>
      <c r="AM49" s="19">
        <v>68</v>
      </c>
      <c r="AN49" s="19">
        <v>22</v>
      </c>
      <c r="AO49" s="19">
        <v>2.5</v>
      </c>
      <c r="AP49" s="19">
        <v>11</v>
      </c>
      <c r="AQ49" s="19">
        <v>1.5</v>
      </c>
      <c r="AR49" s="19">
        <v>67</v>
      </c>
      <c r="AS49" s="19">
        <v>68</v>
      </c>
      <c r="AT49" s="19">
        <v>282</v>
      </c>
      <c r="AU49" s="19">
        <v>34</v>
      </c>
      <c r="AV49" s="19">
        <v>23</v>
      </c>
      <c r="AW49" s="19">
        <v>2.5</v>
      </c>
      <c r="AX49" s="19">
        <v>9.6</v>
      </c>
      <c r="AY49" s="19">
        <v>6.2</v>
      </c>
      <c r="AZ49" s="19">
        <v>2.5</v>
      </c>
      <c r="BA49" s="20">
        <v>1725.5</v>
      </c>
      <c r="BB49" s="17">
        <v>0.5</v>
      </c>
      <c r="BC49" s="17">
        <v>0.5</v>
      </c>
      <c r="BD49" s="17">
        <v>0.5</v>
      </c>
      <c r="BE49" s="17">
        <v>0.5</v>
      </c>
      <c r="BF49" s="17">
        <v>0.5</v>
      </c>
      <c r="BG49" s="17">
        <v>0.5</v>
      </c>
      <c r="BH49" s="17">
        <v>0.5</v>
      </c>
      <c r="BI49" s="17">
        <v>0.5</v>
      </c>
      <c r="BJ49" s="17">
        <v>5.0000000000000001E-3</v>
      </c>
      <c r="BK49" s="17">
        <v>0.5</v>
      </c>
      <c r="BL49" s="17">
        <v>0.05</v>
      </c>
      <c r="BM49" s="17">
        <v>0.05</v>
      </c>
      <c r="BN49" s="17">
        <v>0.05</v>
      </c>
      <c r="BO49" s="17">
        <v>0.05</v>
      </c>
      <c r="BP49" s="17">
        <v>0.05</v>
      </c>
      <c r="BQ49" s="17">
        <v>0.4</v>
      </c>
      <c r="BR49" s="76">
        <v>0.4</v>
      </c>
      <c r="BS49" s="17">
        <v>0.05</v>
      </c>
      <c r="BT49" s="17">
        <v>0.05</v>
      </c>
      <c r="BU49" s="17">
        <v>0.1</v>
      </c>
      <c r="BV49" s="76">
        <v>0.05</v>
      </c>
      <c r="BW49" s="17">
        <v>0.05</v>
      </c>
      <c r="BX49" s="17">
        <v>0.05</v>
      </c>
      <c r="BY49" s="17">
        <v>0.15000000000000002</v>
      </c>
      <c r="BZ49" s="17">
        <v>0.15</v>
      </c>
      <c r="CA49" s="17">
        <v>25</v>
      </c>
      <c r="CB49" s="17">
        <v>50</v>
      </c>
      <c r="CC49" s="17">
        <v>3200</v>
      </c>
      <c r="CD49" s="17">
        <v>0.01</v>
      </c>
      <c r="CE49" s="17">
        <v>2.5000000000000001E-2</v>
      </c>
      <c r="CF49" s="17">
        <v>2.5000000000000001E-2</v>
      </c>
      <c r="CG49" s="17">
        <v>2.5000000000000001E-2</v>
      </c>
      <c r="CH49" s="17">
        <v>2.5000000000000001E-2</v>
      </c>
      <c r="CI49" s="17">
        <v>2.5000000000000001E-2</v>
      </c>
      <c r="CJ49" s="17">
        <v>2.5000000000000001E-2</v>
      </c>
      <c r="CK49" s="17">
        <v>2.5000000000000001E-2</v>
      </c>
      <c r="CL49" s="17">
        <v>0.11</v>
      </c>
      <c r="CM49" s="17">
        <v>0.15</v>
      </c>
      <c r="CN49" s="17">
        <v>0.5</v>
      </c>
      <c r="CO49" s="17">
        <v>0.5</v>
      </c>
      <c r="CP49" s="17">
        <v>0.5</v>
      </c>
      <c r="CQ49" s="17">
        <v>1.5</v>
      </c>
      <c r="CR49" s="17">
        <v>0.3</v>
      </c>
      <c r="CS49" s="17">
        <v>5</v>
      </c>
      <c r="CT49" s="17">
        <v>0.5</v>
      </c>
      <c r="CU49" s="17">
        <v>0.5</v>
      </c>
      <c r="CV49" s="17">
        <v>0.05</v>
      </c>
      <c r="CW49" s="17">
        <v>0.05</v>
      </c>
      <c r="CX49" s="17">
        <v>0.05</v>
      </c>
      <c r="CY49" s="17">
        <v>9.3000000000000005E-4</v>
      </c>
      <c r="CZ49" s="17">
        <v>0.05</v>
      </c>
      <c r="DA49" s="17">
        <v>0.05</v>
      </c>
      <c r="DB49" s="17">
        <v>0.05</v>
      </c>
      <c r="DC49" s="17">
        <v>0.05</v>
      </c>
      <c r="DD49" s="17">
        <v>0.05</v>
      </c>
      <c r="DE49" s="17">
        <v>0.05</v>
      </c>
      <c r="DF49" s="17">
        <v>0.05</v>
      </c>
      <c r="DG49" s="42">
        <v>3829</v>
      </c>
      <c r="DH49" s="70">
        <v>0.5</v>
      </c>
      <c r="DI49" s="70">
        <v>0.05</v>
      </c>
      <c r="DJ49" s="70">
        <v>0.25</v>
      </c>
      <c r="DK49" s="70">
        <v>0.25</v>
      </c>
      <c r="DL49" s="70">
        <v>0.05</v>
      </c>
    </row>
    <row r="50" spans="1:116" x14ac:dyDescent="0.3">
      <c r="A50" s="165">
        <v>45</v>
      </c>
      <c r="B50" s="57">
        <v>46</v>
      </c>
      <c r="C50" s="139" t="s">
        <v>689</v>
      </c>
      <c r="D50" s="139" t="s">
        <v>690</v>
      </c>
      <c r="E50" s="139" t="s">
        <v>691</v>
      </c>
      <c r="F50" s="139" t="s">
        <v>692</v>
      </c>
      <c r="G50" s="43">
        <v>8.3000000000000007</v>
      </c>
      <c r="H50" s="12">
        <v>124.2</v>
      </c>
      <c r="I50" s="30">
        <v>39.9</v>
      </c>
      <c r="J50" s="30">
        <v>1.5</v>
      </c>
      <c r="K50" s="30">
        <v>18.8</v>
      </c>
      <c r="L50" s="31">
        <v>2.5000000000000001E-2</v>
      </c>
      <c r="M50" s="30">
        <v>1.9</v>
      </c>
      <c r="N50" s="30">
        <v>6.72</v>
      </c>
      <c r="O50" s="30">
        <v>7.31</v>
      </c>
      <c r="P50" s="33">
        <v>7.1999999999999998E-3</v>
      </c>
      <c r="Q50" s="42">
        <v>1910</v>
      </c>
      <c r="R50" s="30">
        <v>0.2</v>
      </c>
      <c r="S50" s="30">
        <v>2.89</v>
      </c>
      <c r="T50" s="30">
        <v>2.2200000000000002</v>
      </c>
      <c r="U50" s="19">
        <v>1</v>
      </c>
      <c r="V50" s="19">
        <v>21.8</v>
      </c>
      <c r="W50" s="30">
        <v>8.26</v>
      </c>
      <c r="X50" s="30">
        <v>15.2</v>
      </c>
      <c r="Y50" s="12">
        <v>15600</v>
      </c>
      <c r="Z50" s="30">
        <v>0.15</v>
      </c>
      <c r="AA50" s="12">
        <v>4740</v>
      </c>
      <c r="AB50" s="19">
        <v>169</v>
      </c>
      <c r="AC50" s="12">
        <v>608</v>
      </c>
      <c r="AD50" s="12">
        <v>460</v>
      </c>
      <c r="AE50" s="30">
        <v>135.32499999999999</v>
      </c>
      <c r="AF50" s="12">
        <v>2930.24</v>
      </c>
      <c r="AG50" s="12">
        <v>816</v>
      </c>
      <c r="AH50" s="19">
        <v>84</v>
      </c>
      <c r="AI50" s="19">
        <v>1660</v>
      </c>
      <c r="AJ50" s="19">
        <v>567</v>
      </c>
      <c r="AK50" s="19">
        <v>3870</v>
      </c>
      <c r="AL50" s="19">
        <v>1660</v>
      </c>
      <c r="AM50" s="19">
        <v>1630</v>
      </c>
      <c r="AN50" s="19">
        <v>2830</v>
      </c>
      <c r="AO50" s="19">
        <v>2.5</v>
      </c>
      <c r="AP50" s="19">
        <v>1620</v>
      </c>
      <c r="AQ50" s="19">
        <v>1.5</v>
      </c>
      <c r="AR50" s="19">
        <v>311</v>
      </c>
      <c r="AS50" s="19">
        <v>343</v>
      </c>
      <c r="AT50" s="19">
        <v>3120</v>
      </c>
      <c r="AU50" s="19">
        <v>2200</v>
      </c>
      <c r="AV50" s="19">
        <v>1600</v>
      </c>
      <c r="AW50" s="19">
        <v>2.5</v>
      </c>
      <c r="AX50" s="19">
        <v>2040</v>
      </c>
      <c r="AY50" s="19">
        <v>397</v>
      </c>
      <c r="AZ50" s="19">
        <v>2.5</v>
      </c>
      <c r="BA50" s="20">
        <v>19876.5</v>
      </c>
      <c r="BB50" s="17">
        <v>0.5</v>
      </c>
      <c r="BC50" s="17">
        <v>0.5</v>
      </c>
      <c r="BD50" s="17">
        <v>0.5</v>
      </c>
      <c r="BE50" s="17">
        <v>0.5</v>
      </c>
      <c r="BF50" s="17">
        <v>0.5</v>
      </c>
      <c r="BG50" s="17">
        <v>0.5</v>
      </c>
      <c r="BH50" s="17">
        <v>0.5</v>
      </c>
      <c r="BI50" s="17">
        <v>0.5</v>
      </c>
      <c r="BJ50" s="17">
        <v>5.0000000000000001E-3</v>
      </c>
      <c r="BK50" s="17">
        <v>0.5</v>
      </c>
      <c r="BL50" s="17">
        <v>0.05</v>
      </c>
      <c r="BM50" s="17">
        <v>0.05</v>
      </c>
      <c r="BN50" s="17">
        <v>0.05</v>
      </c>
      <c r="BO50" s="17">
        <v>0.05</v>
      </c>
      <c r="BP50" s="17">
        <v>0.05</v>
      </c>
      <c r="BQ50" s="17">
        <v>0.4</v>
      </c>
      <c r="BR50" s="76">
        <v>0.4</v>
      </c>
      <c r="BS50" s="17">
        <v>0.05</v>
      </c>
      <c r="BT50" s="17">
        <v>0.05</v>
      </c>
      <c r="BU50" s="17">
        <v>0.1</v>
      </c>
      <c r="BV50" s="76">
        <v>0.05</v>
      </c>
      <c r="BW50" s="17">
        <v>0.05</v>
      </c>
      <c r="BX50" s="17">
        <v>0.05</v>
      </c>
      <c r="BY50" s="17">
        <v>0.15000000000000002</v>
      </c>
      <c r="BZ50" s="17">
        <v>0.15</v>
      </c>
      <c r="CA50" s="17">
        <v>25</v>
      </c>
      <c r="CB50" s="17">
        <v>50</v>
      </c>
      <c r="CC50" s="17">
        <v>3300</v>
      </c>
      <c r="CD50" s="17">
        <v>0.01</v>
      </c>
      <c r="CE50" s="17">
        <v>2.5000000000000001E-2</v>
      </c>
      <c r="CF50" s="17">
        <v>2.5000000000000001E-2</v>
      </c>
      <c r="CG50" s="17">
        <v>2.5000000000000001E-2</v>
      </c>
      <c r="CH50" s="17">
        <v>2.5000000000000001E-2</v>
      </c>
      <c r="CI50" s="17">
        <v>2.5000000000000001E-2</v>
      </c>
      <c r="CJ50" s="17">
        <v>2.5000000000000001E-2</v>
      </c>
      <c r="CK50" s="17">
        <v>2.5000000000000001E-2</v>
      </c>
      <c r="CL50" s="17">
        <v>5.0000000000000001E-3</v>
      </c>
      <c r="CM50" s="17">
        <v>0.15</v>
      </c>
      <c r="CN50" s="17">
        <v>0.5</v>
      </c>
      <c r="CO50" s="17">
        <v>0.5</v>
      </c>
      <c r="CP50" s="17">
        <v>0.5</v>
      </c>
      <c r="CQ50" s="17">
        <v>1.5</v>
      </c>
      <c r="CR50" s="17">
        <v>0.3</v>
      </c>
      <c r="CS50" s="17">
        <v>5</v>
      </c>
      <c r="CT50" s="17">
        <v>0.5</v>
      </c>
      <c r="CU50" s="17">
        <v>0.5</v>
      </c>
      <c r="CV50" s="17">
        <v>0.05</v>
      </c>
      <c r="CW50" s="17">
        <v>0.05</v>
      </c>
      <c r="CX50" s="17">
        <v>0.05</v>
      </c>
      <c r="CY50" s="17">
        <v>8.0000000000000004E-4</v>
      </c>
      <c r="CZ50" s="17">
        <v>0.05</v>
      </c>
      <c r="DA50" s="17">
        <v>0.05</v>
      </c>
      <c r="DB50" s="17">
        <v>0.05</v>
      </c>
      <c r="DC50" s="17">
        <v>0.05</v>
      </c>
      <c r="DD50" s="17">
        <v>0.05</v>
      </c>
      <c r="DE50" s="17">
        <v>0.05</v>
      </c>
      <c r="DF50" s="17">
        <v>0.05</v>
      </c>
      <c r="DG50" s="42">
        <v>1589</v>
      </c>
      <c r="DH50" s="70">
        <v>0.5</v>
      </c>
      <c r="DI50" s="70">
        <v>0.05</v>
      </c>
      <c r="DJ50" s="70">
        <v>0.25</v>
      </c>
      <c r="DK50" s="70">
        <v>0.25</v>
      </c>
      <c r="DL50" s="70">
        <v>0.05</v>
      </c>
    </row>
    <row r="51" spans="1:116" x14ac:dyDescent="0.3">
      <c r="A51" s="165">
        <v>46</v>
      </c>
      <c r="B51" s="57">
        <v>47</v>
      </c>
      <c r="C51" s="139" t="s">
        <v>175</v>
      </c>
      <c r="D51" s="139" t="s">
        <v>226</v>
      </c>
      <c r="E51" s="139" t="s">
        <v>693</v>
      </c>
      <c r="F51" s="139" t="s">
        <v>203</v>
      </c>
      <c r="G51" s="43">
        <v>9.5</v>
      </c>
      <c r="H51" s="12">
        <v>89.88</v>
      </c>
      <c r="I51" s="30">
        <v>0.05</v>
      </c>
      <c r="J51" s="30">
        <v>1.5</v>
      </c>
      <c r="K51" s="30">
        <v>20.5</v>
      </c>
      <c r="L51" s="31">
        <v>2.5000000000000001E-2</v>
      </c>
      <c r="M51" s="30">
        <v>1.42</v>
      </c>
      <c r="N51" s="30">
        <v>3.79</v>
      </c>
      <c r="O51" s="30">
        <v>12.8</v>
      </c>
      <c r="P51" s="33">
        <v>5.4000000000000003E-3</v>
      </c>
      <c r="Q51" s="30">
        <v>168</v>
      </c>
      <c r="R51" s="30">
        <v>0.2</v>
      </c>
      <c r="S51" s="30">
        <v>2.27</v>
      </c>
      <c r="T51" s="30">
        <v>7.6</v>
      </c>
      <c r="U51" s="19">
        <v>1</v>
      </c>
      <c r="V51" s="19">
        <v>17.100000000000001</v>
      </c>
      <c r="W51" s="30">
        <v>5.41</v>
      </c>
      <c r="X51" s="30">
        <v>24.9</v>
      </c>
      <c r="Y51" s="12">
        <v>9130</v>
      </c>
      <c r="Z51" s="30">
        <v>0.05</v>
      </c>
      <c r="AA51" s="12">
        <v>3330</v>
      </c>
      <c r="AB51" s="19">
        <v>163</v>
      </c>
      <c r="AC51" s="30">
        <v>206</v>
      </c>
      <c r="AD51" s="12">
        <v>532</v>
      </c>
      <c r="AE51" s="30">
        <v>188.56100000000001</v>
      </c>
      <c r="AF51" s="12">
        <v>1541.81</v>
      </c>
      <c r="AG51" s="12">
        <v>254</v>
      </c>
      <c r="AH51" s="19">
        <v>11</v>
      </c>
      <c r="AI51" s="19">
        <v>551</v>
      </c>
      <c r="AJ51" s="19">
        <v>157</v>
      </c>
      <c r="AK51" s="19">
        <v>1150</v>
      </c>
      <c r="AL51" s="19">
        <v>430</v>
      </c>
      <c r="AM51" s="19">
        <v>469</v>
      </c>
      <c r="AN51" s="19">
        <v>475</v>
      </c>
      <c r="AO51" s="19">
        <v>2.5</v>
      </c>
      <c r="AP51" s="19">
        <v>260</v>
      </c>
      <c r="AQ51" s="19">
        <v>1.5</v>
      </c>
      <c r="AR51" s="19">
        <v>49</v>
      </c>
      <c r="AS51" s="19">
        <v>55</v>
      </c>
      <c r="AT51" s="19">
        <v>1000</v>
      </c>
      <c r="AU51" s="19">
        <v>380</v>
      </c>
      <c r="AV51" s="19">
        <v>301</v>
      </c>
      <c r="AW51" s="19">
        <v>2.5</v>
      </c>
      <c r="AX51" s="19">
        <v>307</v>
      </c>
      <c r="AY51" s="19">
        <v>63</v>
      </c>
      <c r="AZ51" s="19">
        <v>2.5</v>
      </c>
      <c r="BA51" s="20">
        <v>5029.5</v>
      </c>
      <c r="BB51" s="17">
        <v>0.5</v>
      </c>
      <c r="BC51" s="17">
        <v>0.5</v>
      </c>
      <c r="BD51" s="17">
        <v>0.5</v>
      </c>
      <c r="BE51" s="17">
        <v>0.5</v>
      </c>
      <c r="BF51" s="17">
        <v>0.5</v>
      </c>
      <c r="BG51" s="17">
        <v>0.5</v>
      </c>
      <c r="BH51" s="17">
        <v>0.5</v>
      </c>
      <c r="BI51" s="17">
        <v>0.5</v>
      </c>
      <c r="BJ51" s="17">
        <v>5.0000000000000001E-3</v>
      </c>
      <c r="BK51" s="17">
        <v>0.5</v>
      </c>
      <c r="BL51" s="17">
        <v>0.05</v>
      </c>
      <c r="BM51" s="17">
        <v>0.05</v>
      </c>
      <c r="BN51" s="17">
        <v>0.05</v>
      </c>
      <c r="BO51" s="17">
        <v>0.05</v>
      </c>
      <c r="BP51" s="17">
        <v>0.05</v>
      </c>
      <c r="BQ51" s="17">
        <v>0.4</v>
      </c>
      <c r="BR51" s="76">
        <v>0.4</v>
      </c>
      <c r="BS51" s="17">
        <v>0.05</v>
      </c>
      <c r="BT51" s="17">
        <v>0.05</v>
      </c>
      <c r="BU51" s="17">
        <v>0.1</v>
      </c>
      <c r="BV51" s="76">
        <v>0.05</v>
      </c>
      <c r="BW51" s="17">
        <v>0.05</v>
      </c>
      <c r="BX51" s="17">
        <v>0.05</v>
      </c>
      <c r="BY51" s="17">
        <v>0.15000000000000002</v>
      </c>
      <c r="BZ51" s="17">
        <v>0.15</v>
      </c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>
        <v>0.05</v>
      </c>
      <c r="DF51" s="17">
        <v>0.05</v>
      </c>
      <c r="DG51" s="42">
        <v>389.9</v>
      </c>
      <c r="DH51" s="70"/>
      <c r="DI51" s="70"/>
      <c r="DJ51" s="70"/>
      <c r="DK51" s="70"/>
      <c r="DL51" s="70"/>
    </row>
    <row r="52" spans="1:116" x14ac:dyDescent="0.3">
      <c r="A52" s="165">
        <v>47</v>
      </c>
      <c r="B52" s="57">
        <v>48</v>
      </c>
      <c r="C52" s="139" t="s">
        <v>694</v>
      </c>
      <c r="D52" s="139" t="s">
        <v>695</v>
      </c>
      <c r="E52" s="139" t="s">
        <v>696</v>
      </c>
      <c r="F52" s="139" t="s">
        <v>697</v>
      </c>
      <c r="G52" s="43">
        <v>7.7</v>
      </c>
      <c r="H52" s="12">
        <v>100.4</v>
      </c>
      <c r="I52" s="30">
        <v>0.05</v>
      </c>
      <c r="J52" s="30">
        <v>1.5</v>
      </c>
      <c r="K52" s="30">
        <v>40.6</v>
      </c>
      <c r="L52" s="31">
        <v>0.19800000000000001</v>
      </c>
      <c r="M52" s="30">
        <v>3.29</v>
      </c>
      <c r="N52" s="30">
        <v>9.08</v>
      </c>
      <c r="O52" s="30">
        <v>12.6</v>
      </c>
      <c r="P52" s="33">
        <v>5.0000000000000001E-4</v>
      </c>
      <c r="Q52" s="30">
        <v>1670</v>
      </c>
      <c r="R52" s="30">
        <v>0.2</v>
      </c>
      <c r="S52" s="30">
        <v>8.1300000000000008</v>
      </c>
      <c r="T52" s="30">
        <v>7.26</v>
      </c>
      <c r="U52" s="19">
        <v>1</v>
      </c>
      <c r="V52" s="30">
        <v>12.5</v>
      </c>
      <c r="W52" s="30">
        <v>10.7</v>
      </c>
      <c r="X52" s="30">
        <v>50.3</v>
      </c>
      <c r="Y52" s="12">
        <v>3120</v>
      </c>
      <c r="Z52" s="30">
        <v>0.05</v>
      </c>
      <c r="AA52" s="12">
        <v>6930</v>
      </c>
      <c r="AB52" s="19">
        <v>148</v>
      </c>
      <c r="AC52" s="30">
        <v>228</v>
      </c>
      <c r="AD52" s="30">
        <v>356</v>
      </c>
      <c r="AE52" s="30">
        <v>106.64400000000001</v>
      </c>
      <c r="AF52" s="12">
        <v>4137.42</v>
      </c>
      <c r="AG52" s="12">
        <v>562</v>
      </c>
      <c r="AH52" s="19">
        <v>90</v>
      </c>
      <c r="AI52" s="19">
        <v>313</v>
      </c>
      <c r="AJ52" s="19">
        <v>64</v>
      </c>
      <c r="AK52" s="19">
        <v>635</v>
      </c>
      <c r="AL52" s="19">
        <v>420</v>
      </c>
      <c r="AM52" s="19">
        <v>394</v>
      </c>
      <c r="AN52" s="19">
        <v>265</v>
      </c>
      <c r="AO52" s="19">
        <v>54</v>
      </c>
      <c r="AP52" s="19">
        <v>122</v>
      </c>
      <c r="AQ52" s="19">
        <v>1.5</v>
      </c>
      <c r="AR52" s="19">
        <v>2.5</v>
      </c>
      <c r="AS52" s="19">
        <v>38</v>
      </c>
      <c r="AT52" s="19">
        <v>495</v>
      </c>
      <c r="AU52" s="19">
        <v>323</v>
      </c>
      <c r="AV52" s="19">
        <v>173</v>
      </c>
      <c r="AW52" s="19">
        <v>164</v>
      </c>
      <c r="AX52" s="19">
        <v>173</v>
      </c>
      <c r="AY52" s="19">
        <v>2.5</v>
      </c>
      <c r="AZ52" s="19">
        <v>2.5</v>
      </c>
      <c r="BA52" s="20">
        <v>3214</v>
      </c>
      <c r="BB52" s="17">
        <v>0.5</v>
      </c>
      <c r="BC52" s="17">
        <v>0.5</v>
      </c>
      <c r="BD52" s="17">
        <v>0.5</v>
      </c>
      <c r="BE52" s="17">
        <v>0.5</v>
      </c>
      <c r="BF52" s="17">
        <v>0.5</v>
      </c>
      <c r="BG52" s="17">
        <v>0.5</v>
      </c>
      <c r="BH52" s="17">
        <v>0.5</v>
      </c>
      <c r="BI52" s="17">
        <v>0.5</v>
      </c>
      <c r="BJ52" s="17">
        <v>5.0000000000000001E-3</v>
      </c>
      <c r="BK52" s="17">
        <v>0.5</v>
      </c>
      <c r="BL52" s="17">
        <v>0.05</v>
      </c>
      <c r="BM52" s="17">
        <v>0.05</v>
      </c>
      <c r="BN52" s="17">
        <v>0.05</v>
      </c>
      <c r="BO52" s="17">
        <v>0.05</v>
      </c>
      <c r="BP52" s="17">
        <v>0.05</v>
      </c>
      <c r="BQ52" s="17">
        <v>0.4</v>
      </c>
      <c r="BR52" s="76">
        <v>0.4</v>
      </c>
      <c r="BS52" s="17">
        <v>0.05</v>
      </c>
      <c r="BT52" s="17">
        <v>0.05</v>
      </c>
      <c r="BU52" s="17">
        <v>0.1</v>
      </c>
      <c r="BV52" s="76">
        <v>0.05</v>
      </c>
      <c r="BW52" s="17">
        <v>0.05</v>
      </c>
      <c r="BX52" s="17">
        <v>0.05</v>
      </c>
      <c r="BY52" s="17">
        <v>0.15000000000000002</v>
      </c>
      <c r="BZ52" s="17">
        <v>0.15</v>
      </c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>
        <v>0.05</v>
      </c>
      <c r="DF52" s="17">
        <v>0.05</v>
      </c>
      <c r="DG52" s="42">
        <v>830</v>
      </c>
      <c r="DH52" s="70"/>
      <c r="DI52" s="70"/>
      <c r="DJ52" s="70"/>
      <c r="DK52" s="70"/>
      <c r="DL52" s="70"/>
    </row>
    <row r="53" spans="1:116" x14ac:dyDescent="0.3">
      <c r="A53" s="165">
        <v>48</v>
      </c>
      <c r="B53" s="57">
        <v>49</v>
      </c>
      <c r="C53" s="139" t="s">
        <v>698</v>
      </c>
      <c r="D53" s="139" t="s">
        <v>699</v>
      </c>
      <c r="E53" s="139" t="s">
        <v>700</v>
      </c>
      <c r="F53" s="139" t="s">
        <v>701</v>
      </c>
      <c r="G53" s="43">
        <v>8.1</v>
      </c>
      <c r="H53" s="12">
        <v>25.67</v>
      </c>
      <c r="I53" s="30">
        <v>0.05</v>
      </c>
      <c r="J53" s="30">
        <v>1.5</v>
      </c>
      <c r="K53" s="30">
        <v>11.7</v>
      </c>
      <c r="L53" s="31">
        <v>2.5000000000000001E-2</v>
      </c>
      <c r="M53" s="30">
        <v>0.40100000000000002</v>
      </c>
      <c r="N53" s="42">
        <v>0.81299999999999994</v>
      </c>
      <c r="O53" s="42">
        <v>4.28</v>
      </c>
      <c r="P53" s="33">
        <v>1.1000000000000001E-3</v>
      </c>
      <c r="Q53" s="42">
        <v>99.8</v>
      </c>
      <c r="R53" s="30">
        <v>0.2</v>
      </c>
      <c r="S53" s="42">
        <v>0.48099999999999998</v>
      </c>
      <c r="T53" s="30">
        <v>0.5</v>
      </c>
      <c r="U53" s="19">
        <v>1</v>
      </c>
      <c r="V53" s="19">
        <v>3.94</v>
      </c>
      <c r="W53" s="42">
        <v>1.1200000000000001</v>
      </c>
      <c r="X53" s="42">
        <v>3.68</v>
      </c>
      <c r="Y53" s="12">
        <v>442</v>
      </c>
      <c r="Z53" s="30">
        <v>0.05</v>
      </c>
      <c r="AA53" s="12">
        <v>2690</v>
      </c>
      <c r="AB53" s="19">
        <v>202</v>
      </c>
      <c r="AC53" s="30">
        <v>135</v>
      </c>
      <c r="AD53" s="12">
        <v>132</v>
      </c>
      <c r="AE53" s="30">
        <v>14.9</v>
      </c>
      <c r="AF53" s="12">
        <v>357</v>
      </c>
      <c r="AG53" s="42">
        <v>0.5</v>
      </c>
      <c r="AH53" s="19">
        <v>94</v>
      </c>
      <c r="AI53" s="19">
        <v>2.5</v>
      </c>
      <c r="AJ53" s="19">
        <v>2.5</v>
      </c>
      <c r="AK53" s="19">
        <v>2.5</v>
      </c>
      <c r="AL53" s="19">
        <v>2.5</v>
      </c>
      <c r="AM53" s="19">
        <v>2.5</v>
      </c>
      <c r="AN53" s="19">
        <v>5.3</v>
      </c>
      <c r="AO53" s="19">
        <v>2.5</v>
      </c>
      <c r="AP53" s="19">
        <v>2.5</v>
      </c>
      <c r="AQ53" s="19">
        <v>1.5</v>
      </c>
      <c r="AR53" s="19">
        <v>2.5</v>
      </c>
      <c r="AS53" s="19">
        <v>2.5</v>
      </c>
      <c r="AT53" s="19">
        <v>2.5</v>
      </c>
      <c r="AU53" s="19">
        <v>2.5</v>
      </c>
      <c r="AV53" s="19">
        <v>2.5</v>
      </c>
      <c r="AW53" s="19">
        <v>2.5</v>
      </c>
      <c r="AX53" s="19">
        <v>2.5</v>
      </c>
      <c r="AY53" s="19">
        <v>2.5</v>
      </c>
      <c r="AZ53" s="19">
        <v>2.5</v>
      </c>
      <c r="BA53" s="20">
        <v>125.8</v>
      </c>
      <c r="BB53" s="17">
        <v>0.5</v>
      </c>
      <c r="BC53" s="17">
        <v>0.5</v>
      </c>
      <c r="BD53" s="17">
        <v>0.5</v>
      </c>
      <c r="BE53" s="17">
        <v>0.5</v>
      </c>
      <c r="BF53" s="17">
        <v>0.5</v>
      </c>
      <c r="BG53" s="17">
        <v>0.5</v>
      </c>
      <c r="BH53" s="17">
        <v>0.5</v>
      </c>
      <c r="BI53" s="17">
        <v>0.5</v>
      </c>
      <c r="BJ53" s="17">
        <v>5.0000000000000001E-3</v>
      </c>
      <c r="BK53" s="17">
        <v>0.5</v>
      </c>
      <c r="BL53" s="17">
        <v>0.05</v>
      </c>
      <c r="BM53" s="17">
        <v>0.05</v>
      </c>
      <c r="BN53" s="17">
        <v>0.05</v>
      </c>
      <c r="BO53" s="17">
        <v>0.05</v>
      </c>
      <c r="BP53" s="17">
        <v>0.05</v>
      </c>
      <c r="BQ53" s="17">
        <v>0.4</v>
      </c>
      <c r="BR53" s="76">
        <v>0.4</v>
      </c>
      <c r="BS53" s="17">
        <v>0.05</v>
      </c>
      <c r="BT53" s="17">
        <v>0.05</v>
      </c>
      <c r="BU53" s="17">
        <v>0.1</v>
      </c>
      <c r="BV53" s="76">
        <v>0.05</v>
      </c>
      <c r="BW53" s="17">
        <v>0.05</v>
      </c>
      <c r="BX53" s="17">
        <v>0.05</v>
      </c>
      <c r="BY53" s="17">
        <v>0.15000000000000002</v>
      </c>
      <c r="BZ53" s="17">
        <v>0.15</v>
      </c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>
        <v>0.05</v>
      </c>
      <c r="DF53" s="17">
        <v>0.05</v>
      </c>
      <c r="DG53" s="42">
        <v>46.54</v>
      </c>
      <c r="DH53" s="70"/>
      <c r="DI53" s="70"/>
      <c r="DJ53" s="70">
        <v>0.25</v>
      </c>
      <c r="DK53" s="70">
        <v>0.25</v>
      </c>
      <c r="DL53" s="70">
        <v>0.05</v>
      </c>
    </row>
    <row r="54" spans="1:116" x14ac:dyDescent="0.3">
      <c r="A54" s="165">
        <v>49</v>
      </c>
      <c r="B54" s="57">
        <v>50</v>
      </c>
      <c r="C54" s="139" t="s">
        <v>484</v>
      </c>
      <c r="D54" s="139" t="s">
        <v>227</v>
      </c>
      <c r="E54" s="139" t="s">
        <v>702</v>
      </c>
      <c r="F54" s="139" t="s">
        <v>485</v>
      </c>
      <c r="G54" s="43">
        <v>8.1999999999999993</v>
      </c>
      <c r="H54" s="12">
        <v>41.01</v>
      </c>
      <c r="I54" s="30">
        <v>0.05</v>
      </c>
      <c r="J54" s="30">
        <v>1.5</v>
      </c>
      <c r="K54" s="30">
        <v>11.5</v>
      </c>
      <c r="L54" s="31">
        <v>2.5000000000000001E-2</v>
      </c>
      <c r="M54" s="30">
        <v>0.59399999999999997</v>
      </c>
      <c r="N54" s="30">
        <v>1.89</v>
      </c>
      <c r="O54" s="30">
        <v>6.88</v>
      </c>
      <c r="P54" s="33">
        <v>2.0999999999999999E-3</v>
      </c>
      <c r="Q54" s="30">
        <v>199</v>
      </c>
      <c r="R54" s="30">
        <v>0.2</v>
      </c>
      <c r="S54" s="30">
        <v>0.71899999999999997</v>
      </c>
      <c r="T54" s="30">
        <v>4.13</v>
      </c>
      <c r="U54" s="19">
        <v>1</v>
      </c>
      <c r="V54" s="30">
        <v>5.88</v>
      </c>
      <c r="W54" s="30">
        <v>2.08</v>
      </c>
      <c r="X54" s="30">
        <v>16.100000000000001</v>
      </c>
      <c r="Y54" s="12">
        <v>1980</v>
      </c>
      <c r="Z54" s="30">
        <v>0.05</v>
      </c>
      <c r="AA54" s="12">
        <v>2280</v>
      </c>
      <c r="AB54" s="19">
        <v>68.099999999999994</v>
      </c>
      <c r="AC54" s="30">
        <v>171</v>
      </c>
      <c r="AD54" s="12">
        <v>164</v>
      </c>
      <c r="AE54" s="30">
        <v>53.8</v>
      </c>
      <c r="AF54" s="12">
        <v>786</v>
      </c>
      <c r="AG54" s="12">
        <v>160</v>
      </c>
      <c r="AH54" s="19">
        <v>13</v>
      </c>
      <c r="AI54" s="19">
        <v>13</v>
      </c>
      <c r="AJ54" s="19">
        <v>2.5</v>
      </c>
      <c r="AK54" s="19">
        <v>37</v>
      </c>
      <c r="AL54" s="19">
        <v>23</v>
      </c>
      <c r="AM54" s="19">
        <v>23</v>
      </c>
      <c r="AN54" s="19">
        <v>28</v>
      </c>
      <c r="AO54" s="19">
        <v>2.5</v>
      </c>
      <c r="AP54" s="19">
        <v>26</v>
      </c>
      <c r="AQ54" s="19">
        <v>1.5</v>
      </c>
      <c r="AR54" s="19">
        <v>2.5</v>
      </c>
      <c r="AS54" s="19">
        <v>2.5</v>
      </c>
      <c r="AT54" s="19">
        <v>33</v>
      </c>
      <c r="AU54" s="19">
        <v>24</v>
      </c>
      <c r="AV54" s="19">
        <v>21</v>
      </c>
      <c r="AW54" s="19">
        <v>2.5</v>
      </c>
      <c r="AX54" s="19">
        <v>28</v>
      </c>
      <c r="AY54" s="19">
        <v>7.7</v>
      </c>
      <c r="AZ54" s="19">
        <v>2.5</v>
      </c>
      <c r="BA54" s="20">
        <v>224</v>
      </c>
      <c r="BB54" s="17">
        <v>0.5</v>
      </c>
      <c r="BC54" s="17">
        <v>0.5</v>
      </c>
      <c r="BD54" s="17">
        <v>0.5</v>
      </c>
      <c r="BE54" s="17">
        <v>0.5</v>
      </c>
      <c r="BF54" s="17">
        <v>0.5</v>
      </c>
      <c r="BG54" s="17">
        <v>0.5</v>
      </c>
      <c r="BH54" s="17">
        <v>0.5</v>
      </c>
      <c r="BI54" s="17">
        <v>0.5</v>
      </c>
      <c r="BJ54" s="17">
        <v>5.0000000000000001E-3</v>
      </c>
      <c r="BK54" s="17">
        <v>0.5</v>
      </c>
      <c r="BL54" s="17">
        <v>0.05</v>
      </c>
      <c r="BM54" s="17">
        <v>0.05</v>
      </c>
      <c r="BN54" s="17">
        <v>0.05</v>
      </c>
      <c r="BO54" s="17">
        <v>0.05</v>
      </c>
      <c r="BP54" s="17">
        <v>0.05</v>
      </c>
      <c r="BQ54" s="17">
        <v>0.4</v>
      </c>
      <c r="BR54" s="76">
        <v>0.4</v>
      </c>
      <c r="BS54" s="17">
        <v>0.05</v>
      </c>
      <c r="BT54" s="17">
        <v>0.05</v>
      </c>
      <c r="BU54" s="17">
        <v>0.1</v>
      </c>
      <c r="BV54" s="76">
        <v>0.05</v>
      </c>
      <c r="BW54" s="17">
        <v>0.05</v>
      </c>
      <c r="BX54" s="17">
        <v>0.05</v>
      </c>
      <c r="BY54" s="17">
        <v>0.15000000000000002</v>
      </c>
      <c r="BZ54" s="17">
        <v>0.15</v>
      </c>
      <c r="CA54" s="17">
        <v>25</v>
      </c>
      <c r="CB54" s="17">
        <v>50</v>
      </c>
      <c r="CC54" s="17">
        <v>3600</v>
      </c>
      <c r="CD54" s="17">
        <v>0.01</v>
      </c>
      <c r="CE54" s="17">
        <v>2.5000000000000001E-2</v>
      </c>
      <c r="CF54" s="17">
        <v>2.5000000000000001E-2</v>
      </c>
      <c r="CG54" s="17">
        <v>2.5000000000000001E-2</v>
      </c>
      <c r="CH54" s="17">
        <v>2.5000000000000001E-2</v>
      </c>
      <c r="CI54" s="17">
        <v>2.5000000000000001E-2</v>
      </c>
      <c r="CJ54" s="17">
        <v>2.5000000000000001E-2</v>
      </c>
      <c r="CK54" s="17">
        <v>2.5000000000000001E-2</v>
      </c>
      <c r="CL54" s="17">
        <v>5.0000000000000001E-3</v>
      </c>
      <c r="CM54" s="17">
        <v>0.15</v>
      </c>
      <c r="CN54" s="17">
        <v>0.5</v>
      </c>
      <c r="CO54" s="17">
        <v>0.5</v>
      </c>
      <c r="CP54" s="17">
        <v>0.5</v>
      </c>
      <c r="CQ54" s="17">
        <v>1.5</v>
      </c>
      <c r="CR54" s="17">
        <v>0.3</v>
      </c>
      <c r="CS54" s="17">
        <v>5</v>
      </c>
      <c r="CT54" s="17">
        <v>0.5</v>
      </c>
      <c r="CU54" s="17">
        <v>0.5</v>
      </c>
      <c r="CV54" s="17">
        <v>0.05</v>
      </c>
      <c r="CW54" s="17">
        <v>0.05</v>
      </c>
      <c r="CX54" s="17">
        <v>0.05</v>
      </c>
      <c r="CY54" s="17">
        <v>1.1999999999999999E-3</v>
      </c>
      <c r="CZ54" s="17">
        <v>0.05</v>
      </c>
      <c r="DA54" s="17">
        <v>0.05</v>
      </c>
      <c r="DB54" s="17">
        <v>0.05</v>
      </c>
      <c r="DC54" s="17">
        <v>0.05</v>
      </c>
      <c r="DD54" s="17">
        <v>0.05</v>
      </c>
      <c r="DE54" s="17">
        <v>0.05</v>
      </c>
      <c r="DF54" s="17">
        <v>0.05</v>
      </c>
      <c r="DG54" s="42">
        <v>240.2</v>
      </c>
      <c r="DH54" s="70">
        <v>0.5</v>
      </c>
      <c r="DI54" s="70">
        <v>0.05</v>
      </c>
      <c r="DJ54" s="70">
        <v>0.25</v>
      </c>
      <c r="DK54" s="70">
        <v>0.25</v>
      </c>
      <c r="DL54" s="70">
        <v>0.05</v>
      </c>
    </row>
    <row r="55" spans="1:116" x14ac:dyDescent="0.3">
      <c r="A55" s="165">
        <v>50</v>
      </c>
      <c r="B55" s="57">
        <v>51</v>
      </c>
      <c r="C55" s="139" t="s">
        <v>703</v>
      </c>
      <c r="D55" s="139" t="s">
        <v>704</v>
      </c>
      <c r="E55" s="139" t="s">
        <v>705</v>
      </c>
      <c r="F55" s="139" t="s">
        <v>706</v>
      </c>
      <c r="G55" s="43">
        <v>7.3</v>
      </c>
      <c r="H55" s="12">
        <v>51.35</v>
      </c>
      <c r="I55" s="30">
        <v>0.05</v>
      </c>
      <c r="J55" s="30">
        <v>5.22</v>
      </c>
      <c r="K55" s="30">
        <v>51.3</v>
      </c>
      <c r="L55" s="31">
        <v>2.5000000000000001E-2</v>
      </c>
      <c r="M55" s="30">
        <v>1.31</v>
      </c>
      <c r="N55" s="30">
        <v>4.0199999999999996</v>
      </c>
      <c r="O55" s="30">
        <v>13</v>
      </c>
      <c r="P55" s="33">
        <v>4.7E-2</v>
      </c>
      <c r="Q55" s="30">
        <v>695</v>
      </c>
      <c r="R55" s="42">
        <v>0.2</v>
      </c>
      <c r="S55" s="30">
        <v>1.32</v>
      </c>
      <c r="T55" s="30">
        <v>5.24</v>
      </c>
      <c r="U55" s="19">
        <v>1</v>
      </c>
      <c r="V55" s="19">
        <v>13.4</v>
      </c>
      <c r="W55" s="30">
        <v>7.47</v>
      </c>
      <c r="X55" s="30">
        <v>24.8</v>
      </c>
      <c r="Y55" s="12">
        <v>6240</v>
      </c>
      <c r="Z55" s="30">
        <v>2.56</v>
      </c>
      <c r="AA55" s="12">
        <v>14200</v>
      </c>
      <c r="AB55" s="19">
        <v>287</v>
      </c>
      <c r="AC55" s="12">
        <v>1200</v>
      </c>
      <c r="AD55" s="12">
        <v>2410</v>
      </c>
      <c r="AE55" s="30">
        <v>115.90600000000001</v>
      </c>
      <c r="AF55" s="12">
        <v>1804.65</v>
      </c>
      <c r="AG55" s="12">
        <v>412</v>
      </c>
      <c r="AH55" s="19">
        <v>2.5</v>
      </c>
      <c r="AI55" s="19">
        <v>21</v>
      </c>
      <c r="AJ55" s="19">
        <v>6</v>
      </c>
      <c r="AK55" s="19">
        <v>56</v>
      </c>
      <c r="AL55" s="19">
        <v>22</v>
      </c>
      <c r="AM55" s="19">
        <v>19</v>
      </c>
      <c r="AN55" s="19">
        <v>31</v>
      </c>
      <c r="AO55" s="19">
        <v>2.5</v>
      </c>
      <c r="AP55" s="19">
        <v>25</v>
      </c>
      <c r="AQ55" s="19">
        <v>1.5</v>
      </c>
      <c r="AR55" s="19">
        <v>2.5</v>
      </c>
      <c r="AS55" s="19">
        <v>6.7</v>
      </c>
      <c r="AT55" s="19">
        <v>47</v>
      </c>
      <c r="AU55" s="19">
        <v>28</v>
      </c>
      <c r="AV55" s="19">
        <v>25</v>
      </c>
      <c r="AW55" s="19">
        <v>2.5</v>
      </c>
      <c r="AX55" s="19">
        <v>30</v>
      </c>
      <c r="AY55" s="19">
        <v>2.5</v>
      </c>
      <c r="AZ55" s="19">
        <v>2.5</v>
      </c>
      <c r="BA55" s="20">
        <v>268.2</v>
      </c>
      <c r="BB55" s="17">
        <v>0.5</v>
      </c>
      <c r="BC55" s="17">
        <v>0.5</v>
      </c>
      <c r="BD55" s="17">
        <v>0.5</v>
      </c>
      <c r="BE55" s="17">
        <v>0.5</v>
      </c>
      <c r="BF55" s="17">
        <v>0.5</v>
      </c>
      <c r="BG55" s="17">
        <v>0.5</v>
      </c>
      <c r="BH55" s="17">
        <v>0.5</v>
      </c>
      <c r="BI55" s="17">
        <v>0.5</v>
      </c>
      <c r="BJ55" s="17">
        <v>5.0000000000000001E-3</v>
      </c>
      <c r="BK55" s="17">
        <v>0.5</v>
      </c>
      <c r="BL55" s="17">
        <v>0.05</v>
      </c>
      <c r="BM55" s="17">
        <v>0.05</v>
      </c>
      <c r="BN55" s="17">
        <v>0.05</v>
      </c>
      <c r="BO55" s="17">
        <v>0.05</v>
      </c>
      <c r="BP55" s="17">
        <v>0.05</v>
      </c>
      <c r="BQ55" s="17">
        <v>0.4</v>
      </c>
      <c r="BR55" s="76">
        <v>0.4</v>
      </c>
      <c r="BS55" s="17">
        <v>0.05</v>
      </c>
      <c r="BT55" s="17">
        <v>0.05</v>
      </c>
      <c r="BU55" s="17">
        <v>0.1</v>
      </c>
      <c r="BV55" s="76">
        <v>0.05</v>
      </c>
      <c r="BW55" s="17">
        <v>0.05</v>
      </c>
      <c r="BX55" s="17">
        <v>0.05</v>
      </c>
      <c r="BY55" s="17">
        <v>0.15000000000000002</v>
      </c>
      <c r="BZ55" s="17">
        <v>0.15</v>
      </c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>
        <v>0.05</v>
      </c>
      <c r="DF55" s="17">
        <v>0.05</v>
      </c>
      <c r="DG55" s="42">
        <v>3472</v>
      </c>
      <c r="DH55" s="70"/>
      <c r="DI55" s="70"/>
      <c r="DJ55" s="70">
        <v>0.25</v>
      </c>
      <c r="DK55" s="70">
        <v>0.25</v>
      </c>
      <c r="DL55" s="70">
        <v>0.05</v>
      </c>
    </row>
    <row r="56" spans="1:116" x14ac:dyDescent="0.3">
      <c r="A56" s="165">
        <v>51</v>
      </c>
      <c r="B56" s="57">
        <v>171</v>
      </c>
      <c r="C56" s="139" t="s">
        <v>707</v>
      </c>
      <c r="D56" s="139" t="s">
        <v>708</v>
      </c>
      <c r="E56" s="139" t="s">
        <v>709</v>
      </c>
      <c r="F56" s="139" t="s">
        <v>710</v>
      </c>
      <c r="G56" s="43">
        <v>7.9</v>
      </c>
      <c r="H56" s="12">
        <v>79.81</v>
      </c>
      <c r="I56" s="30">
        <v>0.05</v>
      </c>
      <c r="J56" s="30">
        <v>5.17</v>
      </c>
      <c r="K56" s="30">
        <v>110</v>
      </c>
      <c r="L56" s="31">
        <v>6.04</v>
      </c>
      <c r="M56" s="30">
        <v>5.08</v>
      </c>
      <c r="N56" s="30">
        <v>24.7</v>
      </c>
      <c r="O56" s="30">
        <v>53.4</v>
      </c>
      <c r="P56" s="33">
        <v>0.12</v>
      </c>
      <c r="Q56" s="30">
        <v>2480</v>
      </c>
      <c r="R56" s="30">
        <v>1.03</v>
      </c>
      <c r="S56" s="30">
        <v>13.4</v>
      </c>
      <c r="T56" s="30">
        <v>77.8</v>
      </c>
      <c r="U56" s="19">
        <v>4.67</v>
      </c>
      <c r="V56" s="30">
        <v>23.9</v>
      </c>
      <c r="W56" s="30">
        <v>10.6</v>
      </c>
      <c r="X56" s="30">
        <v>672</v>
      </c>
      <c r="Y56" s="12">
        <v>9090</v>
      </c>
      <c r="Z56" s="30">
        <v>1.91</v>
      </c>
      <c r="AA56" s="12">
        <v>9080</v>
      </c>
      <c r="AB56" s="19">
        <v>541.89499999999998</v>
      </c>
      <c r="AC56" s="12">
        <v>832</v>
      </c>
      <c r="AD56" s="12">
        <v>0.25</v>
      </c>
      <c r="AE56" s="30">
        <v>122.955</v>
      </c>
      <c r="AF56" s="12">
        <v>2425.02</v>
      </c>
      <c r="AG56" s="12">
        <v>343</v>
      </c>
      <c r="AH56" s="19">
        <v>42</v>
      </c>
      <c r="AI56" s="19">
        <v>86</v>
      </c>
      <c r="AJ56" s="19">
        <v>68</v>
      </c>
      <c r="AK56" s="19">
        <v>156</v>
      </c>
      <c r="AL56" s="19">
        <v>140</v>
      </c>
      <c r="AM56" s="19">
        <v>61</v>
      </c>
      <c r="AN56" s="19">
        <v>46</v>
      </c>
      <c r="AO56" s="19">
        <v>7.7</v>
      </c>
      <c r="AP56" s="19">
        <v>34</v>
      </c>
      <c r="AQ56" s="19">
        <v>1.5</v>
      </c>
      <c r="AR56" s="19">
        <v>15</v>
      </c>
      <c r="AS56" s="19">
        <v>14</v>
      </c>
      <c r="AT56" s="19">
        <v>119</v>
      </c>
      <c r="AU56" s="19">
        <v>73</v>
      </c>
      <c r="AV56" s="19">
        <v>25</v>
      </c>
      <c r="AW56" s="19">
        <v>58</v>
      </c>
      <c r="AX56" s="19">
        <v>43</v>
      </c>
      <c r="AY56" s="19">
        <v>13</v>
      </c>
      <c r="AZ56" s="19">
        <v>2.5</v>
      </c>
      <c r="BA56" s="20">
        <v>846.5</v>
      </c>
      <c r="BB56" s="17">
        <v>0.5</v>
      </c>
      <c r="BC56" s="17">
        <v>0.5</v>
      </c>
      <c r="BD56" s="17">
        <v>0.5</v>
      </c>
      <c r="BE56" s="17">
        <v>0.5</v>
      </c>
      <c r="BF56" s="17">
        <v>0.5</v>
      </c>
      <c r="BG56" s="17">
        <v>0.5</v>
      </c>
      <c r="BH56" s="17">
        <v>0.5</v>
      </c>
      <c r="BI56" s="17">
        <v>0.5</v>
      </c>
      <c r="BJ56" s="17">
        <v>5.0000000000000001E-3</v>
      </c>
      <c r="BK56" s="17">
        <v>0.5</v>
      </c>
      <c r="BL56" s="17">
        <v>0.05</v>
      </c>
      <c r="BM56" s="17">
        <v>0.05</v>
      </c>
      <c r="BN56" s="17">
        <v>0.05</v>
      </c>
      <c r="BO56" s="17">
        <v>0.05</v>
      </c>
      <c r="BP56" s="17">
        <v>0.05</v>
      </c>
      <c r="BQ56" s="17">
        <v>0.4</v>
      </c>
      <c r="BR56" s="76">
        <v>0.4</v>
      </c>
      <c r="BS56" s="17">
        <v>0.05</v>
      </c>
      <c r="BT56" s="17">
        <v>0.05</v>
      </c>
      <c r="BU56" s="17">
        <v>0.1</v>
      </c>
      <c r="BV56" s="76">
        <v>0.05</v>
      </c>
      <c r="BW56" s="17">
        <v>0.05</v>
      </c>
      <c r="BX56" s="17">
        <v>0.05</v>
      </c>
      <c r="BY56" s="17">
        <v>0.15000000000000002</v>
      </c>
      <c r="BZ56" s="17">
        <v>0.15</v>
      </c>
      <c r="CA56" s="17">
        <v>25</v>
      </c>
      <c r="CB56" s="17">
        <v>50</v>
      </c>
      <c r="CC56" s="17">
        <v>3800</v>
      </c>
      <c r="CD56" s="17">
        <v>0.01</v>
      </c>
      <c r="CE56" s="17">
        <v>2.5000000000000001E-2</v>
      </c>
      <c r="CF56" s="17">
        <v>2.5000000000000001E-2</v>
      </c>
      <c r="CG56" s="17">
        <v>2.5000000000000001E-2</v>
      </c>
      <c r="CH56" s="17">
        <v>2.5000000000000001E-2</v>
      </c>
      <c r="CI56" s="17">
        <v>2.5000000000000001E-2</v>
      </c>
      <c r="CJ56" s="17">
        <v>2.5000000000000001E-2</v>
      </c>
      <c r="CK56" s="17">
        <v>2.5000000000000001E-2</v>
      </c>
      <c r="CL56" s="17">
        <v>0.09</v>
      </c>
      <c r="CM56" s="17">
        <v>0.15</v>
      </c>
      <c r="CN56" s="17">
        <v>0.5</v>
      </c>
      <c r="CO56" s="17">
        <v>0.5</v>
      </c>
      <c r="CP56" s="17">
        <v>0.5</v>
      </c>
      <c r="CQ56" s="17">
        <v>1.5</v>
      </c>
      <c r="CR56" s="17">
        <v>0.3</v>
      </c>
      <c r="CS56" s="17">
        <v>5</v>
      </c>
      <c r="CT56" s="17">
        <v>0.5</v>
      </c>
      <c r="CU56" s="17">
        <v>0.5</v>
      </c>
      <c r="CV56" s="17">
        <v>0.05</v>
      </c>
      <c r="CW56" s="17">
        <v>0.05</v>
      </c>
      <c r="CX56" s="17">
        <v>0.05</v>
      </c>
      <c r="CY56" s="17">
        <v>3.3E-3</v>
      </c>
      <c r="CZ56" s="17">
        <v>0.05</v>
      </c>
      <c r="DA56" s="17">
        <v>0.05</v>
      </c>
      <c r="DB56" s="17">
        <v>0.05</v>
      </c>
      <c r="DC56" s="17">
        <v>0.05</v>
      </c>
      <c r="DD56" s="17">
        <v>0.05</v>
      </c>
      <c r="DE56" s="17">
        <v>0.05</v>
      </c>
      <c r="DF56" s="17">
        <v>0.05</v>
      </c>
      <c r="DG56" s="42">
        <v>2331</v>
      </c>
      <c r="DH56" s="70">
        <v>0.5</v>
      </c>
      <c r="DI56" s="70">
        <v>0.05</v>
      </c>
      <c r="DJ56" s="70">
        <v>0.25</v>
      </c>
      <c r="DK56" s="70">
        <v>0.25</v>
      </c>
      <c r="DL56" s="70">
        <v>0.05</v>
      </c>
    </row>
    <row r="57" spans="1:116" x14ac:dyDescent="0.3">
      <c r="A57" s="165">
        <v>52</v>
      </c>
      <c r="B57" s="57">
        <v>204</v>
      </c>
      <c r="C57" s="58" t="s">
        <v>711</v>
      </c>
      <c r="D57" s="59" t="s">
        <v>712</v>
      </c>
      <c r="E57" s="58" t="s">
        <v>713</v>
      </c>
      <c r="F57" s="58" t="s">
        <v>714</v>
      </c>
      <c r="G57" s="43">
        <v>7.6</v>
      </c>
      <c r="H57" s="12">
        <v>201.8</v>
      </c>
      <c r="I57" s="30">
        <v>0.05</v>
      </c>
      <c r="J57" s="30">
        <v>4.37</v>
      </c>
      <c r="K57" s="30">
        <v>52.5</v>
      </c>
      <c r="L57" s="31">
        <v>2.5000000000000001E-2</v>
      </c>
      <c r="M57" s="30">
        <v>3.24</v>
      </c>
      <c r="N57" s="30">
        <v>6.99</v>
      </c>
      <c r="O57" s="30">
        <v>21.8</v>
      </c>
      <c r="P57" s="33">
        <v>2.1000000000000001E-2</v>
      </c>
      <c r="Q57" s="30">
        <v>98.9</v>
      </c>
      <c r="R57" s="30">
        <v>0.2</v>
      </c>
      <c r="S57" s="30">
        <v>6.79</v>
      </c>
      <c r="T57" s="30">
        <v>6.14</v>
      </c>
      <c r="U57" s="19">
        <v>1</v>
      </c>
      <c r="V57" s="30">
        <v>9.7799999999999994</v>
      </c>
      <c r="W57" s="30">
        <v>7.86</v>
      </c>
      <c r="X57" s="30">
        <v>50.6</v>
      </c>
      <c r="Y57" s="12">
        <v>2580</v>
      </c>
      <c r="Z57" s="30">
        <v>2.19</v>
      </c>
      <c r="AA57" s="12">
        <v>5670</v>
      </c>
      <c r="AB57" s="19">
        <v>455</v>
      </c>
      <c r="AC57" s="12">
        <v>595</v>
      </c>
      <c r="AD57" s="12">
        <v>0.25</v>
      </c>
      <c r="AE57" s="30">
        <v>180.66</v>
      </c>
      <c r="AF57" s="12">
        <v>2564.64</v>
      </c>
      <c r="AG57" s="12">
        <v>396</v>
      </c>
      <c r="AH57" s="19">
        <v>170</v>
      </c>
      <c r="AI57" s="19">
        <v>14</v>
      </c>
      <c r="AJ57" s="19">
        <v>31</v>
      </c>
      <c r="AK57" s="19">
        <v>355</v>
      </c>
      <c r="AL57" s="19">
        <v>210</v>
      </c>
      <c r="AM57" s="19">
        <v>139</v>
      </c>
      <c r="AN57" s="19">
        <v>339</v>
      </c>
      <c r="AO57" s="19">
        <v>42</v>
      </c>
      <c r="AP57" s="19">
        <v>232</v>
      </c>
      <c r="AQ57" s="19">
        <v>1.5</v>
      </c>
      <c r="AR57" s="19">
        <v>15</v>
      </c>
      <c r="AS57" s="19">
        <v>19</v>
      </c>
      <c r="AT57" s="19">
        <v>23</v>
      </c>
      <c r="AU57" s="19">
        <v>334</v>
      </c>
      <c r="AV57" s="19">
        <v>171</v>
      </c>
      <c r="AW57" s="19">
        <v>170</v>
      </c>
      <c r="AX57" s="19">
        <v>250</v>
      </c>
      <c r="AY57" s="19">
        <v>49</v>
      </c>
      <c r="AZ57" s="19">
        <v>2.5</v>
      </c>
      <c r="BA57" s="20">
        <v>1821.5</v>
      </c>
      <c r="BB57" s="17">
        <v>0.5</v>
      </c>
      <c r="BC57" s="17">
        <v>0.5</v>
      </c>
      <c r="BD57" s="17">
        <v>0.5</v>
      </c>
      <c r="BE57" s="17">
        <v>0.5</v>
      </c>
      <c r="BF57" s="17">
        <v>0.5</v>
      </c>
      <c r="BG57" s="17">
        <v>0.5</v>
      </c>
      <c r="BH57" s="17">
        <v>0.5</v>
      </c>
      <c r="BI57" s="17">
        <v>0.5</v>
      </c>
      <c r="BJ57" s="17">
        <v>5.0000000000000001E-3</v>
      </c>
      <c r="BK57" s="17">
        <v>0.5</v>
      </c>
      <c r="BL57" s="17">
        <v>0.05</v>
      </c>
      <c r="BM57" s="17">
        <v>0.05</v>
      </c>
      <c r="BN57" s="17">
        <v>0.05</v>
      </c>
      <c r="BO57" s="17">
        <v>0.05</v>
      </c>
      <c r="BP57" s="17">
        <v>0.05</v>
      </c>
      <c r="BQ57" s="17">
        <v>0.4</v>
      </c>
      <c r="BR57" s="76">
        <v>0.4</v>
      </c>
      <c r="BS57" s="17">
        <v>0.05</v>
      </c>
      <c r="BT57" s="17">
        <v>0.05</v>
      </c>
      <c r="BU57" s="17">
        <v>0.1</v>
      </c>
      <c r="BV57" s="76">
        <v>0.05</v>
      </c>
      <c r="BW57" s="17">
        <v>0.05</v>
      </c>
      <c r="BX57" s="17">
        <v>0.05</v>
      </c>
      <c r="BY57" s="17">
        <v>0.15000000000000002</v>
      </c>
      <c r="BZ57" s="17">
        <v>0.15</v>
      </c>
      <c r="CA57" s="17">
        <v>25</v>
      </c>
      <c r="CB57" s="17">
        <v>50</v>
      </c>
      <c r="CC57" s="17">
        <v>3300</v>
      </c>
      <c r="CD57" s="17">
        <v>0.01</v>
      </c>
      <c r="CE57" s="17">
        <v>2.5000000000000001E-2</v>
      </c>
      <c r="CF57" s="17">
        <v>2.5000000000000001E-2</v>
      </c>
      <c r="CG57" s="17">
        <v>2.5000000000000001E-2</v>
      </c>
      <c r="CH57" s="17">
        <v>2.5000000000000001E-2</v>
      </c>
      <c r="CI57" s="17">
        <v>2.5000000000000001E-2</v>
      </c>
      <c r="CJ57" s="17">
        <v>2.5000000000000001E-2</v>
      </c>
      <c r="CK57" s="17">
        <v>2.5000000000000001E-2</v>
      </c>
      <c r="CL57" s="17">
        <v>5.0000000000000001E-3</v>
      </c>
      <c r="CM57" s="17">
        <v>0.15</v>
      </c>
      <c r="CN57" s="17">
        <v>0.5</v>
      </c>
      <c r="CO57" s="17">
        <v>0.5</v>
      </c>
      <c r="CP57" s="17">
        <v>0.5</v>
      </c>
      <c r="CQ57" s="17">
        <v>1.5</v>
      </c>
      <c r="CR57" s="17">
        <v>0.3</v>
      </c>
      <c r="CS57" s="17">
        <v>5</v>
      </c>
      <c r="CT57" s="17">
        <v>0.5</v>
      </c>
      <c r="CU57" s="17">
        <v>0.5</v>
      </c>
      <c r="CV57" s="17">
        <v>0.05</v>
      </c>
      <c r="CW57" s="17">
        <v>0.05</v>
      </c>
      <c r="CX57" s="17">
        <v>0.05</v>
      </c>
      <c r="CY57" s="17">
        <v>9.3000000000000005E-4</v>
      </c>
      <c r="CZ57" s="17">
        <v>0.05</v>
      </c>
      <c r="DA57" s="17">
        <v>0.05</v>
      </c>
      <c r="DB57" s="17">
        <v>0.05</v>
      </c>
      <c r="DC57" s="17">
        <v>0.05</v>
      </c>
      <c r="DD57" s="17">
        <v>0.05</v>
      </c>
      <c r="DE57" s="17">
        <v>0.05</v>
      </c>
      <c r="DF57" s="17">
        <v>0.05</v>
      </c>
      <c r="DG57" s="42">
        <v>4186</v>
      </c>
      <c r="DH57" s="70">
        <v>0.5</v>
      </c>
      <c r="DI57" s="70">
        <v>0.05</v>
      </c>
      <c r="DJ57" s="70">
        <v>0.25</v>
      </c>
      <c r="DK57" s="70">
        <v>0.25</v>
      </c>
      <c r="DL57" s="70">
        <v>0.05</v>
      </c>
    </row>
    <row r="58" spans="1:116" x14ac:dyDescent="0.3">
      <c r="A58" s="165">
        <v>53</v>
      </c>
      <c r="B58" s="57">
        <v>205</v>
      </c>
      <c r="C58" s="139" t="s">
        <v>181</v>
      </c>
      <c r="D58" s="139" t="s">
        <v>228</v>
      </c>
      <c r="E58" s="139" t="s">
        <v>715</v>
      </c>
      <c r="F58" s="139" t="s">
        <v>316</v>
      </c>
      <c r="G58" s="43">
        <v>8.3000000000000007</v>
      </c>
      <c r="H58" s="12">
        <v>71.22</v>
      </c>
      <c r="I58" s="30">
        <v>0.05</v>
      </c>
      <c r="J58" s="30">
        <v>1.5</v>
      </c>
      <c r="K58" s="30">
        <v>5.25</v>
      </c>
      <c r="L58" s="31">
        <v>2.5000000000000001E-2</v>
      </c>
      <c r="M58" s="30">
        <v>0.64</v>
      </c>
      <c r="N58" s="42">
        <v>1.46</v>
      </c>
      <c r="O58" s="30">
        <v>4.24</v>
      </c>
      <c r="P58" s="33">
        <v>3.0999999999999999E-3</v>
      </c>
      <c r="Q58" s="42">
        <v>72.099999999999994</v>
      </c>
      <c r="R58" s="30">
        <v>0.2</v>
      </c>
      <c r="S58" s="42">
        <v>0.88500000000000001</v>
      </c>
      <c r="T58" s="30">
        <v>0.5</v>
      </c>
      <c r="U58" s="19">
        <v>1</v>
      </c>
      <c r="V58" s="19">
        <v>2.2200000000000002</v>
      </c>
      <c r="W58" s="42">
        <v>1.87</v>
      </c>
      <c r="X58" s="42">
        <v>3.98</v>
      </c>
      <c r="Y58" s="12">
        <v>389</v>
      </c>
      <c r="Z58" s="30">
        <v>1.27</v>
      </c>
      <c r="AA58" s="12">
        <v>1550</v>
      </c>
      <c r="AB58" s="19">
        <v>38</v>
      </c>
      <c r="AC58" s="30">
        <v>67.3</v>
      </c>
      <c r="AD58" s="12">
        <v>227</v>
      </c>
      <c r="AE58" s="30">
        <v>78.599999999999994</v>
      </c>
      <c r="AF58" s="12">
        <v>700</v>
      </c>
      <c r="AG58" s="42">
        <v>105</v>
      </c>
      <c r="AH58" s="19">
        <v>2.5</v>
      </c>
      <c r="AI58" s="19">
        <v>2.5</v>
      </c>
      <c r="AJ58" s="19">
        <v>2.5</v>
      </c>
      <c r="AK58" s="19">
        <v>2.5</v>
      </c>
      <c r="AL58" s="19">
        <v>2.5</v>
      </c>
      <c r="AM58" s="19">
        <v>2.5</v>
      </c>
      <c r="AN58" s="19">
        <v>2.5</v>
      </c>
      <c r="AO58" s="19">
        <v>2.5</v>
      </c>
      <c r="AP58" s="19">
        <v>2.5</v>
      </c>
      <c r="AQ58" s="19">
        <v>1.5</v>
      </c>
      <c r="AR58" s="19">
        <v>2.5</v>
      </c>
      <c r="AS58" s="19">
        <v>2.5</v>
      </c>
      <c r="AT58" s="19">
        <v>2.5</v>
      </c>
      <c r="AU58" s="19">
        <v>2.5</v>
      </c>
      <c r="AV58" s="19">
        <v>2.5</v>
      </c>
      <c r="AW58" s="19">
        <v>2.5</v>
      </c>
      <c r="AX58" s="19">
        <v>2.5</v>
      </c>
      <c r="AY58" s="19">
        <v>2.5</v>
      </c>
      <c r="AZ58" s="19">
        <v>2.5</v>
      </c>
      <c r="BA58" s="20">
        <v>31.5</v>
      </c>
      <c r="BB58" s="17">
        <v>0.5</v>
      </c>
      <c r="BC58" s="17">
        <v>0.5</v>
      </c>
      <c r="BD58" s="17">
        <v>0.5</v>
      </c>
      <c r="BE58" s="17">
        <v>0.5</v>
      </c>
      <c r="BF58" s="17">
        <v>0.5</v>
      </c>
      <c r="BG58" s="17">
        <v>0.5</v>
      </c>
      <c r="BH58" s="17">
        <v>0.5</v>
      </c>
      <c r="BI58" s="17">
        <v>0.5</v>
      </c>
      <c r="BJ58" s="17">
        <v>5.0000000000000001E-3</v>
      </c>
      <c r="BK58" s="17">
        <v>0.5</v>
      </c>
      <c r="BL58" s="17">
        <v>0.05</v>
      </c>
      <c r="BM58" s="17">
        <v>0.05</v>
      </c>
      <c r="BN58" s="17">
        <v>0.05</v>
      </c>
      <c r="BO58" s="17">
        <v>0.05</v>
      </c>
      <c r="BP58" s="17">
        <v>0.05</v>
      </c>
      <c r="BQ58" s="17">
        <v>0.4</v>
      </c>
      <c r="BR58" s="76">
        <v>0.4</v>
      </c>
      <c r="BS58" s="17">
        <v>0.05</v>
      </c>
      <c r="BT58" s="17">
        <v>0.05</v>
      </c>
      <c r="BU58" s="17">
        <v>0.1</v>
      </c>
      <c r="BV58" s="76">
        <v>0.05</v>
      </c>
      <c r="BW58" s="17">
        <v>0.05</v>
      </c>
      <c r="BX58" s="17">
        <v>0.05</v>
      </c>
      <c r="BY58" s="17">
        <v>0.15000000000000002</v>
      </c>
      <c r="BZ58" s="17">
        <v>0.15</v>
      </c>
      <c r="CA58" s="17">
        <v>25</v>
      </c>
      <c r="CB58" s="17">
        <v>50</v>
      </c>
      <c r="CC58" s="17">
        <v>3800</v>
      </c>
      <c r="CD58" s="17">
        <v>0.01</v>
      </c>
      <c r="CE58" s="17">
        <v>2.5000000000000001E-2</v>
      </c>
      <c r="CF58" s="17">
        <v>2.5000000000000001E-2</v>
      </c>
      <c r="CG58" s="17">
        <v>2.5000000000000001E-2</v>
      </c>
      <c r="CH58" s="17">
        <v>2.5000000000000001E-2</v>
      </c>
      <c r="CI58" s="17">
        <v>2.5000000000000001E-2</v>
      </c>
      <c r="CJ58" s="17">
        <v>2.5000000000000001E-2</v>
      </c>
      <c r="CK58" s="17">
        <v>2.5000000000000001E-2</v>
      </c>
      <c r="CL58" s="17">
        <v>0.16</v>
      </c>
      <c r="CM58" s="17">
        <v>0.15</v>
      </c>
      <c r="CN58" s="17">
        <v>0.5</v>
      </c>
      <c r="CO58" s="17">
        <v>0.5</v>
      </c>
      <c r="CP58" s="17">
        <v>0.5</v>
      </c>
      <c r="CQ58" s="17">
        <v>1.5</v>
      </c>
      <c r="CR58" s="17">
        <v>0.3</v>
      </c>
      <c r="CS58" s="17">
        <v>5</v>
      </c>
      <c r="CT58" s="17">
        <v>0.5</v>
      </c>
      <c r="CU58" s="17">
        <v>0.5</v>
      </c>
      <c r="CV58" s="17">
        <v>0.05</v>
      </c>
      <c r="CW58" s="17">
        <v>0.05</v>
      </c>
      <c r="CX58" s="17">
        <v>0.05</v>
      </c>
      <c r="CY58" s="17">
        <v>8.7000000000000001E-4</v>
      </c>
      <c r="CZ58" s="17">
        <v>0.05</v>
      </c>
      <c r="DA58" s="17">
        <v>0.05</v>
      </c>
      <c r="DB58" s="17">
        <v>0.05</v>
      </c>
      <c r="DC58" s="17">
        <v>0.05</v>
      </c>
      <c r="DD58" s="17">
        <v>0.05</v>
      </c>
      <c r="DE58" s="17">
        <v>0.05</v>
      </c>
      <c r="DF58" s="17">
        <v>0.05</v>
      </c>
      <c r="DG58" s="42">
        <v>425.4</v>
      </c>
      <c r="DH58" s="70">
        <v>0.5</v>
      </c>
      <c r="DI58" s="70">
        <v>0.05</v>
      </c>
      <c r="DJ58" s="70">
        <v>0.25</v>
      </c>
      <c r="DK58" s="70">
        <v>0.25</v>
      </c>
      <c r="DL58" s="70">
        <v>0.05</v>
      </c>
    </row>
    <row r="59" spans="1:116" x14ac:dyDescent="0.3">
      <c r="A59" s="165">
        <v>54</v>
      </c>
      <c r="B59" s="57">
        <v>206</v>
      </c>
      <c r="C59" s="139" t="s">
        <v>486</v>
      </c>
      <c r="D59" s="139" t="s">
        <v>229</v>
      </c>
      <c r="E59" s="139" t="s">
        <v>716</v>
      </c>
      <c r="F59" s="139" t="s">
        <v>487</v>
      </c>
      <c r="G59" s="43">
        <v>7.9</v>
      </c>
      <c r="H59" s="12">
        <v>115.4</v>
      </c>
      <c r="I59" s="30">
        <v>0.05</v>
      </c>
      <c r="J59" s="30">
        <v>1.5</v>
      </c>
      <c r="K59" s="30">
        <v>65.400000000000006</v>
      </c>
      <c r="L59" s="31">
        <v>0.16300000000000001</v>
      </c>
      <c r="M59" s="30">
        <v>4.5199999999999996</v>
      </c>
      <c r="N59" s="42">
        <v>14.6</v>
      </c>
      <c r="O59" s="30">
        <v>17.5</v>
      </c>
      <c r="P59" s="33">
        <v>3.3000000000000002E-2</v>
      </c>
      <c r="Q59" s="42">
        <v>2200</v>
      </c>
      <c r="R59" s="30">
        <v>0.2</v>
      </c>
      <c r="S59" s="42">
        <v>9.74</v>
      </c>
      <c r="T59" s="30">
        <v>11.8</v>
      </c>
      <c r="U59" s="19">
        <v>2.1</v>
      </c>
      <c r="V59" s="42">
        <v>19.100000000000001</v>
      </c>
      <c r="W59" s="42">
        <v>14.7</v>
      </c>
      <c r="X59" s="42">
        <v>88.8</v>
      </c>
      <c r="Y59" s="12">
        <v>8010</v>
      </c>
      <c r="Z59" s="30">
        <v>1.37</v>
      </c>
      <c r="AA59" s="12">
        <v>10500</v>
      </c>
      <c r="AB59" s="19">
        <v>749.21500000000003</v>
      </c>
      <c r="AC59" s="30">
        <v>656</v>
      </c>
      <c r="AD59" s="12">
        <v>0.69</v>
      </c>
      <c r="AE59" s="30">
        <v>220.77500000000001</v>
      </c>
      <c r="AF59" s="12">
        <v>6458.02</v>
      </c>
      <c r="AG59" s="42">
        <v>1040</v>
      </c>
      <c r="AH59" s="19">
        <v>14</v>
      </c>
      <c r="AI59" s="19">
        <v>55</v>
      </c>
      <c r="AJ59" s="19">
        <v>24</v>
      </c>
      <c r="AK59" s="19">
        <v>259</v>
      </c>
      <c r="AL59" s="19">
        <v>130</v>
      </c>
      <c r="AM59" s="19">
        <v>130</v>
      </c>
      <c r="AN59" s="19">
        <v>168</v>
      </c>
      <c r="AO59" s="19">
        <v>2.5</v>
      </c>
      <c r="AP59" s="19">
        <v>122</v>
      </c>
      <c r="AQ59" s="19">
        <v>1.5</v>
      </c>
      <c r="AR59" s="19">
        <v>5.8999999999999995</v>
      </c>
      <c r="AS59" s="19">
        <v>5.6</v>
      </c>
      <c r="AT59" s="19">
        <v>216</v>
      </c>
      <c r="AU59" s="19">
        <v>137</v>
      </c>
      <c r="AV59" s="19">
        <v>117</v>
      </c>
      <c r="AW59" s="19">
        <v>2.5</v>
      </c>
      <c r="AX59" s="19">
        <v>133</v>
      </c>
      <c r="AY59" s="19">
        <v>27</v>
      </c>
      <c r="AZ59" s="19">
        <v>2.5</v>
      </c>
      <c r="BA59" s="20">
        <v>1263</v>
      </c>
      <c r="BB59" s="17">
        <v>0.5</v>
      </c>
      <c r="BC59" s="17">
        <v>0.5</v>
      </c>
      <c r="BD59" s="17">
        <v>0.5</v>
      </c>
      <c r="BE59" s="17">
        <v>0.5</v>
      </c>
      <c r="BF59" s="17">
        <v>0.5</v>
      </c>
      <c r="BG59" s="17">
        <v>0.5</v>
      </c>
      <c r="BH59" s="17">
        <v>0.5</v>
      </c>
      <c r="BI59" s="17">
        <v>0.5</v>
      </c>
      <c r="BJ59" s="17">
        <v>5.0000000000000001E-3</v>
      </c>
      <c r="BK59" s="17">
        <v>0.5</v>
      </c>
      <c r="BL59" s="17">
        <v>0.05</v>
      </c>
      <c r="BM59" s="17">
        <v>0.05</v>
      </c>
      <c r="BN59" s="17">
        <v>0.05</v>
      </c>
      <c r="BO59" s="17">
        <v>0.05</v>
      </c>
      <c r="BP59" s="17">
        <v>0.05</v>
      </c>
      <c r="BQ59" s="17">
        <v>0.4</v>
      </c>
      <c r="BR59" s="76">
        <v>0.4</v>
      </c>
      <c r="BS59" s="17">
        <v>0.05</v>
      </c>
      <c r="BT59" s="17">
        <v>0.05</v>
      </c>
      <c r="BU59" s="17">
        <v>0.1</v>
      </c>
      <c r="BV59" s="76">
        <v>0.05</v>
      </c>
      <c r="BW59" s="17">
        <v>0.05</v>
      </c>
      <c r="BX59" s="17">
        <v>0.05</v>
      </c>
      <c r="BY59" s="17">
        <v>0.15000000000000002</v>
      </c>
      <c r="BZ59" s="17">
        <v>0.15</v>
      </c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>
        <v>0.05</v>
      </c>
      <c r="DF59" s="17">
        <v>0.05</v>
      </c>
      <c r="DG59" s="42">
        <v>1533</v>
      </c>
      <c r="DH59" s="70"/>
      <c r="DI59" s="70"/>
      <c r="DJ59" s="70"/>
      <c r="DK59" s="70"/>
      <c r="DL59" s="70"/>
    </row>
    <row r="60" spans="1:116" x14ac:dyDescent="0.3">
      <c r="A60" s="165">
        <v>55</v>
      </c>
      <c r="B60" s="57">
        <v>207</v>
      </c>
      <c r="C60" s="139" t="s">
        <v>717</v>
      </c>
      <c r="D60" s="139" t="s">
        <v>718</v>
      </c>
      <c r="E60" s="139" t="s">
        <v>719</v>
      </c>
      <c r="F60" s="139" t="s">
        <v>720</v>
      </c>
      <c r="G60" s="43">
        <v>7.5</v>
      </c>
      <c r="H60" s="12">
        <v>331.8</v>
      </c>
      <c r="I60" s="30">
        <v>0.05</v>
      </c>
      <c r="J60" s="30">
        <v>4.47</v>
      </c>
      <c r="K60" s="30">
        <v>91.6</v>
      </c>
      <c r="L60" s="31">
        <v>2.5000000000000001E-2</v>
      </c>
      <c r="M60" s="30">
        <v>6.11</v>
      </c>
      <c r="N60" s="42">
        <v>25</v>
      </c>
      <c r="O60" s="42">
        <v>22.5</v>
      </c>
      <c r="P60" s="33">
        <v>0.02</v>
      </c>
      <c r="Q60" s="42">
        <v>4430</v>
      </c>
      <c r="R60" s="30">
        <v>0.2</v>
      </c>
      <c r="S60" s="42">
        <v>11.8</v>
      </c>
      <c r="T60" s="42">
        <v>10.1</v>
      </c>
      <c r="U60" s="19">
        <v>1</v>
      </c>
      <c r="V60" s="19">
        <v>60.2</v>
      </c>
      <c r="W60" s="42">
        <v>28.1</v>
      </c>
      <c r="X60" s="42">
        <v>78</v>
      </c>
      <c r="Y60" s="12">
        <v>22700</v>
      </c>
      <c r="Z60" s="30">
        <v>5.48</v>
      </c>
      <c r="AA60" s="12">
        <v>19489</v>
      </c>
      <c r="AB60" s="19">
        <v>495</v>
      </c>
      <c r="AC60" s="12">
        <v>2470</v>
      </c>
      <c r="AD60" s="12">
        <v>1950</v>
      </c>
      <c r="AE60" s="30">
        <v>360.66</v>
      </c>
      <c r="AF60" s="12">
        <v>13434.7</v>
      </c>
      <c r="AG60" s="12">
        <v>4020</v>
      </c>
      <c r="AH60" s="19">
        <v>2.5</v>
      </c>
      <c r="AI60" s="19">
        <v>2.5</v>
      </c>
      <c r="AJ60" s="19">
        <v>55</v>
      </c>
      <c r="AK60" s="19">
        <v>283</v>
      </c>
      <c r="AL60" s="19">
        <v>160</v>
      </c>
      <c r="AM60" s="19">
        <v>153</v>
      </c>
      <c r="AN60" s="19">
        <v>239</v>
      </c>
      <c r="AO60" s="19">
        <v>2.5</v>
      </c>
      <c r="AP60" s="19">
        <v>181</v>
      </c>
      <c r="AQ60" s="19">
        <v>1.5</v>
      </c>
      <c r="AR60" s="19">
        <v>2.5</v>
      </c>
      <c r="AS60" s="19">
        <v>2.5</v>
      </c>
      <c r="AT60" s="19">
        <v>253</v>
      </c>
      <c r="AU60" s="19">
        <v>220</v>
      </c>
      <c r="AV60" s="19">
        <v>224</v>
      </c>
      <c r="AW60" s="19">
        <v>2.5</v>
      </c>
      <c r="AX60" s="19">
        <v>135</v>
      </c>
      <c r="AY60" s="19">
        <v>116</v>
      </c>
      <c r="AZ60" s="19">
        <v>2.5</v>
      </c>
      <c r="BA60" s="20">
        <v>1598.5</v>
      </c>
      <c r="BB60" s="17">
        <v>0.5</v>
      </c>
      <c r="BC60" s="17">
        <v>0.5</v>
      </c>
      <c r="BD60" s="17">
        <v>0.5</v>
      </c>
      <c r="BE60" s="17">
        <v>0.5</v>
      </c>
      <c r="BF60" s="17">
        <v>0.5</v>
      </c>
      <c r="BG60" s="17">
        <v>0.5</v>
      </c>
      <c r="BH60" s="17">
        <v>0.5</v>
      </c>
      <c r="BI60" s="17">
        <v>0.5</v>
      </c>
      <c r="BJ60" s="17">
        <v>5.0000000000000001E-3</v>
      </c>
      <c r="BK60" s="17">
        <v>0.5</v>
      </c>
      <c r="BL60" s="17">
        <v>0.05</v>
      </c>
      <c r="BM60" s="17">
        <v>0.05</v>
      </c>
      <c r="BN60" s="17">
        <v>0.05</v>
      </c>
      <c r="BO60" s="17">
        <v>0.05</v>
      </c>
      <c r="BP60" s="17">
        <v>0.05</v>
      </c>
      <c r="BQ60" s="17">
        <v>0.4</v>
      </c>
      <c r="BR60" s="76">
        <v>0.4</v>
      </c>
      <c r="BS60" s="17">
        <v>0.05</v>
      </c>
      <c r="BT60" s="17">
        <v>0.05</v>
      </c>
      <c r="BU60" s="17">
        <v>0.1</v>
      </c>
      <c r="BV60" s="76">
        <v>0.05</v>
      </c>
      <c r="BW60" s="17">
        <v>0.05</v>
      </c>
      <c r="BX60" s="17">
        <v>0.05</v>
      </c>
      <c r="BY60" s="17">
        <v>0.15000000000000002</v>
      </c>
      <c r="BZ60" s="17">
        <v>0.15</v>
      </c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>
        <v>0.05</v>
      </c>
      <c r="DF60" s="17">
        <v>0.05</v>
      </c>
      <c r="DG60" s="42">
        <v>7587.3680000000004</v>
      </c>
      <c r="DH60" s="70"/>
      <c r="DI60" s="70"/>
      <c r="DJ60" s="70"/>
      <c r="DK60" s="70"/>
      <c r="DL60" s="70"/>
    </row>
    <row r="61" spans="1:116" x14ac:dyDescent="0.3">
      <c r="A61" s="165">
        <v>56</v>
      </c>
      <c r="B61" s="57">
        <v>208</v>
      </c>
      <c r="C61" s="139" t="s">
        <v>284</v>
      </c>
      <c r="D61" s="139" t="s">
        <v>285</v>
      </c>
      <c r="E61" s="139" t="s">
        <v>721</v>
      </c>
      <c r="F61" s="139" t="s">
        <v>315</v>
      </c>
      <c r="G61" s="43">
        <v>8.4</v>
      </c>
      <c r="H61" s="12">
        <v>820.1</v>
      </c>
      <c r="I61" s="30">
        <v>0.05</v>
      </c>
      <c r="J61" s="30">
        <v>9</v>
      </c>
      <c r="K61" s="30">
        <v>484</v>
      </c>
      <c r="L61" s="31">
        <v>7.35</v>
      </c>
      <c r="M61" s="30">
        <v>8.2200000000000006</v>
      </c>
      <c r="N61" s="42">
        <v>34.5</v>
      </c>
      <c r="O61" s="42">
        <v>86.4</v>
      </c>
      <c r="P61" s="33">
        <v>0.45</v>
      </c>
      <c r="Q61" s="42">
        <v>4430</v>
      </c>
      <c r="R61" s="30">
        <v>0.2</v>
      </c>
      <c r="S61" s="42">
        <v>20.100000000000001</v>
      </c>
      <c r="T61" s="42">
        <v>89.4</v>
      </c>
      <c r="U61" s="19">
        <v>7.59</v>
      </c>
      <c r="V61" s="19">
        <v>0.15</v>
      </c>
      <c r="W61" s="42">
        <v>22.1</v>
      </c>
      <c r="X61" s="42">
        <v>766</v>
      </c>
      <c r="Y61" s="12">
        <v>68900</v>
      </c>
      <c r="Z61" s="30">
        <v>26.2</v>
      </c>
      <c r="AA61" s="12">
        <v>14800</v>
      </c>
      <c r="AB61" s="19">
        <v>585.04899999999998</v>
      </c>
      <c r="AC61" s="30">
        <v>2110</v>
      </c>
      <c r="AD61" s="12">
        <v>19927.5</v>
      </c>
      <c r="AE61" s="30">
        <v>74.900000000000006</v>
      </c>
      <c r="AF61" s="12">
        <v>6139.73</v>
      </c>
      <c r="AG61" s="42">
        <v>1390</v>
      </c>
      <c r="AH61" s="19">
        <v>2000</v>
      </c>
      <c r="AI61" s="19">
        <v>3460</v>
      </c>
      <c r="AJ61" s="19">
        <v>1310</v>
      </c>
      <c r="AK61" s="19">
        <v>4560</v>
      </c>
      <c r="AL61" s="19">
        <v>1080</v>
      </c>
      <c r="AM61" s="19">
        <v>907</v>
      </c>
      <c r="AN61" s="19">
        <v>471</v>
      </c>
      <c r="AO61" s="19">
        <v>14</v>
      </c>
      <c r="AP61" s="19">
        <v>215</v>
      </c>
      <c r="AQ61" s="19">
        <v>1.5</v>
      </c>
      <c r="AR61" s="19">
        <v>2500</v>
      </c>
      <c r="AS61" s="19">
        <v>1720</v>
      </c>
      <c r="AT61" s="19">
        <v>2009.9999999999998</v>
      </c>
      <c r="AU61" s="19">
        <v>551</v>
      </c>
      <c r="AV61" s="19">
        <v>254</v>
      </c>
      <c r="AW61" s="19">
        <v>233</v>
      </c>
      <c r="AX61" s="19">
        <v>203</v>
      </c>
      <c r="AY61" s="19">
        <v>69</v>
      </c>
      <c r="AZ61" s="19">
        <v>2.5</v>
      </c>
      <c r="BA61" s="20">
        <v>20824.5</v>
      </c>
      <c r="BB61" s="17">
        <v>0.5</v>
      </c>
      <c r="BC61" s="17">
        <v>0.5</v>
      </c>
      <c r="BD61" s="17">
        <v>0.5</v>
      </c>
      <c r="BE61" s="17">
        <v>0.5</v>
      </c>
      <c r="BF61" s="17">
        <v>0.5</v>
      </c>
      <c r="BG61" s="17">
        <v>0.5</v>
      </c>
      <c r="BH61" s="17">
        <v>0.5</v>
      </c>
      <c r="BI61" s="17">
        <v>0.5</v>
      </c>
      <c r="BJ61" s="17">
        <v>5.0000000000000001E-3</v>
      </c>
      <c r="BK61" s="17">
        <v>0.5</v>
      </c>
      <c r="BL61" s="17">
        <v>0.05</v>
      </c>
      <c r="BM61" s="17">
        <v>0.05</v>
      </c>
      <c r="BN61" s="17">
        <v>0.05</v>
      </c>
      <c r="BO61" s="17">
        <v>0.05</v>
      </c>
      <c r="BP61" s="17">
        <v>0.05</v>
      </c>
      <c r="BQ61" s="17">
        <v>0.4</v>
      </c>
      <c r="BR61" s="76">
        <v>0.4</v>
      </c>
      <c r="BS61" s="17">
        <v>0.05</v>
      </c>
      <c r="BT61" s="17">
        <v>0.05</v>
      </c>
      <c r="BU61" s="17">
        <v>0.1</v>
      </c>
      <c r="BV61" s="76">
        <v>0.05</v>
      </c>
      <c r="BW61" s="17">
        <v>0.05</v>
      </c>
      <c r="BX61" s="17">
        <v>0.05</v>
      </c>
      <c r="BY61" s="17">
        <v>0.15000000000000002</v>
      </c>
      <c r="BZ61" s="17">
        <v>0.15</v>
      </c>
      <c r="CA61" s="17">
        <v>25</v>
      </c>
      <c r="CB61" s="17">
        <v>50</v>
      </c>
      <c r="CC61" s="17">
        <v>5700</v>
      </c>
      <c r="CD61" s="17">
        <v>0.01</v>
      </c>
      <c r="CE61" s="17">
        <v>2.5000000000000001E-2</v>
      </c>
      <c r="CF61" s="17">
        <v>2.5000000000000001E-2</v>
      </c>
      <c r="CG61" s="17">
        <v>2.5000000000000001E-2</v>
      </c>
      <c r="CH61" s="17">
        <v>2.5000000000000001E-2</v>
      </c>
      <c r="CI61" s="17">
        <v>2.5000000000000001E-2</v>
      </c>
      <c r="CJ61" s="17">
        <v>2.5000000000000001E-2</v>
      </c>
      <c r="CK61" s="17">
        <v>2.5000000000000001E-2</v>
      </c>
      <c r="CL61" s="17">
        <v>7</v>
      </c>
      <c r="CM61" s="17">
        <v>0.15</v>
      </c>
      <c r="CN61" s="17">
        <v>0.5</v>
      </c>
      <c r="CO61" s="17">
        <v>0.5</v>
      </c>
      <c r="CP61" s="17">
        <v>0.5</v>
      </c>
      <c r="CQ61" s="17">
        <v>1.5</v>
      </c>
      <c r="CR61" s="17">
        <v>0.3</v>
      </c>
      <c r="CS61" s="17">
        <v>5</v>
      </c>
      <c r="CT61" s="17">
        <v>0.5</v>
      </c>
      <c r="CU61" s="17">
        <v>0.5</v>
      </c>
      <c r="CV61" s="17">
        <v>0.05</v>
      </c>
      <c r="CW61" s="17">
        <v>0.05</v>
      </c>
      <c r="CX61" s="17">
        <v>0.05</v>
      </c>
      <c r="CY61" s="17">
        <v>5.4999999999999997E-3</v>
      </c>
      <c r="CZ61" s="17">
        <v>0.05</v>
      </c>
      <c r="DA61" s="17">
        <v>0.05</v>
      </c>
      <c r="DB61" s="17">
        <v>0.05</v>
      </c>
      <c r="DC61" s="17">
        <v>0.05</v>
      </c>
      <c r="DD61" s="17">
        <v>0.05</v>
      </c>
      <c r="DE61" s="17">
        <v>0.05</v>
      </c>
      <c r="DF61" s="17">
        <v>0.05</v>
      </c>
      <c r="DG61" s="42">
        <v>7365.5169999999998</v>
      </c>
      <c r="DH61" s="70">
        <v>0.5</v>
      </c>
      <c r="DI61" s="70">
        <v>0.05</v>
      </c>
      <c r="DJ61" s="70">
        <v>0.25</v>
      </c>
      <c r="DK61" s="70">
        <v>0.25</v>
      </c>
      <c r="DL61" s="70">
        <v>0.05</v>
      </c>
    </row>
    <row r="62" spans="1:116" x14ac:dyDescent="0.3">
      <c r="A62" s="165">
        <v>57</v>
      </c>
      <c r="B62" s="57">
        <v>209</v>
      </c>
      <c r="C62" s="139" t="s">
        <v>182</v>
      </c>
      <c r="D62" s="139" t="s">
        <v>490</v>
      </c>
      <c r="E62" s="139" t="s">
        <v>305</v>
      </c>
      <c r="F62" s="139" t="s">
        <v>204</v>
      </c>
      <c r="G62" s="43">
        <v>8</v>
      </c>
      <c r="H62" s="12">
        <v>177.4</v>
      </c>
      <c r="I62" s="30">
        <v>0.05</v>
      </c>
      <c r="J62" s="30">
        <v>5.2</v>
      </c>
      <c r="K62" s="30">
        <v>48.4</v>
      </c>
      <c r="L62" s="31">
        <v>2.5000000000000001E-2</v>
      </c>
      <c r="M62" s="30">
        <v>1.75</v>
      </c>
      <c r="N62" s="30">
        <v>8.5500000000000007</v>
      </c>
      <c r="O62" s="30">
        <v>13.4</v>
      </c>
      <c r="P62" s="33">
        <v>2.5000000000000001E-2</v>
      </c>
      <c r="Q62" s="30">
        <v>487</v>
      </c>
      <c r="R62" s="30">
        <v>0.2</v>
      </c>
      <c r="S62" s="30">
        <v>3.45</v>
      </c>
      <c r="T62" s="30">
        <v>7.68</v>
      </c>
      <c r="U62" s="19">
        <v>1</v>
      </c>
      <c r="V62" s="30">
        <v>27</v>
      </c>
      <c r="W62" s="30">
        <v>4.5599999999999996</v>
      </c>
      <c r="X62" s="30">
        <v>89.6</v>
      </c>
      <c r="Y62" s="12">
        <v>3960</v>
      </c>
      <c r="Z62" s="30">
        <v>0.05</v>
      </c>
      <c r="AA62" s="12">
        <v>11300</v>
      </c>
      <c r="AB62" s="19">
        <v>136</v>
      </c>
      <c r="AC62" s="30">
        <v>1680</v>
      </c>
      <c r="AD62" s="30">
        <v>528</v>
      </c>
      <c r="AE62" s="30">
        <v>29.6</v>
      </c>
      <c r="AF62" s="12">
        <v>781</v>
      </c>
      <c r="AG62" s="12">
        <v>152</v>
      </c>
      <c r="AH62" s="19">
        <v>22</v>
      </c>
      <c r="AI62" s="19">
        <v>76</v>
      </c>
      <c r="AJ62" s="19">
        <v>23</v>
      </c>
      <c r="AK62" s="19">
        <v>123</v>
      </c>
      <c r="AL62" s="19">
        <v>41</v>
      </c>
      <c r="AM62" s="19">
        <v>33</v>
      </c>
      <c r="AN62" s="19">
        <v>34</v>
      </c>
      <c r="AO62" s="19">
        <v>2.5</v>
      </c>
      <c r="AP62" s="19">
        <v>18</v>
      </c>
      <c r="AQ62" s="19">
        <v>1.5</v>
      </c>
      <c r="AR62" s="19">
        <v>37</v>
      </c>
      <c r="AS62" s="19">
        <v>13</v>
      </c>
      <c r="AT62" s="19">
        <v>85</v>
      </c>
      <c r="AU62" s="19">
        <v>31</v>
      </c>
      <c r="AV62" s="19">
        <v>19</v>
      </c>
      <c r="AW62" s="19">
        <v>12</v>
      </c>
      <c r="AX62" s="19">
        <v>38</v>
      </c>
      <c r="AY62" s="19">
        <v>2.5</v>
      </c>
      <c r="AZ62" s="19">
        <v>2.5</v>
      </c>
      <c r="BA62" s="20">
        <v>538.5</v>
      </c>
      <c r="BB62" s="17">
        <v>0.5</v>
      </c>
      <c r="BC62" s="17">
        <v>0.5</v>
      </c>
      <c r="BD62" s="17">
        <v>0.5</v>
      </c>
      <c r="BE62" s="17">
        <v>0.5</v>
      </c>
      <c r="BF62" s="17">
        <v>0.5</v>
      </c>
      <c r="BG62" s="17">
        <v>0.5</v>
      </c>
      <c r="BH62" s="17">
        <v>0.5</v>
      </c>
      <c r="BI62" s="17">
        <v>0.5</v>
      </c>
      <c r="BJ62" s="17">
        <v>5.0000000000000001E-3</v>
      </c>
      <c r="BK62" s="17">
        <v>0.5</v>
      </c>
      <c r="BL62" s="17">
        <v>0.05</v>
      </c>
      <c r="BM62" s="17">
        <v>0.05</v>
      </c>
      <c r="BN62" s="17">
        <v>0.05</v>
      </c>
      <c r="BO62" s="17">
        <v>0.05</v>
      </c>
      <c r="BP62" s="17">
        <v>0.05</v>
      </c>
      <c r="BQ62" s="17">
        <v>0.4</v>
      </c>
      <c r="BR62" s="76">
        <v>0.4</v>
      </c>
      <c r="BS62" s="17">
        <v>0.05</v>
      </c>
      <c r="BT62" s="17">
        <v>0.05</v>
      </c>
      <c r="BU62" s="17">
        <v>0.1</v>
      </c>
      <c r="BV62" s="76">
        <v>0.05</v>
      </c>
      <c r="BW62" s="17">
        <v>0.05</v>
      </c>
      <c r="BX62" s="17">
        <v>0.05</v>
      </c>
      <c r="BY62" s="17">
        <v>0.15000000000000002</v>
      </c>
      <c r="BZ62" s="17">
        <v>0.15</v>
      </c>
      <c r="CA62" s="17">
        <v>25</v>
      </c>
      <c r="CB62" s="17">
        <v>50</v>
      </c>
      <c r="CC62" s="17">
        <v>4600</v>
      </c>
      <c r="CD62" s="17">
        <v>0.01</v>
      </c>
      <c r="CE62" s="17">
        <v>2.5000000000000001E-2</v>
      </c>
      <c r="CF62" s="17">
        <v>2.5000000000000001E-2</v>
      </c>
      <c r="CG62" s="17">
        <v>2.5000000000000001E-2</v>
      </c>
      <c r="CH62" s="17">
        <v>2.5000000000000001E-2</v>
      </c>
      <c r="CI62" s="17">
        <v>2.5000000000000001E-2</v>
      </c>
      <c r="CJ62" s="17">
        <v>2.5000000000000001E-2</v>
      </c>
      <c r="CK62" s="17">
        <v>2.5000000000000001E-2</v>
      </c>
      <c r="CL62" s="17">
        <v>200</v>
      </c>
      <c r="CM62" s="17">
        <v>0.15</v>
      </c>
      <c r="CN62" s="17">
        <v>0.5</v>
      </c>
      <c r="CO62" s="17">
        <v>0.5</v>
      </c>
      <c r="CP62" s="17">
        <v>0.5</v>
      </c>
      <c r="CQ62" s="17">
        <v>1.5</v>
      </c>
      <c r="CR62" s="17">
        <v>0.3</v>
      </c>
      <c r="CS62" s="17">
        <v>5</v>
      </c>
      <c r="CT62" s="17">
        <v>0.5</v>
      </c>
      <c r="CU62" s="17">
        <v>0.5</v>
      </c>
      <c r="CV62" s="17">
        <v>0.05</v>
      </c>
      <c r="CW62" s="17">
        <v>0.05</v>
      </c>
      <c r="CX62" s="17">
        <v>0.05</v>
      </c>
      <c r="CY62" s="17">
        <v>1E-3</v>
      </c>
      <c r="CZ62" s="17">
        <v>0.05</v>
      </c>
      <c r="DA62" s="17">
        <v>0.05</v>
      </c>
      <c r="DB62" s="17">
        <v>0.05</v>
      </c>
      <c r="DC62" s="17">
        <v>0.05</v>
      </c>
      <c r="DD62" s="17">
        <v>0.05</v>
      </c>
      <c r="DE62" s="17">
        <v>0.05</v>
      </c>
      <c r="DF62" s="17">
        <v>0.05</v>
      </c>
      <c r="DG62" s="42">
        <v>631.5</v>
      </c>
      <c r="DH62" s="70">
        <v>0.5</v>
      </c>
      <c r="DI62" s="70">
        <v>0.05</v>
      </c>
      <c r="DJ62" s="70">
        <v>0.25</v>
      </c>
      <c r="DK62" s="70">
        <v>0.25</v>
      </c>
      <c r="DL62" s="70">
        <v>0.05</v>
      </c>
    </row>
    <row r="63" spans="1:116" x14ac:dyDescent="0.3">
      <c r="A63" s="165">
        <v>58</v>
      </c>
      <c r="B63" s="57">
        <v>210</v>
      </c>
      <c r="C63" s="139" t="s">
        <v>722</v>
      </c>
      <c r="D63" s="139" t="s">
        <v>723</v>
      </c>
      <c r="E63" s="139" t="s">
        <v>724</v>
      </c>
      <c r="F63" s="139" t="s">
        <v>725</v>
      </c>
      <c r="G63" s="43">
        <v>8.1999999999999993</v>
      </c>
      <c r="H63" s="12">
        <v>133.1</v>
      </c>
      <c r="I63" s="30">
        <v>0.05</v>
      </c>
      <c r="J63" s="30">
        <v>1.5</v>
      </c>
      <c r="K63" s="30">
        <v>16</v>
      </c>
      <c r="L63" s="31">
        <v>2.5000000000000001E-2</v>
      </c>
      <c r="M63" s="30">
        <v>1.22</v>
      </c>
      <c r="N63" s="30">
        <v>3.91</v>
      </c>
      <c r="O63" s="30">
        <v>7.43</v>
      </c>
      <c r="P63" s="33">
        <v>4.3E-3</v>
      </c>
      <c r="Q63" s="30">
        <v>1340</v>
      </c>
      <c r="R63" s="30">
        <v>0.2</v>
      </c>
      <c r="S63" s="30">
        <v>1.73</v>
      </c>
      <c r="T63" s="30">
        <v>0.5</v>
      </c>
      <c r="U63" s="19">
        <v>1</v>
      </c>
      <c r="V63" s="30">
        <v>20.6</v>
      </c>
      <c r="W63" s="30">
        <v>4.7699999999999996</v>
      </c>
      <c r="X63" s="30">
        <v>13.6</v>
      </c>
      <c r="Y63" s="12">
        <v>12200</v>
      </c>
      <c r="Z63" s="30">
        <v>0.4</v>
      </c>
      <c r="AA63" s="12">
        <v>2810</v>
      </c>
      <c r="AB63" s="19">
        <v>112</v>
      </c>
      <c r="AC63" s="12">
        <v>300</v>
      </c>
      <c r="AD63" s="30">
        <v>1020</v>
      </c>
      <c r="AE63" s="30">
        <v>99.8</v>
      </c>
      <c r="AF63" s="12">
        <v>1950.89</v>
      </c>
      <c r="AG63" s="12">
        <v>588</v>
      </c>
      <c r="AH63" s="19">
        <v>7.2</v>
      </c>
      <c r="AI63" s="19">
        <v>2.5</v>
      </c>
      <c r="AJ63" s="19">
        <v>2.5</v>
      </c>
      <c r="AK63" s="19">
        <v>24</v>
      </c>
      <c r="AL63" s="19">
        <v>21</v>
      </c>
      <c r="AM63" s="19">
        <v>11</v>
      </c>
      <c r="AN63" s="19">
        <v>31</v>
      </c>
      <c r="AO63" s="19">
        <v>5.8999999999999995</v>
      </c>
      <c r="AP63" s="19">
        <v>21</v>
      </c>
      <c r="AQ63" s="19">
        <v>1.5</v>
      </c>
      <c r="AR63" s="19">
        <v>2.5</v>
      </c>
      <c r="AS63" s="19">
        <v>2.5</v>
      </c>
      <c r="AT63" s="19">
        <v>2.5</v>
      </c>
      <c r="AU63" s="19">
        <v>28</v>
      </c>
      <c r="AV63" s="19">
        <v>13</v>
      </c>
      <c r="AW63" s="19">
        <v>16</v>
      </c>
      <c r="AX63" s="19">
        <v>22</v>
      </c>
      <c r="AY63" s="19">
        <v>7.9</v>
      </c>
      <c r="AZ63" s="19">
        <v>2.5</v>
      </c>
      <c r="BA63" s="20">
        <v>149.19999999999999</v>
      </c>
      <c r="BB63" s="17">
        <v>0.5</v>
      </c>
      <c r="BC63" s="17">
        <v>0.5</v>
      </c>
      <c r="BD63" s="17">
        <v>0.5</v>
      </c>
      <c r="BE63" s="17">
        <v>0.5</v>
      </c>
      <c r="BF63" s="17">
        <v>0.5</v>
      </c>
      <c r="BG63" s="17">
        <v>0.5</v>
      </c>
      <c r="BH63" s="17">
        <v>0.5</v>
      </c>
      <c r="BI63" s="17">
        <v>0.5</v>
      </c>
      <c r="BJ63" s="17">
        <v>5.0000000000000001E-3</v>
      </c>
      <c r="BK63" s="17">
        <v>0.5</v>
      </c>
      <c r="BL63" s="17">
        <v>0.05</v>
      </c>
      <c r="BM63" s="17">
        <v>0.05</v>
      </c>
      <c r="BN63" s="17">
        <v>0.05</v>
      </c>
      <c r="BO63" s="17">
        <v>0.05</v>
      </c>
      <c r="BP63" s="17">
        <v>0.05</v>
      </c>
      <c r="BQ63" s="17">
        <v>0.4</v>
      </c>
      <c r="BR63" s="76">
        <v>0.4</v>
      </c>
      <c r="BS63" s="17">
        <v>0.05</v>
      </c>
      <c r="BT63" s="17">
        <v>0.05</v>
      </c>
      <c r="BU63" s="17">
        <v>0.1</v>
      </c>
      <c r="BV63" s="76">
        <v>0.05</v>
      </c>
      <c r="BW63" s="17">
        <v>0.05</v>
      </c>
      <c r="BX63" s="17">
        <v>0.05</v>
      </c>
      <c r="BY63" s="17">
        <v>0.15000000000000002</v>
      </c>
      <c r="BZ63" s="17">
        <v>0.15</v>
      </c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>
        <v>0.05</v>
      </c>
      <c r="DF63" s="17">
        <v>0.05</v>
      </c>
      <c r="DG63" s="42">
        <v>373.4</v>
      </c>
      <c r="DH63" s="70"/>
      <c r="DI63" s="70"/>
      <c r="DJ63" s="70">
        <v>0.25</v>
      </c>
      <c r="DK63" s="70">
        <v>0.25</v>
      </c>
      <c r="DL63" s="70">
        <v>0.05</v>
      </c>
    </row>
    <row r="64" spans="1:116" x14ac:dyDescent="0.3">
      <c r="A64" s="165">
        <v>59</v>
      </c>
      <c r="B64" s="57">
        <v>211</v>
      </c>
      <c r="C64" s="139" t="s">
        <v>488</v>
      </c>
      <c r="D64" s="139" t="s">
        <v>489</v>
      </c>
      <c r="E64" s="139" t="s">
        <v>304</v>
      </c>
      <c r="F64" s="139" t="s">
        <v>315</v>
      </c>
      <c r="G64" s="43">
        <v>8.4</v>
      </c>
      <c r="H64" s="12">
        <v>304.39999999999998</v>
      </c>
      <c r="I64" s="30">
        <v>0.05</v>
      </c>
      <c r="J64" s="30">
        <v>11.6</v>
      </c>
      <c r="K64" s="30">
        <v>213</v>
      </c>
      <c r="L64" s="31">
        <v>3.98</v>
      </c>
      <c r="M64" s="30">
        <v>103</v>
      </c>
      <c r="N64" s="30">
        <v>352</v>
      </c>
      <c r="O64" s="30">
        <v>349</v>
      </c>
      <c r="P64" s="33">
        <v>0.28999999999999998</v>
      </c>
      <c r="Q64" s="42">
        <v>2780</v>
      </c>
      <c r="R64" s="30">
        <v>1.86</v>
      </c>
      <c r="S64" s="30">
        <v>101</v>
      </c>
      <c r="T64" s="30">
        <v>126</v>
      </c>
      <c r="U64" s="19">
        <v>8.68</v>
      </c>
      <c r="V64" s="19">
        <v>0.15</v>
      </c>
      <c r="W64" s="30">
        <v>18</v>
      </c>
      <c r="X64" s="30">
        <v>1160</v>
      </c>
      <c r="Y64" s="12">
        <v>92300</v>
      </c>
      <c r="Z64" s="30">
        <v>10.6</v>
      </c>
      <c r="AA64" s="12">
        <v>20961.5</v>
      </c>
      <c r="AB64" s="19">
        <v>706.57799999999997</v>
      </c>
      <c r="AC64" s="12">
        <v>1080</v>
      </c>
      <c r="AD64" s="30">
        <v>20160</v>
      </c>
      <c r="AE64" s="30">
        <v>70.5</v>
      </c>
      <c r="AF64" s="12">
        <v>5579.87</v>
      </c>
      <c r="AG64" s="12">
        <v>1230</v>
      </c>
      <c r="AH64" s="19">
        <v>1020</v>
      </c>
      <c r="AI64" s="19">
        <v>4650</v>
      </c>
      <c r="AJ64" s="19">
        <v>1840</v>
      </c>
      <c r="AK64" s="19">
        <v>7000</v>
      </c>
      <c r="AL64" s="19">
        <v>1180</v>
      </c>
      <c r="AM64" s="19">
        <v>1100</v>
      </c>
      <c r="AN64" s="19">
        <v>602</v>
      </c>
      <c r="AO64" s="19">
        <v>56</v>
      </c>
      <c r="AP64" s="19">
        <v>358</v>
      </c>
      <c r="AQ64" s="19">
        <v>1.5</v>
      </c>
      <c r="AR64" s="19">
        <v>4720</v>
      </c>
      <c r="AS64" s="19">
        <v>1470</v>
      </c>
      <c r="AT64" s="19">
        <v>3420</v>
      </c>
      <c r="AU64" s="19">
        <v>785</v>
      </c>
      <c r="AV64" s="19">
        <v>329</v>
      </c>
      <c r="AW64" s="19">
        <v>375</v>
      </c>
      <c r="AX64" s="19">
        <v>323</v>
      </c>
      <c r="AY64" s="19">
        <v>112</v>
      </c>
      <c r="AZ64" s="19">
        <v>2.5</v>
      </c>
      <c r="BA64" s="20">
        <v>28117.5</v>
      </c>
      <c r="BB64" s="17">
        <v>0.5</v>
      </c>
      <c r="BC64" s="17">
        <v>0.5</v>
      </c>
      <c r="BD64" s="17">
        <v>0.5</v>
      </c>
      <c r="BE64" s="17">
        <v>0.5</v>
      </c>
      <c r="BF64" s="17">
        <v>0.5</v>
      </c>
      <c r="BG64" s="17">
        <v>0.5</v>
      </c>
      <c r="BH64" s="17">
        <v>0.5</v>
      </c>
      <c r="BI64" s="17">
        <v>0.5</v>
      </c>
      <c r="BJ64" s="17">
        <v>5.0000000000000001E-3</v>
      </c>
      <c r="BK64" s="17">
        <v>0.5</v>
      </c>
      <c r="BL64" s="17">
        <v>0.05</v>
      </c>
      <c r="BM64" s="17">
        <v>0.05</v>
      </c>
      <c r="BN64" s="17">
        <v>0.05</v>
      </c>
      <c r="BO64" s="17">
        <v>0.05</v>
      </c>
      <c r="BP64" s="17">
        <v>0.05</v>
      </c>
      <c r="BQ64" s="17">
        <v>0.4</v>
      </c>
      <c r="BR64" s="76">
        <v>0.4</v>
      </c>
      <c r="BS64" s="17">
        <v>0.05</v>
      </c>
      <c r="BT64" s="17">
        <v>0.05</v>
      </c>
      <c r="BU64" s="17">
        <v>0.1</v>
      </c>
      <c r="BV64" s="76">
        <v>0.05</v>
      </c>
      <c r="BW64" s="17">
        <v>0.05</v>
      </c>
      <c r="BX64" s="17">
        <v>0.05</v>
      </c>
      <c r="BY64" s="17">
        <v>0.15000000000000002</v>
      </c>
      <c r="BZ64" s="17">
        <v>0.15</v>
      </c>
      <c r="CA64" s="17">
        <v>25</v>
      </c>
      <c r="CB64" s="17">
        <v>50</v>
      </c>
      <c r="CC64" s="17">
        <v>5000</v>
      </c>
      <c r="CD64" s="17">
        <v>0.01</v>
      </c>
      <c r="CE64" s="17">
        <v>2.5000000000000001E-2</v>
      </c>
      <c r="CF64" s="17">
        <v>2.5000000000000001E-2</v>
      </c>
      <c r="CG64" s="17">
        <v>2.5000000000000001E-2</v>
      </c>
      <c r="CH64" s="17">
        <v>2.5000000000000001E-2</v>
      </c>
      <c r="CI64" s="17">
        <v>2.5000000000000001E-2</v>
      </c>
      <c r="CJ64" s="17">
        <v>2.5000000000000001E-2</v>
      </c>
      <c r="CK64" s="17">
        <v>2.5000000000000001E-2</v>
      </c>
      <c r="CL64" s="17">
        <v>2.4</v>
      </c>
      <c r="CM64" s="17">
        <v>0.15</v>
      </c>
      <c r="CN64" s="17">
        <v>0.5</v>
      </c>
      <c r="CO64" s="17">
        <v>0.5</v>
      </c>
      <c r="CP64" s="17">
        <v>0.5</v>
      </c>
      <c r="CQ64" s="17">
        <v>1.5</v>
      </c>
      <c r="CR64" s="17">
        <v>0.3</v>
      </c>
      <c r="CS64" s="17">
        <v>5</v>
      </c>
      <c r="CT64" s="17">
        <v>0.5</v>
      </c>
      <c r="CU64" s="17">
        <v>0.5</v>
      </c>
      <c r="CV64" s="17">
        <v>0.05</v>
      </c>
      <c r="CW64" s="17">
        <v>0.05</v>
      </c>
      <c r="CX64" s="17">
        <v>0.05</v>
      </c>
      <c r="CY64" s="17">
        <v>7.1999999999999998E-3</v>
      </c>
      <c r="CZ64" s="17">
        <v>0.05</v>
      </c>
      <c r="DA64" s="17">
        <v>0.05</v>
      </c>
      <c r="DB64" s="17">
        <v>0.05</v>
      </c>
      <c r="DC64" s="17">
        <v>0.05</v>
      </c>
      <c r="DD64" s="17">
        <v>0.05</v>
      </c>
      <c r="DE64" s="17">
        <v>0.05</v>
      </c>
      <c r="DF64" s="17">
        <v>0.05</v>
      </c>
      <c r="DG64" s="42">
        <v>6911.7650000000003</v>
      </c>
      <c r="DH64" s="70">
        <v>0.5</v>
      </c>
      <c r="DI64" s="70">
        <v>0.05</v>
      </c>
      <c r="DJ64" s="70">
        <v>0.25</v>
      </c>
      <c r="DK64" s="70">
        <v>0.25</v>
      </c>
      <c r="DL64" s="70">
        <v>0.05</v>
      </c>
    </row>
    <row r="65" spans="1:116" x14ac:dyDescent="0.3">
      <c r="A65" s="165">
        <v>60</v>
      </c>
      <c r="B65" s="57">
        <v>212</v>
      </c>
      <c r="C65" s="139" t="s">
        <v>726</v>
      </c>
      <c r="D65" s="139" t="s">
        <v>727</v>
      </c>
      <c r="E65" s="139" t="s">
        <v>728</v>
      </c>
      <c r="F65" s="139" t="s">
        <v>729</v>
      </c>
      <c r="G65" s="43">
        <v>8.3000000000000007</v>
      </c>
      <c r="H65" s="12">
        <v>29.81</v>
      </c>
      <c r="I65" s="30">
        <v>0.05</v>
      </c>
      <c r="J65" s="30">
        <v>1.5</v>
      </c>
      <c r="K65" s="30">
        <v>2.29</v>
      </c>
      <c r="L65" s="31">
        <v>8.7999999999999995E-2</v>
      </c>
      <c r="M65" s="30">
        <v>0.377</v>
      </c>
      <c r="N65" s="30">
        <v>1.02</v>
      </c>
      <c r="O65" s="30">
        <v>24.3</v>
      </c>
      <c r="P65" s="33">
        <v>1.0999999999999999E-2</v>
      </c>
      <c r="Q65" s="30">
        <v>2850</v>
      </c>
      <c r="R65" s="30">
        <v>0.2</v>
      </c>
      <c r="S65" s="30">
        <v>0.746</v>
      </c>
      <c r="T65" s="30">
        <v>1.1499999999999999</v>
      </c>
      <c r="U65" s="19">
        <v>1</v>
      </c>
      <c r="V65" s="30">
        <v>3.66</v>
      </c>
      <c r="W65" s="30">
        <v>0.94899999999999995</v>
      </c>
      <c r="X65" s="30">
        <v>6.59</v>
      </c>
      <c r="Y65" s="12">
        <v>32800</v>
      </c>
      <c r="Z65" s="30">
        <v>0.05</v>
      </c>
      <c r="AA65" s="12">
        <v>551</v>
      </c>
      <c r="AB65" s="19">
        <v>7.07</v>
      </c>
      <c r="AC65" s="12">
        <v>46.1</v>
      </c>
      <c r="AD65" s="30">
        <v>165</v>
      </c>
      <c r="AE65" s="30">
        <v>17.8</v>
      </c>
      <c r="AF65" s="12">
        <v>397</v>
      </c>
      <c r="AG65" s="12">
        <v>0.5</v>
      </c>
      <c r="AH65" s="19">
        <v>2.5</v>
      </c>
      <c r="AI65" s="19">
        <v>24</v>
      </c>
      <c r="AJ65" s="19">
        <v>6.8</v>
      </c>
      <c r="AK65" s="19">
        <v>61</v>
      </c>
      <c r="AL65" s="19">
        <v>24</v>
      </c>
      <c r="AM65" s="19">
        <v>23</v>
      </c>
      <c r="AN65" s="19">
        <v>27</v>
      </c>
      <c r="AO65" s="19">
        <v>2.5</v>
      </c>
      <c r="AP65" s="19">
        <v>21</v>
      </c>
      <c r="AQ65" s="19">
        <v>1.5</v>
      </c>
      <c r="AR65" s="19">
        <v>2.5</v>
      </c>
      <c r="AS65" s="19">
        <v>2.5</v>
      </c>
      <c r="AT65" s="19">
        <v>47</v>
      </c>
      <c r="AU65" s="19">
        <v>24</v>
      </c>
      <c r="AV65" s="19">
        <v>21</v>
      </c>
      <c r="AW65" s="19">
        <v>2.5</v>
      </c>
      <c r="AX65" s="19">
        <v>23</v>
      </c>
      <c r="AY65" s="19">
        <v>6.1000000000000005</v>
      </c>
      <c r="AZ65" s="19">
        <v>2.5</v>
      </c>
      <c r="BA65" s="20">
        <v>266.8</v>
      </c>
      <c r="BB65" s="17">
        <v>0.5</v>
      </c>
      <c r="BC65" s="17">
        <v>0.5</v>
      </c>
      <c r="BD65" s="17">
        <v>0.5</v>
      </c>
      <c r="BE65" s="17">
        <v>0.5</v>
      </c>
      <c r="BF65" s="17">
        <v>0.5</v>
      </c>
      <c r="BG65" s="17">
        <v>0.5</v>
      </c>
      <c r="BH65" s="17">
        <v>0.5</v>
      </c>
      <c r="BI65" s="17">
        <v>0.5</v>
      </c>
      <c r="BJ65" s="17">
        <v>5.0000000000000001E-3</v>
      </c>
      <c r="BK65" s="17">
        <v>0.5</v>
      </c>
      <c r="BL65" s="17">
        <v>0.05</v>
      </c>
      <c r="BM65" s="17">
        <v>0.05</v>
      </c>
      <c r="BN65" s="17">
        <v>0.05</v>
      </c>
      <c r="BO65" s="17">
        <v>0.05</v>
      </c>
      <c r="BP65" s="17">
        <v>0.05</v>
      </c>
      <c r="BQ65" s="17">
        <v>0.4</v>
      </c>
      <c r="BR65" s="76">
        <v>0.4</v>
      </c>
      <c r="BS65" s="17">
        <v>0.05</v>
      </c>
      <c r="BT65" s="17">
        <v>0.05</v>
      </c>
      <c r="BU65" s="17">
        <v>0.1</v>
      </c>
      <c r="BV65" s="76">
        <v>0.05</v>
      </c>
      <c r="BW65" s="17">
        <v>0.05</v>
      </c>
      <c r="BX65" s="17">
        <v>0.05</v>
      </c>
      <c r="BY65" s="17">
        <v>0.15000000000000002</v>
      </c>
      <c r="BZ65" s="17">
        <v>0.15</v>
      </c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>
        <v>0.05</v>
      </c>
      <c r="DF65" s="17">
        <v>0.05</v>
      </c>
      <c r="DG65" s="42">
        <v>431.5</v>
      </c>
      <c r="DH65" s="70"/>
      <c r="DI65" s="70"/>
      <c r="DJ65" s="70"/>
      <c r="DK65" s="70"/>
      <c r="DL65" s="70"/>
    </row>
    <row r="66" spans="1:116" x14ac:dyDescent="0.3">
      <c r="A66" s="165">
        <v>61</v>
      </c>
      <c r="B66" s="57">
        <v>213</v>
      </c>
      <c r="C66" s="139" t="s">
        <v>730</v>
      </c>
      <c r="D66" s="139" t="s">
        <v>731</v>
      </c>
      <c r="E66" s="139" t="s">
        <v>732</v>
      </c>
      <c r="F66" s="139" t="s">
        <v>733</v>
      </c>
      <c r="G66" s="43">
        <v>7.8</v>
      </c>
      <c r="H66" s="12">
        <v>191.5</v>
      </c>
      <c r="I66" s="30">
        <v>0.05</v>
      </c>
      <c r="J66" s="30">
        <v>1.5</v>
      </c>
      <c r="K66" s="30">
        <v>27.6</v>
      </c>
      <c r="L66" s="31">
        <v>2.5000000000000001E-2</v>
      </c>
      <c r="M66" s="30">
        <v>3.17</v>
      </c>
      <c r="N66" s="42">
        <v>4.05</v>
      </c>
      <c r="O66" s="30">
        <v>13</v>
      </c>
      <c r="P66" s="33">
        <v>1.2E-2</v>
      </c>
      <c r="Q66" s="42">
        <v>446</v>
      </c>
      <c r="R66" s="30">
        <v>0.2</v>
      </c>
      <c r="S66" s="42">
        <v>4.01</v>
      </c>
      <c r="T66" s="42">
        <v>4.43</v>
      </c>
      <c r="U66" s="19">
        <v>1</v>
      </c>
      <c r="V66" s="42">
        <v>7.77</v>
      </c>
      <c r="W66" s="42">
        <v>7.36</v>
      </c>
      <c r="X66" s="42">
        <v>31.2</v>
      </c>
      <c r="Y66" s="12">
        <v>4120</v>
      </c>
      <c r="Z66" s="30">
        <v>0.86</v>
      </c>
      <c r="AA66" s="12">
        <v>8910</v>
      </c>
      <c r="AB66" s="19">
        <v>62.4</v>
      </c>
      <c r="AC66" s="12">
        <v>136</v>
      </c>
      <c r="AD66" s="30">
        <v>6880</v>
      </c>
      <c r="AE66" s="30">
        <v>67.8</v>
      </c>
      <c r="AF66" s="12">
        <v>2037.14</v>
      </c>
      <c r="AG66" s="42">
        <v>367</v>
      </c>
      <c r="AH66" s="19">
        <v>140</v>
      </c>
      <c r="AI66" s="19">
        <v>929</v>
      </c>
      <c r="AJ66" s="19">
        <v>244</v>
      </c>
      <c r="AK66" s="19">
        <v>3140</v>
      </c>
      <c r="AL66" s="19">
        <v>1150</v>
      </c>
      <c r="AM66" s="19">
        <v>1290</v>
      </c>
      <c r="AN66" s="19">
        <v>1630</v>
      </c>
      <c r="AO66" s="19">
        <v>2.5</v>
      </c>
      <c r="AP66" s="19">
        <v>842</v>
      </c>
      <c r="AQ66" s="19">
        <v>1.5</v>
      </c>
      <c r="AR66" s="19">
        <v>55</v>
      </c>
      <c r="AS66" s="19">
        <v>92</v>
      </c>
      <c r="AT66" s="19">
        <v>2650</v>
      </c>
      <c r="AU66" s="19">
        <v>1360</v>
      </c>
      <c r="AV66" s="19">
        <v>1160</v>
      </c>
      <c r="AW66" s="19">
        <v>2.5</v>
      </c>
      <c r="AX66" s="19">
        <v>910</v>
      </c>
      <c r="AY66" s="19">
        <v>359</v>
      </c>
      <c r="AZ66" s="19">
        <v>2.5</v>
      </c>
      <c r="BA66" s="20">
        <v>13841.5</v>
      </c>
      <c r="BB66" s="17">
        <v>0.5</v>
      </c>
      <c r="BC66" s="17">
        <v>0.5</v>
      </c>
      <c r="BD66" s="17">
        <v>0.5</v>
      </c>
      <c r="BE66" s="17">
        <v>0.5</v>
      </c>
      <c r="BF66" s="17">
        <v>0.5</v>
      </c>
      <c r="BG66" s="17">
        <v>0.5</v>
      </c>
      <c r="BH66" s="17">
        <v>0.5</v>
      </c>
      <c r="BI66" s="17">
        <v>0.5</v>
      </c>
      <c r="BJ66" s="17">
        <v>5.0000000000000001E-3</v>
      </c>
      <c r="BK66" s="17">
        <v>0.5</v>
      </c>
      <c r="BL66" s="17">
        <v>0.05</v>
      </c>
      <c r="BM66" s="17">
        <v>0.05</v>
      </c>
      <c r="BN66" s="17">
        <v>0.05</v>
      </c>
      <c r="BO66" s="17">
        <v>0.05</v>
      </c>
      <c r="BP66" s="17">
        <v>0.05</v>
      </c>
      <c r="BQ66" s="17">
        <v>0.4</v>
      </c>
      <c r="BR66" s="76">
        <v>0.4</v>
      </c>
      <c r="BS66" s="17">
        <v>0.05</v>
      </c>
      <c r="BT66" s="17">
        <v>0.05</v>
      </c>
      <c r="BU66" s="17">
        <v>0.1</v>
      </c>
      <c r="BV66" s="76">
        <v>0.05</v>
      </c>
      <c r="BW66" s="17">
        <v>0.05</v>
      </c>
      <c r="BX66" s="17">
        <v>0.05</v>
      </c>
      <c r="BY66" s="17">
        <v>0.15000000000000002</v>
      </c>
      <c r="BZ66" s="17">
        <v>0.15</v>
      </c>
      <c r="CA66" s="17">
        <v>25</v>
      </c>
      <c r="CB66" s="17">
        <v>50</v>
      </c>
      <c r="CC66" s="17">
        <v>2800</v>
      </c>
      <c r="CD66" s="17">
        <v>0.01</v>
      </c>
      <c r="CE66" s="17">
        <v>2.5000000000000001E-2</v>
      </c>
      <c r="CF66" s="17">
        <v>2.5000000000000001E-2</v>
      </c>
      <c r="CG66" s="17">
        <v>2.5000000000000001E-2</v>
      </c>
      <c r="CH66" s="17">
        <v>2.5000000000000001E-2</v>
      </c>
      <c r="CI66" s="17">
        <v>2.5000000000000001E-2</v>
      </c>
      <c r="CJ66" s="17">
        <v>2.5000000000000001E-2</v>
      </c>
      <c r="CK66" s="17">
        <v>2.5000000000000001E-2</v>
      </c>
      <c r="CL66" s="17">
        <v>0.2</v>
      </c>
      <c r="CM66" s="17">
        <v>0.15</v>
      </c>
      <c r="CN66" s="17">
        <v>0.5</v>
      </c>
      <c r="CO66" s="17">
        <v>0.5</v>
      </c>
      <c r="CP66" s="17">
        <v>0.5</v>
      </c>
      <c r="CQ66" s="17">
        <v>1.5</v>
      </c>
      <c r="CR66" s="17">
        <v>0.3</v>
      </c>
      <c r="CS66" s="17">
        <v>5</v>
      </c>
      <c r="CT66" s="17">
        <v>0.5</v>
      </c>
      <c r="CU66" s="17">
        <v>0.5</v>
      </c>
      <c r="CV66" s="17">
        <v>0.05</v>
      </c>
      <c r="CW66" s="17">
        <v>0.05</v>
      </c>
      <c r="CX66" s="17">
        <v>0.05</v>
      </c>
      <c r="CY66" s="17">
        <v>9.5999999999999992E-4</v>
      </c>
      <c r="CZ66" s="17">
        <v>0.05</v>
      </c>
      <c r="DA66" s="17">
        <v>0.05</v>
      </c>
      <c r="DB66" s="17">
        <v>0.05</v>
      </c>
      <c r="DC66" s="17">
        <v>0.05</v>
      </c>
      <c r="DD66" s="17">
        <v>0.05</v>
      </c>
      <c r="DE66" s="17">
        <v>0.05</v>
      </c>
      <c r="DF66" s="17">
        <v>0.05</v>
      </c>
      <c r="DG66" s="42">
        <v>3005</v>
      </c>
      <c r="DH66" s="70">
        <v>0.5</v>
      </c>
      <c r="DI66" s="70">
        <v>0.05</v>
      </c>
      <c r="DJ66" s="70">
        <v>0.25</v>
      </c>
      <c r="DK66" s="70">
        <v>0.25</v>
      </c>
      <c r="DL66" s="70">
        <v>0.05</v>
      </c>
    </row>
    <row r="67" spans="1:116" x14ac:dyDescent="0.3">
      <c r="A67" s="165">
        <v>62</v>
      </c>
      <c r="B67" s="57">
        <v>214</v>
      </c>
      <c r="C67" s="139" t="s">
        <v>734</v>
      </c>
      <c r="D67" s="139" t="s">
        <v>735</v>
      </c>
      <c r="E67" s="139" t="s">
        <v>736</v>
      </c>
      <c r="F67" s="139" t="s">
        <v>737</v>
      </c>
      <c r="G67" s="43">
        <v>8.1999999999999993</v>
      </c>
      <c r="H67" s="12">
        <v>87.37</v>
      </c>
      <c r="I67" s="30">
        <v>0.05</v>
      </c>
      <c r="J67" s="30">
        <v>1.5</v>
      </c>
      <c r="K67" s="30">
        <v>6.9</v>
      </c>
      <c r="L67" s="31">
        <v>2.5000000000000001E-2</v>
      </c>
      <c r="M67" s="30">
        <v>0.45900000000000002</v>
      </c>
      <c r="N67" s="30">
        <v>1.64</v>
      </c>
      <c r="O67" s="30">
        <v>7.4</v>
      </c>
      <c r="P67" s="33">
        <v>2.3E-3</v>
      </c>
      <c r="Q67" s="30">
        <v>204</v>
      </c>
      <c r="R67" s="30">
        <v>0.2</v>
      </c>
      <c r="S67" s="30">
        <v>1.18</v>
      </c>
      <c r="T67" s="30">
        <v>1.56</v>
      </c>
      <c r="U67" s="19">
        <v>1</v>
      </c>
      <c r="V67" s="30">
        <v>5.36</v>
      </c>
      <c r="W67" s="30">
        <v>1.66</v>
      </c>
      <c r="X67" s="30">
        <v>9.8699999999999992</v>
      </c>
      <c r="Y67" s="12">
        <v>3570</v>
      </c>
      <c r="Z67" s="30">
        <v>0.19</v>
      </c>
      <c r="AA67" s="12">
        <v>1220</v>
      </c>
      <c r="AB67" s="19">
        <v>23.9</v>
      </c>
      <c r="AC67" s="30">
        <v>85</v>
      </c>
      <c r="AD67" s="30">
        <v>1150</v>
      </c>
      <c r="AE67" s="30">
        <v>40.4</v>
      </c>
      <c r="AF67" s="12">
        <v>838</v>
      </c>
      <c r="AG67" s="12">
        <v>162</v>
      </c>
      <c r="AH67" s="19">
        <v>11</v>
      </c>
      <c r="AI67" s="19">
        <v>197</v>
      </c>
      <c r="AJ67" s="19">
        <v>21</v>
      </c>
      <c r="AK67" s="19">
        <v>446</v>
      </c>
      <c r="AL67" s="19">
        <v>180</v>
      </c>
      <c r="AM67" s="19">
        <v>141</v>
      </c>
      <c r="AN67" s="19">
        <v>157</v>
      </c>
      <c r="AO67" s="19">
        <v>2.5</v>
      </c>
      <c r="AP67" s="19">
        <v>145</v>
      </c>
      <c r="AQ67" s="19">
        <v>1.5</v>
      </c>
      <c r="AR67" s="19">
        <v>12</v>
      </c>
      <c r="AS67" s="19">
        <v>8.2000000000000011</v>
      </c>
      <c r="AT67" s="19">
        <v>324</v>
      </c>
      <c r="AU67" s="19">
        <v>206</v>
      </c>
      <c r="AV67" s="19">
        <v>157</v>
      </c>
      <c r="AW67" s="19">
        <v>2.5</v>
      </c>
      <c r="AX67" s="19">
        <v>169</v>
      </c>
      <c r="AY67" s="19">
        <v>40</v>
      </c>
      <c r="AZ67" s="19">
        <v>2.5</v>
      </c>
      <c r="BA67" s="20">
        <v>1861.7</v>
      </c>
      <c r="BB67" s="17">
        <v>0.5</v>
      </c>
      <c r="BC67" s="17">
        <v>0.5</v>
      </c>
      <c r="BD67" s="17">
        <v>0.5</v>
      </c>
      <c r="BE67" s="17">
        <v>0.5</v>
      </c>
      <c r="BF67" s="17">
        <v>0.5</v>
      </c>
      <c r="BG67" s="17">
        <v>0.5</v>
      </c>
      <c r="BH67" s="17">
        <v>0.5</v>
      </c>
      <c r="BI67" s="17">
        <v>0.5</v>
      </c>
      <c r="BJ67" s="17">
        <v>5.0000000000000001E-3</v>
      </c>
      <c r="BK67" s="17">
        <v>0.5</v>
      </c>
      <c r="BL67" s="17">
        <v>0.05</v>
      </c>
      <c r="BM67" s="17">
        <v>0.05</v>
      </c>
      <c r="BN67" s="17">
        <v>0.05</v>
      </c>
      <c r="BO67" s="17">
        <v>0.05</v>
      </c>
      <c r="BP67" s="17">
        <v>0.05</v>
      </c>
      <c r="BQ67" s="17">
        <v>0.4</v>
      </c>
      <c r="BR67" s="76">
        <v>0.4</v>
      </c>
      <c r="BS67" s="17">
        <v>0.05</v>
      </c>
      <c r="BT67" s="17">
        <v>0.05</v>
      </c>
      <c r="BU67" s="17">
        <v>0.1</v>
      </c>
      <c r="BV67" s="76">
        <v>0.05</v>
      </c>
      <c r="BW67" s="17">
        <v>0.05</v>
      </c>
      <c r="BX67" s="17">
        <v>0.05</v>
      </c>
      <c r="BY67" s="17">
        <v>0.15000000000000002</v>
      </c>
      <c r="BZ67" s="17">
        <v>0.15</v>
      </c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>
        <v>0.05</v>
      </c>
      <c r="DF67" s="17">
        <v>0.05</v>
      </c>
      <c r="DG67" s="42">
        <v>469.2</v>
      </c>
      <c r="DH67" s="70"/>
      <c r="DI67" s="70"/>
      <c r="DJ67" s="70"/>
      <c r="DK67" s="70"/>
      <c r="DL67" s="70"/>
    </row>
    <row r="68" spans="1:116" x14ac:dyDescent="0.3">
      <c r="A68" s="165">
        <v>63</v>
      </c>
      <c r="B68" s="57">
        <v>215</v>
      </c>
      <c r="C68" s="139" t="s">
        <v>738</v>
      </c>
      <c r="D68" s="139" t="s">
        <v>739</v>
      </c>
      <c r="E68" s="139" t="s">
        <v>740</v>
      </c>
      <c r="F68" s="139" t="s">
        <v>741</v>
      </c>
      <c r="G68" s="43">
        <v>7.7</v>
      </c>
      <c r="H68" s="12">
        <v>71.5</v>
      </c>
      <c r="I68" s="30">
        <v>3.98</v>
      </c>
      <c r="J68" s="30">
        <v>7.36</v>
      </c>
      <c r="K68" s="30">
        <v>111</v>
      </c>
      <c r="L68" s="31">
        <v>0.30499999999999999</v>
      </c>
      <c r="M68" s="30">
        <v>8.52</v>
      </c>
      <c r="N68" s="30">
        <v>25.1</v>
      </c>
      <c r="O68" s="30">
        <v>35.1</v>
      </c>
      <c r="P68" s="33">
        <v>5.6000000000000001E-2</v>
      </c>
      <c r="Q68" s="30">
        <v>1610</v>
      </c>
      <c r="R68" s="30">
        <v>0.2</v>
      </c>
      <c r="S68" s="30">
        <v>18.100000000000001</v>
      </c>
      <c r="T68" s="30">
        <v>17.2</v>
      </c>
      <c r="U68" s="19">
        <v>1</v>
      </c>
      <c r="V68" s="30">
        <v>21.8</v>
      </c>
      <c r="W68" s="30">
        <v>29.8</v>
      </c>
      <c r="X68" s="30">
        <v>125</v>
      </c>
      <c r="Y68" s="12">
        <v>3990</v>
      </c>
      <c r="Z68" s="30">
        <v>1.47</v>
      </c>
      <c r="AA68" s="12">
        <v>13000</v>
      </c>
      <c r="AB68" s="19">
        <v>396</v>
      </c>
      <c r="AC68" s="12">
        <v>523</v>
      </c>
      <c r="AD68" s="30">
        <v>1020</v>
      </c>
      <c r="AE68" s="30">
        <v>243.07599999999999</v>
      </c>
      <c r="AF68" s="12">
        <v>9149.33</v>
      </c>
      <c r="AG68" s="12">
        <v>901</v>
      </c>
      <c r="AH68" s="19">
        <v>2.5</v>
      </c>
      <c r="AI68" s="19">
        <v>15</v>
      </c>
      <c r="AJ68" s="19">
        <v>2.5</v>
      </c>
      <c r="AK68" s="19">
        <v>21</v>
      </c>
      <c r="AL68" s="19">
        <v>10</v>
      </c>
      <c r="AM68" s="19">
        <v>2.5</v>
      </c>
      <c r="AN68" s="19">
        <v>2.5</v>
      </c>
      <c r="AO68" s="19">
        <v>2.5</v>
      </c>
      <c r="AP68" s="19">
        <v>2.5</v>
      </c>
      <c r="AQ68" s="19">
        <v>1.5</v>
      </c>
      <c r="AR68" s="19">
        <v>2.5</v>
      </c>
      <c r="AS68" s="19">
        <v>2.5</v>
      </c>
      <c r="AT68" s="19">
        <v>13</v>
      </c>
      <c r="AU68" s="19">
        <v>2.5</v>
      </c>
      <c r="AV68" s="19">
        <v>2.5</v>
      </c>
      <c r="AW68" s="19">
        <v>12</v>
      </c>
      <c r="AX68" s="19">
        <v>2.5</v>
      </c>
      <c r="AY68" s="19">
        <v>2.5</v>
      </c>
      <c r="AZ68" s="19">
        <v>2.5</v>
      </c>
      <c r="BA68" s="20">
        <v>80.5</v>
      </c>
      <c r="BB68" s="17">
        <v>0.5</v>
      </c>
      <c r="BC68" s="17">
        <v>0.5</v>
      </c>
      <c r="BD68" s="17">
        <v>0.5</v>
      </c>
      <c r="BE68" s="17">
        <v>0.5</v>
      </c>
      <c r="BF68" s="17">
        <v>0.5</v>
      </c>
      <c r="BG68" s="17">
        <v>0.5</v>
      </c>
      <c r="BH68" s="17">
        <v>0.5</v>
      </c>
      <c r="BI68" s="17">
        <v>0.5</v>
      </c>
      <c r="BJ68" s="17">
        <v>5.0000000000000001E-3</v>
      </c>
      <c r="BK68" s="17">
        <v>0.5</v>
      </c>
      <c r="BL68" s="17">
        <v>0.05</v>
      </c>
      <c r="BM68" s="17">
        <v>0.05</v>
      </c>
      <c r="BN68" s="17">
        <v>0.05</v>
      </c>
      <c r="BO68" s="17">
        <v>0.05</v>
      </c>
      <c r="BP68" s="17">
        <v>0.05</v>
      </c>
      <c r="BQ68" s="17">
        <v>0.4</v>
      </c>
      <c r="BR68" s="76">
        <v>0.4</v>
      </c>
      <c r="BS68" s="17">
        <v>0.05</v>
      </c>
      <c r="BT68" s="17">
        <v>0.05</v>
      </c>
      <c r="BU68" s="17">
        <v>0.1</v>
      </c>
      <c r="BV68" s="76">
        <v>0.05</v>
      </c>
      <c r="BW68" s="17">
        <v>0.05</v>
      </c>
      <c r="BX68" s="17">
        <v>0.05</v>
      </c>
      <c r="BY68" s="17">
        <v>0.15000000000000002</v>
      </c>
      <c r="BZ68" s="17">
        <v>0.15</v>
      </c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>
        <v>0.05</v>
      </c>
      <c r="DF68" s="17">
        <v>0.05</v>
      </c>
      <c r="DG68" s="42">
        <v>164.5</v>
      </c>
      <c r="DH68" s="70"/>
      <c r="DI68" s="70"/>
      <c r="DJ68" s="70"/>
      <c r="DK68" s="70"/>
      <c r="DL68" s="70"/>
    </row>
    <row r="69" spans="1:116" x14ac:dyDescent="0.3">
      <c r="A69" s="165">
        <v>64</v>
      </c>
      <c r="B69" s="57">
        <v>216</v>
      </c>
      <c r="C69" s="139" t="s">
        <v>491</v>
      </c>
      <c r="D69" s="139" t="s">
        <v>492</v>
      </c>
      <c r="E69" s="139" t="s">
        <v>742</v>
      </c>
      <c r="F69" s="139" t="s">
        <v>326</v>
      </c>
      <c r="G69" s="43">
        <v>8.1</v>
      </c>
      <c r="H69" s="12">
        <v>305.8</v>
      </c>
      <c r="I69" s="30">
        <v>0.05</v>
      </c>
      <c r="J69" s="30">
        <v>16</v>
      </c>
      <c r="K69" s="30">
        <v>576</v>
      </c>
      <c r="L69" s="31">
        <v>5.13</v>
      </c>
      <c r="M69" s="30">
        <v>8.2799999999999994</v>
      </c>
      <c r="N69" s="30">
        <v>53.9</v>
      </c>
      <c r="O69" s="30">
        <v>85.6</v>
      </c>
      <c r="P69" s="33">
        <v>0.31</v>
      </c>
      <c r="Q69" s="30">
        <v>3320</v>
      </c>
      <c r="R69" s="30">
        <v>0.2</v>
      </c>
      <c r="S69" s="30">
        <v>24.1</v>
      </c>
      <c r="T69" s="30">
        <v>249</v>
      </c>
      <c r="U69" s="19">
        <v>6.42</v>
      </c>
      <c r="V69" s="30">
        <v>119</v>
      </c>
      <c r="W69" s="30">
        <v>28.4</v>
      </c>
      <c r="X69" s="30">
        <v>1300</v>
      </c>
      <c r="Y69" s="12">
        <v>6320</v>
      </c>
      <c r="Z69" s="30">
        <v>15.6</v>
      </c>
      <c r="AA69" s="12">
        <v>21400.400000000001</v>
      </c>
      <c r="AB69" s="19">
        <v>572.69799999999998</v>
      </c>
      <c r="AC69" s="12">
        <v>2060</v>
      </c>
      <c r="AD69" s="30">
        <v>10636.5</v>
      </c>
      <c r="AE69" s="30">
        <v>176.16499999999999</v>
      </c>
      <c r="AF69" s="12">
        <v>8165.44</v>
      </c>
      <c r="AG69" s="12">
        <v>1510</v>
      </c>
      <c r="AH69" s="19">
        <v>380</v>
      </c>
      <c r="AI69" s="19">
        <v>814</v>
      </c>
      <c r="AJ69" s="19">
        <v>435</v>
      </c>
      <c r="AK69" s="19">
        <v>1660</v>
      </c>
      <c r="AL69" s="19">
        <v>600</v>
      </c>
      <c r="AM69" s="19">
        <v>369</v>
      </c>
      <c r="AN69" s="19">
        <v>322</v>
      </c>
      <c r="AO69" s="19">
        <v>20</v>
      </c>
      <c r="AP69" s="19">
        <v>186</v>
      </c>
      <c r="AQ69" s="19">
        <v>1.5</v>
      </c>
      <c r="AR69" s="19">
        <v>301</v>
      </c>
      <c r="AS69" s="19">
        <v>266</v>
      </c>
      <c r="AT69" s="19">
        <v>1030</v>
      </c>
      <c r="AU69" s="19">
        <v>400</v>
      </c>
      <c r="AV69" s="19">
        <v>164</v>
      </c>
      <c r="AW69" s="19">
        <v>215</v>
      </c>
      <c r="AX69" s="19">
        <v>160</v>
      </c>
      <c r="AY69" s="19">
        <v>49</v>
      </c>
      <c r="AZ69" s="19">
        <v>2.5</v>
      </c>
      <c r="BA69" s="20">
        <v>6742.5</v>
      </c>
      <c r="BB69" s="17">
        <v>0.5</v>
      </c>
      <c r="BC69" s="17">
        <v>0.5</v>
      </c>
      <c r="BD69" s="17">
        <v>0.5</v>
      </c>
      <c r="BE69" s="17">
        <v>0.5</v>
      </c>
      <c r="BF69" s="17">
        <v>0.5</v>
      </c>
      <c r="BG69" s="17">
        <v>0.5</v>
      </c>
      <c r="BH69" s="17">
        <v>0.5</v>
      </c>
      <c r="BI69" s="17">
        <v>0.5</v>
      </c>
      <c r="BJ69" s="17">
        <v>5.0000000000000001E-3</v>
      </c>
      <c r="BK69" s="17">
        <v>0.5</v>
      </c>
      <c r="BL69" s="17">
        <v>0.05</v>
      </c>
      <c r="BM69" s="17">
        <v>0.05</v>
      </c>
      <c r="BN69" s="17">
        <v>0.05</v>
      </c>
      <c r="BO69" s="17">
        <v>0.05</v>
      </c>
      <c r="BP69" s="17">
        <v>0.05</v>
      </c>
      <c r="BQ69" s="17">
        <v>0.4</v>
      </c>
      <c r="BR69" s="76">
        <v>0.4</v>
      </c>
      <c r="BS69" s="17">
        <v>0.05</v>
      </c>
      <c r="BT69" s="17">
        <v>0.05</v>
      </c>
      <c r="BU69" s="17">
        <v>0.1</v>
      </c>
      <c r="BV69" s="76">
        <v>0.05</v>
      </c>
      <c r="BW69" s="17">
        <v>0.05</v>
      </c>
      <c r="BX69" s="17">
        <v>0.05</v>
      </c>
      <c r="BY69" s="17">
        <v>0.15000000000000002</v>
      </c>
      <c r="BZ69" s="17">
        <v>0.15</v>
      </c>
      <c r="CA69" s="17">
        <v>25</v>
      </c>
      <c r="CB69" s="17">
        <v>50</v>
      </c>
      <c r="CC69" s="17">
        <v>6700</v>
      </c>
      <c r="CD69" s="17">
        <v>0.01</v>
      </c>
      <c r="CE69" s="17">
        <v>2.5000000000000001E-2</v>
      </c>
      <c r="CF69" s="17">
        <v>2.5000000000000001E-2</v>
      </c>
      <c r="CG69" s="17">
        <v>2.5000000000000001E-2</v>
      </c>
      <c r="CH69" s="17">
        <v>2.5000000000000001E-2</v>
      </c>
      <c r="CI69" s="17">
        <v>2.5000000000000001E-2</v>
      </c>
      <c r="CJ69" s="17">
        <v>2.5000000000000001E-2</v>
      </c>
      <c r="CK69" s="17">
        <v>2.5000000000000001E-2</v>
      </c>
      <c r="CL69" s="17">
        <v>5.0000000000000001E-3</v>
      </c>
      <c r="CM69" s="17">
        <v>0.15</v>
      </c>
      <c r="CN69" s="17">
        <v>0.5</v>
      </c>
      <c r="CO69" s="17">
        <v>0.5</v>
      </c>
      <c r="CP69" s="17">
        <v>0.5</v>
      </c>
      <c r="CQ69" s="17">
        <v>1.5</v>
      </c>
      <c r="CR69" s="17">
        <v>0.3</v>
      </c>
      <c r="CS69" s="17">
        <v>5</v>
      </c>
      <c r="CT69" s="17">
        <v>0.5</v>
      </c>
      <c r="CU69" s="17">
        <v>0.5</v>
      </c>
      <c r="CV69" s="17">
        <v>0.05</v>
      </c>
      <c r="CW69" s="17">
        <v>0.05</v>
      </c>
      <c r="CX69" s="17">
        <v>0.05</v>
      </c>
      <c r="CY69" s="17">
        <v>1.0999999999999999E-2</v>
      </c>
      <c r="CZ69" s="17">
        <v>0.05</v>
      </c>
      <c r="DA69" s="17">
        <v>0.05</v>
      </c>
      <c r="DB69" s="17">
        <v>0.05</v>
      </c>
      <c r="DC69" s="17">
        <v>0.05</v>
      </c>
      <c r="DD69" s="17">
        <v>0.05</v>
      </c>
      <c r="DE69" s="17">
        <v>0.05</v>
      </c>
      <c r="DF69" s="17">
        <v>0.05</v>
      </c>
      <c r="DG69" s="42">
        <v>4728</v>
      </c>
      <c r="DH69" s="70">
        <v>0.5</v>
      </c>
      <c r="DI69" s="70">
        <v>0.05</v>
      </c>
      <c r="DJ69" s="70">
        <v>0.25</v>
      </c>
      <c r="DK69" s="70">
        <v>0.25</v>
      </c>
      <c r="DL69" s="70">
        <v>0.05</v>
      </c>
    </row>
    <row r="70" spans="1:116" x14ac:dyDescent="0.3">
      <c r="A70" s="165">
        <v>65</v>
      </c>
      <c r="B70" s="57">
        <v>217</v>
      </c>
      <c r="C70" s="139" t="s">
        <v>182</v>
      </c>
      <c r="D70" s="139" t="s">
        <v>230</v>
      </c>
      <c r="E70" s="139" t="s">
        <v>743</v>
      </c>
      <c r="F70" s="139" t="s">
        <v>204</v>
      </c>
      <c r="G70" s="43">
        <v>8.6999999999999993</v>
      </c>
      <c r="H70" s="12">
        <v>207.7</v>
      </c>
      <c r="I70" s="30">
        <v>0.05</v>
      </c>
      <c r="J70" s="30">
        <v>1.5</v>
      </c>
      <c r="K70" s="30">
        <v>41.3</v>
      </c>
      <c r="L70" s="31">
        <v>2.5000000000000001E-2</v>
      </c>
      <c r="M70" s="30">
        <v>3.3</v>
      </c>
      <c r="N70" s="30">
        <v>1.2</v>
      </c>
      <c r="O70" s="30">
        <v>3.36</v>
      </c>
      <c r="P70" s="33">
        <v>5.5999999999999999E-3</v>
      </c>
      <c r="Q70" s="30">
        <v>117</v>
      </c>
      <c r="R70" s="30">
        <v>0.2</v>
      </c>
      <c r="S70" s="30">
        <v>2.08</v>
      </c>
      <c r="T70" s="30">
        <v>2.46</v>
      </c>
      <c r="U70" s="19">
        <v>1</v>
      </c>
      <c r="V70" s="30">
        <v>7.63</v>
      </c>
      <c r="W70" s="30">
        <v>1.82</v>
      </c>
      <c r="X70" s="30">
        <v>23.2</v>
      </c>
      <c r="Y70" s="12">
        <v>385</v>
      </c>
      <c r="Z70" s="30">
        <v>0.05</v>
      </c>
      <c r="AA70" s="12">
        <v>2030</v>
      </c>
      <c r="AB70" s="19">
        <v>1088.3499999999999</v>
      </c>
      <c r="AC70" s="12">
        <v>197</v>
      </c>
      <c r="AD70" s="30">
        <v>1680</v>
      </c>
      <c r="AE70" s="30">
        <v>15</v>
      </c>
      <c r="AF70" s="12">
        <v>392</v>
      </c>
      <c r="AG70" s="12">
        <v>0.5</v>
      </c>
      <c r="AH70" s="19">
        <v>2.5</v>
      </c>
      <c r="AI70" s="19">
        <v>2.5</v>
      </c>
      <c r="AJ70" s="19">
        <v>2.5</v>
      </c>
      <c r="AK70" s="19">
        <v>9.7999999999999989</v>
      </c>
      <c r="AL70" s="19">
        <v>2.5</v>
      </c>
      <c r="AM70" s="19">
        <v>2.5</v>
      </c>
      <c r="AN70" s="19">
        <v>7.6</v>
      </c>
      <c r="AO70" s="19">
        <v>2.5</v>
      </c>
      <c r="AP70" s="19">
        <v>6.5</v>
      </c>
      <c r="AQ70" s="19">
        <v>1.5</v>
      </c>
      <c r="AR70" s="19">
        <v>2.5</v>
      </c>
      <c r="AS70" s="19">
        <v>2.5</v>
      </c>
      <c r="AT70" s="19">
        <v>8.3000000000000007</v>
      </c>
      <c r="AU70" s="19">
        <v>5</v>
      </c>
      <c r="AV70" s="19">
        <v>6.3</v>
      </c>
      <c r="AW70" s="19">
        <v>2.5</v>
      </c>
      <c r="AX70" s="19">
        <v>2.5</v>
      </c>
      <c r="AY70" s="19">
        <v>2.5</v>
      </c>
      <c r="AZ70" s="19">
        <v>2.5</v>
      </c>
      <c r="BA70" s="20">
        <v>56</v>
      </c>
      <c r="BB70" s="17">
        <v>0.5</v>
      </c>
      <c r="BC70" s="17">
        <v>0.5</v>
      </c>
      <c r="BD70" s="17">
        <v>0.5</v>
      </c>
      <c r="BE70" s="17">
        <v>0.5</v>
      </c>
      <c r="BF70" s="17">
        <v>0.5</v>
      </c>
      <c r="BG70" s="17">
        <v>0.5</v>
      </c>
      <c r="BH70" s="17">
        <v>0.5</v>
      </c>
      <c r="BI70" s="17">
        <v>0.5</v>
      </c>
      <c r="BJ70" s="17">
        <v>5.0000000000000001E-3</v>
      </c>
      <c r="BK70" s="17">
        <v>0.5</v>
      </c>
      <c r="BL70" s="17">
        <v>0.05</v>
      </c>
      <c r="BM70" s="17">
        <v>0.05</v>
      </c>
      <c r="BN70" s="17">
        <v>0.05</v>
      </c>
      <c r="BO70" s="17">
        <v>0.05</v>
      </c>
      <c r="BP70" s="17">
        <v>0.05</v>
      </c>
      <c r="BQ70" s="17">
        <v>0.4</v>
      </c>
      <c r="BR70" s="76">
        <v>0.4</v>
      </c>
      <c r="BS70" s="17">
        <v>0.05</v>
      </c>
      <c r="BT70" s="17">
        <v>0.05</v>
      </c>
      <c r="BU70" s="17">
        <v>0.1</v>
      </c>
      <c r="BV70" s="76">
        <v>0.05</v>
      </c>
      <c r="BW70" s="17">
        <v>0.05</v>
      </c>
      <c r="BX70" s="17">
        <v>0.05</v>
      </c>
      <c r="BY70" s="17">
        <v>0.15000000000000002</v>
      </c>
      <c r="BZ70" s="17">
        <v>0.15</v>
      </c>
      <c r="CA70" s="17">
        <v>25</v>
      </c>
      <c r="CB70" s="17">
        <v>50</v>
      </c>
      <c r="CC70" s="17">
        <v>3000</v>
      </c>
      <c r="CD70" s="17">
        <v>0.01</v>
      </c>
      <c r="CE70" s="17">
        <v>2.5000000000000001E-2</v>
      </c>
      <c r="CF70" s="17">
        <v>2.5000000000000001E-2</v>
      </c>
      <c r="CG70" s="17">
        <v>2.5000000000000001E-2</v>
      </c>
      <c r="CH70" s="17">
        <v>2.5000000000000001E-2</v>
      </c>
      <c r="CI70" s="17">
        <v>2.5000000000000001E-2</v>
      </c>
      <c r="CJ70" s="17">
        <v>2.5000000000000001E-2</v>
      </c>
      <c r="CK70" s="17">
        <v>2.5000000000000001E-2</v>
      </c>
      <c r="CL70" s="17">
        <v>4.5</v>
      </c>
      <c r="CM70" s="17">
        <v>0.15</v>
      </c>
      <c r="CN70" s="17">
        <v>0.5</v>
      </c>
      <c r="CO70" s="17">
        <v>0.5</v>
      </c>
      <c r="CP70" s="17">
        <v>0.5</v>
      </c>
      <c r="CQ70" s="17">
        <v>1.5</v>
      </c>
      <c r="CR70" s="17">
        <v>0.3</v>
      </c>
      <c r="CS70" s="17">
        <v>5</v>
      </c>
      <c r="CT70" s="17">
        <v>0.5</v>
      </c>
      <c r="CU70" s="17">
        <v>0.5</v>
      </c>
      <c r="CV70" s="17">
        <v>0.05</v>
      </c>
      <c r="CW70" s="17">
        <v>0.05</v>
      </c>
      <c r="CX70" s="17">
        <v>0.05</v>
      </c>
      <c r="CY70" s="17">
        <v>8.7000000000000001E-4</v>
      </c>
      <c r="CZ70" s="17">
        <v>0.05</v>
      </c>
      <c r="DA70" s="17">
        <v>0.05</v>
      </c>
      <c r="DB70" s="17">
        <v>0.05</v>
      </c>
      <c r="DC70" s="17">
        <v>0.05</v>
      </c>
      <c r="DD70" s="17">
        <v>0.05</v>
      </c>
      <c r="DE70" s="17">
        <v>0.05</v>
      </c>
      <c r="DF70" s="17">
        <v>0.05</v>
      </c>
      <c r="DG70" s="42">
        <v>395.8</v>
      </c>
      <c r="DH70" s="70">
        <v>0.5</v>
      </c>
      <c r="DI70" s="70">
        <v>0.05</v>
      </c>
      <c r="DJ70" s="70">
        <v>0.25</v>
      </c>
      <c r="DK70" s="70">
        <v>0.25</v>
      </c>
      <c r="DL70" s="70">
        <v>0.05</v>
      </c>
    </row>
    <row r="71" spans="1:116" x14ac:dyDescent="0.3">
      <c r="A71" s="165">
        <v>66</v>
      </c>
      <c r="B71" s="57">
        <v>218</v>
      </c>
      <c r="C71" s="139" t="s">
        <v>744</v>
      </c>
      <c r="D71" s="139" t="s">
        <v>745</v>
      </c>
      <c r="E71" s="139" t="s">
        <v>746</v>
      </c>
      <c r="F71" s="139" t="s">
        <v>747</v>
      </c>
      <c r="G71" s="43">
        <v>7.3</v>
      </c>
      <c r="H71" s="12">
        <v>219.1</v>
      </c>
      <c r="I71" s="30">
        <v>0.05</v>
      </c>
      <c r="J71" s="30">
        <v>1.5</v>
      </c>
      <c r="K71" s="30">
        <v>65</v>
      </c>
      <c r="L71" s="31">
        <v>2.5000000000000001E-2</v>
      </c>
      <c r="M71" s="30">
        <v>1.23</v>
      </c>
      <c r="N71" s="42">
        <v>3.5</v>
      </c>
      <c r="O71" s="42">
        <v>7.74</v>
      </c>
      <c r="P71" s="33">
        <v>1.4E-2</v>
      </c>
      <c r="Q71" s="42">
        <v>409</v>
      </c>
      <c r="R71" s="30">
        <v>0.2</v>
      </c>
      <c r="S71" s="42">
        <v>1.1599999999999999</v>
      </c>
      <c r="T71" s="42">
        <v>2.4900000000000002</v>
      </c>
      <c r="U71" s="19">
        <v>1</v>
      </c>
      <c r="V71" s="19">
        <v>9.48</v>
      </c>
      <c r="W71" s="42">
        <v>5.89</v>
      </c>
      <c r="X71" s="42">
        <v>21.2</v>
      </c>
      <c r="Y71" s="12">
        <v>3530</v>
      </c>
      <c r="Z71" s="30">
        <v>1.58</v>
      </c>
      <c r="AA71" s="12">
        <v>11700</v>
      </c>
      <c r="AB71" s="19">
        <v>510.43700000000001</v>
      </c>
      <c r="AC71" s="12">
        <v>1420</v>
      </c>
      <c r="AD71" s="12">
        <v>1120</v>
      </c>
      <c r="AE71" s="30">
        <v>54.7</v>
      </c>
      <c r="AF71" s="12">
        <v>1977.72</v>
      </c>
      <c r="AG71" s="42">
        <v>258</v>
      </c>
      <c r="AH71" s="19">
        <v>46</v>
      </c>
      <c r="AI71" s="19">
        <v>116</v>
      </c>
      <c r="AJ71" s="19">
        <v>49</v>
      </c>
      <c r="AK71" s="19">
        <v>386</v>
      </c>
      <c r="AL71" s="19">
        <v>500</v>
      </c>
      <c r="AM71" s="19">
        <v>60</v>
      </c>
      <c r="AN71" s="19">
        <v>38</v>
      </c>
      <c r="AO71" s="19">
        <v>9.1999999999999993</v>
      </c>
      <c r="AP71" s="19">
        <v>25</v>
      </c>
      <c r="AQ71" s="19">
        <v>1.5</v>
      </c>
      <c r="AR71" s="19">
        <v>51</v>
      </c>
      <c r="AS71" s="19">
        <v>102</v>
      </c>
      <c r="AT71" s="19">
        <v>30</v>
      </c>
      <c r="AU71" s="19">
        <v>56</v>
      </c>
      <c r="AV71" s="19">
        <v>24</v>
      </c>
      <c r="AW71" s="19">
        <v>22</v>
      </c>
      <c r="AX71" s="19">
        <v>34</v>
      </c>
      <c r="AY71" s="19">
        <v>2.5</v>
      </c>
      <c r="AZ71" s="19">
        <v>2.5</v>
      </c>
      <c r="BA71" s="20">
        <v>1459.5</v>
      </c>
      <c r="BB71" s="17">
        <v>0.5</v>
      </c>
      <c r="BC71" s="17">
        <v>0.5</v>
      </c>
      <c r="BD71" s="17">
        <v>0.5</v>
      </c>
      <c r="BE71" s="17">
        <v>0.5</v>
      </c>
      <c r="BF71" s="17">
        <v>0.5</v>
      </c>
      <c r="BG71" s="17">
        <v>0.5</v>
      </c>
      <c r="BH71" s="17">
        <v>0.5</v>
      </c>
      <c r="BI71" s="17">
        <v>0.5</v>
      </c>
      <c r="BJ71" s="17">
        <v>5.0000000000000001E-3</v>
      </c>
      <c r="BK71" s="17">
        <v>0.5</v>
      </c>
      <c r="BL71" s="17">
        <v>0.05</v>
      </c>
      <c r="BM71" s="17">
        <v>0.05</v>
      </c>
      <c r="BN71" s="17">
        <v>0.05</v>
      </c>
      <c r="BO71" s="17">
        <v>0.05</v>
      </c>
      <c r="BP71" s="17">
        <v>0.05</v>
      </c>
      <c r="BQ71" s="17">
        <v>0.4</v>
      </c>
      <c r="BR71" s="76">
        <v>0.4</v>
      </c>
      <c r="BS71" s="17">
        <v>0.05</v>
      </c>
      <c r="BT71" s="17">
        <v>0.05</v>
      </c>
      <c r="BU71" s="17">
        <v>0.1</v>
      </c>
      <c r="BV71" s="76">
        <v>0.05</v>
      </c>
      <c r="BW71" s="17">
        <v>0.05</v>
      </c>
      <c r="BX71" s="17">
        <v>0.05</v>
      </c>
      <c r="BY71" s="17">
        <v>0.15000000000000002</v>
      </c>
      <c r="BZ71" s="17">
        <v>0.15</v>
      </c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>
        <v>0.05</v>
      </c>
      <c r="DF71" s="17">
        <v>0.05</v>
      </c>
      <c r="DG71" s="42">
        <v>2417</v>
      </c>
      <c r="DH71" s="70"/>
      <c r="DI71" s="70"/>
      <c r="DJ71" s="70">
        <v>0.25</v>
      </c>
      <c r="DK71" s="70">
        <v>0.25</v>
      </c>
      <c r="DL71" s="70">
        <v>0.05</v>
      </c>
    </row>
    <row r="72" spans="1:116" x14ac:dyDescent="0.3">
      <c r="A72" s="165">
        <v>67</v>
      </c>
      <c r="B72" s="57">
        <v>219</v>
      </c>
      <c r="C72" s="139" t="s">
        <v>286</v>
      </c>
      <c r="D72" s="139" t="s">
        <v>287</v>
      </c>
      <c r="E72" s="139" t="s">
        <v>748</v>
      </c>
      <c r="F72" s="139" t="s">
        <v>317</v>
      </c>
      <c r="G72" s="43">
        <v>7.7</v>
      </c>
      <c r="H72" s="12">
        <v>43.36</v>
      </c>
      <c r="I72" s="30">
        <v>0.05</v>
      </c>
      <c r="J72" s="30">
        <v>1.5</v>
      </c>
      <c r="K72" s="30">
        <v>8.98</v>
      </c>
      <c r="L72" s="31">
        <v>2.5000000000000001E-2</v>
      </c>
      <c r="M72" s="30">
        <v>0.1</v>
      </c>
      <c r="N72" s="30">
        <v>0.40899999999999997</v>
      </c>
      <c r="O72" s="30">
        <v>3.6</v>
      </c>
      <c r="P72" s="33">
        <v>3.8E-3</v>
      </c>
      <c r="Q72" s="30">
        <v>76.7</v>
      </c>
      <c r="R72" s="30">
        <v>0.2</v>
      </c>
      <c r="S72" s="30">
        <v>0.2</v>
      </c>
      <c r="T72" s="30">
        <v>0.5</v>
      </c>
      <c r="U72" s="19">
        <v>1</v>
      </c>
      <c r="V72" s="19">
        <v>1.41</v>
      </c>
      <c r="W72" s="30">
        <v>0.75800000000000001</v>
      </c>
      <c r="X72" s="30">
        <v>0.25</v>
      </c>
      <c r="Y72" s="12">
        <v>198</v>
      </c>
      <c r="Z72" s="30">
        <v>0.05</v>
      </c>
      <c r="AA72" s="12">
        <v>1430</v>
      </c>
      <c r="AB72" s="19">
        <v>61.9</v>
      </c>
      <c r="AC72" s="12">
        <v>164</v>
      </c>
      <c r="AD72" s="30">
        <v>133</v>
      </c>
      <c r="AE72" s="30">
        <v>11</v>
      </c>
      <c r="AF72" s="12">
        <v>315</v>
      </c>
      <c r="AG72" s="12">
        <v>0.5</v>
      </c>
      <c r="AH72" s="19">
        <v>2.5</v>
      </c>
      <c r="AI72" s="19">
        <v>5.6</v>
      </c>
      <c r="AJ72" s="19">
        <v>2.5</v>
      </c>
      <c r="AK72" s="19">
        <v>2.5</v>
      </c>
      <c r="AL72" s="19">
        <v>2.5</v>
      </c>
      <c r="AM72" s="19">
        <v>2.5</v>
      </c>
      <c r="AN72" s="19">
        <v>2.5</v>
      </c>
      <c r="AO72" s="19">
        <v>2.5</v>
      </c>
      <c r="AP72" s="19">
        <v>2.5</v>
      </c>
      <c r="AQ72" s="19">
        <v>1.5</v>
      </c>
      <c r="AR72" s="19">
        <v>2.5</v>
      </c>
      <c r="AS72" s="19">
        <v>2.5</v>
      </c>
      <c r="AT72" s="19">
        <v>2.5</v>
      </c>
      <c r="AU72" s="19">
        <v>2.5</v>
      </c>
      <c r="AV72" s="19">
        <v>2.5</v>
      </c>
      <c r="AW72" s="19">
        <v>2.5</v>
      </c>
      <c r="AX72" s="19">
        <v>2.5</v>
      </c>
      <c r="AY72" s="19">
        <v>2.5</v>
      </c>
      <c r="AZ72" s="19">
        <v>2.5</v>
      </c>
      <c r="BA72" s="20">
        <v>34.6</v>
      </c>
      <c r="BB72" s="17">
        <v>0.5</v>
      </c>
      <c r="BC72" s="17">
        <v>0.5</v>
      </c>
      <c r="BD72" s="17">
        <v>0.5</v>
      </c>
      <c r="BE72" s="17">
        <v>0.5</v>
      </c>
      <c r="BF72" s="17">
        <v>0.5</v>
      </c>
      <c r="BG72" s="17">
        <v>0.5</v>
      </c>
      <c r="BH72" s="17">
        <v>0.5</v>
      </c>
      <c r="BI72" s="17">
        <v>0.5</v>
      </c>
      <c r="BJ72" s="17">
        <v>5.0000000000000001E-3</v>
      </c>
      <c r="BK72" s="17">
        <v>0.5</v>
      </c>
      <c r="BL72" s="17">
        <v>0.05</v>
      </c>
      <c r="BM72" s="17">
        <v>0.05</v>
      </c>
      <c r="BN72" s="17">
        <v>0.05</v>
      </c>
      <c r="BO72" s="17">
        <v>0.05</v>
      </c>
      <c r="BP72" s="17">
        <v>0.05</v>
      </c>
      <c r="BQ72" s="17">
        <v>0.4</v>
      </c>
      <c r="BR72" s="76">
        <v>0.4</v>
      </c>
      <c r="BS72" s="17">
        <v>0.05</v>
      </c>
      <c r="BT72" s="17">
        <v>0.05</v>
      </c>
      <c r="BU72" s="17">
        <v>0.1</v>
      </c>
      <c r="BV72" s="76">
        <v>0.05</v>
      </c>
      <c r="BW72" s="17">
        <v>0.05</v>
      </c>
      <c r="BX72" s="17">
        <v>0.05</v>
      </c>
      <c r="BY72" s="17">
        <v>0.15000000000000002</v>
      </c>
      <c r="BZ72" s="17">
        <v>0.15</v>
      </c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>
        <v>0.05</v>
      </c>
      <c r="DF72" s="17">
        <v>0.05</v>
      </c>
      <c r="DG72" s="42">
        <v>299.5</v>
      </c>
      <c r="DH72" s="70"/>
      <c r="DI72" s="70"/>
      <c r="DJ72" s="70"/>
      <c r="DK72" s="70"/>
      <c r="DL72" s="70"/>
    </row>
    <row r="73" spans="1:116" x14ac:dyDescent="0.3">
      <c r="A73" s="165">
        <v>68</v>
      </c>
      <c r="B73" s="57">
        <v>220</v>
      </c>
      <c r="C73" s="139" t="s">
        <v>749</v>
      </c>
      <c r="D73" s="139" t="s">
        <v>750</v>
      </c>
      <c r="E73" s="139" t="s">
        <v>751</v>
      </c>
      <c r="F73" s="139" t="s">
        <v>493</v>
      </c>
      <c r="G73" s="43">
        <v>7.5</v>
      </c>
      <c r="H73" s="12">
        <v>327.5</v>
      </c>
      <c r="I73" s="30">
        <v>0.05</v>
      </c>
      <c r="J73" s="30">
        <v>5.87</v>
      </c>
      <c r="K73" s="30">
        <v>124</v>
      </c>
      <c r="L73" s="31">
        <v>2.5000000000000001E-2</v>
      </c>
      <c r="M73" s="30">
        <v>4.97</v>
      </c>
      <c r="N73" s="30">
        <v>27.7</v>
      </c>
      <c r="O73" s="30">
        <v>22.1</v>
      </c>
      <c r="P73" s="33">
        <v>0.04</v>
      </c>
      <c r="Q73" s="30">
        <v>2530</v>
      </c>
      <c r="R73" s="30">
        <v>0.2</v>
      </c>
      <c r="S73" s="30">
        <v>9.82</v>
      </c>
      <c r="T73" s="30">
        <v>11.1</v>
      </c>
      <c r="U73" s="19">
        <v>1</v>
      </c>
      <c r="V73" s="30">
        <v>59.1</v>
      </c>
      <c r="W73" s="30">
        <v>19.399999999999999</v>
      </c>
      <c r="X73" s="30">
        <v>116</v>
      </c>
      <c r="Y73" s="12">
        <v>14400</v>
      </c>
      <c r="Z73" s="30">
        <v>8.61</v>
      </c>
      <c r="AA73" s="12">
        <v>23085.5</v>
      </c>
      <c r="AB73" s="19">
        <v>1003.11</v>
      </c>
      <c r="AC73" s="12">
        <v>3280</v>
      </c>
      <c r="AD73" s="12">
        <v>2790</v>
      </c>
      <c r="AE73" s="30">
        <v>151.81</v>
      </c>
      <c r="AF73" s="12">
        <v>7795.16</v>
      </c>
      <c r="AG73" s="12">
        <v>1700</v>
      </c>
      <c r="AH73" s="19">
        <v>8.9</v>
      </c>
      <c r="AI73" s="19">
        <v>8.8000000000000007</v>
      </c>
      <c r="AJ73" s="19">
        <v>2.5</v>
      </c>
      <c r="AK73" s="19">
        <v>18</v>
      </c>
      <c r="AL73" s="19">
        <v>6.6</v>
      </c>
      <c r="AM73" s="19">
        <v>2.5</v>
      </c>
      <c r="AN73" s="19">
        <v>6.4</v>
      </c>
      <c r="AO73" s="19">
        <v>2.5</v>
      </c>
      <c r="AP73" s="19">
        <v>5.6</v>
      </c>
      <c r="AQ73" s="19">
        <v>1.5</v>
      </c>
      <c r="AR73" s="19">
        <v>2.5</v>
      </c>
      <c r="AS73" s="19">
        <v>2.5</v>
      </c>
      <c r="AT73" s="19">
        <v>18</v>
      </c>
      <c r="AU73" s="19">
        <v>10</v>
      </c>
      <c r="AV73" s="19">
        <v>2.5</v>
      </c>
      <c r="AW73" s="19">
        <v>6.4</v>
      </c>
      <c r="AX73" s="19">
        <v>6.5</v>
      </c>
      <c r="AY73" s="19">
        <v>2.5</v>
      </c>
      <c r="AZ73" s="19">
        <v>2.5</v>
      </c>
      <c r="BA73" s="20">
        <v>90.7</v>
      </c>
      <c r="BB73" s="17">
        <v>0.5</v>
      </c>
      <c r="BC73" s="17">
        <v>0.5</v>
      </c>
      <c r="BD73" s="17">
        <v>0.5</v>
      </c>
      <c r="BE73" s="17">
        <v>0.5</v>
      </c>
      <c r="BF73" s="17">
        <v>0.5</v>
      </c>
      <c r="BG73" s="17">
        <v>0.5</v>
      </c>
      <c r="BH73" s="17">
        <v>0.5</v>
      </c>
      <c r="BI73" s="17">
        <v>0.5</v>
      </c>
      <c r="BJ73" s="17">
        <v>5.0000000000000001E-3</v>
      </c>
      <c r="BK73" s="17">
        <v>0.5</v>
      </c>
      <c r="BL73" s="17">
        <v>0.05</v>
      </c>
      <c r="BM73" s="17">
        <v>0.05</v>
      </c>
      <c r="BN73" s="17">
        <v>0.05</v>
      </c>
      <c r="BO73" s="17">
        <v>0.05</v>
      </c>
      <c r="BP73" s="17">
        <v>0.05</v>
      </c>
      <c r="BQ73" s="17">
        <v>0.4</v>
      </c>
      <c r="BR73" s="76">
        <v>0.4</v>
      </c>
      <c r="BS73" s="17">
        <v>0.05</v>
      </c>
      <c r="BT73" s="17">
        <v>0.05</v>
      </c>
      <c r="BU73" s="17">
        <v>0.1</v>
      </c>
      <c r="BV73" s="76">
        <v>0.05</v>
      </c>
      <c r="BW73" s="17">
        <v>0.05</v>
      </c>
      <c r="BX73" s="17">
        <v>0.05</v>
      </c>
      <c r="BY73" s="17">
        <v>0.15000000000000002</v>
      </c>
      <c r="BZ73" s="17">
        <v>0.15</v>
      </c>
      <c r="CA73" s="17">
        <v>25</v>
      </c>
      <c r="CB73" s="17">
        <v>50</v>
      </c>
      <c r="CC73" s="17">
        <v>5700</v>
      </c>
      <c r="CD73" s="17">
        <v>0.01</v>
      </c>
      <c r="CE73" s="17">
        <v>2.5000000000000001E-2</v>
      </c>
      <c r="CF73" s="17">
        <v>2.5000000000000001E-2</v>
      </c>
      <c r="CG73" s="17">
        <v>2.5000000000000001E-2</v>
      </c>
      <c r="CH73" s="17">
        <v>2.5000000000000001E-2</v>
      </c>
      <c r="CI73" s="17">
        <v>2.5000000000000001E-2</v>
      </c>
      <c r="CJ73" s="17">
        <v>2.5000000000000001E-2</v>
      </c>
      <c r="CK73" s="17">
        <v>2.5000000000000001E-2</v>
      </c>
      <c r="CL73" s="17">
        <v>5.0000000000000001E-3</v>
      </c>
      <c r="CM73" s="17">
        <v>0.15</v>
      </c>
      <c r="CN73" s="17">
        <v>0.5</v>
      </c>
      <c r="CO73" s="17">
        <v>0.5</v>
      </c>
      <c r="CP73" s="17">
        <v>0.5</v>
      </c>
      <c r="CQ73" s="17">
        <v>1.5</v>
      </c>
      <c r="CR73" s="17">
        <v>0.3</v>
      </c>
      <c r="CS73" s="17">
        <v>5</v>
      </c>
      <c r="CT73" s="17">
        <v>0.5</v>
      </c>
      <c r="CU73" s="17">
        <v>0.5</v>
      </c>
      <c r="CV73" s="17">
        <v>0.05</v>
      </c>
      <c r="CW73" s="17">
        <v>0.05</v>
      </c>
      <c r="CX73" s="17">
        <v>0.05</v>
      </c>
      <c r="CY73" s="17">
        <v>2.8999999999999998E-3</v>
      </c>
      <c r="CZ73" s="17">
        <v>0.05</v>
      </c>
      <c r="DA73" s="17">
        <v>0.05</v>
      </c>
      <c r="DB73" s="17">
        <v>0.05</v>
      </c>
      <c r="DC73" s="17">
        <v>0.05</v>
      </c>
      <c r="DD73" s="17">
        <v>0.05</v>
      </c>
      <c r="DE73" s="17">
        <v>0.05</v>
      </c>
      <c r="DF73" s="17">
        <v>0.05</v>
      </c>
      <c r="DG73" s="42">
        <v>4427</v>
      </c>
      <c r="DH73" s="70">
        <v>0.5</v>
      </c>
      <c r="DI73" s="70">
        <v>0.05</v>
      </c>
      <c r="DJ73" s="70">
        <v>0.25</v>
      </c>
      <c r="DK73" s="70">
        <v>0.25</v>
      </c>
      <c r="DL73" s="70">
        <v>0.05</v>
      </c>
    </row>
    <row r="74" spans="1:116" x14ac:dyDescent="0.3">
      <c r="A74" s="165">
        <v>69</v>
      </c>
      <c r="B74" s="57">
        <v>221</v>
      </c>
      <c r="C74" s="139" t="s">
        <v>752</v>
      </c>
      <c r="D74" s="139" t="s">
        <v>753</v>
      </c>
      <c r="E74" s="139" t="s">
        <v>754</v>
      </c>
      <c r="F74" s="139" t="s">
        <v>755</v>
      </c>
      <c r="G74" s="43">
        <v>8.1</v>
      </c>
      <c r="H74" s="12">
        <v>95.38</v>
      </c>
      <c r="I74" s="30">
        <v>0.05</v>
      </c>
      <c r="J74" s="30">
        <v>1.5</v>
      </c>
      <c r="K74" s="30">
        <v>41.7</v>
      </c>
      <c r="L74" s="31">
        <v>2.5000000000000001E-2</v>
      </c>
      <c r="M74" s="30">
        <v>0.1</v>
      </c>
      <c r="N74" s="30">
        <v>1.24</v>
      </c>
      <c r="O74" s="30">
        <v>4.76</v>
      </c>
      <c r="P74" s="33">
        <v>2.5000000000000001E-3</v>
      </c>
      <c r="Q74" s="30">
        <v>186</v>
      </c>
      <c r="R74" s="30">
        <v>0.2</v>
      </c>
      <c r="S74" s="30">
        <v>0.2</v>
      </c>
      <c r="T74" s="30">
        <v>0.5</v>
      </c>
      <c r="U74" s="19">
        <v>1</v>
      </c>
      <c r="V74" s="30">
        <v>5.58</v>
      </c>
      <c r="W74" s="30">
        <v>2.14</v>
      </c>
      <c r="X74" s="30">
        <v>7.25</v>
      </c>
      <c r="Y74" s="12">
        <v>3160</v>
      </c>
      <c r="Z74" s="30">
        <v>0.05</v>
      </c>
      <c r="AA74" s="12">
        <v>5240</v>
      </c>
      <c r="AB74" s="19">
        <v>374</v>
      </c>
      <c r="AC74" s="12">
        <v>722</v>
      </c>
      <c r="AD74" s="12">
        <v>265</v>
      </c>
      <c r="AE74" s="30">
        <v>52.5</v>
      </c>
      <c r="AF74" s="12">
        <v>741</v>
      </c>
      <c r="AG74" s="12">
        <v>162</v>
      </c>
      <c r="AH74" s="19">
        <v>2.5</v>
      </c>
      <c r="AI74" s="19">
        <v>2.5</v>
      </c>
      <c r="AJ74" s="19">
        <v>2.5</v>
      </c>
      <c r="AK74" s="19">
        <v>2.5</v>
      </c>
      <c r="AL74" s="19">
        <v>2.5</v>
      </c>
      <c r="AM74" s="19">
        <v>2.5</v>
      </c>
      <c r="AN74" s="19">
        <v>2.5</v>
      </c>
      <c r="AO74" s="19">
        <v>2.5</v>
      </c>
      <c r="AP74" s="19">
        <v>2.5</v>
      </c>
      <c r="AQ74" s="19">
        <v>1.5</v>
      </c>
      <c r="AR74" s="19">
        <v>2.5</v>
      </c>
      <c r="AS74" s="19">
        <v>2.5</v>
      </c>
      <c r="AT74" s="19">
        <v>2.5</v>
      </c>
      <c r="AU74" s="19">
        <v>2.5</v>
      </c>
      <c r="AV74" s="19">
        <v>2.5</v>
      </c>
      <c r="AW74" s="19">
        <v>2.5</v>
      </c>
      <c r="AX74" s="19">
        <v>2.5</v>
      </c>
      <c r="AY74" s="19">
        <v>2.5</v>
      </c>
      <c r="AZ74" s="19">
        <v>2.5</v>
      </c>
      <c r="BA74" s="20">
        <v>31.5</v>
      </c>
      <c r="BB74" s="17">
        <v>0.5</v>
      </c>
      <c r="BC74" s="17">
        <v>0.5</v>
      </c>
      <c r="BD74" s="17">
        <v>0.5</v>
      </c>
      <c r="BE74" s="17">
        <v>0.5</v>
      </c>
      <c r="BF74" s="17">
        <v>0.5</v>
      </c>
      <c r="BG74" s="17">
        <v>0.5</v>
      </c>
      <c r="BH74" s="17">
        <v>0.5</v>
      </c>
      <c r="BI74" s="17">
        <v>0.5</v>
      </c>
      <c r="BJ74" s="17">
        <v>5.0000000000000001E-3</v>
      </c>
      <c r="BK74" s="17">
        <v>0.5</v>
      </c>
      <c r="BL74" s="17">
        <v>0.05</v>
      </c>
      <c r="BM74" s="17">
        <v>0.05</v>
      </c>
      <c r="BN74" s="17">
        <v>0.05</v>
      </c>
      <c r="BO74" s="17">
        <v>0.05</v>
      </c>
      <c r="BP74" s="17">
        <v>0.05</v>
      </c>
      <c r="BQ74" s="17">
        <v>0.4</v>
      </c>
      <c r="BR74" s="76">
        <v>0.4</v>
      </c>
      <c r="BS74" s="17">
        <v>0.05</v>
      </c>
      <c r="BT74" s="17">
        <v>0.05</v>
      </c>
      <c r="BU74" s="17">
        <v>0.1</v>
      </c>
      <c r="BV74" s="76">
        <v>0.05</v>
      </c>
      <c r="BW74" s="17">
        <v>0.05</v>
      </c>
      <c r="BX74" s="17">
        <v>0.05</v>
      </c>
      <c r="BY74" s="17">
        <v>0.15000000000000002</v>
      </c>
      <c r="BZ74" s="17">
        <v>0.15</v>
      </c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>
        <v>0.05</v>
      </c>
      <c r="DF74" s="17">
        <v>0.05</v>
      </c>
      <c r="DG74" s="42">
        <v>429.3</v>
      </c>
      <c r="DH74" s="70"/>
      <c r="DI74" s="70"/>
      <c r="DJ74" s="70"/>
      <c r="DK74" s="70"/>
      <c r="DL74" s="70"/>
    </row>
    <row r="75" spans="1:116" x14ac:dyDescent="0.3">
      <c r="A75" s="165">
        <v>70</v>
      </c>
      <c r="B75" s="57">
        <v>222</v>
      </c>
      <c r="C75" s="139" t="s">
        <v>756</v>
      </c>
      <c r="D75" s="139" t="s">
        <v>757</v>
      </c>
      <c r="E75" s="139" t="s">
        <v>758</v>
      </c>
      <c r="F75" s="139" t="s">
        <v>759</v>
      </c>
      <c r="G75" s="43">
        <v>8.1999999999999993</v>
      </c>
      <c r="H75" s="12">
        <v>80.75</v>
      </c>
      <c r="I75" s="30">
        <v>0.05</v>
      </c>
      <c r="J75" s="30">
        <v>1.5</v>
      </c>
      <c r="K75" s="30">
        <v>10.199999999999999</v>
      </c>
      <c r="L75" s="31">
        <v>2.5000000000000001E-2</v>
      </c>
      <c r="M75" s="30">
        <v>1.18</v>
      </c>
      <c r="N75" s="30">
        <v>5.19</v>
      </c>
      <c r="O75" s="30">
        <v>6.04</v>
      </c>
      <c r="P75" s="33">
        <v>5.7999999999999996E-3</v>
      </c>
      <c r="Q75" s="30">
        <v>99.7</v>
      </c>
      <c r="R75" s="30">
        <v>0.2</v>
      </c>
      <c r="S75" s="30">
        <v>1.63</v>
      </c>
      <c r="T75" s="30">
        <v>0.5</v>
      </c>
      <c r="U75" s="19">
        <v>1</v>
      </c>
      <c r="V75" s="30">
        <v>7.76</v>
      </c>
      <c r="W75" s="30">
        <v>5.21</v>
      </c>
      <c r="X75" s="30">
        <v>8.8699999999999992</v>
      </c>
      <c r="Y75" s="12">
        <v>3380</v>
      </c>
      <c r="Z75" s="30">
        <v>0.05</v>
      </c>
      <c r="AA75" s="12">
        <v>2910</v>
      </c>
      <c r="AB75" s="19">
        <v>41.1</v>
      </c>
      <c r="AC75" s="12">
        <v>178</v>
      </c>
      <c r="AD75" s="30">
        <v>447</v>
      </c>
      <c r="AE75" s="30">
        <v>162.35</v>
      </c>
      <c r="AF75" s="12">
        <v>2037.61</v>
      </c>
      <c r="AG75" s="12">
        <v>550</v>
      </c>
      <c r="AH75" s="19">
        <v>2.5</v>
      </c>
      <c r="AI75" s="19">
        <v>2.5</v>
      </c>
      <c r="AJ75" s="19">
        <v>2.5</v>
      </c>
      <c r="AK75" s="19">
        <v>2.5</v>
      </c>
      <c r="AL75" s="19">
        <v>2.5</v>
      </c>
      <c r="AM75" s="19">
        <v>2.5</v>
      </c>
      <c r="AN75" s="19">
        <v>2.5</v>
      </c>
      <c r="AO75" s="19">
        <v>2.5</v>
      </c>
      <c r="AP75" s="19">
        <v>2.5</v>
      </c>
      <c r="AQ75" s="19">
        <v>1.5</v>
      </c>
      <c r="AR75" s="19">
        <v>2.5</v>
      </c>
      <c r="AS75" s="19">
        <v>2.5</v>
      </c>
      <c r="AT75" s="19">
        <v>2.5</v>
      </c>
      <c r="AU75" s="19">
        <v>2.5</v>
      </c>
      <c r="AV75" s="19">
        <v>2.5</v>
      </c>
      <c r="AW75" s="19">
        <v>2.5</v>
      </c>
      <c r="AX75" s="19">
        <v>2.5</v>
      </c>
      <c r="AY75" s="19">
        <v>2.5</v>
      </c>
      <c r="AZ75" s="19">
        <v>2.5</v>
      </c>
      <c r="BA75" s="20">
        <v>31.5</v>
      </c>
      <c r="BB75" s="17">
        <v>0.5</v>
      </c>
      <c r="BC75" s="17">
        <v>0.5</v>
      </c>
      <c r="BD75" s="17">
        <v>0.5</v>
      </c>
      <c r="BE75" s="17">
        <v>0.5</v>
      </c>
      <c r="BF75" s="17">
        <v>0.5</v>
      </c>
      <c r="BG75" s="17">
        <v>0.5</v>
      </c>
      <c r="BH75" s="17">
        <v>0.5</v>
      </c>
      <c r="BI75" s="17">
        <v>0.5</v>
      </c>
      <c r="BJ75" s="17">
        <v>5.0000000000000001E-3</v>
      </c>
      <c r="BK75" s="17">
        <v>0.5</v>
      </c>
      <c r="BL75" s="17">
        <v>0.05</v>
      </c>
      <c r="BM75" s="17">
        <v>0.05</v>
      </c>
      <c r="BN75" s="17">
        <v>0.05</v>
      </c>
      <c r="BO75" s="17">
        <v>0.05</v>
      </c>
      <c r="BP75" s="17">
        <v>0.05</v>
      </c>
      <c r="BQ75" s="17">
        <v>0.4</v>
      </c>
      <c r="BR75" s="76">
        <v>0.4</v>
      </c>
      <c r="BS75" s="17">
        <v>0.05</v>
      </c>
      <c r="BT75" s="17">
        <v>0.05</v>
      </c>
      <c r="BU75" s="17">
        <v>0.1</v>
      </c>
      <c r="BV75" s="76">
        <v>0.05</v>
      </c>
      <c r="BW75" s="17">
        <v>0.05</v>
      </c>
      <c r="BX75" s="17">
        <v>0.05</v>
      </c>
      <c r="BY75" s="17">
        <v>0.15000000000000002</v>
      </c>
      <c r="BZ75" s="17">
        <v>0.15</v>
      </c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>
        <v>0.05</v>
      </c>
      <c r="DF75" s="17">
        <v>0.05</v>
      </c>
      <c r="DG75" s="42">
        <v>423.2</v>
      </c>
      <c r="DH75" s="70"/>
      <c r="DI75" s="70"/>
      <c r="DJ75" s="70"/>
      <c r="DK75" s="70"/>
      <c r="DL75" s="70"/>
    </row>
    <row r="76" spans="1:116" x14ac:dyDescent="0.3">
      <c r="A76" s="165">
        <v>71</v>
      </c>
      <c r="B76" s="57">
        <v>223</v>
      </c>
      <c r="C76" s="139" t="s">
        <v>760</v>
      </c>
      <c r="D76" s="139" t="s">
        <v>761</v>
      </c>
      <c r="E76" s="139" t="s">
        <v>762</v>
      </c>
      <c r="F76" s="139" t="s">
        <v>763</v>
      </c>
      <c r="G76" s="43">
        <v>8.4</v>
      </c>
      <c r="H76" s="12">
        <v>122.2</v>
      </c>
      <c r="I76" s="30">
        <v>0.05</v>
      </c>
      <c r="J76" s="30">
        <v>1.5</v>
      </c>
      <c r="K76" s="30">
        <v>13.6</v>
      </c>
      <c r="L76" s="31">
        <v>2.5000000000000001E-2</v>
      </c>
      <c r="M76" s="30">
        <v>1.25</v>
      </c>
      <c r="N76" s="30">
        <v>5.48</v>
      </c>
      <c r="O76" s="30">
        <v>4.71</v>
      </c>
      <c r="P76" s="33">
        <v>2.2000000000000001E-3</v>
      </c>
      <c r="Q76" s="30">
        <v>1930</v>
      </c>
      <c r="R76" s="30">
        <v>0.2</v>
      </c>
      <c r="S76" s="30">
        <v>2.11</v>
      </c>
      <c r="T76" s="30">
        <v>0.5</v>
      </c>
      <c r="U76" s="19">
        <v>1</v>
      </c>
      <c r="V76" s="30">
        <v>32.799999999999997</v>
      </c>
      <c r="W76" s="30">
        <v>7.6</v>
      </c>
      <c r="X76" s="30">
        <v>10.7</v>
      </c>
      <c r="Y76" s="12">
        <v>23300</v>
      </c>
      <c r="Z76" s="30">
        <v>0.12</v>
      </c>
      <c r="AA76" s="12">
        <v>4100</v>
      </c>
      <c r="AB76" s="19">
        <v>124</v>
      </c>
      <c r="AC76" s="12">
        <v>528</v>
      </c>
      <c r="AD76" s="30">
        <v>836</v>
      </c>
      <c r="AE76" s="30">
        <v>111.47499999999999</v>
      </c>
      <c r="AF76" s="12">
        <v>2135.5700000000002</v>
      </c>
      <c r="AG76" s="12">
        <v>892</v>
      </c>
      <c r="AH76" s="19">
        <v>2.5</v>
      </c>
      <c r="AI76" s="19">
        <v>12</v>
      </c>
      <c r="AJ76" s="19">
        <v>40</v>
      </c>
      <c r="AK76" s="19">
        <v>288</v>
      </c>
      <c r="AL76" s="19">
        <v>140</v>
      </c>
      <c r="AM76" s="19">
        <v>135</v>
      </c>
      <c r="AN76" s="19">
        <v>150</v>
      </c>
      <c r="AO76" s="19">
        <v>2.5</v>
      </c>
      <c r="AP76" s="19">
        <v>106</v>
      </c>
      <c r="AQ76" s="19">
        <v>1.5</v>
      </c>
      <c r="AR76" s="19">
        <v>2.5</v>
      </c>
      <c r="AS76" s="19">
        <v>2.5</v>
      </c>
      <c r="AT76" s="19">
        <v>229</v>
      </c>
      <c r="AU76" s="19">
        <v>146</v>
      </c>
      <c r="AV76" s="19">
        <v>150</v>
      </c>
      <c r="AW76" s="19">
        <v>2.5</v>
      </c>
      <c r="AX76" s="19">
        <v>73</v>
      </c>
      <c r="AY76" s="19">
        <v>66</v>
      </c>
      <c r="AZ76" s="19">
        <v>2.5</v>
      </c>
      <c r="BA76" s="20">
        <v>1299</v>
      </c>
      <c r="BB76" s="17">
        <v>0.5</v>
      </c>
      <c r="BC76" s="17">
        <v>0.5</v>
      </c>
      <c r="BD76" s="17">
        <v>0.5</v>
      </c>
      <c r="BE76" s="17">
        <v>0.5</v>
      </c>
      <c r="BF76" s="17">
        <v>0.5</v>
      </c>
      <c r="BG76" s="17">
        <v>0.5</v>
      </c>
      <c r="BH76" s="17">
        <v>0.5</v>
      </c>
      <c r="BI76" s="17">
        <v>0.5</v>
      </c>
      <c r="BJ76" s="17">
        <v>5.0000000000000001E-3</v>
      </c>
      <c r="BK76" s="17">
        <v>0.5</v>
      </c>
      <c r="BL76" s="17">
        <v>0.05</v>
      </c>
      <c r="BM76" s="17">
        <v>0.05</v>
      </c>
      <c r="BN76" s="17">
        <v>0.05</v>
      </c>
      <c r="BO76" s="17">
        <v>0.05</v>
      </c>
      <c r="BP76" s="17">
        <v>0.05</v>
      </c>
      <c r="BQ76" s="17">
        <v>0.4</v>
      </c>
      <c r="BR76" s="76">
        <v>0.4</v>
      </c>
      <c r="BS76" s="17">
        <v>0.05</v>
      </c>
      <c r="BT76" s="17">
        <v>0.05</v>
      </c>
      <c r="BU76" s="17">
        <v>0.1</v>
      </c>
      <c r="BV76" s="76">
        <v>0.05</v>
      </c>
      <c r="BW76" s="17">
        <v>0.05</v>
      </c>
      <c r="BX76" s="17">
        <v>0.05</v>
      </c>
      <c r="BY76" s="17">
        <v>0.15000000000000002</v>
      </c>
      <c r="BZ76" s="17">
        <v>0.15</v>
      </c>
      <c r="CA76" s="17">
        <v>25</v>
      </c>
      <c r="CB76" s="17">
        <v>50</v>
      </c>
      <c r="CC76" s="17">
        <v>3800</v>
      </c>
      <c r="CD76" s="17">
        <v>0.01</v>
      </c>
      <c r="CE76" s="17">
        <v>2.5000000000000001E-2</v>
      </c>
      <c r="CF76" s="17">
        <v>2.5000000000000001E-2</v>
      </c>
      <c r="CG76" s="17">
        <v>2.5000000000000001E-2</v>
      </c>
      <c r="CH76" s="17">
        <v>2.5000000000000001E-2</v>
      </c>
      <c r="CI76" s="17">
        <v>2.5000000000000001E-2</v>
      </c>
      <c r="CJ76" s="17">
        <v>2.5000000000000001E-2</v>
      </c>
      <c r="CK76" s="17">
        <v>2.5000000000000001E-2</v>
      </c>
      <c r="CL76" s="17">
        <v>5.0000000000000001E-3</v>
      </c>
      <c r="CM76" s="17">
        <v>0.15</v>
      </c>
      <c r="CN76" s="17">
        <v>0.5</v>
      </c>
      <c r="CO76" s="17">
        <v>0.5</v>
      </c>
      <c r="CP76" s="17">
        <v>0.5</v>
      </c>
      <c r="CQ76" s="17">
        <v>1.5</v>
      </c>
      <c r="CR76" s="17">
        <v>0.3</v>
      </c>
      <c r="CS76" s="17">
        <v>5</v>
      </c>
      <c r="CT76" s="17">
        <v>0.5</v>
      </c>
      <c r="CU76" s="17">
        <v>0.5</v>
      </c>
      <c r="CV76" s="17">
        <v>0.05</v>
      </c>
      <c r="CW76" s="17">
        <v>0.05</v>
      </c>
      <c r="CX76" s="17">
        <v>0.05</v>
      </c>
      <c r="CY76" s="17">
        <v>8.8000000000000003E-4</v>
      </c>
      <c r="CZ76" s="17">
        <v>0.05</v>
      </c>
      <c r="DA76" s="17">
        <v>0.05</v>
      </c>
      <c r="DB76" s="17">
        <v>0.05</v>
      </c>
      <c r="DC76" s="17">
        <v>0.05</v>
      </c>
      <c r="DD76" s="17">
        <v>0.05</v>
      </c>
      <c r="DE76" s="17">
        <v>0.05</v>
      </c>
      <c r="DF76" s="17">
        <v>0.05</v>
      </c>
      <c r="DG76" s="42">
        <v>2607</v>
      </c>
      <c r="DH76" s="70">
        <v>0.5</v>
      </c>
      <c r="DI76" s="70">
        <v>0.05</v>
      </c>
      <c r="DJ76" s="70">
        <v>0.25</v>
      </c>
      <c r="DK76" s="70">
        <v>0.25</v>
      </c>
      <c r="DL76" s="70">
        <v>0.05</v>
      </c>
    </row>
    <row r="77" spans="1:116" x14ac:dyDescent="0.3">
      <c r="A77" s="165">
        <v>72</v>
      </c>
      <c r="B77" s="57">
        <v>224</v>
      </c>
      <c r="C77" s="139" t="s">
        <v>764</v>
      </c>
      <c r="D77" s="139" t="s">
        <v>765</v>
      </c>
      <c r="E77" s="139" t="s">
        <v>766</v>
      </c>
      <c r="F77" s="139" t="s">
        <v>767</v>
      </c>
      <c r="G77" s="43">
        <v>7.9</v>
      </c>
      <c r="H77" s="12">
        <v>43.09</v>
      </c>
      <c r="I77" s="30">
        <v>0.05</v>
      </c>
      <c r="J77" s="30">
        <v>1.5</v>
      </c>
      <c r="K77" s="30">
        <v>10.199999999999999</v>
      </c>
      <c r="L77" s="31">
        <v>2.5000000000000001E-2</v>
      </c>
      <c r="M77" s="30">
        <v>0.1</v>
      </c>
      <c r="N77" s="30">
        <v>1.72</v>
      </c>
      <c r="O77" s="30">
        <v>5.95</v>
      </c>
      <c r="P77" s="33">
        <v>2.8999999999999998E-3</v>
      </c>
      <c r="Q77" s="30">
        <v>167</v>
      </c>
      <c r="R77" s="30">
        <v>0.2</v>
      </c>
      <c r="S77" s="30">
        <v>0.2</v>
      </c>
      <c r="T77" s="30">
        <v>0.5</v>
      </c>
      <c r="U77" s="19">
        <v>1</v>
      </c>
      <c r="V77" s="19">
        <v>7.17</v>
      </c>
      <c r="W77" s="30">
        <v>2.92</v>
      </c>
      <c r="X77" s="30">
        <v>1.1000000000000001</v>
      </c>
      <c r="Y77" s="12">
        <v>1790</v>
      </c>
      <c r="Z77" s="30">
        <v>0.05</v>
      </c>
      <c r="AA77" s="12">
        <v>2530</v>
      </c>
      <c r="AB77" s="19">
        <v>54.9</v>
      </c>
      <c r="AC77" s="12">
        <v>324</v>
      </c>
      <c r="AD77" s="12">
        <v>245</v>
      </c>
      <c r="AE77" s="30">
        <v>75.2</v>
      </c>
      <c r="AF77" s="12">
        <v>907</v>
      </c>
      <c r="AG77" s="12">
        <v>216</v>
      </c>
      <c r="AH77" s="19">
        <v>7.7</v>
      </c>
      <c r="AI77" s="19">
        <v>5.1000000000000005</v>
      </c>
      <c r="AJ77" s="19">
        <v>2.5</v>
      </c>
      <c r="AK77" s="19">
        <v>28</v>
      </c>
      <c r="AL77" s="19">
        <v>23</v>
      </c>
      <c r="AM77" s="19">
        <v>16</v>
      </c>
      <c r="AN77" s="19">
        <v>29</v>
      </c>
      <c r="AO77" s="19">
        <v>2.5</v>
      </c>
      <c r="AP77" s="19">
        <v>17</v>
      </c>
      <c r="AQ77" s="19">
        <v>1.5</v>
      </c>
      <c r="AR77" s="19">
        <v>2.5</v>
      </c>
      <c r="AS77" s="19">
        <v>9.1999999999999993</v>
      </c>
      <c r="AT77" s="19">
        <v>2.5</v>
      </c>
      <c r="AU77" s="19">
        <v>28</v>
      </c>
      <c r="AV77" s="19">
        <v>12</v>
      </c>
      <c r="AW77" s="19">
        <v>15</v>
      </c>
      <c r="AX77" s="19">
        <v>16</v>
      </c>
      <c r="AY77" s="19">
        <v>2.5</v>
      </c>
      <c r="AZ77" s="19">
        <v>2.5</v>
      </c>
      <c r="BA77" s="20">
        <v>167</v>
      </c>
      <c r="BB77" s="17">
        <v>0.5</v>
      </c>
      <c r="BC77" s="17">
        <v>0.5</v>
      </c>
      <c r="BD77" s="17">
        <v>0.5</v>
      </c>
      <c r="BE77" s="17">
        <v>0.5</v>
      </c>
      <c r="BF77" s="17">
        <v>0.5</v>
      </c>
      <c r="BG77" s="17">
        <v>0.5</v>
      </c>
      <c r="BH77" s="17">
        <v>0.5</v>
      </c>
      <c r="BI77" s="17">
        <v>0.5</v>
      </c>
      <c r="BJ77" s="17">
        <v>5.0000000000000001E-3</v>
      </c>
      <c r="BK77" s="17">
        <v>0.5</v>
      </c>
      <c r="BL77" s="17">
        <v>0.05</v>
      </c>
      <c r="BM77" s="17">
        <v>0.05</v>
      </c>
      <c r="BN77" s="17">
        <v>0.05</v>
      </c>
      <c r="BO77" s="17">
        <v>0.05</v>
      </c>
      <c r="BP77" s="17">
        <v>0.05</v>
      </c>
      <c r="BQ77" s="17">
        <v>0.4</v>
      </c>
      <c r="BR77" s="76">
        <v>0.4</v>
      </c>
      <c r="BS77" s="17">
        <v>0.05</v>
      </c>
      <c r="BT77" s="17">
        <v>0.05</v>
      </c>
      <c r="BU77" s="17">
        <v>0.1</v>
      </c>
      <c r="BV77" s="76">
        <v>0.05</v>
      </c>
      <c r="BW77" s="17">
        <v>0.05</v>
      </c>
      <c r="BX77" s="17">
        <v>0.05</v>
      </c>
      <c r="BY77" s="17">
        <v>0.15000000000000002</v>
      </c>
      <c r="BZ77" s="17">
        <v>0.15</v>
      </c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>
        <v>0.05</v>
      </c>
      <c r="DF77" s="17">
        <v>0.05</v>
      </c>
      <c r="DG77" s="42">
        <v>231.3</v>
      </c>
      <c r="DH77" s="70"/>
      <c r="DI77" s="70"/>
      <c r="DJ77" s="70"/>
      <c r="DK77" s="70"/>
      <c r="DL77" s="70"/>
    </row>
    <row r="78" spans="1:116" x14ac:dyDescent="0.3">
      <c r="A78" s="165">
        <v>73</v>
      </c>
      <c r="B78" s="57">
        <v>225</v>
      </c>
      <c r="C78" s="139" t="s">
        <v>768</v>
      </c>
      <c r="D78" s="139" t="s">
        <v>769</v>
      </c>
      <c r="E78" s="139" t="s">
        <v>770</v>
      </c>
      <c r="F78" s="139" t="s">
        <v>771</v>
      </c>
      <c r="G78" s="43">
        <v>7.2</v>
      </c>
      <c r="H78" s="12">
        <v>420</v>
      </c>
      <c r="I78" s="30">
        <v>0.05</v>
      </c>
      <c r="J78" s="30">
        <v>5.32</v>
      </c>
      <c r="K78" s="30">
        <v>61</v>
      </c>
      <c r="L78" s="31">
        <v>0.125</v>
      </c>
      <c r="M78" s="30">
        <v>2.7</v>
      </c>
      <c r="N78" s="30">
        <v>6.9</v>
      </c>
      <c r="O78" s="30">
        <v>10.1</v>
      </c>
      <c r="P78" s="33">
        <v>1.6E-2</v>
      </c>
      <c r="Q78" s="30">
        <v>779</v>
      </c>
      <c r="R78" s="30">
        <v>0.41599999999999998</v>
      </c>
      <c r="S78" s="30">
        <v>2.56</v>
      </c>
      <c r="T78" s="30">
        <v>5.41</v>
      </c>
      <c r="U78" s="19">
        <v>1</v>
      </c>
      <c r="V78" s="30">
        <v>18.7</v>
      </c>
      <c r="W78" s="30">
        <v>21.6</v>
      </c>
      <c r="X78" s="30">
        <v>47.2</v>
      </c>
      <c r="Y78" s="12">
        <v>11800</v>
      </c>
      <c r="Z78" s="30">
        <v>10.199999999999999</v>
      </c>
      <c r="AA78" s="12">
        <v>18597.599999999999</v>
      </c>
      <c r="AB78" s="19">
        <v>195</v>
      </c>
      <c r="AC78" s="12">
        <v>710</v>
      </c>
      <c r="AD78" s="12">
        <v>19513.2</v>
      </c>
      <c r="AE78" s="30">
        <v>95.6</v>
      </c>
      <c r="AF78" s="12">
        <v>3990.48</v>
      </c>
      <c r="AG78" s="12">
        <v>352</v>
      </c>
      <c r="AH78" s="19">
        <v>2.5</v>
      </c>
      <c r="AI78" s="19">
        <v>2.5</v>
      </c>
      <c r="AJ78" s="19">
        <v>2.5</v>
      </c>
      <c r="AK78" s="19">
        <v>26</v>
      </c>
      <c r="AL78" s="19">
        <v>2.5</v>
      </c>
      <c r="AM78" s="19">
        <v>2.5</v>
      </c>
      <c r="AN78" s="19">
        <v>17</v>
      </c>
      <c r="AO78" s="19">
        <v>2.5</v>
      </c>
      <c r="AP78" s="19">
        <v>2.5</v>
      </c>
      <c r="AQ78" s="19">
        <v>1.5</v>
      </c>
      <c r="AR78" s="19">
        <v>2.5</v>
      </c>
      <c r="AS78" s="19">
        <v>2.5</v>
      </c>
      <c r="AT78" s="19">
        <v>19</v>
      </c>
      <c r="AU78" s="19">
        <v>23</v>
      </c>
      <c r="AV78" s="19">
        <v>20</v>
      </c>
      <c r="AW78" s="19">
        <v>2.5</v>
      </c>
      <c r="AX78" s="19">
        <v>2.5</v>
      </c>
      <c r="AY78" s="19">
        <v>2.5</v>
      </c>
      <c r="AZ78" s="19">
        <v>2.5</v>
      </c>
      <c r="BA78" s="20">
        <v>124</v>
      </c>
      <c r="BB78" s="17">
        <v>0.5</v>
      </c>
      <c r="BC78" s="17">
        <v>0.5</v>
      </c>
      <c r="BD78" s="17">
        <v>0.5</v>
      </c>
      <c r="BE78" s="17">
        <v>0.5</v>
      </c>
      <c r="BF78" s="17">
        <v>0.5</v>
      </c>
      <c r="BG78" s="17">
        <v>0.5</v>
      </c>
      <c r="BH78" s="17">
        <v>0.5</v>
      </c>
      <c r="BI78" s="17">
        <v>0.5</v>
      </c>
      <c r="BJ78" s="17">
        <v>5.0000000000000001E-3</v>
      </c>
      <c r="BK78" s="17">
        <v>0.5</v>
      </c>
      <c r="BL78" s="17">
        <v>0.05</v>
      </c>
      <c r="BM78" s="17">
        <v>0.05</v>
      </c>
      <c r="BN78" s="17">
        <v>0.05</v>
      </c>
      <c r="BO78" s="17">
        <v>0.05</v>
      </c>
      <c r="BP78" s="17">
        <v>0.05</v>
      </c>
      <c r="BQ78" s="17">
        <v>0.4</v>
      </c>
      <c r="BR78" s="76">
        <v>0.4</v>
      </c>
      <c r="BS78" s="17">
        <v>0.05</v>
      </c>
      <c r="BT78" s="17">
        <v>0.05</v>
      </c>
      <c r="BU78" s="17">
        <v>0.1</v>
      </c>
      <c r="BV78" s="76">
        <v>0.05</v>
      </c>
      <c r="BW78" s="17">
        <v>0.05</v>
      </c>
      <c r="BX78" s="17">
        <v>0.05</v>
      </c>
      <c r="BY78" s="17">
        <v>0.15000000000000002</v>
      </c>
      <c r="BZ78" s="17">
        <v>0.15</v>
      </c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>
        <v>0.05</v>
      </c>
      <c r="DF78" s="17">
        <v>0.05</v>
      </c>
      <c r="DG78" s="42">
        <v>7802.6790000000001</v>
      </c>
      <c r="DH78" s="70"/>
      <c r="DI78" s="70"/>
      <c r="DJ78" s="70"/>
      <c r="DK78" s="70"/>
      <c r="DL78" s="70"/>
    </row>
    <row r="79" spans="1:116" x14ac:dyDescent="0.3">
      <c r="A79" s="165">
        <v>74</v>
      </c>
      <c r="B79" s="57">
        <v>226</v>
      </c>
      <c r="C79" s="139" t="s">
        <v>494</v>
      </c>
      <c r="D79" s="139" t="s">
        <v>231</v>
      </c>
      <c r="E79" s="139" t="s">
        <v>772</v>
      </c>
      <c r="F79" s="139" t="s">
        <v>495</v>
      </c>
      <c r="G79" s="43">
        <v>7.6</v>
      </c>
      <c r="H79" s="12">
        <v>36.04</v>
      </c>
      <c r="I79" s="30">
        <v>0.05</v>
      </c>
      <c r="J79" s="30">
        <v>1.5</v>
      </c>
      <c r="K79" s="30">
        <v>10.9</v>
      </c>
      <c r="L79" s="31">
        <v>2.5000000000000001E-2</v>
      </c>
      <c r="M79" s="30">
        <v>0.1</v>
      </c>
      <c r="N79" s="30">
        <v>0.58399999999999996</v>
      </c>
      <c r="O79" s="30">
        <v>3.41</v>
      </c>
      <c r="P79" s="33">
        <v>2.0999999999999999E-3</v>
      </c>
      <c r="Q79" s="30">
        <v>92.9</v>
      </c>
      <c r="R79" s="30">
        <v>0.2</v>
      </c>
      <c r="S79" s="30">
        <v>0.2</v>
      </c>
      <c r="T79" s="30">
        <v>0.5</v>
      </c>
      <c r="U79" s="19">
        <v>1</v>
      </c>
      <c r="V79" s="30">
        <v>1.49</v>
      </c>
      <c r="W79" s="30">
        <v>1.17</v>
      </c>
      <c r="X79" s="30">
        <v>1.4</v>
      </c>
      <c r="Y79" s="12">
        <v>218</v>
      </c>
      <c r="Z79" s="30">
        <v>0.05</v>
      </c>
      <c r="AA79" s="12">
        <v>1420</v>
      </c>
      <c r="AB79" s="19">
        <v>245</v>
      </c>
      <c r="AC79" s="12">
        <v>91</v>
      </c>
      <c r="AD79" s="30">
        <v>136</v>
      </c>
      <c r="AE79" s="30">
        <v>35.200000000000003</v>
      </c>
      <c r="AF79" s="12">
        <v>439</v>
      </c>
      <c r="AG79" s="12">
        <v>0.5</v>
      </c>
      <c r="AH79" s="19">
        <v>2.5</v>
      </c>
      <c r="AI79" s="19">
        <v>2.5</v>
      </c>
      <c r="AJ79" s="19">
        <v>2.5</v>
      </c>
      <c r="AK79" s="19">
        <v>2.5</v>
      </c>
      <c r="AL79" s="19">
        <v>2.5</v>
      </c>
      <c r="AM79" s="19">
        <v>2.5</v>
      </c>
      <c r="AN79" s="19">
        <v>2.5</v>
      </c>
      <c r="AO79" s="19">
        <v>2.5</v>
      </c>
      <c r="AP79" s="19">
        <v>2.5</v>
      </c>
      <c r="AQ79" s="19">
        <v>1.5</v>
      </c>
      <c r="AR79" s="19">
        <v>2.5</v>
      </c>
      <c r="AS79" s="19">
        <v>2.5</v>
      </c>
      <c r="AT79" s="19">
        <v>2.5</v>
      </c>
      <c r="AU79" s="19">
        <v>2.5</v>
      </c>
      <c r="AV79" s="19">
        <v>2.5</v>
      </c>
      <c r="AW79" s="19">
        <v>2.5</v>
      </c>
      <c r="AX79" s="19">
        <v>2.5</v>
      </c>
      <c r="AY79" s="19">
        <v>2.5</v>
      </c>
      <c r="AZ79" s="19">
        <v>2.5</v>
      </c>
      <c r="BA79" s="20">
        <v>31.5</v>
      </c>
      <c r="BB79" s="17">
        <v>0.5</v>
      </c>
      <c r="BC79" s="17">
        <v>0.5</v>
      </c>
      <c r="BD79" s="17">
        <v>0.5</v>
      </c>
      <c r="BE79" s="17">
        <v>0.5</v>
      </c>
      <c r="BF79" s="17">
        <v>0.5</v>
      </c>
      <c r="BG79" s="17">
        <v>0.5</v>
      </c>
      <c r="BH79" s="17">
        <v>0.5</v>
      </c>
      <c r="BI79" s="17">
        <v>0.5</v>
      </c>
      <c r="BJ79" s="17">
        <v>5.0000000000000001E-3</v>
      </c>
      <c r="BK79" s="17">
        <v>0.5</v>
      </c>
      <c r="BL79" s="17">
        <v>0.05</v>
      </c>
      <c r="BM79" s="17">
        <v>0.05</v>
      </c>
      <c r="BN79" s="17">
        <v>0.05</v>
      </c>
      <c r="BO79" s="17">
        <v>0.05</v>
      </c>
      <c r="BP79" s="17">
        <v>0.05</v>
      </c>
      <c r="BQ79" s="17">
        <v>0.4</v>
      </c>
      <c r="BR79" s="76">
        <v>0.4</v>
      </c>
      <c r="BS79" s="17">
        <v>0.05</v>
      </c>
      <c r="BT79" s="17">
        <v>0.05</v>
      </c>
      <c r="BU79" s="17">
        <v>0.1</v>
      </c>
      <c r="BV79" s="76">
        <v>0.05</v>
      </c>
      <c r="BW79" s="17">
        <v>0.05</v>
      </c>
      <c r="BX79" s="17">
        <v>0.05</v>
      </c>
      <c r="BY79" s="17">
        <v>0.15000000000000002</v>
      </c>
      <c r="BZ79" s="17">
        <v>0.15</v>
      </c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>
        <v>0.05</v>
      </c>
      <c r="DF79" s="17">
        <v>0.05</v>
      </c>
      <c r="DG79" s="42">
        <v>207.8</v>
      </c>
      <c r="DH79" s="70"/>
      <c r="DI79" s="70"/>
      <c r="DJ79" s="70"/>
      <c r="DK79" s="70"/>
      <c r="DL79" s="70"/>
    </row>
    <row r="80" spans="1:116" x14ac:dyDescent="0.3">
      <c r="A80" s="165">
        <v>75</v>
      </c>
      <c r="B80" s="57">
        <v>227</v>
      </c>
      <c r="C80" s="139" t="s">
        <v>773</v>
      </c>
      <c r="D80" s="139" t="s">
        <v>774</v>
      </c>
      <c r="E80" s="139" t="s">
        <v>775</v>
      </c>
      <c r="F80" s="139" t="s">
        <v>776</v>
      </c>
      <c r="G80" s="43">
        <v>8</v>
      </c>
      <c r="H80" s="12">
        <v>30.47</v>
      </c>
      <c r="I80" s="30">
        <v>0.05</v>
      </c>
      <c r="J80" s="30">
        <v>1.5</v>
      </c>
      <c r="K80" s="30">
        <v>6.42</v>
      </c>
      <c r="L80" s="31">
        <v>2.5000000000000001E-2</v>
      </c>
      <c r="M80" s="30">
        <v>0.58299999999999996</v>
      </c>
      <c r="N80" s="30">
        <v>1.1599999999999999</v>
      </c>
      <c r="O80" s="30">
        <v>4.3600000000000003</v>
      </c>
      <c r="P80" s="33">
        <v>1.5E-3</v>
      </c>
      <c r="Q80" s="30">
        <v>178</v>
      </c>
      <c r="R80" s="30">
        <v>0.2</v>
      </c>
      <c r="S80" s="30">
        <v>0.65400000000000003</v>
      </c>
      <c r="T80" s="30">
        <v>0.5</v>
      </c>
      <c r="U80" s="19">
        <v>1</v>
      </c>
      <c r="V80" s="30">
        <v>4.4000000000000004</v>
      </c>
      <c r="W80" s="30">
        <v>1.87</v>
      </c>
      <c r="X80" s="30">
        <v>5.8</v>
      </c>
      <c r="Y80" s="12">
        <v>1390</v>
      </c>
      <c r="Z80" s="30">
        <v>0.05</v>
      </c>
      <c r="AA80" s="12">
        <v>1600</v>
      </c>
      <c r="AB80" s="19">
        <v>169</v>
      </c>
      <c r="AC80" s="12">
        <v>227</v>
      </c>
      <c r="AD80" s="30">
        <v>235</v>
      </c>
      <c r="AE80" s="30">
        <v>45.4</v>
      </c>
      <c r="AF80" s="12">
        <v>640</v>
      </c>
      <c r="AG80" s="12">
        <v>0.5</v>
      </c>
      <c r="AH80" s="19">
        <v>2.5</v>
      </c>
      <c r="AI80" s="19">
        <v>2.5</v>
      </c>
      <c r="AJ80" s="19">
        <v>2.5</v>
      </c>
      <c r="AK80" s="19">
        <v>12</v>
      </c>
      <c r="AL80" s="19">
        <v>7.8</v>
      </c>
      <c r="AM80" s="19">
        <v>6.8</v>
      </c>
      <c r="AN80" s="19">
        <v>6.8999999999999995</v>
      </c>
      <c r="AO80" s="19">
        <v>2.5</v>
      </c>
      <c r="AP80" s="19">
        <v>2.5</v>
      </c>
      <c r="AQ80" s="19">
        <v>1.5</v>
      </c>
      <c r="AR80" s="19">
        <v>2.5</v>
      </c>
      <c r="AS80" s="19">
        <v>2.5</v>
      </c>
      <c r="AT80" s="19">
        <v>12</v>
      </c>
      <c r="AU80" s="19">
        <v>6.8999999999999995</v>
      </c>
      <c r="AV80" s="19">
        <v>6.6</v>
      </c>
      <c r="AW80" s="19">
        <v>2.5</v>
      </c>
      <c r="AX80" s="19">
        <v>2.5</v>
      </c>
      <c r="AY80" s="19">
        <v>2.5</v>
      </c>
      <c r="AZ80" s="19">
        <v>2.5</v>
      </c>
      <c r="BA80" s="20">
        <v>73</v>
      </c>
      <c r="BB80" s="17">
        <v>0.5</v>
      </c>
      <c r="BC80" s="17">
        <v>0.5</v>
      </c>
      <c r="BD80" s="17">
        <v>0.5</v>
      </c>
      <c r="BE80" s="17">
        <v>0.5</v>
      </c>
      <c r="BF80" s="17">
        <v>0.5</v>
      </c>
      <c r="BG80" s="17">
        <v>0.5</v>
      </c>
      <c r="BH80" s="17">
        <v>0.5</v>
      </c>
      <c r="BI80" s="17">
        <v>0.5</v>
      </c>
      <c r="BJ80" s="17">
        <v>5.0000000000000001E-3</v>
      </c>
      <c r="BK80" s="17">
        <v>0.5</v>
      </c>
      <c r="BL80" s="17">
        <v>0.05</v>
      </c>
      <c r="BM80" s="17">
        <v>0.05</v>
      </c>
      <c r="BN80" s="17">
        <v>0.05</v>
      </c>
      <c r="BO80" s="17">
        <v>0.05</v>
      </c>
      <c r="BP80" s="17">
        <v>0.05</v>
      </c>
      <c r="BQ80" s="17">
        <v>0.4</v>
      </c>
      <c r="BR80" s="76">
        <v>0.4</v>
      </c>
      <c r="BS80" s="17">
        <v>0.05</v>
      </c>
      <c r="BT80" s="17">
        <v>0.05</v>
      </c>
      <c r="BU80" s="17">
        <v>0.1</v>
      </c>
      <c r="BV80" s="76">
        <v>0.05</v>
      </c>
      <c r="BW80" s="17">
        <v>0.05</v>
      </c>
      <c r="BX80" s="17">
        <v>0.05</v>
      </c>
      <c r="BY80" s="17">
        <v>0.15000000000000002</v>
      </c>
      <c r="BZ80" s="17">
        <v>0.15</v>
      </c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>
        <v>0.05</v>
      </c>
      <c r="DF80" s="17">
        <v>0.05</v>
      </c>
      <c r="DG80" s="42">
        <v>178</v>
      </c>
      <c r="DH80" s="70"/>
      <c r="DI80" s="70"/>
      <c r="DJ80" s="70"/>
      <c r="DK80" s="70"/>
      <c r="DL80" s="70"/>
    </row>
    <row r="81" spans="1:116" x14ac:dyDescent="0.3">
      <c r="A81" s="165">
        <v>76</v>
      </c>
      <c r="B81" s="57">
        <v>228</v>
      </c>
      <c r="C81" s="139" t="s">
        <v>183</v>
      </c>
      <c r="D81" s="139" t="s">
        <v>232</v>
      </c>
      <c r="E81" s="139" t="s">
        <v>777</v>
      </c>
      <c r="F81" s="139" t="s">
        <v>318</v>
      </c>
      <c r="G81" s="43">
        <v>6.8</v>
      </c>
      <c r="H81" s="12">
        <v>113.1</v>
      </c>
      <c r="I81" s="30">
        <v>0.05</v>
      </c>
      <c r="J81" s="30">
        <v>1.5</v>
      </c>
      <c r="K81" s="30">
        <v>12.4</v>
      </c>
      <c r="L81" s="31">
        <v>2.5000000000000001E-2</v>
      </c>
      <c r="M81" s="30">
        <v>0.70399999999999996</v>
      </c>
      <c r="N81" s="30">
        <v>1.76</v>
      </c>
      <c r="O81" s="30">
        <v>6.49</v>
      </c>
      <c r="P81" s="33">
        <v>1.4E-3</v>
      </c>
      <c r="Q81" s="30">
        <v>251</v>
      </c>
      <c r="R81" s="30">
        <v>0.2</v>
      </c>
      <c r="S81" s="30">
        <v>0.88900000000000001</v>
      </c>
      <c r="T81" s="30">
        <v>1.61</v>
      </c>
      <c r="U81" s="19">
        <v>1</v>
      </c>
      <c r="V81" s="30">
        <v>2.99</v>
      </c>
      <c r="W81" s="30">
        <v>2.39</v>
      </c>
      <c r="X81" s="30">
        <v>7.9</v>
      </c>
      <c r="Y81" s="12">
        <v>1030</v>
      </c>
      <c r="Z81" s="30">
        <v>1.64</v>
      </c>
      <c r="AA81" s="12">
        <v>1750</v>
      </c>
      <c r="AB81" s="19">
        <v>44.1</v>
      </c>
      <c r="AC81" s="12">
        <v>167</v>
      </c>
      <c r="AD81" s="30">
        <v>396</v>
      </c>
      <c r="AE81" s="30">
        <v>86.8</v>
      </c>
      <c r="AF81" s="12">
        <v>856</v>
      </c>
      <c r="AG81" s="12">
        <v>149</v>
      </c>
      <c r="AH81" s="19">
        <v>15</v>
      </c>
      <c r="AI81" s="19">
        <v>91</v>
      </c>
      <c r="AJ81" s="19">
        <v>13</v>
      </c>
      <c r="AK81" s="19">
        <v>159</v>
      </c>
      <c r="AL81" s="19">
        <v>55</v>
      </c>
      <c r="AM81" s="19">
        <v>47</v>
      </c>
      <c r="AN81" s="19">
        <v>53</v>
      </c>
      <c r="AO81" s="19">
        <v>2.5</v>
      </c>
      <c r="AP81" s="19">
        <v>37</v>
      </c>
      <c r="AQ81" s="19">
        <v>1.5</v>
      </c>
      <c r="AR81" s="19">
        <v>6.6</v>
      </c>
      <c r="AS81" s="19">
        <v>9.7000000000000011</v>
      </c>
      <c r="AT81" s="19">
        <v>137</v>
      </c>
      <c r="AU81" s="19">
        <v>55</v>
      </c>
      <c r="AV81" s="19">
        <v>39</v>
      </c>
      <c r="AW81" s="19">
        <v>2.5</v>
      </c>
      <c r="AX81" s="19">
        <v>43</v>
      </c>
      <c r="AY81" s="19">
        <v>11</v>
      </c>
      <c r="AZ81" s="19">
        <v>2.5</v>
      </c>
      <c r="BA81" s="20">
        <v>681.8</v>
      </c>
      <c r="BB81" s="17">
        <v>0.5</v>
      </c>
      <c r="BC81" s="17">
        <v>0.5</v>
      </c>
      <c r="BD81" s="17">
        <v>0.5</v>
      </c>
      <c r="BE81" s="17">
        <v>0.5</v>
      </c>
      <c r="BF81" s="17">
        <v>0.5</v>
      </c>
      <c r="BG81" s="17">
        <v>0.5</v>
      </c>
      <c r="BH81" s="17">
        <v>0.5</v>
      </c>
      <c r="BI81" s="17">
        <v>0.5</v>
      </c>
      <c r="BJ81" s="17">
        <v>5.0000000000000001E-3</v>
      </c>
      <c r="BK81" s="17">
        <v>0.5</v>
      </c>
      <c r="BL81" s="17">
        <v>0.05</v>
      </c>
      <c r="BM81" s="17">
        <v>0.05</v>
      </c>
      <c r="BN81" s="17">
        <v>0.05</v>
      </c>
      <c r="BO81" s="17">
        <v>0.05</v>
      </c>
      <c r="BP81" s="17">
        <v>0.05</v>
      </c>
      <c r="BQ81" s="17">
        <v>0.4</v>
      </c>
      <c r="BR81" s="76">
        <v>0.4</v>
      </c>
      <c r="BS81" s="17">
        <v>0.05</v>
      </c>
      <c r="BT81" s="17">
        <v>0.05</v>
      </c>
      <c r="BU81" s="17">
        <v>0.1</v>
      </c>
      <c r="BV81" s="76">
        <v>0.05</v>
      </c>
      <c r="BW81" s="17">
        <v>0.05</v>
      </c>
      <c r="BX81" s="17">
        <v>0.05</v>
      </c>
      <c r="BY81" s="17">
        <v>0.15000000000000002</v>
      </c>
      <c r="BZ81" s="17">
        <v>0.15</v>
      </c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>
        <v>0.05</v>
      </c>
      <c r="DF81" s="17">
        <v>0.05</v>
      </c>
      <c r="DG81" s="42">
        <v>457.8</v>
      </c>
      <c r="DH81" s="70"/>
      <c r="DI81" s="70"/>
      <c r="DJ81" s="70"/>
      <c r="DK81" s="70"/>
      <c r="DL81" s="70"/>
    </row>
    <row r="82" spans="1:116" x14ac:dyDescent="0.3">
      <c r="A82" s="165">
        <v>77</v>
      </c>
      <c r="B82" s="57">
        <v>229</v>
      </c>
      <c r="C82" s="139" t="s">
        <v>778</v>
      </c>
      <c r="D82" s="139" t="s">
        <v>779</v>
      </c>
      <c r="E82" s="139" t="s">
        <v>780</v>
      </c>
      <c r="F82" s="139" t="s">
        <v>781</v>
      </c>
      <c r="G82" s="43">
        <v>8.6999999999999993</v>
      </c>
      <c r="H82" s="12">
        <v>59.4</v>
      </c>
      <c r="I82" s="30">
        <v>0.05</v>
      </c>
      <c r="J82" s="30">
        <v>1.5</v>
      </c>
      <c r="K82" s="30">
        <v>3.82</v>
      </c>
      <c r="L82" s="31">
        <v>2.5000000000000001E-2</v>
      </c>
      <c r="M82" s="30">
        <v>0.437</v>
      </c>
      <c r="N82" s="30">
        <v>1.51</v>
      </c>
      <c r="O82" s="30">
        <v>4.3099999999999996</v>
      </c>
      <c r="P82" s="33">
        <v>3.2000000000000002E-3</v>
      </c>
      <c r="Q82" s="30">
        <v>78.7</v>
      </c>
      <c r="R82" s="30">
        <v>0.2</v>
      </c>
      <c r="S82" s="30">
        <v>0.41599999999999998</v>
      </c>
      <c r="T82" s="30">
        <v>0.5</v>
      </c>
      <c r="U82" s="19">
        <v>1</v>
      </c>
      <c r="V82" s="19">
        <v>2.76</v>
      </c>
      <c r="W82" s="30">
        <v>1.85</v>
      </c>
      <c r="X82" s="30">
        <v>3.86</v>
      </c>
      <c r="Y82" s="12">
        <v>1290</v>
      </c>
      <c r="Z82" s="30">
        <v>0.05</v>
      </c>
      <c r="AA82" s="12">
        <v>1010</v>
      </c>
      <c r="AB82" s="19">
        <v>32.299999999999997</v>
      </c>
      <c r="AC82" s="12">
        <v>76.2</v>
      </c>
      <c r="AD82" s="12">
        <v>126</v>
      </c>
      <c r="AE82" s="30">
        <v>54.5</v>
      </c>
      <c r="AF82" s="12">
        <v>659</v>
      </c>
      <c r="AG82" s="12">
        <v>115</v>
      </c>
      <c r="AH82" s="19">
        <v>6.4</v>
      </c>
      <c r="AI82" s="19">
        <v>11</v>
      </c>
      <c r="AJ82" s="19">
        <v>2.5</v>
      </c>
      <c r="AK82" s="19">
        <v>51</v>
      </c>
      <c r="AL82" s="19">
        <v>47</v>
      </c>
      <c r="AM82" s="19">
        <v>31</v>
      </c>
      <c r="AN82" s="19">
        <v>43</v>
      </c>
      <c r="AO82" s="19">
        <v>6.4</v>
      </c>
      <c r="AP82" s="19">
        <v>35</v>
      </c>
      <c r="AQ82" s="19">
        <v>1.5</v>
      </c>
      <c r="AR82" s="19">
        <v>2.5</v>
      </c>
      <c r="AS82" s="19">
        <v>2.5</v>
      </c>
      <c r="AT82" s="19">
        <v>58</v>
      </c>
      <c r="AU82" s="19">
        <v>48</v>
      </c>
      <c r="AV82" s="19">
        <v>22</v>
      </c>
      <c r="AW82" s="19">
        <v>33</v>
      </c>
      <c r="AX82" s="19">
        <v>38</v>
      </c>
      <c r="AY82" s="19">
        <v>8.6999999999999993</v>
      </c>
      <c r="AZ82" s="19">
        <v>2.5</v>
      </c>
      <c r="BA82" s="20">
        <v>326.39999999999998</v>
      </c>
      <c r="BB82" s="17">
        <v>0.5</v>
      </c>
      <c r="BC82" s="17">
        <v>0.5</v>
      </c>
      <c r="BD82" s="17">
        <v>0.5</v>
      </c>
      <c r="BE82" s="17">
        <v>0.5</v>
      </c>
      <c r="BF82" s="17">
        <v>0.5</v>
      </c>
      <c r="BG82" s="17">
        <v>0.5</v>
      </c>
      <c r="BH82" s="17">
        <v>0.5</v>
      </c>
      <c r="BI82" s="17">
        <v>0.5</v>
      </c>
      <c r="BJ82" s="17">
        <v>5.0000000000000001E-3</v>
      </c>
      <c r="BK82" s="17">
        <v>0.5</v>
      </c>
      <c r="BL82" s="17">
        <v>0.05</v>
      </c>
      <c r="BM82" s="17">
        <v>0.05</v>
      </c>
      <c r="BN82" s="17">
        <v>0.05</v>
      </c>
      <c r="BO82" s="17">
        <v>0.05</v>
      </c>
      <c r="BP82" s="17">
        <v>0.05</v>
      </c>
      <c r="BQ82" s="17">
        <v>0.4</v>
      </c>
      <c r="BR82" s="76">
        <v>0.4</v>
      </c>
      <c r="BS82" s="17">
        <v>0.05</v>
      </c>
      <c r="BT82" s="17">
        <v>0.05</v>
      </c>
      <c r="BU82" s="17">
        <v>0.1</v>
      </c>
      <c r="BV82" s="76">
        <v>0.05</v>
      </c>
      <c r="BW82" s="17">
        <v>0.05</v>
      </c>
      <c r="BX82" s="17">
        <v>0.05</v>
      </c>
      <c r="BY82" s="17">
        <v>0.15000000000000002</v>
      </c>
      <c r="BZ82" s="17">
        <v>0.15</v>
      </c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>
        <v>0.05</v>
      </c>
      <c r="DF82" s="17">
        <v>0.05</v>
      </c>
      <c r="DG82" s="42">
        <v>602.70000000000005</v>
      </c>
      <c r="DH82" s="70"/>
      <c r="DI82" s="70"/>
      <c r="DJ82" s="70"/>
      <c r="DK82" s="70"/>
      <c r="DL82" s="70"/>
    </row>
    <row r="83" spans="1:116" x14ac:dyDescent="0.3">
      <c r="A83" s="165">
        <v>78</v>
      </c>
      <c r="B83" s="57">
        <v>230</v>
      </c>
      <c r="C83" s="139" t="s">
        <v>782</v>
      </c>
      <c r="D83" s="139" t="s">
        <v>783</v>
      </c>
      <c r="E83" s="139" t="s">
        <v>784</v>
      </c>
      <c r="F83" s="139" t="s">
        <v>785</v>
      </c>
      <c r="G83" s="43">
        <v>7.5</v>
      </c>
      <c r="H83" s="12">
        <v>60.04</v>
      </c>
      <c r="I83" s="30">
        <v>0.65600000000000003</v>
      </c>
      <c r="J83" s="30">
        <v>1.5</v>
      </c>
      <c r="K83" s="30">
        <v>15.1</v>
      </c>
      <c r="L83" s="31">
        <v>2.5000000000000001E-2</v>
      </c>
      <c r="M83" s="30">
        <v>1.2</v>
      </c>
      <c r="N83" s="42">
        <v>2.11</v>
      </c>
      <c r="O83" s="42">
        <v>8.24</v>
      </c>
      <c r="P83" s="33">
        <v>7.9000000000000008E-3</v>
      </c>
      <c r="Q83" s="42">
        <v>190</v>
      </c>
      <c r="R83" s="30">
        <v>0.2</v>
      </c>
      <c r="S83" s="42">
        <v>2.2599999999999998</v>
      </c>
      <c r="T83" s="42">
        <v>2.7</v>
      </c>
      <c r="U83" s="19">
        <v>1</v>
      </c>
      <c r="V83" s="19">
        <v>3.42</v>
      </c>
      <c r="W83" s="42">
        <v>2.99</v>
      </c>
      <c r="X83" s="42">
        <v>22.2</v>
      </c>
      <c r="Y83" s="12">
        <v>494</v>
      </c>
      <c r="Z83" s="30">
        <v>0.21</v>
      </c>
      <c r="AA83" s="12">
        <v>2190</v>
      </c>
      <c r="AB83" s="19">
        <v>31.5</v>
      </c>
      <c r="AC83" s="12">
        <v>133</v>
      </c>
      <c r="AD83" s="12">
        <v>259</v>
      </c>
      <c r="AE83" s="30">
        <v>31.9</v>
      </c>
      <c r="AF83" s="12">
        <v>1134.6099999999999</v>
      </c>
      <c r="AG83" s="42">
        <v>163</v>
      </c>
      <c r="AH83" s="19">
        <v>2.5</v>
      </c>
      <c r="AI83" s="19">
        <v>2.5</v>
      </c>
      <c r="AJ83" s="19">
        <v>2.5</v>
      </c>
      <c r="AK83" s="19">
        <v>2.5</v>
      </c>
      <c r="AL83" s="19">
        <v>2.5</v>
      </c>
      <c r="AM83" s="19">
        <v>2.5</v>
      </c>
      <c r="AN83" s="19">
        <v>2.5</v>
      </c>
      <c r="AO83" s="19">
        <v>2.5</v>
      </c>
      <c r="AP83" s="19">
        <v>2.5</v>
      </c>
      <c r="AQ83" s="19">
        <v>1.5</v>
      </c>
      <c r="AR83" s="19">
        <v>2.5</v>
      </c>
      <c r="AS83" s="19">
        <v>2.5</v>
      </c>
      <c r="AT83" s="19">
        <v>10</v>
      </c>
      <c r="AU83" s="19">
        <v>2.5</v>
      </c>
      <c r="AV83" s="19">
        <v>2.5</v>
      </c>
      <c r="AW83" s="19">
        <v>2.5</v>
      </c>
      <c r="AX83" s="19">
        <v>11</v>
      </c>
      <c r="AY83" s="19">
        <v>2.5</v>
      </c>
      <c r="AZ83" s="19">
        <v>2.5</v>
      </c>
      <c r="BA83" s="20">
        <v>39</v>
      </c>
      <c r="BB83" s="17">
        <v>0.5</v>
      </c>
      <c r="BC83" s="17">
        <v>0.5</v>
      </c>
      <c r="BD83" s="17">
        <v>0.5</v>
      </c>
      <c r="BE83" s="17">
        <v>0.5</v>
      </c>
      <c r="BF83" s="17">
        <v>0.5</v>
      </c>
      <c r="BG83" s="17">
        <v>0.5</v>
      </c>
      <c r="BH83" s="17">
        <v>0.5</v>
      </c>
      <c r="BI83" s="17">
        <v>0.5</v>
      </c>
      <c r="BJ83" s="17">
        <v>5.0000000000000001E-3</v>
      </c>
      <c r="BK83" s="17">
        <v>0.5</v>
      </c>
      <c r="BL83" s="17">
        <v>0.05</v>
      </c>
      <c r="BM83" s="17">
        <v>0.05</v>
      </c>
      <c r="BN83" s="17">
        <v>0.05</v>
      </c>
      <c r="BO83" s="17">
        <v>0.05</v>
      </c>
      <c r="BP83" s="17">
        <v>0.05</v>
      </c>
      <c r="BQ83" s="17">
        <v>0.4</v>
      </c>
      <c r="BR83" s="76">
        <v>0.4</v>
      </c>
      <c r="BS83" s="17">
        <v>0.05</v>
      </c>
      <c r="BT83" s="17">
        <v>0.05</v>
      </c>
      <c r="BU83" s="17">
        <v>0.1</v>
      </c>
      <c r="BV83" s="76">
        <v>0.05</v>
      </c>
      <c r="BW83" s="17">
        <v>0.05</v>
      </c>
      <c r="BX83" s="17">
        <v>0.05</v>
      </c>
      <c r="BY83" s="17">
        <v>0.15000000000000002</v>
      </c>
      <c r="BZ83" s="17">
        <v>0.15</v>
      </c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>
        <v>0.05</v>
      </c>
      <c r="DF83" s="17">
        <v>0.05</v>
      </c>
      <c r="DG83" s="42">
        <v>5.0000000000000001E-3</v>
      </c>
      <c r="DH83" s="70"/>
      <c r="DI83" s="70"/>
      <c r="DJ83" s="70">
        <v>0.25</v>
      </c>
      <c r="DK83" s="70">
        <v>0.25</v>
      </c>
      <c r="DL83" s="70">
        <v>0.05</v>
      </c>
    </row>
    <row r="84" spans="1:116" x14ac:dyDescent="0.3">
      <c r="A84" s="165">
        <v>79</v>
      </c>
      <c r="B84" s="57">
        <v>231</v>
      </c>
      <c r="C84" s="139" t="s">
        <v>496</v>
      </c>
      <c r="D84" s="139" t="s">
        <v>497</v>
      </c>
      <c r="E84" s="139" t="s">
        <v>786</v>
      </c>
      <c r="F84" s="139" t="s">
        <v>498</v>
      </c>
      <c r="G84" s="43">
        <v>7.9</v>
      </c>
      <c r="H84" s="12">
        <v>75.38</v>
      </c>
      <c r="I84" s="30">
        <v>0.05</v>
      </c>
      <c r="J84" s="30">
        <v>1.5</v>
      </c>
      <c r="K84" s="30">
        <v>19</v>
      </c>
      <c r="L84" s="31">
        <v>2.5000000000000001E-2</v>
      </c>
      <c r="M84" s="30">
        <v>0.44900000000000001</v>
      </c>
      <c r="N84" s="42">
        <v>2.56</v>
      </c>
      <c r="O84" s="42">
        <v>12.1</v>
      </c>
      <c r="P84" s="33">
        <v>1.8E-3</v>
      </c>
      <c r="Q84" s="42">
        <v>159</v>
      </c>
      <c r="R84" s="30">
        <v>0.2</v>
      </c>
      <c r="S84" s="42">
        <v>0.2</v>
      </c>
      <c r="T84" s="30">
        <v>10.199999999999999</v>
      </c>
      <c r="U84" s="19">
        <v>1</v>
      </c>
      <c r="V84" s="19">
        <v>4.6100000000000003</v>
      </c>
      <c r="W84" s="42">
        <v>5.71</v>
      </c>
      <c r="X84" s="42">
        <v>8.75</v>
      </c>
      <c r="Y84" s="12">
        <v>2070</v>
      </c>
      <c r="Z84" s="30">
        <v>0.05</v>
      </c>
      <c r="AA84" s="12">
        <v>3340</v>
      </c>
      <c r="AB84" s="19">
        <v>73.2</v>
      </c>
      <c r="AC84" s="12">
        <v>351</v>
      </c>
      <c r="AD84" s="30">
        <v>381</v>
      </c>
      <c r="AE84" s="30">
        <v>192.11600000000001</v>
      </c>
      <c r="AF84" s="12">
        <v>758</v>
      </c>
      <c r="AG84" s="12">
        <v>126</v>
      </c>
      <c r="AH84" s="19">
        <v>2.5</v>
      </c>
      <c r="AI84" s="19">
        <v>9.1999999999999993</v>
      </c>
      <c r="AJ84" s="19">
        <v>2.5</v>
      </c>
      <c r="AK84" s="19">
        <v>37</v>
      </c>
      <c r="AL84" s="19">
        <v>25</v>
      </c>
      <c r="AM84" s="19">
        <v>21</v>
      </c>
      <c r="AN84" s="19">
        <v>29</v>
      </c>
      <c r="AO84" s="19">
        <v>2.5</v>
      </c>
      <c r="AP84" s="19">
        <v>29</v>
      </c>
      <c r="AQ84" s="19">
        <v>1.5</v>
      </c>
      <c r="AR84" s="19">
        <v>2.5</v>
      </c>
      <c r="AS84" s="19">
        <v>2.5</v>
      </c>
      <c r="AT84" s="19">
        <v>30</v>
      </c>
      <c r="AU84" s="19">
        <v>37</v>
      </c>
      <c r="AV84" s="19">
        <v>23</v>
      </c>
      <c r="AW84" s="19">
        <v>2.5</v>
      </c>
      <c r="AX84" s="19">
        <v>31</v>
      </c>
      <c r="AY84" s="19">
        <v>2.5</v>
      </c>
      <c r="AZ84" s="19">
        <v>2.5</v>
      </c>
      <c r="BA84" s="20">
        <v>222.7</v>
      </c>
      <c r="BB84" s="17">
        <v>0.5</v>
      </c>
      <c r="BC84" s="17">
        <v>0.5</v>
      </c>
      <c r="BD84" s="17">
        <v>0.5</v>
      </c>
      <c r="BE84" s="17">
        <v>0.5</v>
      </c>
      <c r="BF84" s="17">
        <v>0.5</v>
      </c>
      <c r="BG84" s="17">
        <v>0.5</v>
      </c>
      <c r="BH84" s="17">
        <v>0.5</v>
      </c>
      <c r="BI84" s="17">
        <v>0.5</v>
      </c>
      <c r="BJ84" s="17">
        <v>5.0000000000000001E-3</v>
      </c>
      <c r="BK84" s="17">
        <v>0.5</v>
      </c>
      <c r="BL84" s="17">
        <v>0.05</v>
      </c>
      <c r="BM84" s="17">
        <v>0.05</v>
      </c>
      <c r="BN84" s="17">
        <v>0.05</v>
      </c>
      <c r="BO84" s="17">
        <v>0.05</v>
      </c>
      <c r="BP84" s="17">
        <v>0.05</v>
      </c>
      <c r="BQ84" s="17">
        <v>0.4</v>
      </c>
      <c r="BR84" s="76">
        <v>0.4</v>
      </c>
      <c r="BS84" s="17">
        <v>0.05</v>
      </c>
      <c r="BT84" s="17">
        <v>0.05</v>
      </c>
      <c r="BU84" s="17">
        <v>0.1</v>
      </c>
      <c r="BV84" s="76">
        <v>0.05</v>
      </c>
      <c r="BW84" s="17">
        <v>0.05</v>
      </c>
      <c r="BX84" s="17">
        <v>0.05</v>
      </c>
      <c r="BY84" s="17">
        <v>0.15000000000000002</v>
      </c>
      <c r="BZ84" s="17">
        <v>0.15</v>
      </c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>
        <v>0.05</v>
      </c>
      <c r="DF84" s="17">
        <v>0.05</v>
      </c>
      <c r="DG84" s="42">
        <v>330.6</v>
      </c>
      <c r="DH84" s="70"/>
      <c r="DI84" s="70"/>
      <c r="DJ84" s="70"/>
      <c r="DK84" s="70"/>
      <c r="DL84" s="70"/>
    </row>
    <row r="85" spans="1:116" x14ac:dyDescent="0.3">
      <c r="A85" s="165">
        <v>80</v>
      </c>
      <c r="B85" s="57">
        <v>232</v>
      </c>
      <c r="C85" s="139" t="s">
        <v>787</v>
      </c>
      <c r="D85" s="139" t="s">
        <v>788</v>
      </c>
      <c r="E85" s="139" t="s">
        <v>789</v>
      </c>
      <c r="F85" s="139" t="s">
        <v>790</v>
      </c>
      <c r="G85" s="43">
        <v>8.1999999999999993</v>
      </c>
      <c r="H85" s="12">
        <v>44.74</v>
      </c>
      <c r="I85" s="30">
        <v>0.05</v>
      </c>
      <c r="J85" s="30">
        <v>1.5</v>
      </c>
      <c r="K85" s="30">
        <v>23.7</v>
      </c>
      <c r="L85" s="31">
        <v>2.5000000000000001E-2</v>
      </c>
      <c r="M85" s="30">
        <v>0.497</v>
      </c>
      <c r="N85" s="30">
        <v>1.03</v>
      </c>
      <c r="O85" s="30">
        <v>4</v>
      </c>
      <c r="P85" s="33">
        <v>6.1999999999999998E-3</v>
      </c>
      <c r="Q85" s="30">
        <v>124</v>
      </c>
      <c r="R85" s="30">
        <v>0.2</v>
      </c>
      <c r="S85" s="30">
        <v>0.42499999999999999</v>
      </c>
      <c r="T85" s="30">
        <v>0.5</v>
      </c>
      <c r="U85" s="19">
        <v>1</v>
      </c>
      <c r="V85" s="19">
        <v>2.5499999999999998</v>
      </c>
      <c r="W85" s="30">
        <v>1.83</v>
      </c>
      <c r="X85" s="30">
        <v>5.31</v>
      </c>
      <c r="Y85" s="12">
        <v>518</v>
      </c>
      <c r="Z85" s="30">
        <v>0.05</v>
      </c>
      <c r="AA85" s="12">
        <v>2910</v>
      </c>
      <c r="AB85" s="19">
        <v>425</v>
      </c>
      <c r="AC85" s="12">
        <v>166</v>
      </c>
      <c r="AD85" s="30">
        <v>155</v>
      </c>
      <c r="AE85" s="30">
        <v>36.1</v>
      </c>
      <c r="AF85" s="12">
        <v>468</v>
      </c>
      <c r="AG85" s="12">
        <v>0.5</v>
      </c>
      <c r="AH85" s="19">
        <v>21</v>
      </c>
      <c r="AI85" s="19">
        <v>14</v>
      </c>
      <c r="AJ85" s="19">
        <v>2.5</v>
      </c>
      <c r="AK85" s="19">
        <v>23</v>
      </c>
      <c r="AL85" s="19">
        <v>2.5</v>
      </c>
      <c r="AM85" s="19">
        <v>2.5</v>
      </c>
      <c r="AN85" s="19">
        <v>2.5</v>
      </c>
      <c r="AO85" s="19">
        <v>2.5</v>
      </c>
      <c r="AP85" s="19">
        <v>15</v>
      </c>
      <c r="AQ85" s="19">
        <v>1.5</v>
      </c>
      <c r="AR85" s="19">
        <v>2.5</v>
      </c>
      <c r="AS85" s="19">
        <v>2.5</v>
      </c>
      <c r="AT85" s="19">
        <v>19</v>
      </c>
      <c r="AU85" s="19">
        <v>19</v>
      </c>
      <c r="AV85" s="19">
        <v>2.5</v>
      </c>
      <c r="AW85" s="19">
        <v>2.5</v>
      </c>
      <c r="AX85" s="19">
        <v>39</v>
      </c>
      <c r="AY85" s="19">
        <v>2.5</v>
      </c>
      <c r="AZ85" s="19">
        <v>2.5</v>
      </c>
      <c r="BA85" s="20">
        <v>115</v>
      </c>
      <c r="BB85" s="17">
        <v>0.5</v>
      </c>
      <c r="BC85" s="17">
        <v>0.5</v>
      </c>
      <c r="BD85" s="17">
        <v>0.5</v>
      </c>
      <c r="BE85" s="17">
        <v>0.5</v>
      </c>
      <c r="BF85" s="17">
        <v>0.5</v>
      </c>
      <c r="BG85" s="17">
        <v>0.5</v>
      </c>
      <c r="BH85" s="17">
        <v>0.5</v>
      </c>
      <c r="BI85" s="17">
        <v>0.5</v>
      </c>
      <c r="BJ85" s="17">
        <v>5.0000000000000001E-3</v>
      </c>
      <c r="BK85" s="17">
        <v>0.5</v>
      </c>
      <c r="BL85" s="17">
        <v>0.05</v>
      </c>
      <c r="BM85" s="17">
        <v>0.05</v>
      </c>
      <c r="BN85" s="17">
        <v>0.05</v>
      </c>
      <c r="BO85" s="17">
        <v>0.05</v>
      </c>
      <c r="BP85" s="17">
        <v>0.05</v>
      </c>
      <c r="BQ85" s="17">
        <v>0.4</v>
      </c>
      <c r="BR85" s="76">
        <v>0.4</v>
      </c>
      <c r="BS85" s="17">
        <v>0.05</v>
      </c>
      <c r="BT85" s="17">
        <v>0.05</v>
      </c>
      <c r="BU85" s="17">
        <v>0.1</v>
      </c>
      <c r="BV85" s="76">
        <v>0.05</v>
      </c>
      <c r="BW85" s="17">
        <v>0.05</v>
      </c>
      <c r="BX85" s="17">
        <v>0.05</v>
      </c>
      <c r="BY85" s="17">
        <v>0.15000000000000002</v>
      </c>
      <c r="BZ85" s="17">
        <v>0.15</v>
      </c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>
        <v>0.05</v>
      </c>
      <c r="DF85" s="17">
        <v>0.05</v>
      </c>
      <c r="DG85" s="42">
        <v>659.6</v>
      </c>
      <c r="DH85" s="70"/>
      <c r="DI85" s="70"/>
      <c r="DJ85" s="70"/>
      <c r="DK85" s="70"/>
      <c r="DL85" s="70"/>
    </row>
    <row r="86" spans="1:116" x14ac:dyDescent="0.3">
      <c r="A86" s="165">
        <v>81</v>
      </c>
      <c r="B86" s="57">
        <v>233</v>
      </c>
      <c r="C86" s="139" t="s">
        <v>791</v>
      </c>
      <c r="D86" s="139" t="s">
        <v>792</v>
      </c>
      <c r="E86" s="139" t="s">
        <v>793</v>
      </c>
      <c r="F86" s="139" t="s">
        <v>794</v>
      </c>
      <c r="G86" s="43">
        <v>7.2</v>
      </c>
      <c r="H86" s="12">
        <v>30.09</v>
      </c>
      <c r="I86" s="30">
        <v>0.05</v>
      </c>
      <c r="J86" s="30">
        <v>1.5</v>
      </c>
      <c r="K86" s="30">
        <v>12.8</v>
      </c>
      <c r="L86" s="31">
        <v>2.5000000000000001E-2</v>
      </c>
      <c r="M86" s="30">
        <v>0.36299999999999999</v>
      </c>
      <c r="N86" s="30">
        <v>1.25</v>
      </c>
      <c r="O86" s="30">
        <v>3.45</v>
      </c>
      <c r="P86" s="33">
        <v>2.2000000000000001E-3</v>
      </c>
      <c r="Q86" s="42">
        <v>91.8</v>
      </c>
      <c r="R86" s="30">
        <v>0.2</v>
      </c>
      <c r="S86" s="30">
        <v>0.2</v>
      </c>
      <c r="T86" s="30">
        <v>0.5</v>
      </c>
      <c r="U86" s="19">
        <v>1</v>
      </c>
      <c r="V86" s="19">
        <v>2.42</v>
      </c>
      <c r="W86" s="30">
        <v>1.79</v>
      </c>
      <c r="X86" s="30">
        <v>5.84</v>
      </c>
      <c r="Y86" s="12">
        <v>380</v>
      </c>
      <c r="Z86" s="30">
        <v>0.13</v>
      </c>
      <c r="AA86" s="12">
        <v>3190</v>
      </c>
      <c r="AB86" s="19">
        <v>32.5</v>
      </c>
      <c r="AC86" s="12">
        <v>226</v>
      </c>
      <c r="AD86" s="12">
        <v>164</v>
      </c>
      <c r="AE86" s="30">
        <v>44.3</v>
      </c>
      <c r="AF86" s="12">
        <v>598</v>
      </c>
      <c r="AG86" s="12">
        <v>0.5</v>
      </c>
      <c r="AH86" s="19">
        <v>26</v>
      </c>
      <c r="AI86" s="19">
        <v>25</v>
      </c>
      <c r="AJ86" s="19">
        <v>2.5</v>
      </c>
      <c r="AK86" s="19">
        <v>42</v>
      </c>
      <c r="AL86" s="19">
        <v>7.2</v>
      </c>
      <c r="AM86" s="19">
        <v>5.6</v>
      </c>
      <c r="AN86" s="19">
        <v>7.3</v>
      </c>
      <c r="AO86" s="19">
        <v>2.5</v>
      </c>
      <c r="AP86" s="19">
        <v>6.6</v>
      </c>
      <c r="AQ86" s="19">
        <v>1.5</v>
      </c>
      <c r="AR86" s="19">
        <v>6.3</v>
      </c>
      <c r="AS86" s="19">
        <v>5.3</v>
      </c>
      <c r="AT86" s="19">
        <v>26</v>
      </c>
      <c r="AU86" s="19">
        <v>14</v>
      </c>
      <c r="AV86" s="19">
        <v>2.5</v>
      </c>
      <c r="AW86" s="19">
        <v>11</v>
      </c>
      <c r="AX86" s="19">
        <v>6.7</v>
      </c>
      <c r="AY86" s="19">
        <v>2.5</v>
      </c>
      <c r="AZ86" s="19">
        <v>2.5</v>
      </c>
      <c r="BA86" s="20">
        <v>171.2</v>
      </c>
      <c r="BB86" s="17">
        <v>0.5</v>
      </c>
      <c r="BC86" s="17">
        <v>0.5</v>
      </c>
      <c r="BD86" s="17">
        <v>0.5</v>
      </c>
      <c r="BE86" s="17">
        <v>0.5</v>
      </c>
      <c r="BF86" s="17">
        <v>0.5</v>
      </c>
      <c r="BG86" s="17">
        <v>0.5</v>
      </c>
      <c r="BH86" s="17">
        <v>0.5</v>
      </c>
      <c r="BI86" s="17">
        <v>0.5</v>
      </c>
      <c r="BJ86" s="17">
        <v>5.0000000000000001E-3</v>
      </c>
      <c r="BK86" s="17">
        <v>0.5</v>
      </c>
      <c r="BL86" s="17">
        <v>0.05</v>
      </c>
      <c r="BM86" s="17">
        <v>0.05</v>
      </c>
      <c r="BN86" s="17">
        <v>0.05</v>
      </c>
      <c r="BO86" s="17">
        <v>0.05</v>
      </c>
      <c r="BP86" s="17">
        <v>0.05</v>
      </c>
      <c r="BQ86" s="17">
        <v>0.4</v>
      </c>
      <c r="BR86" s="76">
        <v>0.4</v>
      </c>
      <c r="BS86" s="17">
        <v>0.05</v>
      </c>
      <c r="BT86" s="17">
        <v>0.05</v>
      </c>
      <c r="BU86" s="17">
        <v>0.1</v>
      </c>
      <c r="BV86" s="76">
        <v>0.05</v>
      </c>
      <c r="BW86" s="17">
        <v>0.05</v>
      </c>
      <c r="BX86" s="17">
        <v>0.05</v>
      </c>
      <c r="BY86" s="17">
        <v>0.15000000000000002</v>
      </c>
      <c r="BZ86" s="17">
        <v>0.15</v>
      </c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>
        <v>0.05</v>
      </c>
      <c r="DF86" s="17">
        <v>0.05</v>
      </c>
      <c r="DG86" s="42">
        <v>418.9</v>
      </c>
      <c r="DH86" s="70"/>
      <c r="DI86" s="70"/>
      <c r="DJ86" s="70"/>
      <c r="DK86" s="70"/>
      <c r="DL86" s="70"/>
    </row>
    <row r="87" spans="1:116" x14ac:dyDescent="0.3">
      <c r="A87" s="165">
        <v>82</v>
      </c>
      <c r="B87" s="57">
        <v>234</v>
      </c>
      <c r="C87" s="139" t="s">
        <v>795</v>
      </c>
      <c r="D87" s="139" t="s">
        <v>796</v>
      </c>
      <c r="E87" s="139" t="s">
        <v>789</v>
      </c>
      <c r="F87" s="139" t="s">
        <v>790</v>
      </c>
      <c r="G87" s="43">
        <v>7.7</v>
      </c>
      <c r="H87" s="12">
        <v>60.06</v>
      </c>
      <c r="I87" s="30">
        <v>0.05</v>
      </c>
      <c r="J87" s="30">
        <v>1.5</v>
      </c>
      <c r="K87" s="30">
        <v>10.4</v>
      </c>
      <c r="L87" s="31">
        <v>2.5000000000000001E-2</v>
      </c>
      <c r="M87" s="30">
        <v>0.35199999999999998</v>
      </c>
      <c r="N87" s="30">
        <v>0.83299999999999996</v>
      </c>
      <c r="O87" s="30">
        <v>3.55</v>
      </c>
      <c r="P87" s="33">
        <v>6.3E-3</v>
      </c>
      <c r="Q87" s="30">
        <v>89.9</v>
      </c>
      <c r="R87" s="42">
        <v>0.2</v>
      </c>
      <c r="S87" s="30">
        <v>0.2</v>
      </c>
      <c r="T87" s="30">
        <v>0.5</v>
      </c>
      <c r="U87" s="19">
        <v>1</v>
      </c>
      <c r="V87" s="19">
        <v>3.75</v>
      </c>
      <c r="W87" s="30">
        <v>1.1200000000000001</v>
      </c>
      <c r="X87" s="30">
        <v>3.16</v>
      </c>
      <c r="Y87" s="12">
        <v>1000</v>
      </c>
      <c r="Z87" s="30">
        <v>0.05</v>
      </c>
      <c r="AA87" s="12">
        <v>2010</v>
      </c>
      <c r="AB87" s="19">
        <v>94.7</v>
      </c>
      <c r="AC87" s="12">
        <v>158</v>
      </c>
      <c r="AD87" s="12">
        <v>196</v>
      </c>
      <c r="AE87" s="30">
        <v>24.4</v>
      </c>
      <c r="AF87" s="12">
        <v>480</v>
      </c>
      <c r="AG87" s="12">
        <v>0.5</v>
      </c>
      <c r="AH87" s="19">
        <v>37</v>
      </c>
      <c r="AI87" s="19">
        <v>17</v>
      </c>
      <c r="AJ87" s="19">
        <v>2.5</v>
      </c>
      <c r="AK87" s="19">
        <v>39</v>
      </c>
      <c r="AL87" s="19">
        <v>9.4</v>
      </c>
      <c r="AM87" s="19">
        <v>9.2999999999999989</v>
      </c>
      <c r="AN87" s="19">
        <v>14</v>
      </c>
      <c r="AO87" s="19">
        <v>2.5</v>
      </c>
      <c r="AP87" s="19">
        <v>11</v>
      </c>
      <c r="AQ87" s="19">
        <v>1.5</v>
      </c>
      <c r="AR87" s="19">
        <v>2.5</v>
      </c>
      <c r="AS87" s="19">
        <v>2.5</v>
      </c>
      <c r="AT87" s="19">
        <v>38</v>
      </c>
      <c r="AU87" s="19">
        <v>22</v>
      </c>
      <c r="AV87" s="19">
        <v>8.2000000000000011</v>
      </c>
      <c r="AW87" s="19">
        <v>12</v>
      </c>
      <c r="AX87" s="19">
        <v>14</v>
      </c>
      <c r="AY87" s="19">
        <v>2.5</v>
      </c>
      <c r="AZ87" s="19">
        <v>2.5</v>
      </c>
      <c r="BA87" s="20">
        <v>202.89999999999998</v>
      </c>
      <c r="BB87" s="17">
        <v>0.5</v>
      </c>
      <c r="BC87" s="17">
        <v>0.5</v>
      </c>
      <c r="BD87" s="17">
        <v>0.5</v>
      </c>
      <c r="BE87" s="17">
        <v>0.5</v>
      </c>
      <c r="BF87" s="17">
        <v>0.5</v>
      </c>
      <c r="BG87" s="17">
        <v>0.5</v>
      </c>
      <c r="BH87" s="17">
        <v>0.5</v>
      </c>
      <c r="BI87" s="17">
        <v>0.5</v>
      </c>
      <c r="BJ87" s="17">
        <v>5.0000000000000001E-3</v>
      </c>
      <c r="BK87" s="17">
        <v>0.5</v>
      </c>
      <c r="BL87" s="17">
        <v>0.05</v>
      </c>
      <c r="BM87" s="17">
        <v>0.05</v>
      </c>
      <c r="BN87" s="17">
        <v>0.05</v>
      </c>
      <c r="BO87" s="17">
        <v>0.05</v>
      </c>
      <c r="BP87" s="17">
        <v>0.05</v>
      </c>
      <c r="BQ87" s="17">
        <v>0.4</v>
      </c>
      <c r="BR87" s="76">
        <v>0.4</v>
      </c>
      <c r="BS87" s="17">
        <v>0.05</v>
      </c>
      <c r="BT87" s="17">
        <v>0.05</v>
      </c>
      <c r="BU87" s="17">
        <v>0.1</v>
      </c>
      <c r="BV87" s="76">
        <v>0.05</v>
      </c>
      <c r="BW87" s="17">
        <v>0.05</v>
      </c>
      <c r="BX87" s="17">
        <v>0.05</v>
      </c>
      <c r="BY87" s="17">
        <v>0.15000000000000002</v>
      </c>
      <c r="BZ87" s="17">
        <v>0.15</v>
      </c>
      <c r="CA87" s="17">
        <v>25</v>
      </c>
      <c r="CB87" s="17">
        <v>50</v>
      </c>
      <c r="CC87" s="17">
        <v>2600</v>
      </c>
      <c r="CD87" s="17">
        <v>0.01</v>
      </c>
      <c r="CE87" s="17">
        <v>2.5000000000000001E-2</v>
      </c>
      <c r="CF87" s="17">
        <v>2.5000000000000001E-2</v>
      </c>
      <c r="CG87" s="17">
        <v>2.5000000000000001E-2</v>
      </c>
      <c r="CH87" s="17">
        <v>2.5000000000000001E-2</v>
      </c>
      <c r="CI87" s="17">
        <v>2.5000000000000001E-2</v>
      </c>
      <c r="CJ87" s="17">
        <v>2.5000000000000001E-2</v>
      </c>
      <c r="CK87" s="17">
        <v>2.5000000000000001E-2</v>
      </c>
      <c r="CL87" s="17">
        <v>5.0000000000000001E-3</v>
      </c>
      <c r="CM87" s="17">
        <v>0.15</v>
      </c>
      <c r="CN87" s="17">
        <v>0.5</v>
      </c>
      <c r="CO87" s="17">
        <v>0.5</v>
      </c>
      <c r="CP87" s="17">
        <v>0.5</v>
      </c>
      <c r="CQ87" s="17">
        <v>1.5</v>
      </c>
      <c r="CR87" s="17">
        <v>0.3</v>
      </c>
      <c r="CS87" s="17">
        <v>5</v>
      </c>
      <c r="CT87" s="17">
        <v>0.5</v>
      </c>
      <c r="CU87" s="17">
        <v>0.5</v>
      </c>
      <c r="CV87" s="17">
        <v>0.05</v>
      </c>
      <c r="CW87" s="17">
        <v>0.05</v>
      </c>
      <c r="CX87" s="17">
        <v>0.05</v>
      </c>
      <c r="CY87" s="17">
        <v>6.9999999999999999E-4</v>
      </c>
      <c r="CZ87" s="17">
        <v>0.05</v>
      </c>
      <c r="DA87" s="17">
        <v>0.05</v>
      </c>
      <c r="DB87" s="17">
        <v>0.05</v>
      </c>
      <c r="DC87" s="17">
        <v>0.05</v>
      </c>
      <c r="DD87" s="17">
        <v>0.05</v>
      </c>
      <c r="DE87" s="17">
        <v>0.05</v>
      </c>
      <c r="DF87" s="17">
        <v>0.05</v>
      </c>
      <c r="DG87" s="42">
        <v>385.3</v>
      </c>
      <c r="DH87" s="70">
        <v>0.5</v>
      </c>
      <c r="DI87" s="70">
        <v>0.05</v>
      </c>
      <c r="DJ87" s="70">
        <v>0.25</v>
      </c>
      <c r="DK87" s="70">
        <v>0.25</v>
      </c>
      <c r="DL87" s="70">
        <v>0.05</v>
      </c>
    </row>
    <row r="88" spans="1:116" x14ac:dyDescent="0.3">
      <c r="A88" s="165">
        <v>83</v>
      </c>
      <c r="B88" s="57">
        <v>235</v>
      </c>
      <c r="C88" s="139" t="s">
        <v>797</v>
      </c>
      <c r="D88" s="139" t="s">
        <v>798</v>
      </c>
      <c r="E88" s="139" t="s">
        <v>799</v>
      </c>
      <c r="F88" s="139" t="s">
        <v>800</v>
      </c>
      <c r="G88" s="43">
        <v>8.1999999999999993</v>
      </c>
      <c r="H88" s="12">
        <v>104.5</v>
      </c>
      <c r="I88" s="30">
        <v>0.05</v>
      </c>
      <c r="J88" s="30">
        <v>1.5</v>
      </c>
      <c r="K88" s="30">
        <v>3.78</v>
      </c>
      <c r="L88" s="31">
        <v>2.5000000000000001E-2</v>
      </c>
      <c r="M88" s="30">
        <v>0.54</v>
      </c>
      <c r="N88" s="30">
        <v>1.86</v>
      </c>
      <c r="O88" s="30">
        <v>4.51</v>
      </c>
      <c r="P88" s="33">
        <v>4.1999999999999997E-3</v>
      </c>
      <c r="Q88" s="30">
        <v>143</v>
      </c>
      <c r="R88" s="30">
        <v>0.2</v>
      </c>
      <c r="S88" s="30">
        <v>0.54400000000000004</v>
      </c>
      <c r="T88" s="30">
        <v>0.5</v>
      </c>
      <c r="U88" s="19">
        <v>1</v>
      </c>
      <c r="V88" s="30">
        <v>13.8</v>
      </c>
      <c r="W88" s="30">
        <v>2.62</v>
      </c>
      <c r="X88" s="30">
        <v>3.8</v>
      </c>
      <c r="Y88" s="12">
        <v>11300</v>
      </c>
      <c r="Z88" s="30">
        <v>26.2</v>
      </c>
      <c r="AA88" s="12">
        <v>1300</v>
      </c>
      <c r="AB88" s="19">
        <v>60.8</v>
      </c>
      <c r="AC88" s="12">
        <v>215</v>
      </c>
      <c r="AD88" s="30">
        <v>354</v>
      </c>
      <c r="AE88" s="30">
        <v>60.6</v>
      </c>
      <c r="AF88" s="12">
        <v>742</v>
      </c>
      <c r="AG88" s="12">
        <v>144</v>
      </c>
      <c r="AH88" s="19">
        <v>2.5</v>
      </c>
      <c r="AI88" s="19">
        <v>2.5</v>
      </c>
      <c r="AJ88" s="19">
        <v>16</v>
      </c>
      <c r="AK88" s="19">
        <v>2.5</v>
      </c>
      <c r="AL88" s="19">
        <v>2.5</v>
      </c>
      <c r="AM88" s="19">
        <v>7.4</v>
      </c>
      <c r="AN88" s="19">
        <v>2.5</v>
      </c>
      <c r="AO88" s="19">
        <v>2.5</v>
      </c>
      <c r="AP88" s="19">
        <v>14</v>
      </c>
      <c r="AQ88" s="19">
        <v>1.5</v>
      </c>
      <c r="AR88" s="19">
        <v>2.5</v>
      </c>
      <c r="AS88" s="19">
        <v>2.5</v>
      </c>
      <c r="AT88" s="19">
        <v>2.5</v>
      </c>
      <c r="AU88" s="19">
        <v>2.5</v>
      </c>
      <c r="AV88" s="19">
        <v>2.5</v>
      </c>
      <c r="AW88" s="19">
        <v>2.5</v>
      </c>
      <c r="AX88" s="19">
        <v>2.5</v>
      </c>
      <c r="AY88" s="19">
        <v>39</v>
      </c>
      <c r="AZ88" s="19">
        <v>2.5</v>
      </c>
      <c r="BA88" s="20">
        <v>49.9</v>
      </c>
      <c r="BB88" s="17">
        <v>0.5</v>
      </c>
      <c r="BC88" s="17">
        <v>0.5</v>
      </c>
      <c r="BD88" s="17">
        <v>0.5</v>
      </c>
      <c r="BE88" s="17">
        <v>0.5</v>
      </c>
      <c r="BF88" s="17">
        <v>0.5</v>
      </c>
      <c r="BG88" s="17">
        <v>0.5</v>
      </c>
      <c r="BH88" s="17">
        <v>0.5</v>
      </c>
      <c r="BI88" s="17">
        <v>0.5</v>
      </c>
      <c r="BJ88" s="17">
        <v>5.0000000000000001E-3</v>
      </c>
      <c r="BK88" s="17">
        <v>0.5</v>
      </c>
      <c r="BL88" s="17">
        <v>0.05</v>
      </c>
      <c r="BM88" s="17">
        <v>0.05</v>
      </c>
      <c r="BN88" s="17">
        <v>0.05</v>
      </c>
      <c r="BO88" s="17">
        <v>0.05</v>
      </c>
      <c r="BP88" s="17">
        <v>0.05</v>
      </c>
      <c r="BQ88" s="17">
        <v>0.4</v>
      </c>
      <c r="BR88" s="76">
        <v>0.4</v>
      </c>
      <c r="BS88" s="17">
        <v>0.05</v>
      </c>
      <c r="BT88" s="17">
        <v>0.05</v>
      </c>
      <c r="BU88" s="17">
        <v>0.1</v>
      </c>
      <c r="BV88" s="76">
        <v>0.05</v>
      </c>
      <c r="BW88" s="17">
        <v>0.05</v>
      </c>
      <c r="BX88" s="17">
        <v>0.05</v>
      </c>
      <c r="BY88" s="17">
        <v>0.15000000000000002</v>
      </c>
      <c r="BZ88" s="17">
        <v>0.15</v>
      </c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>
        <v>0.05</v>
      </c>
      <c r="DF88" s="17">
        <v>0.05</v>
      </c>
      <c r="DG88" s="42">
        <v>242.1</v>
      </c>
      <c r="DH88" s="70"/>
      <c r="DI88" s="70"/>
      <c r="DJ88" s="70"/>
      <c r="DK88" s="70"/>
      <c r="DL88" s="70"/>
    </row>
    <row r="89" spans="1:116" x14ac:dyDescent="0.3">
      <c r="A89" s="165">
        <v>84</v>
      </c>
      <c r="B89" s="57">
        <v>236</v>
      </c>
      <c r="C89" s="139" t="s">
        <v>801</v>
      </c>
      <c r="D89" s="139" t="s">
        <v>802</v>
      </c>
      <c r="E89" s="139" t="s">
        <v>803</v>
      </c>
      <c r="F89" s="139" t="s">
        <v>804</v>
      </c>
      <c r="G89" s="43">
        <v>8.4</v>
      </c>
      <c r="H89" s="12">
        <v>45.97</v>
      </c>
      <c r="I89" s="30">
        <v>0.05</v>
      </c>
      <c r="J89" s="30">
        <v>1.5</v>
      </c>
      <c r="K89" s="30">
        <v>8.3699999999999992</v>
      </c>
      <c r="L89" s="31">
        <v>0.21</v>
      </c>
      <c r="M89" s="30">
        <v>0.55500000000000005</v>
      </c>
      <c r="N89" s="42">
        <v>2.4300000000000002</v>
      </c>
      <c r="O89" s="30">
        <v>6.68</v>
      </c>
      <c r="P89" s="33">
        <v>5.0000000000000001E-4</v>
      </c>
      <c r="Q89" s="42">
        <v>501</v>
      </c>
      <c r="R89" s="30">
        <v>0.2</v>
      </c>
      <c r="S89" s="42">
        <v>1.21</v>
      </c>
      <c r="T89" s="42">
        <v>7.79</v>
      </c>
      <c r="U89" s="19">
        <v>1</v>
      </c>
      <c r="V89" s="19">
        <v>9.4700000000000006</v>
      </c>
      <c r="W89" s="42">
        <v>2.39</v>
      </c>
      <c r="X89" s="42">
        <v>20.6</v>
      </c>
      <c r="Y89" s="12">
        <v>6830</v>
      </c>
      <c r="Z89" s="30">
        <v>0.32</v>
      </c>
      <c r="AA89" s="12">
        <v>2040</v>
      </c>
      <c r="AB89" s="19">
        <v>66.599999999999994</v>
      </c>
      <c r="AC89" s="12">
        <v>153</v>
      </c>
      <c r="AD89" s="30">
        <v>307</v>
      </c>
      <c r="AE89" s="30">
        <v>54.1</v>
      </c>
      <c r="AF89" s="12">
        <v>685</v>
      </c>
      <c r="AG89" s="42">
        <v>145</v>
      </c>
      <c r="AH89" s="19">
        <v>2.5</v>
      </c>
      <c r="AI89" s="19">
        <v>24</v>
      </c>
      <c r="AJ89" s="19">
        <v>8.6999999999999993</v>
      </c>
      <c r="AK89" s="19">
        <v>92</v>
      </c>
      <c r="AL89" s="19">
        <v>46</v>
      </c>
      <c r="AM89" s="19">
        <v>48</v>
      </c>
      <c r="AN89" s="19">
        <v>49</v>
      </c>
      <c r="AO89" s="19">
        <v>2.5</v>
      </c>
      <c r="AP89" s="19">
        <v>27</v>
      </c>
      <c r="AQ89" s="19">
        <v>1.5</v>
      </c>
      <c r="AR89" s="19">
        <v>2.5</v>
      </c>
      <c r="AS89" s="19">
        <v>2.5</v>
      </c>
      <c r="AT89" s="19">
        <v>75</v>
      </c>
      <c r="AU89" s="19">
        <v>43</v>
      </c>
      <c r="AV89" s="19">
        <v>36</v>
      </c>
      <c r="AW89" s="19">
        <v>2.5</v>
      </c>
      <c r="AX89" s="19">
        <v>30</v>
      </c>
      <c r="AY89" s="19">
        <v>9.2999999999999989</v>
      </c>
      <c r="AZ89" s="19">
        <v>2.5</v>
      </c>
      <c r="BA89" s="20">
        <v>430.7</v>
      </c>
      <c r="BB89" s="17">
        <v>0.5</v>
      </c>
      <c r="BC89" s="17">
        <v>0.5</v>
      </c>
      <c r="BD89" s="17">
        <v>0.5</v>
      </c>
      <c r="BE89" s="17">
        <v>0.5</v>
      </c>
      <c r="BF89" s="17">
        <v>0.5</v>
      </c>
      <c r="BG89" s="17">
        <v>0.5</v>
      </c>
      <c r="BH89" s="17">
        <v>0.5</v>
      </c>
      <c r="BI89" s="17">
        <v>0.5</v>
      </c>
      <c r="BJ89" s="17">
        <v>5.0000000000000001E-3</v>
      </c>
      <c r="BK89" s="17">
        <v>0.5</v>
      </c>
      <c r="BL89" s="17">
        <v>0.05</v>
      </c>
      <c r="BM89" s="17">
        <v>0.05</v>
      </c>
      <c r="BN89" s="17">
        <v>0.05</v>
      </c>
      <c r="BO89" s="17">
        <v>0.05</v>
      </c>
      <c r="BP89" s="17">
        <v>0.05</v>
      </c>
      <c r="BQ89" s="17">
        <v>0.4</v>
      </c>
      <c r="BR89" s="76">
        <v>0.4</v>
      </c>
      <c r="BS89" s="17">
        <v>0.05</v>
      </c>
      <c r="BT89" s="17">
        <v>0.05</v>
      </c>
      <c r="BU89" s="17">
        <v>0.1</v>
      </c>
      <c r="BV89" s="76">
        <v>0.05</v>
      </c>
      <c r="BW89" s="17">
        <v>0.05</v>
      </c>
      <c r="BX89" s="17">
        <v>0.05</v>
      </c>
      <c r="BY89" s="17">
        <v>0.15000000000000002</v>
      </c>
      <c r="BZ89" s="17">
        <v>0.15</v>
      </c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>
        <v>0.05</v>
      </c>
      <c r="DF89" s="17">
        <v>0.05</v>
      </c>
      <c r="DG89" s="42">
        <v>266.3</v>
      </c>
      <c r="DH89" s="70"/>
      <c r="DI89" s="70"/>
      <c r="DJ89" s="70"/>
      <c r="DK89" s="70"/>
      <c r="DL89" s="70"/>
    </row>
    <row r="90" spans="1:116" x14ac:dyDescent="0.3">
      <c r="A90" s="165">
        <v>85</v>
      </c>
      <c r="B90" s="57">
        <v>237</v>
      </c>
      <c r="C90" s="139" t="s">
        <v>805</v>
      </c>
      <c r="D90" s="139" t="s">
        <v>806</v>
      </c>
      <c r="E90" s="139" t="s">
        <v>807</v>
      </c>
      <c r="F90" s="139" t="s">
        <v>808</v>
      </c>
      <c r="G90" s="43">
        <v>7.9</v>
      </c>
      <c r="H90" s="12">
        <v>109.1</v>
      </c>
      <c r="I90" s="30">
        <v>0.05</v>
      </c>
      <c r="J90" s="30">
        <v>1.5</v>
      </c>
      <c r="K90" s="30">
        <v>24.2</v>
      </c>
      <c r="L90" s="31">
        <v>2.5000000000000001E-2</v>
      </c>
      <c r="M90" s="30">
        <v>1.57</v>
      </c>
      <c r="N90" s="30">
        <v>4.7699999999999996</v>
      </c>
      <c r="O90" s="30">
        <v>7.14</v>
      </c>
      <c r="P90" s="33">
        <v>5.4000000000000003E-3</v>
      </c>
      <c r="Q90" s="30">
        <v>2830</v>
      </c>
      <c r="R90" s="30">
        <v>0.2</v>
      </c>
      <c r="S90" s="30">
        <v>2.4500000000000002</v>
      </c>
      <c r="T90" s="30">
        <v>4.33</v>
      </c>
      <c r="U90" s="19">
        <v>2.1</v>
      </c>
      <c r="V90" s="19">
        <v>25.5</v>
      </c>
      <c r="W90" s="30">
        <v>9.5500000000000007</v>
      </c>
      <c r="X90" s="30">
        <v>19.8</v>
      </c>
      <c r="Y90" s="12">
        <v>22700</v>
      </c>
      <c r="Z90" s="30">
        <v>0.57999999999999996</v>
      </c>
      <c r="AA90" s="12">
        <v>3970</v>
      </c>
      <c r="AB90" s="19">
        <v>117</v>
      </c>
      <c r="AC90" s="12">
        <v>240</v>
      </c>
      <c r="AD90" s="12">
        <v>281</v>
      </c>
      <c r="AE90" s="30">
        <v>222.99700000000001</v>
      </c>
      <c r="AF90" s="12">
        <v>2776.98</v>
      </c>
      <c r="AG90" s="12">
        <v>554</v>
      </c>
      <c r="AH90" s="19">
        <v>2.5</v>
      </c>
      <c r="AI90" s="19">
        <v>1530</v>
      </c>
      <c r="AJ90" s="19">
        <v>399</v>
      </c>
      <c r="AK90" s="19">
        <v>8480</v>
      </c>
      <c r="AL90" s="19">
        <v>6280</v>
      </c>
      <c r="AM90" s="19">
        <v>4770</v>
      </c>
      <c r="AN90" s="19">
        <v>7820</v>
      </c>
      <c r="AO90" s="19">
        <v>2.5</v>
      </c>
      <c r="AP90" s="19">
        <v>5900</v>
      </c>
      <c r="AQ90" s="19">
        <v>20</v>
      </c>
      <c r="AR90" s="19">
        <v>79</v>
      </c>
      <c r="AS90" s="19">
        <v>99</v>
      </c>
      <c r="AT90" s="19">
        <v>7590</v>
      </c>
      <c r="AU90" s="19">
        <v>7300</v>
      </c>
      <c r="AV90" s="19">
        <v>5920</v>
      </c>
      <c r="AW90" s="19">
        <v>2.5</v>
      </c>
      <c r="AX90" s="19">
        <v>6690</v>
      </c>
      <c r="AY90" s="19">
        <v>1270</v>
      </c>
      <c r="AZ90" s="19">
        <v>2.5</v>
      </c>
      <c r="BA90" s="20">
        <v>50289.5</v>
      </c>
      <c r="BB90" s="17">
        <v>0.5</v>
      </c>
      <c r="BC90" s="17">
        <v>0.5</v>
      </c>
      <c r="BD90" s="17">
        <v>0.5</v>
      </c>
      <c r="BE90" s="17">
        <v>0.5</v>
      </c>
      <c r="BF90" s="17">
        <v>0.5</v>
      </c>
      <c r="BG90" s="17">
        <v>0.5</v>
      </c>
      <c r="BH90" s="17">
        <v>0.5</v>
      </c>
      <c r="BI90" s="17">
        <v>0.5</v>
      </c>
      <c r="BJ90" s="17">
        <v>5.0000000000000001E-3</v>
      </c>
      <c r="BK90" s="17">
        <v>0.5</v>
      </c>
      <c r="BL90" s="17">
        <v>0.05</v>
      </c>
      <c r="BM90" s="17">
        <v>0.05</v>
      </c>
      <c r="BN90" s="17">
        <v>0.05</v>
      </c>
      <c r="BO90" s="17">
        <v>0.05</v>
      </c>
      <c r="BP90" s="17">
        <v>0.05</v>
      </c>
      <c r="BQ90" s="17">
        <v>0.4</v>
      </c>
      <c r="BR90" s="76">
        <v>0.4</v>
      </c>
      <c r="BS90" s="17">
        <v>0.05</v>
      </c>
      <c r="BT90" s="17">
        <v>0.05</v>
      </c>
      <c r="BU90" s="17">
        <v>0.1</v>
      </c>
      <c r="BV90" s="76">
        <v>0.05</v>
      </c>
      <c r="BW90" s="17">
        <v>0.05</v>
      </c>
      <c r="BX90" s="17">
        <v>0.05</v>
      </c>
      <c r="BY90" s="17">
        <v>0.15000000000000002</v>
      </c>
      <c r="BZ90" s="17">
        <v>0.15</v>
      </c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>
        <v>0.05</v>
      </c>
      <c r="DF90" s="17">
        <v>0.05</v>
      </c>
      <c r="DG90" s="42">
        <v>2068</v>
      </c>
      <c r="DH90" s="70"/>
      <c r="DI90" s="70"/>
      <c r="DJ90" s="70"/>
      <c r="DK90" s="70"/>
      <c r="DL90" s="70"/>
    </row>
    <row r="91" spans="1:116" x14ac:dyDescent="0.3">
      <c r="A91" s="165">
        <v>86</v>
      </c>
      <c r="B91" s="57">
        <v>238</v>
      </c>
      <c r="C91" s="139" t="s">
        <v>809</v>
      </c>
      <c r="D91" s="139" t="s">
        <v>810</v>
      </c>
      <c r="E91" s="139" t="s">
        <v>799</v>
      </c>
      <c r="F91" s="139" t="s">
        <v>800</v>
      </c>
      <c r="G91" s="43">
        <v>8.3000000000000007</v>
      </c>
      <c r="H91" s="12">
        <v>62.36</v>
      </c>
      <c r="I91" s="30">
        <v>0.05</v>
      </c>
      <c r="J91" s="30">
        <v>1.5</v>
      </c>
      <c r="K91" s="30">
        <v>11</v>
      </c>
      <c r="L91" s="31">
        <v>2.5000000000000001E-2</v>
      </c>
      <c r="M91" s="30">
        <v>0.68200000000000005</v>
      </c>
      <c r="N91" s="42">
        <v>2.61</v>
      </c>
      <c r="O91" s="42">
        <v>5.0999999999999996</v>
      </c>
      <c r="P91" s="33">
        <v>2.5999999999999999E-3</v>
      </c>
      <c r="Q91" s="42">
        <v>566</v>
      </c>
      <c r="R91" s="30">
        <v>0.2</v>
      </c>
      <c r="S91" s="42">
        <v>0.74099999999999999</v>
      </c>
      <c r="T91" s="42">
        <v>1.01</v>
      </c>
      <c r="U91" s="19">
        <v>1</v>
      </c>
      <c r="V91" s="19">
        <v>9.52</v>
      </c>
      <c r="W91" s="42">
        <v>3.04</v>
      </c>
      <c r="X91" s="42">
        <v>9.44</v>
      </c>
      <c r="Y91" s="12">
        <v>5780</v>
      </c>
      <c r="Z91" s="30">
        <v>0.05</v>
      </c>
      <c r="AA91" s="12">
        <v>2530</v>
      </c>
      <c r="AB91" s="19">
        <v>144</v>
      </c>
      <c r="AC91" s="30">
        <v>195</v>
      </c>
      <c r="AD91" s="12">
        <v>337</v>
      </c>
      <c r="AE91" s="30">
        <v>130.08799999999999</v>
      </c>
      <c r="AF91" s="12">
        <v>886</v>
      </c>
      <c r="AG91" s="42">
        <v>201</v>
      </c>
      <c r="AH91" s="19">
        <v>12</v>
      </c>
      <c r="AI91" s="19">
        <v>15</v>
      </c>
      <c r="AJ91" s="19">
        <v>7.9</v>
      </c>
      <c r="AK91" s="19">
        <v>58</v>
      </c>
      <c r="AL91" s="19">
        <v>59</v>
      </c>
      <c r="AM91" s="19">
        <v>37</v>
      </c>
      <c r="AN91" s="19">
        <v>236</v>
      </c>
      <c r="AO91" s="19">
        <v>40</v>
      </c>
      <c r="AP91" s="19">
        <v>220</v>
      </c>
      <c r="AQ91" s="19">
        <v>1.5</v>
      </c>
      <c r="AR91" s="19">
        <v>2.5</v>
      </c>
      <c r="AS91" s="19">
        <v>35</v>
      </c>
      <c r="AT91" s="19">
        <v>15</v>
      </c>
      <c r="AU91" s="19">
        <v>189</v>
      </c>
      <c r="AV91" s="19">
        <v>99</v>
      </c>
      <c r="AW91" s="19">
        <v>145</v>
      </c>
      <c r="AX91" s="19">
        <v>210</v>
      </c>
      <c r="AY91" s="19">
        <v>38</v>
      </c>
      <c r="AZ91" s="19">
        <v>2.5</v>
      </c>
      <c r="BA91" s="20">
        <v>766.9</v>
      </c>
      <c r="BB91" s="17">
        <v>0.5</v>
      </c>
      <c r="BC91" s="17">
        <v>0.5</v>
      </c>
      <c r="BD91" s="17">
        <v>0.5</v>
      </c>
      <c r="BE91" s="17">
        <v>0.5</v>
      </c>
      <c r="BF91" s="17">
        <v>0.5</v>
      </c>
      <c r="BG91" s="17">
        <v>0.5</v>
      </c>
      <c r="BH91" s="17">
        <v>0.5</v>
      </c>
      <c r="BI91" s="17">
        <v>0.5</v>
      </c>
      <c r="BJ91" s="17">
        <v>5.0000000000000001E-3</v>
      </c>
      <c r="BK91" s="17">
        <v>0.5</v>
      </c>
      <c r="BL91" s="17">
        <v>0.05</v>
      </c>
      <c r="BM91" s="17">
        <v>0.05</v>
      </c>
      <c r="BN91" s="17">
        <v>0.05</v>
      </c>
      <c r="BO91" s="17">
        <v>0.05</v>
      </c>
      <c r="BP91" s="17">
        <v>0.05</v>
      </c>
      <c r="BQ91" s="17">
        <v>0.4</v>
      </c>
      <c r="BR91" s="76">
        <v>0.4</v>
      </c>
      <c r="BS91" s="17">
        <v>0.05</v>
      </c>
      <c r="BT91" s="17">
        <v>0.05</v>
      </c>
      <c r="BU91" s="17">
        <v>0.1</v>
      </c>
      <c r="BV91" s="76">
        <v>0.05</v>
      </c>
      <c r="BW91" s="17">
        <v>0.05</v>
      </c>
      <c r="BX91" s="17">
        <v>0.05</v>
      </c>
      <c r="BY91" s="17">
        <v>0.15000000000000002</v>
      </c>
      <c r="BZ91" s="17">
        <v>0.15</v>
      </c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>
        <v>0.05</v>
      </c>
      <c r="DF91" s="17">
        <v>0.05</v>
      </c>
      <c r="DG91" s="42">
        <v>409.5</v>
      </c>
      <c r="DH91" s="70"/>
      <c r="DI91" s="70"/>
      <c r="DJ91" s="70">
        <v>0.25</v>
      </c>
      <c r="DK91" s="70">
        <v>0.25</v>
      </c>
      <c r="DL91" s="70">
        <v>0.05</v>
      </c>
    </row>
    <row r="92" spans="1:116" x14ac:dyDescent="0.3">
      <c r="A92" s="165">
        <v>87</v>
      </c>
      <c r="B92" s="57">
        <v>239</v>
      </c>
      <c r="C92" s="139" t="s">
        <v>811</v>
      </c>
      <c r="D92" s="139" t="s">
        <v>812</v>
      </c>
      <c r="E92" s="139" t="s">
        <v>789</v>
      </c>
      <c r="F92" s="139" t="s">
        <v>790</v>
      </c>
      <c r="G92" s="43">
        <v>7.7</v>
      </c>
      <c r="H92" s="12">
        <v>35.9</v>
      </c>
      <c r="I92" s="30">
        <v>0.05</v>
      </c>
      <c r="J92" s="30">
        <v>1.5</v>
      </c>
      <c r="K92" s="30">
        <v>5.63</v>
      </c>
      <c r="L92" s="31">
        <v>2.5000000000000001E-2</v>
      </c>
      <c r="M92" s="30">
        <v>0.47199999999999998</v>
      </c>
      <c r="N92" s="30">
        <v>1.23</v>
      </c>
      <c r="O92" s="30">
        <v>14.5</v>
      </c>
      <c r="P92" s="33">
        <v>3.8999999999999998E-3</v>
      </c>
      <c r="Q92" s="30">
        <v>146</v>
      </c>
      <c r="R92" s="30">
        <v>0.2</v>
      </c>
      <c r="S92" s="30">
        <v>0.69399999999999995</v>
      </c>
      <c r="T92" s="30">
        <v>1.28</v>
      </c>
      <c r="U92" s="19">
        <v>1</v>
      </c>
      <c r="V92" s="30">
        <v>1.95</v>
      </c>
      <c r="W92" s="30">
        <v>1.37</v>
      </c>
      <c r="X92" s="30">
        <v>4.09</v>
      </c>
      <c r="Y92" s="12">
        <v>467</v>
      </c>
      <c r="Z92" s="30">
        <v>0.55000000000000004</v>
      </c>
      <c r="AA92" s="12">
        <v>1040</v>
      </c>
      <c r="AB92" s="19">
        <v>12.4</v>
      </c>
      <c r="AC92" s="12">
        <v>68.099999999999994</v>
      </c>
      <c r="AD92" s="30">
        <v>333</v>
      </c>
      <c r="AE92" s="30">
        <v>64.400000000000006</v>
      </c>
      <c r="AF92" s="12">
        <v>570</v>
      </c>
      <c r="AG92" s="12">
        <v>176</v>
      </c>
      <c r="AH92" s="19">
        <v>13</v>
      </c>
      <c r="AI92" s="19">
        <v>17</v>
      </c>
      <c r="AJ92" s="19">
        <v>15</v>
      </c>
      <c r="AK92" s="19">
        <v>28</v>
      </c>
      <c r="AL92" s="19">
        <v>25</v>
      </c>
      <c r="AM92" s="19">
        <v>17</v>
      </c>
      <c r="AN92" s="19">
        <v>88</v>
      </c>
      <c r="AO92" s="19">
        <v>2.5</v>
      </c>
      <c r="AP92" s="19">
        <v>67</v>
      </c>
      <c r="AQ92" s="19">
        <v>1.5</v>
      </c>
      <c r="AR92" s="19">
        <v>7.6</v>
      </c>
      <c r="AS92" s="19">
        <v>163</v>
      </c>
      <c r="AT92" s="19">
        <v>7.3</v>
      </c>
      <c r="AU92" s="19">
        <v>66</v>
      </c>
      <c r="AV92" s="19">
        <v>54</v>
      </c>
      <c r="AW92" s="19">
        <v>40</v>
      </c>
      <c r="AX92" s="19">
        <v>21</v>
      </c>
      <c r="AY92" s="19">
        <v>18</v>
      </c>
      <c r="AZ92" s="19">
        <v>2.5</v>
      </c>
      <c r="BA92" s="20">
        <v>502.40000000000003</v>
      </c>
      <c r="BB92" s="17">
        <v>0.5</v>
      </c>
      <c r="BC92" s="17">
        <v>0.5</v>
      </c>
      <c r="BD92" s="17">
        <v>0.5</v>
      </c>
      <c r="BE92" s="17">
        <v>0.5</v>
      </c>
      <c r="BF92" s="17">
        <v>0.5</v>
      </c>
      <c r="BG92" s="17">
        <v>0.5</v>
      </c>
      <c r="BH92" s="17">
        <v>0.5</v>
      </c>
      <c r="BI92" s="17">
        <v>0.5</v>
      </c>
      <c r="BJ92" s="17">
        <v>5.0000000000000001E-3</v>
      </c>
      <c r="BK92" s="17">
        <v>0.5</v>
      </c>
      <c r="BL92" s="17">
        <v>0.05</v>
      </c>
      <c r="BM92" s="17">
        <v>0.05</v>
      </c>
      <c r="BN92" s="17">
        <v>0.05</v>
      </c>
      <c r="BO92" s="17">
        <v>0.05</v>
      </c>
      <c r="BP92" s="17">
        <v>0.05</v>
      </c>
      <c r="BQ92" s="17">
        <v>0.4</v>
      </c>
      <c r="BR92" s="76">
        <v>0.4</v>
      </c>
      <c r="BS92" s="17">
        <v>0.05</v>
      </c>
      <c r="BT92" s="17">
        <v>0.05</v>
      </c>
      <c r="BU92" s="17">
        <v>0.1</v>
      </c>
      <c r="BV92" s="76">
        <v>0.05</v>
      </c>
      <c r="BW92" s="17">
        <v>0.05</v>
      </c>
      <c r="BX92" s="17">
        <v>0.05</v>
      </c>
      <c r="BY92" s="17">
        <v>0.15000000000000002</v>
      </c>
      <c r="BZ92" s="17">
        <v>0.15</v>
      </c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>
        <v>0.05</v>
      </c>
      <c r="DF92" s="17">
        <v>0.05</v>
      </c>
      <c r="DG92" s="42">
        <v>276.39999999999998</v>
      </c>
      <c r="DH92" s="70"/>
      <c r="DI92" s="70"/>
      <c r="DJ92" s="70"/>
      <c r="DK92" s="70"/>
      <c r="DL92" s="70"/>
    </row>
    <row r="93" spans="1:116" x14ac:dyDescent="0.3">
      <c r="A93" s="165">
        <v>88</v>
      </c>
      <c r="B93" s="57">
        <v>240</v>
      </c>
      <c r="C93" s="139" t="s">
        <v>813</v>
      </c>
      <c r="D93" s="139" t="s">
        <v>814</v>
      </c>
      <c r="E93" s="139" t="s">
        <v>815</v>
      </c>
      <c r="F93" s="139" t="s">
        <v>816</v>
      </c>
      <c r="G93" s="43">
        <v>8.3000000000000007</v>
      </c>
      <c r="H93" s="12">
        <v>38.83</v>
      </c>
      <c r="I93" s="30">
        <v>0.05</v>
      </c>
      <c r="J93" s="30">
        <v>1.5</v>
      </c>
      <c r="K93" s="30">
        <v>6.72</v>
      </c>
      <c r="L93" s="31">
        <v>2.5000000000000001E-2</v>
      </c>
      <c r="M93" s="30">
        <v>0.49</v>
      </c>
      <c r="N93" s="42">
        <v>1.21</v>
      </c>
      <c r="O93" s="30">
        <v>4.9800000000000004</v>
      </c>
      <c r="P93" s="33">
        <v>2.2000000000000001E-3</v>
      </c>
      <c r="Q93" s="42">
        <v>817</v>
      </c>
      <c r="R93" s="30">
        <v>0.2</v>
      </c>
      <c r="S93" s="42">
        <v>0.67100000000000004</v>
      </c>
      <c r="T93" s="42">
        <v>0.5</v>
      </c>
      <c r="U93" s="19">
        <v>1</v>
      </c>
      <c r="V93" s="42">
        <v>11.4</v>
      </c>
      <c r="W93" s="42">
        <v>1.86</v>
      </c>
      <c r="X93" s="42">
        <v>7.7</v>
      </c>
      <c r="Y93" s="12">
        <v>7310</v>
      </c>
      <c r="Z93" s="30">
        <v>0.05</v>
      </c>
      <c r="AA93" s="12">
        <v>2050</v>
      </c>
      <c r="AB93" s="19">
        <v>126</v>
      </c>
      <c r="AC93" s="30">
        <v>329</v>
      </c>
      <c r="AD93" s="30">
        <v>159</v>
      </c>
      <c r="AE93" s="30">
        <v>40.4</v>
      </c>
      <c r="AF93" s="12">
        <v>682</v>
      </c>
      <c r="AG93" s="42">
        <v>149</v>
      </c>
      <c r="AH93" s="19">
        <v>2.5</v>
      </c>
      <c r="AI93" s="19">
        <v>2.5</v>
      </c>
      <c r="AJ93" s="19">
        <v>2.5</v>
      </c>
      <c r="AK93" s="19">
        <v>2.5</v>
      </c>
      <c r="AL93" s="19">
        <v>2.5</v>
      </c>
      <c r="AM93" s="19">
        <v>2.5</v>
      </c>
      <c r="AN93" s="19">
        <v>2.5</v>
      </c>
      <c r="AO93" s="19">
        <v>2.5</v>
      </c>
      <c r="AP93" s="19">
        <v>2.5</v>
      </c>
      <c r="AQ93" s="19">
        <v>1.5</v>
      </c>
      <c r="AR93" s="19">
        <v>2.5</v>
      </c>
      <c r="AS93" s="19">
        <v>2.5</v>
      </c>
      <c r="AT93" s="19">
        <v>2.5</v>
      </c>
      <c r="AU93" s="19">
        <v>2.5</v>
      </c>
      <c r="AV93" s="19">
        <v>2.5</v>
      </c>
      <c r="AW93" s="19">
        <v>2.5</v>
      </c>
      <c r="AX93" s="19">
        <v>2.5</v>
      </c>
      <c r="AY93" s="19">
        <v>2.5</v>
      </c>
      <c r="AZ93" s="19">
        <v>2.5</v>
      </c>
      <c r="BA93" s="20">
        <v>31.5</v>
      </c>
      <c r="BB93" s="17">
        <v>0.5</v>
      </c>
      <c r="BC93" s="17">
        <v>0.5</v>
      </c>
      <c r="BD93" s="17">
        <v>0.5</v>
      </c>
      <c r="BE93" s="17">
        <v>0.5</v>
      </c>
      <c r="BF93" s="17">
        <v>0.5</v>
      </c>
      <c r="BG93" s="17">
        <v>0.5</v>
      </c>
      <c r="BH93" s="17">
        <v>0.5</v>
      </c>
      <c r="BI93" s="17">
        <v>0.5</v>
      </c>
      <c r="BJ93" s="17">
        <v>5.0000000000000001E-3</v>
      </c>
      <c r="BK93" s="17">
        <v>0.5</v>
      </c>
      <c r="BL93" s="17">
        <v>0.05</v>
      </c>
      <c r="BM93" s="17">
        <v>0.05</v>
      </c>
      <c r="BN93" s="17">
        <v>0.05</v>
      </c>
      <c r="BO93" s="17">
        <v>0.05</v>
      </c>
      <c r="BP93" s="17">
        <v>0.05</v>
      </c>
      <c r="BQ93" s="17">
        <v>0.4</v>
      </c>
      <c r="BR93" s="76">
        <v>0.4</v>
      </c>
      <c r="BS93" s="17">
        <v>0.05</v>
      </c>
      <c r="BT93" s="17">
        <v>0.05</v>
      </c>
      <c r="BU93" s="17">
        <v>0.1</v>
      </c>
      <c r="BV93" s="76">
        <v>0.05</v>
      </c>
      <c r="BW93" s="17">
        <v>0.05</v>
      </c>
      <c r="BX93" s="17">
        <v>0.05</v>
      </c>
      <c r="BY93" s="17">
        <v>0.15000000000000002</v>
      </c>
      <c r="BZ93" s="17">
        <v>0.15</v>
      </c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>
        <v>0.05</v>
      </c>
      <c r="DF93" s="17">
        <v>0.05</v>
      </c>
      <c r="DG93" s="42">
        <v>350</v>
      </c>
      <c r="DH93" s="70"/>
      <c r="DI93" s="70"/>
      <c r="DJ93" s="70"/>
      <c r="DK93" s="70"/>
      <c r="DL93" s="70"/>
    </row>
    <row r="94" spans="1:116" x14ac:dyDescent="0.3">
      <c r="A94" s="165">
        <v>89</v>
      </c>
      <c r="B94" s="57">
        <v>241</v>
      </c>
      <c r="C94" s="139" t="s">
        <v>817</v>
      </c>
      <c r="D94" s="139" t="s">
        <v>818</v>
      </c>
      <c r="E94" s="139" t="s">
        <v>819</v>
      </c>
      <c r="F94" s="139" t="s">
        <v>820</v>
      </c>
      <c r="G94" s="43">
        <v>7.7</v>
      </c>
      <c r="H94" s="12">
        <v>85.02</v>
      </c>
      <c r="I94" s="30">
        <v>0.05</v>
      </c>
      <c r="J94" s="30">
        <v>1.5</v>
      </c>
      <c r="K94" s="30">
        <v>16.3</v>
      </c>
      <c r="L94" s="31">
        <v>2.5000000000000001E-2</v>
      </c>
      <c r="M94" s="30">
        <v>0.70199999999999996</v>
      </c>
      <c r="N94" s="42">
        <v>6.16</v>
      </c>
      <c r="O94" s="42">
        <v>5.3</v>
      </c>
      <c r="P94" s="33">
        <v>1.2E-2</v>
      </c>
      <c r="Q94" s="42">
        <v>107</v>
      </c>
      <c r="R94" s="30">
        <v>0.2</v>
      </c>
      <c r="S94" s="42">
        <v>0.85</v>
      </c>
      <c r="T94" s="42">
        <v>0.5</v>
      </c>
      <c r="U94" s="19">
        <v>1</v>
      </c>
      <c r="V94" s="19">
        <v>4.54</v>
      </c>
      <c r="W94" s="42">
        <v>7.66</v>
      </c>
      <c r="X94" s="42">
        <v>16.600000000000001</v>
      </c>
      <c r="Y94" s="12">
        <v>2460</v>
      </c>
      <c r="Z94" s="30">
        <v>0.49</v>
      </c>
      <c r="AA94" s="12">
        <v>3110</v>
      </c>
      <c r="AB94" s="19">
        <v>84.9</v>
      </c>
      <c r="AC94" s="12">
        <v>336</v>
      </c>
      <c r="AD94" s="12">
        <v>0.85399999999999998</v>
      </c>
      <c r="AE94" s="30">
        <v>99.9</v>
      </c>
      <c r="AF94" s="12">
        <v>1296.31</v>
      </c>
      <c r="AG94" s="42">
        <v>164</v>
      </c>
      <c r="AH94" s="19">
        <v>2.5</v>
      </c>
      <c r="AI94" s="19">
        <v>2.5</v>
      </c>
      <c r="AJ94" s="19">
        <v>24</v>
      </c>
      <c r="AK94" s="19">
        <v>66</v>
      </c>
      <c r="AL94" s="19">
        <v>31</v>
      </c>
      <c r="AM94" s="19">
        <v>33</v>
      </c>
      <c r="AN94" s="19">
        <v>64</v>
      </c>
      <c r="AO94" s="19">
        <v>2.5</v>
      </c>
      <c r="AP94" s="19">
        <v>51</v>
      </c>
      <c r="AQ94" s="19">
        <v>1.5</v>
      </c>
      <c r="AR94" s="19">
        <v>2.5</v>
      </c>
      <c r="AS94" s="19">
        <v>2.5</v>
      </c>
      <c r="AT94" s="19">
        <v>53</v>
      </c>
      <c r="AU94" s="19">
        <v>66</v>
      </c>
      <c r="AV94" s="19">
        <v>60</v>
      </c>
      <c r="AW94" s="19">
        <v>2.5</v>
      </c>
      <c r="AX94" s="19">
        <v>15</v>
      </c>
      <c r="AY94" s="19">
        <v>54</v>
      </c>
      <c r="AZ94" s="19">
        <v>2.5</v>
      </c>
      <c r="BA94" s="20">
        <v>408.5</v>
      </c>
      <c r="BB94" s="17">
        <v>0.5</v>
      </c>
      <c r="BC94" s="17">
        <v>0.5</v>
      </c>
      <c r="BD94" s="17">
        <v>0.5</v>
      </c>
      <c r="BE94" s="17">
        <v>0.5</v>
      </c>
      <c r="BF94" s="17">
        <v>0.5</v>
      </c>
      <c r="BG94" s="17">
        <v>0.5</v>
      </c>
      <c r="BH94" s="17">
        <v>0.5</v>
      </c>
      <c r="BI94" s="17">
        <v>0.5</v>
      </c>
      <c r="BJ94" s="17">
        <v>5.0000000000000001E-3</v>
      </c>
      <c r="BK94" s="17">
        <v>0.5</v>
      </c>
      <c r="BL94" s="17">
        <v>0.05</v>
      </c>
      <c r="BM94" s="17">
        <v>0.05</v>
      </c>
      <c r="BN94" s="17">
        <v>0.05</v>
      </c>
      <c r="BO94" s="17">
        <v>0.05</v>
      </c>
      <c r="BP94" s="17">
        <v>0.05</v>
      </c>
      <c r="BQ94" s="17">
        <v>0.4</v>
      </c>
      <c r="BR94" s="76">
        <v>0.4</v>
      </c>
      <c r="BS94" s="17">
        <v>0.05</v>
      </c>
      <c r="BT94" s="17">
        <v>0.05</v>
      </c>
      <c r="BU94" s="17">
        <v>0.1</v>
      </c>
      <c r="BV94" s="76">
        <v>0.05</v>
      </c>
      <c r="BW94" s="17">
        <v>0.05</v>
      </c>
      <c r="BX94" s="17">
        <v>0.05</v>
      </c>
      <c r="BY94" s="17">
        <v>0.15000000000000002</v>
      </c>
      <c r="BZ94" s="17">
        <v>0.15</v>
      </c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>
        <v>0.05</v>
      </c>
      <c r="DF94" s="17">
        <v>0.05</v>
      </c>
      <c r="DG94" s="42">
        <v>2577</v>
      </c>
      <c r="DH94" s="70"/>
      <c r="DI94" s="70"/>
      <c r="DJ94" s="70"/>
      <c r="DK94" s="70"/>
      <c r="DL94" s="70"/>
    </row>
    <row r="95" spans="1:116" x14ac:dyDescent="0.3">
      <c r="A95" s="165">
        <v>90</v>
      </c>
      <c r="B95" s="57">
        <v>242</v>
      </c>
      <c r="C95" s="139" t="s">
        <v>499</v>
      </c>
      <c r="D95" s="139" t="s">
        <v>233</v>
      </c>
      <c r="E95" s="139" t="s">
        <v>821</v>
      </c>
      <c r="F95" s="139" t="s">
        <v>500</v>
      </c>
      <c r="G95" s="43">
        <v>7.5</v>
      </c>
      <c r="H95" s="12">
        <v>148.4</v>
      </c>
      <c r="I95" s="30">
        <v>0.05</v>
      </c>
      <c r="J95" s="30">
        <v>10.199999999999999</v>
      </c>
      <c r="K95" s="30">
        <v>267</v>
      </c>
      <c r="L95" s="31">
        <v>5.07</v>
      </c>
      <c r="M95" s="30">
        <v>7.93</v>
      </c>
      <c r="N95" s="42">
        <v>239</v>
      </c>
      <c r="O95" s="42">
        <v>117</v>
      </c>
      <c r="P95" s="33">
        <v>0.14000000000000001</v>
      </c>
      <c r="Q95" s="42">
        <v>2410</v>
      </c>
      <c r="R95" s="30">
        <v>0.2</v>
      </c>
      <c r="S95" s="42">
        <v>22.9</v>
      </c>
      <c r="T95" s="42">
        <v>48.1</v>
      </c>
      <c r="U95" s="19">
        <v>9.56</v>
      </c>
      <c r="V95" s="19">
        <v>57</v>
      </c>
      <c r="W95" s="42">
        <v>29.5</v>
      </c>
      <c r="X95" s="42">
        <v>645</v>
      </c>
      <c r="Y95" s="12">
        <v>15800</v>
      </c>
      <c r="Z95" s="30">
        <v>9.7899999999999991</v>
      </c>
      <c r="AA95" s="12">
        <v>25369.4</v>
      </c>
      <c r="AB95" s="19">
        <v>832.12099999999998</v>
      </c>
      <c r="AC95" s="12">
        <v>3890</v>
      </c>
      <c r="AD95" s="12">
        <v>11941</v>
      </c>
      <c r="AE95" s="30">
        <v>236.92500000000001</v>
      </c>
      <c r="AF95" s="12">
        <v>13360.7</v>
      </c>
      <c r="AG95" s="42">
        <v>1440</v>
      </c>
      <c r="AH95" s="19">
        <v>2.5</v>
      </c>
      <c r="AI95" s="19">
        <v>64</v>
      </c>
      <c r="AJ95" s="19">
        <v>31</v>
      </c>
      <c r="AK95" s="19">
        <v>303</v>
      </c>
      <c r="AL95" s="19">
        <v>160</v>
      </c>
      <c r="AM95" s="19">
        <v>142</v>
      </c>
      <c r="AN95" s="19">
        <v>176</v>
      </c>
      <c r="AO95" s="19">
        <v>2.5</v>
      </c>
      <c r="AP95" s="19">
        <v>153</v>
      </c>
      <c r="AQ95" s="19">
        <v>1.5</v>
      </c>
      <c r="AR95" s="19">
        <v>2.5</v>
      </c>
      <c r="AS95" s="19">
        <v>2.5</v>
      </c>
      <c r="AT95" s="19">
        <v>253</v>
      </c>
      <c r="AU95" s="19">
        <v>207</v>
      </c>
      <c r="AV95" s="19">
        <v>150</v>
      </c>
      <c r="AW95" s="19">
        <v>2.5</v>
      </c>
      <c r="AX95" s="19">
        <v>138</v>
      </c>
      <c r="AY95" s="19">
        <v>37</v>
      </c>
      <c r="AZ95" s="19">
        <v>2.5</v>
      </c>
      <c r="BA95" s="20">
        <v>1495</v>
      </c>
      <c r="BB95" s="17">
        <v>0.5</v>
      </c>
      <c r="BC95" s="17">
        <v>0.5</v>
      </c>
      <c r="BD95" s="17">
        <v>0.5</v>
      </c>
      <c r="BE95" s="17">
        <v>0.5</v>
      </c>
      <c r="BF95" s="17">
        <v>0.5</v>
      </c>
      <c r="BG95" s="17">
        <v>0.5</v>
      </c>
      <c r="BH95" s="17">
        <v>0.5</v>
      </c>
      <c r="BI95" s="17">
        <v>0.5</v>
      </c>
      <c r="BJ95" s="17">
        <v>5.0000000000000001E-3</v>
      </c>
      <c r="BK95" s="17">
        <v>0.5</v>
      </c>
      <c r="BL95" s="17">
        <v>0.05</v>
      </c>
      <c r="BM95" s="17">
        <v>0.05</v>
      </c>
      <c r="BN95" s="17">
        <v>0.05</v>
      </c>
      <c r="BO95" s="17">
        <v>0.05</v>
      </c>
      <c r="BP95" s="17">
        <v>0.05</v>
      </c>
      <c r="BQ95" s="17">
        <v>0.4</v>
      </c>
      <c r="BR95" s="76">
        <v>0.4</v>
      </c>
      <c r="BS95" s="17">
        <v>0.05</v>
      </c>
      <c r="BT95" s="17">
        <v>0.05</v>
      </c>
      <c r="BU95" s="17">
        <v>0.1</v>
      </c>
      <c r="BV95" s="76">
        <v>0.05</v>
      </c>
      <c r="BW95" s="17">
        <v>0.05</v>
      </c>
      <c r="BX95" s="17">
        <v>0.05</v>
      </c>
      <c r="BY95" s="17">
        <v>0.15000000000000002</v>
      </c>
      <c r="BZ95" s="17">
        <v>0.15</v>
      </c>
      <c r="CA95" s="17">
        <v>25</v>
      </c>
      <c r="CB95" s="17">
        <v>50</v>
      </c>
      <c r="CC95" s="17">
        <v>4600</v>
      </c>
      <c r="CD95" s="17">
        <v>0.01</v>
      </c>
      <c r="CE95" s="17">
        <v>2.5000000000000001E-2</v>
      </c>
      <c r="CF95" s="17">
        <v>2.5000000000000001E-2</v>
      </c>
      <c r="CG95" s="17">
        <v>2.5000000000000001E-2</v>
      </c>
      <c r="CH95" s="17">
        <v>2.5000000000000001E-2</v>
      </c>
      <c r="CI95" s="17">
        <v>2.5000000000000001E-2</v>
      </c>
      <c r="CJ95" s="17">
        <v>2.5000000000000001E-2</v>
      </c>
      <c r="CK95" s="17">
        <v>2.5000000000000001E-2</v>
      </c>
      <c r="CL95" s="17">
        <v>5.0000000000000001E-3</v>
      </c>
      <c r="CM95" s="17">
        <v>0.15</v>
      </c>
      <c r="CN95" s="17">
        <v>0.5</v>
      </c>
      <c r="CO95" s="17">
        <v>0.5</v>
      </c>
      <c r="CP95" s="17">
        <v>0.5</v>
      </c>
      <c r="CQ95" s="17">
        <v>1.5</v>
      </c>
      <c r="CR95" s="17">
        <v>0.3</v>
      </c>
      <c r="CS95" s="17">
        <v>5</v>
      </c>
      <c r="CT95" s="17">
        <v>0.5</v>
      </c>
      <c r="CU95" s="17">
        <v>0.5</v>
      </c>
      <c r="CV95" s="17">
        <v>0.05</v>
      </c>
      <c r="CW95" s="17">
        <v>0.05</v>
      </c>
      <c r="CX95" s="17">
        <v>0.05</v>
      </c>
      <c r="CY95" s="17">
        <v>2.4E-2</v>
      </c>
      <c r="CZ95" s="17">
        <v>0.05</v>
      </c>
      <c r="DA95" s="17">
        <v>0.05</v>
      </c>
      <c r="DB95" s="17">
        <v>0.05</v>
      </c>
      <c r="DC95" s="17">
        <v>0.05</v>
      </c>
      <c r="DD95" s="17">
        <v>0.05</v>
      </c>
      <c r="DE95" s="17">
        <v>0.05</v>
      </c>
      <c r="DF95" s="17">
        <v>0.05</v>
      </c>
      <c r="DG95" s="42">
        <v>2531</v>
      </c>
      <c r="DH95" s="70">
        <v>0.5</v>
      </c>
      <c r="DI95" s="70">
        <v>0.05</v>
      </c>
      <c r="DJ95" s="70">
        <v>0.25</v>
      </c>
      <c r="DK95" s="70">
        <v>0.25</v>
      </c>
      <c r="DL95" s="70">
        <v>0.05</v>
      </c>
    </row>
    <row r="96" spans="1:116" x14ac:dyDescent="0.3">
      <c r="A96" s="165">
        <v>91</v>
      </c>
      <c r="B96" s="57">
        <v>243</v>
      </c>
      <c r="C96" s="139" t="s">
        <v>822</v>
      </c>
      <c r="D96" s="139" t="s">
        <v>823</v>
      </c>
      <c r="E96" s="139" t="s">
        <v>824</v>
      </c>
      <c r="F96" s="139" t="s">
        <v>825</v>
      </c>
      <c r="G96" s="43">
        <v>8.1</v>
      </c>
      <c r="H96" s="12">
        <v>139.19999999999999</v>
      </c>
      <c r="I96" s="30">
        <v>3.89</v>
      </c>
      <c r="J96" s="30">
        <v>1.5</v>
      </c>
      <c r="K96" s="30">
        <v>23.4</v>
      </c>
      <c r="L96" s="31">
        <v>2.5000000000000001E-2</v>
      </c>
      <c r="M96" s="30">
        <v>1.63</v>
      </c>
      <c r="N96" s="30">
        <v>5.32</v>
      </c>
      <c r="O96" s="30">
        <v>9.59</v>
      </c>
      <c r="P96" s="33">
        <v>5.4999999999999997E-3</v>
      </c>
      <c r="Q96" s="30">
        <v>449</v>
      </c>
      <c r="R96" s="30">
        <v>0.2</v>
      </c>
      <c r="S96" s="30">
        <v>4</v>
      </c>
      <c r="T96" s="30">
        <v>4.08</v>
      </c>
      <c r="U96" s="19">
        <v>29.9</v>
      </c>
      <c r="V96" s="19">
        <v>35</v>
      </c>
      <c r="W96" s="30">
        <v>6.97</v>
      </c>
      <c r="X96" s="30">
        <v>38.4</v>
      </c>
      <c r="Y96" s="12">
        <v>7020</v>
      </c>
      <c r="Z96" s="30">
        <v>0.91</v>
      </c>
      <c r="AA96" s="12">
        <v>8650</v>
      </c>
      <c r="AB96" s="19">
        <v>183</v>
      </c>
      <c r="AC96" s="12">
        <v>287</v>
      </c>
      <c r="AD96" s="30">
        <v>932</v>
      </c>
      <c r="AE96" s="30">
        <v>106.51600000000001</v>
      </c>
      <c r="AF96" s="12">
        <v>2333.7600000000002</v>
      </c>
      <c r="AG96" s="12">
        <v>311</v>
      </c>
      <c r="AH96" s="19">
        <v>2.5</v>
      </c>
      <c r="AI96" s="19">
        <v>19</v>
      </c>
      <c r="AJ96" s="19">
        <v>2.5</v>
      </c>
      <c r="AK96" s="19">
        <v>90</v>
      </c>
      <c r="AL96" s="19">
        <v>72</v>
      </c>
      <c r="AM96" s="19">
        <v>58</v>
      </c>
      <c r="AN96" s="19">
        <v>60</v>
      </c>
      <c r="AO96" s="19">
        <v>10</v>
      </c>
      <c r="AP96" s="19">
        <v>35</v>
      </c>
      <c r="AQ96" s="19">
        <v>1.5</v>
      </c>
      <c r="AR96" s="19">
        <v>2.5</v>
      </c>
      <c r="AS96" s="19">
        <v>2.5</v>
      </c>
      <c r="AT96" s="19">
        <v>72</v>
      </c>
      <c r="AU96" s="19">
        <v>54</v>
      </c>
      <c r="AV96" s="19">
        <v>31</v>
      </c>
      <c r="AW96" s="19">
        <v>31</v>
      </c>
      <c r="AX96" s="19">
        <v>28</v>
      </c>
      <c r="AY96" s="19">
        <v>15</v>
      </c>
      <c r="AZ96" s="19">
        <v>2.5</v>
      </c>
      <c r="BA96" s="20">
        <v>467.5</v>
      </c>
      <c r="BB96" s="17">
        <v>0.5</v>
      </c>
      <c r="BC96" s="17">
        <v>0.5</v>
      </c>
      <c r="BD96" s="17">
        <v>0.5</v>
      </c>
      <c r="BE96" s="17">
        <v>0.5</v>
      </c>
      <c r="BF96" s="17">
        <v>0.5</v>
      </c>
      <c r="BG96" s="17">
        <v>0.5</v>
      </c>
      <c r="BH96" s="17">
        <v>0.5</v>
      </c>
      <c r="BI96" s="17">
        <v>0.5</v>
      </c>
      <c r="BJ96" s="17">
        <v>5.0000000000000001E-3</v>
      </c>
      <c r="BK96" s="17">
        <v>0.5</v>
      </c>
      <c r="BL96" s="17">
        <v>0.05</v>
      </c>
      <c r="BM96" s="17">
        <v>0.05</v>
      </c>
      <c r="BN96" s="17">
        <v>0.05</v>
      </c>
      <c r="BO96" s="17">
        <v>0.05</v>
      </c>
      <c r="BP96" s="17">
        <v>0.05</v>
      </c>
      <c r="BQ96" s="17">
        <v>0.4</v>
      </c>
      <c r="BR96" s="76">
        <v>0.4</v>
      </c>
      <c r="BS96" s="17">
        <v>0.05</v>
      </c>
      <c r="BT96" s="17">
        <v>0.05</v>
      </c>
      <c r="BU96" s="17">
        <v>0.1</v>
      </c>
      <c r="BV96" s="76">
        <v>0.05</v>
      </c>
      <c r="BW96" s="17">
        <v>0.05</v>
      </c>
      <c r="BX96" s="17">
        <v>0.05</v>
      </c>
      <c r="BY96" s="17">
        <v>0.15000000000000002</v>
      </c>
      <c r="BZ96" s="17">
        <v>0.15</v>
      </c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>
        <v>0.05</v>
      </c>
      <c r="DF96" s="17">
        <v>0.05</v>
      </c>
      <c r="DG96" s="42">
        <v>902.4</v>
      </c>
      <c r="DH96" s="70"/>
      <c r="DI96" s="70"/>
      <c r="DJ96" s="70"/>
      <c r="DK96" s="70"/>
      <c r="DL96" s="70"/>
    </row>
    <row r="97" spans="1:116" x14ac:dyDescent="0.3">
      <c r="A97" s="165">
        <v>92</v>
      </c>
      <c r="B97" s="57">
        <v>244</v>
      </c>
      <c r="C97" s="139" t="s">
        <v>826</v>
      </c>
      <c r="D97" s="139" t="s">
        <v>827</v>
      </c>
      <c r="E97" s="139" t="s">
        <v>828</v>
      </c>
      <c r="F97" s="139" t="s">
        <v>205</v>
      </c>
      <c r="G97" s="43">
        <v>8.1999999999999993</v>
      </c>
      <c r="H97" s="12">
        <v>225.1</v>
      </c>
      <c r="I97" s="30">
        <v>0.05</v>
      </c>
      <c r="J97" s="30">
        <v>1.5</v>
      </c>
      <c r="K97" s="30">
        <v>35.1</v>
      </c>
      <c r="L97" s="31">
        <v>2.5000000000000001E-2</v>
      </c>
      <c r="M97" s="30">
        <v>3.69</v>
      </c>
      <c r="N97" s="30">
        <v>8.7100000000000009</v>
      </c>
      <c r="O97" s="30">
        <v>16.899999999999999</v>
      </c>
      <c r="P97" s="33">
        <v>1.6E-2</v>
      </c>
      <c r="Q97" s="42">
        <v>2260</v>
      </c>
      <c r="R97" s="30">
        <v>0.2</v>
      </c>
      <c r="S97" s="30">
        <v>4.5599999999999996</v>
      </c>
      <c r="T97" s="30">
        <v>8.7899999999999991</v>
      </c>
      <c r="U97" s="19">
        <v>2.38</v>
      </c>
      <c r="V97" s="19">
        <v>66</v>
      </c>
      <c r="W97" s="30">
        <v>11</v>
      </c>
      <c r="X97" s="30">
        <v>58.6</v>
      </c>
      <c r="Y97" s="12">
        <v>51400</v>
      </c>
      <c r="Z97" s="30">
        <v>0.05</v>
      </c>
      <c r="AA97" s="12">
        <v>7210</v>
      </c>
      <c r="AB97" s="19">
        <v>181</v>
      </c>
      <c r="AC97" s="12">
        <v>736</v>
      </c>
      <c r="AD97" s="12">
        <v>4950</v>
      </c>
      <c r="AE97" s="30">
        <v>127.78400000000001</v>
      </c>
      <c r="AF97" s="12">
        <v>3051.45</v>
      </c>
      <c r="AG97" s="42">
        <v>957</v>
      </c>
      <c r="AH97" s="19">
        <v>44</v>
      </c>
      <c r="AI97" s="19">
        <v>218</v>
      </c>
      <c r="AJ97" s="19">
        <v>86</v>
      </c>
      <c r="AK97" s="19">
        <v>813</v>
      </c>
      <c r="AL97" s="19">
        <v>410</v>
      </c>
      <c r="AM97" s="19">
        <v>368</v>
      </c>
      <c r="AN97" s="19">
        <v>399</v>
      </c>
      <c r="AO97" s="19">
        <v>2.5</v>
      </c>
      <c r="AP97" s="19">
        <v>259</v>
      </c>
      <c r="AQ97" s="19">
        <v>1.5</v>
      </c>
      <c r="AR97" s="19">
        <v>2.5</v>
      </c>
      <c r="AS97" s="19">
        <v>21</v>
      </c>
      <c r="AT97" s="19">
        <v>667</v>
      </c>
      <c r="AU97" s="19">
        <v>495</v>
      </c>
      <c r="AV97" s="19">
        <v>416</v>
      </c>
      <c r="AW97" s="19">
        <v>2.5</v>
      </c>
      <c r="AX97" s="19">
        <v>268</v>
      </c>
      <c r="AY97" s="19">
        <v>84</v>
      </c>
      <c r="AZ97" s="19">
        <v>2.5</v>
      </c>
      <c r="BA97" s="20">
        <v>3941</v>
      </c>
      <c r="BB97" s="17">
        <v>0.5</v>
      </c>
      <c r="BC97" s="17">
        <v>0.5</v>
      </c>
      <c r="BD97" s="17">
        <v>0.5</v>
      </c>
      <c r="BE97" s="17">
        <v>0.5</v>
      </c>
      <c r="BF97" s="17">
        <v>0.5</v>
      </c>
      <c r="BG97" s="17">
        <v>0.5</v>
      </c>
      <c r="BH97" s="17">
        <v>0.5</v>
      </c>
      <c r="BI97" s="17">
        <v>0.5</v>
      </c>
      <c r="BJ97" s="17">
        <v>5.0000000000000001E-3</v>
      </c>
      <c r="BK97" s="17">
        <v>0.5</v>
      </c>
      <c r="BL97" s="17">
        <v>0.05</v>
      </c>
      <c r="BM97" s="17">
        <v>0.05</v>
      </c>
      <c r="BN97" s="17">
        <v>0.05</v>
      </c>
      <c r="BO97" s="17">
        <v>0.05</v>
      </c>
      <c r="BP97" s="17">
        <v>0.05</v>
      </c>
      <c r="BQ97" s="17">
        <v>0.4</v>
      </c>
      <c r="BR97" s="76">
        <v>0.4</v>
      </c>
      <c r="BS97" s="17">
        <v>0.05</v>
      </c>
      <c r="BT97" s="17">
        <v>0.05</v>
      </c>
      <c r="BU97" s="17">
        <v>0.1</v>
      </c>
      <c r="BV97" s="76">
        <v>0.05</v>
      </c>
      <c r="BW97" s="17">
        <v>0.05</v>
      </c>
      <c r="BX97" s="17">
        <v>0.05</v>
      </c>
      <c r="BY97" s="17">
        <v>0.15000000000000002</v>
      </c>
      <c r="BZ97" s="17">
        <v>0.15</v>
      </c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>
        <v>0.05</v>
      </c>
      <c r="DF97" s="17">
        <v>0.05</v>
      </c>
      <c r="DG97" s="42">
        <v>2756</v>
      </c>
      <c r="DH97" s="70"/>
      <c r="DI97" s="70"/>
      <c r="DJ97" s="70"/>
      <c r="DK97" s="70"/>
      <c r="DL97" s="70"/>
    </row>
    <row r="98" spans="1:116" x14ac:dyDescent="0.3">
      <c r="A98" s="165">
        <v>93</v>
      </c>
      <c r="B98" s="57">
        <v>245</v>
      </c>
      <c r="C98" s="139" t="s">
        <v>290</v>
      </c>
      <c r="D98" s="139" t="s">
        <v>291</v>
      </c>
      <c r="E98" s="139" t="s">
        <v>829</v>
      </c>
      <c r="F98" s="139" t="s">
        <v>319</v>
      </c>
      <c r="G98" s="43">
        <v>7.8</v>
      </c>
      <c r="H98" s="12">
        <v>64.349999999999994</v>
      </c>
      <c r="I98" s="30">
        <v>0.05</v>
      </c>
      <c r="J98" s="30">
        <v>1.5</v>
      </c>
      <c r="K98" s="30">
        <v>16.600000000000001</v>
      </c>
      <c r="L98" s="31">
        <v>2.5000000000000001E-2</v>
      </c>
      <c r="M98" s="30">
        <v>0.68700000000000006</v>
      </c>
      <c r="N98" s="30">
        <v>2.94</v>
      </c>
      <c r="O98" s="30">
        <v>8.91</v>
      </c>
      <c r="P98" s="33">
        <v>3.7000000000000002E-3</v>
      </c>
      <c r="Q98" s="42">
        <v>261</v>
      </c>
      <c r="R98" s="30">
        <v>0.2</v>
      </c>
      <c r="S98" s="30">
        <v>1.31</v>
      </c>
      <c r="T98" s="30">
        <v>4.43</v>
      </c>
      <c r="U98" s="19">
        <v>1</v>
      </c>
      <c r="V98" s="19">
        <v>10.4</v>
      </c>
      <c r="W98" s="30">
        <v>2.6</v>
      </c>
      <c r="X98" s="30">
        <v>14.7</v>
      </c>
      <c r="Y98" s="12">
        <v>2460</v>
      </c>
      <c r="Z98" s="30">
        <v>0.56999999999999995</v>
      </c>
      <c r="AA98" s="12">
        <v>2030</v>
      </c>
      <c r="AB98" s="19">
        <v>35.299999999999997</v>
      </c>
      <c r="AC98" s="12">
        <v>233</v>
      </c>
      <c r="AD98" s="12">
        <v>560</v>
      </c>
      <c r="AE98" s="30">
        <v>66.3</v>
      </c>
      <c r="AF98" s="12">
        <v>842</v>
      </c>
      <c r="AG98" s="12">
        <v>253</v>
      </c>
      <c r="AH98" s="19">
        <v>2.5</v>
      </c>
      <c r="AI98" s="19">
        <v>2.5</v>
      </c>
      <c r="AJ98" s="19">
        <v>21</v>
      </c>
      <c r="AK98" s="19">
        <v>54</v>
      </c>
      <c r="AL98" s="19">
        <v>38</v>
      </c>
      <c r="AM98" s="19">
        <v>37</v>
      </c>
      <c r="AN98" s="19">
        <v>56</v>
      </c>
      <c r="AO98" s="19">
        <v>2.5</v>
      </c>
      <c r="AP98" s="19">
        <v>37</v>
      </c>
      <c r="AQ98" s="19">
        <v>1.5</v>
      </c>
      <c r="AR98" s="19">
        <v>2.5</v>
      </c>
      <c r="AS98" s="19">
        <v>2.5</v>
      </c>
      <c r="AT98" s="19">
        <v>45</v>
      </c>
      <c r="AU98" s="19">
        <v>59</v>
      </c>
      <c r="AV98" s="19">
        <v>58</v>
      </c>
      <c r="AW98" s="19">
        <v>2.5</v>
      </c>
      <c r="AX98" s="19">
        <v>2.5</v>
      </c>
      <c r="AY98" s="19">
        <v>48</v>
      </c>
      <c r="AZ98" s="19">
        <v>2.5</v>
      </c>
      <c r="BA98" s="20">
        <v>379.5</v>
      </c>
      <c r="BB98" s="17">
        <v>0.5</v>
      </c>
      <c r="BC98" s="17">
        <v>0.5</v>
      </c>
      <c r="BD98" s="17">
        <v>0.5</v>
      </c>
      <c r="BE98" s="17">
        <v>0.5</v>
      </c>
      <c r="BF98" s="17">
        <v>0.5</v>
      </c>
      <c r="BG98" s="17">
        <v>0.5</v>
      </c>
      <c r="BH98" s="17">
        <v>0.5</v>
      </c>
      <c r="BI98" s="17">
        <v>0.5</v>
      </c>
      <c r="BJ98" s="17">
        <v>5.0000000000000001E-3</v>
      </c>
      <c r="BK98" s="17">
        <v>0.5</v>
      </c>
      <c r="BL98" s="17">
        <v>0.05</v>
      </c>
      <c r="BM98" s="17">
        <v>0.05</v>
      </c>
      <c r="BN98" s="17">
        <v>0.05</v>
      </c>
      <c r="BO98" s="17">
        <v>0.05</v>
      </c>
      <c r="BP98" s="17">
        <v>0.05</v>
      </c>
      <c r="BQ98" s="17">
        <v>0.4</v>
      </c>
      <c r="BR98" s="76">
        <v>0.4</v>
      </c>
      <c r="BS98" s="17">
        <v>0.05</v>
      </c>
      <c r="BT98" s="17">
        <v>0.05</v>
      </c>
      <c r="BU98" s="17">
        <v>0.1</v>
      </c>
      <c r="BV98" s="76">
        <v>0.05</v>
      </c>
      <c r="BW98" s="17">
        <v>0.05</v>
      </c>
      <c r="BX98" s="17">
        <v>0.05</v>
      </c>
      <c r="BY98" s="17">
        <v>0.15000000000000002</v>
      </c>
      <c r="BZ98" s="17">
        <v>0.15</v>
      </c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>
        <v>0.05</v>
      </c>
      <c r="DF98" s="17">
        <v>0.05</v>
      </c>
      <c r="DG98" s="42">
        <v>1519</v>
      </c>
      <c r="DH98" s="70"/>
      <c r="DI98" s="70"/>
      <c r="DJ98" s="70"/>
      <c r="DK98" s="70"/>
      <c r="DL98" s="70"/>
    </row>
    <row r="99" spans="1:116" x14ac:dyDescent="0.3">
      <c r="A99" s="165">
        <v>94</v>
      </c>
      <c r="B99" s="57">
        <v>246</v>
      </c>
      <c r="C99" s="139" t="s">
        <v>292</v>
      </c>
      <c r="D99" s="139" t="s">
        <v>293</v>
      </c>
      <c r="E99" s="139" t="s">
        <v>830</v>
      </c>
      <c r="F99" s="139" t="s">
        <v>321</v>
      </c>
      <c r="G99" s="43">
        <v>7.6</v>
      </c>
      <c r="H99" s="12">
        <v>758.6</v>
      </c>
      <c r="I99" s="30">
        <v>0.05</v>
      </c>
      <c r="J99" s="30">
        <v>1.5</v>
      </c>
      <c r="K99" s="30">
        <v>19.399999999999999</v>
      </c>
      <c r="L99" s="31">
        <v>2.5000000000000001E-2</v>
      </c>
      <c r="M99" s="30">
        <v>0.71399999999999997</v>
      </c>
      <c r="N99" s="42">
        <v>3.25</v>
      </c>
      <c r="O99" s="42">
        <v>7.23</v>
      </c>
      <c r="P99" s="33">
        <v>1.4999999999999999E-2</v>
      </c>
      <c r="Q99" s="42">
        <v>692</v>
      </c>
      <c r="R99" s="30">
        <v>0.2</v>
      </c>
      <c r="S99" s="42">
        <v>1.47</v>
      </c>
      <c r="T99" s="42">
        <v>1.45</v>
      </c>
      <c r="U99" s="19">
        <v>1</v>
      </c>
      <c r="V99" s="19">
        <v>19</v>
      </c>
      <c r="W99" s="42">
        <v>3.91</v>
      </c>
      <c r="X99" s="42">
        <v>16.100000000000001</v>
      </c>
      <c r="Y99" s="12">
        <v>18600</v>
      </c>
      <c r="Z99" s="30">
        <v>1.97</v>
      </c>
      <c r="AA99" s="12">
        <v>2470</v>
      </c>
      <c r="AB99" s="19">
        <v>56.9</v>
      </c>
      <c r="AC99" s="12">
        <v>269</v>
      </c>
      <c r="AD99" s="12">
        <v>2430</v>
      </c>
      <c r="AE99" s="30">
        <v>91.1</v>
      </c>
      <c r="AF99" s="12">
        <v>1276.8699999999999</v>
      </c>
      <c r="AG99" s="42">
        <v>289</v>
      </c>
      <c r="AH99" s="19">
        <v>27</v>
      </c>
      <c r="AI99" s="19">
        <v>5.8</v>
      </c>
      <c r="AJ99" s="19">
        <v>2.5</v>
      </c>
      <c r="AK99" s="19">
        <v>12</v>
      </c>
      <c r="AL99" s="19">
        <v>18</v>
      </c>
      <c r="AM99" s="19">
        <v>8.6999999999999993</v>
      </c>
      <c r="AN99" s="19">
        <v>16</v>
      </c>
      <c r="AO99" s="19">
        <v>2.5</v>
      </c>
      <c r="AP99" s="19">
        <v>12</v>
      </c>
      <c r="AQ99" s="19">
        <v>1.5</v>
      </c>
      <c r="AR99" s="19">
        <v>2.5</v>
      </c>
      <c r="AS99" s="19">
        <v>2.5</v>
      </c>
      <c r="AT99" s="19">
        <v>2.5</v>
      </c>
      <c r="AU99" s="19">
        <v>16</v>
      </c>
      <c r="AV99" s="19">
        <v>7.2</v>
      </c>
      <c r="AW99" s="19">
        <v>6.8999999999999995</v>
      </c>
      <c r="AX99" s="19">
        <v>11</v>
      </c>
      <c r="AY99" s="19">
        <v>2.5</v>
      </c>
      <c r="AZ99" s="19">
        <v>2.5</v>
      </c>
      <c r="BA99" s="20">
        <v>122.2</v>
      </c>
      <c r="BB99" s="17">
        <v>0.5</v>
      </c>
      <c r="BC99" s="17">
        <v>0.5</v>
      </c>
      <c r="BD99" s="17">
        <v>0.5</v>
      </c>
      <c r="BE99" s="17">
        <v>0.5</v>
      </c>
      <c r="BF99" s="17">
        <v>0.5</v>
      </c>
      <c r="BG99" s="17">
        <v>0.5</v>
      </c>
      <c r="BH99" s="17">
        <v>0.5</v>
      </c>
      <c r="BI99" s="17">
        <v>0.5</v>
      </c>
      <c r="BJ99" s="17">
        <v>5.0000000000000001E-3</v>
      </c>
      <c r="BK99" s="17">
        <v>0.5</v>
      </c>
      <c r="BL99" s="17">
        <v>0.05</v>
      </c>
      <c r="BM99" s="17">
        <v>0.05</v>
      </c>
      <c r="BN99" s="17">
        <v>0.05</v>
      </c>
      <c r="BO99" s="17">
        <v>0.05</v>
      </c>
      <c r="BP99" s="17">
        <v>0.05</v>
      </c>
      <c r="BQ99" s="17">
        <v>0.4</v>
      </c>
      <c r="BR99" s="76">
        <v>0.4</v>
      </c>
      <c r="BS99" s="17">
        <v>0.05</v>
      </c>
      <c r="BT99" s="17">
        <v>0.05</v>
      </c>
      <c r="BU99" s="17">
        <v>0.1</v>
      </c>
      <c r="BV99" s="76">
        <v>0.05</v>
      </c>
      <c r="BW99" s="17">
        <v>0.05</v>
      </c>
      <c r="BX99" s="17">
        <v>0.05</v>
      </c>
      <c r="BY99" s="17">
        <v>0.15000000000000002</v>
      </c>
      <c r="BZ99" s="17">
        <v>0.15</v>
      </c>
      <c r="CA99" s="17">
        <v>25</v>
      </c>
      <c r="CB99" s="17">
        <v>50</v>
      </c>
      <c r="CC99" s="17">
        <v>6400</v>
      </c>
      <c r="CD99" s="17">
        <v>0.01</v>
      </c>
      <c r="CE99" s="17">
        <v>2.5000000000000001E-2</v>
      </c>
      <c r="CF99" s="17">
        <v>2.5000000000000001E-2</v>
      </c>
      <c r="CG99" s="17">
        <v>2.5000000000000001E-2</v>
      </c>
      <c r="CH99" s="17">
        <v>2.5000000000000001E-2</v>
      </c>
      <c r="CI99" s="17">
        <v>2.5000000000000001E-2</v>
      </c>
      <c r="CJ99" s="17">
        <v>2.5000000000000001E-2</v>
      </c>
      <c r="CK99" s="17">
        <v>2.5000000000000001E-2</v>
      </c>
      <c r="CL99" s="17">
        <v>5.0000000000000001E-3</v>
      </c>
      <c r="CM99" s="17">
        <v>0.15</v>
      </c>
      <c r="CN99" s="17">
        <v>0.5</v>
      </c>
      <c r="CO99" s="17">
        <v>0.5</v>
      </c>
      <c r="CP99" s="17">
        <v>0.5</v>
      </c>
      <c r="CQ99" s="17">
        <v>1.5</v>
      </c>
      <c r="CR99" s="17">
        <v>0.3</v>
      </c>
      <c r="CS99" s="17">
        <v>5</v>
      </c>
      <c r="CT99" s="17">
        <v>0.5</v>
      </c>
      <c r="CU99" s="17">
        <v>0.5</v>
      </c>
      <c r="CV99" s="17">
        <v>0.05</v>
      </c>
      <c r="CW99" s="17">
        <v>0.05</v>
      </c>
      <c r="CX99" s="17">
        <v>0.05</v>
      </c>
      <c r="CY99" s="17">
        <v>1.1000000000000001E-3</v>
      </c>
      <c r="CZ99" s="17">
        <v>0.05</v>
      </c>
      <c r="DA99" s="17">
        <v>0.05</v>
      </c>
      <c r="DB99" s="17">
        <v>0.05</v>
      </c>
      <c r="DC99" s="17">
        <v>0.05</v>
      </c>
      <c r="DD99" s="17">
        <v>0.05</v>
      </c>
      <c r="DE99" s="17">
        <v>0.05</v>
      </c>
      <c r="DF99" s="17">
        <v>0.05</v>
      </c>
      <c r="DG99" s="42">
        <v>2797</v>
      </c>
      <c r="DH99" s="70">
        <v>0.5</v>
      </c>
      <c r="DI99" s="70">
        <v>0.05</v>
      </c>
      <c r="DJ99" s="70">
        <v>0.25</v>
      </c>
      <c r="DK99" s="70">
        <v>0.25</v>
      </c>
      <c r="DL99" s="70">
        <v>0.05</v>
      </c>
    </row>
    <row r="100" spans="1:116" x14ac:dyDescent="0.3">
      <c r="A100" s="165">
        <v>95</v>
      </c>
      <c r="B100" s="57">
        <v>247</v>
      </c>
      <c r="C100" s="139" t="s">
        <v>831</v>
      </c>
      <c r="D100" s="139" t="s">
        <v>832</v>
      </c>
      <c r="E100" s="139" t="s">
        <v>833</v>
      </c>
      <c r="F100" s="139" t="s">
        <v>834</v>
      </c>
      <c r="G100" s="43">
        <v>8.4</v>
      </c>
      <c r="H100" s="12">
        <v>41.53</v>
      </c>
      <c r="I100" s="30">
        <v>0.05</v>
      </c>
      <c r="J100" s="30">
        <v>1.5</v>
      </c>
      <c r="K100" s="30">
        <v>8.57</v>
      </c>
      <c r="L100" s="31">
        <v>2.5000000000000001E-2</v>
      </c>
      <c r="M100" s="30">
        <v>0.60199999999999998</v>
      </c>
      <c r="N100" s="30">
        <v>1.59</v>
      </c>
      <c r="O100" s="30">
        <v>5.56</v>
      </c>
      <c r="P100" s="33">
        <v>5.1000000000000004E-3</v>
      </c>
      <c r="Q100" s="30">
        <v>370</v>
      </c>
      <c r="R100" s="30">
        <v>0.2</v>
      </c>
      <c r="S100" s="30">
        <v>0.71599999999999997</v>
      </c>
      <c r="T100" s="30">
        <v>0.5</v>
      </c>
      <c r="U100" s="19">
        <v>1</v>
      </c>
      <c r="V100" s="19">
        <v>9.1199999999999992</v>
      </c>
      <c r="W100" s="30">
        <v>2.2799999999999998</v>
      </c>
      <c r="X100" s="30">
        <v>4.2699999999999996</v>
      </c>
      <c r="Y100" s="12">
        <v>2000</v>
      </c>
      <c r="Z100" s="30">
        <v>0.05</v>
      </c>
      <c r="AA100" s="12">
        <v>1930</v>
      </c>
      <c r="AB100" s="19">
        <v>39.6</v>
      </c>
      <c r="AC100" s="12">
        <v>213</v>
      </c>
      <c r="AD100" s="12">
        <v>2.21</v>
      </c>
      <c r="AE100" s="30">
        <v>108.94799999999999</v>
      </c>
      <c r="AF100" s="12">
        <v>737</v>
      </c>
      <c r="AG100" s="12">
        <v>134</v>
      </c>
      <c r="AH100" s="19">
        <v>2.5</v>
      </c>
      <c r="AI100" s="19">
        <v>2.5</v>
      </c>
      <c r="AJ100" s="19">
        <v>2.5</v>
      </c>
      <c r="AK100" s="19">
        <v>2.5</v>
      </c>
      <c r="AL100" s="19">
        <v>2.5</v>
      </c>
      <c r="AM100" s="19">
        <v>2.5</v>
      </c>
      <c r="AN100" s="19">
        <v>2.5</v>
      </c>
      <c r="AO100" s="19">
        <v>2.5</v>
      </c>
      <c r="AP100" s="19">
        <v>2.5</v>
      </c>
      <c r="AQ100" s="19">
        <v>1.5</v>
      </c>
      <c r="AR100" s="19">
        <v>2.5</v>
      </c>
      <c r="AS100" s="19">
        <v>2.5</v>
      </c>
      <c r="AT100" s="19">
        <v>2.5</v>
      </c>
      <c r="AU100" s="19">
        <v>2.5</v>
      </c>
      <c r="AV100" s="19">
        <v>2.5</v>
      </c>
      <c r="AW100" s="19">
        <v>2.5</v>
      </c>
      <c r="AX100" s="19">
        <v>2.5</v>
      </c>
      <c r="AY100" s="19">
        <v>2.5</v>
      </c>
      <c r="AZ100" s="19">
        <v>2.5</v>
      </c>
      <c r="BA100" s="20">
        <v>31.5</v>
      </c>
      <c r="BB100" s="17">
        <v>0.5</v>
      </c>
      <c r="BC100" s="17">
        <v>0.5</v>
      </c>
      <c r="BD100" s="17">
        <v>0.5</v>
      </c>
      <c r="BE100" s="17">
        <v>0.5</v>
      </c>
      <c r="BF100" s="17">
        <v>0.5</v>
      </c>
      <c r="BG100" s="17">
        <v>0.5</v>
      </c>
      <c r="BH100" s="17">
        <v>0.5</v>
      </c>
      <c r="BI100" s="17">
        <v>0.5</v>
      </c>
      <c r="BJ100" s="17">
        <v>5.0000000000000001E-3</v>
      </c>
      <c r="BK100" s="17">
        <v>0.5</v>
      </c>
      <c r="BL100" s="17">
        <v>0.05</v>
      </c>
      <c r="BM100" s="17">
        <v>0.05</v>
      </c>
      <c r="BN100" s="17">
        <v>0.05</v>
      </c>
      <c r="BO100" s="17">
        <v>0.05</v>
      </c>
      <c r="BP100" s="17">
        <v>0.05</v>
      </c>
      <c r="BQ100" s="17">
        <v>0.4</v>
      </c>
      <c r="BR100" s="76">
        <v>0.4</v>
      </c>
      <c r="BS100" s="17">
        <v>0.05</v>
      </c>
      <c r="BT100" s="17">
        <v>0.05</v>
      </c>
      <c r="BU100" s="17">
        <v>0.1</v>
      </c>
      <c r="BV100" s="76">
        <v>0.05</v>
      </c>
      <c r="BW100" s="17">
        <v>0.05</v>
      </c>
      <c r="BX100" s="17">
        <v>0.05</v>
      </c>
      <c r="BY100" s="17">
        <v>0.15000000000000002</v>
      </c>
      <c r="BZ100" s="17">
        <v>0.15</v>
      </c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>
        <v>0.05</v>
      </c>
      <c r="DF100" s="17">
        <v>0.05</v>
      </c>
      <c r="DG100" s="42">
        <v>201.5</v>
      </c>
      <c r="DH100" s="70"/>
      <c r="DI100" s="70"/>
      <c r="DJ100" s="70">
        <v>0.25</v>
      </c>
      <c r="DK100" s="70">
        <v>0.25</v>
      </c>
      <c r="DL100" s="70">
        <v>0.05</v>
      </c>
    </row>
    <row r="101" spans="1:116" x14ac:dyDescent="0.3">
      <c r="A101" s="165">
        <v>96</v>
      </c>
      <c r="B101" s="57">
        <v>248</v>
      </c>
      <c r="C101" s="139" t="s">
        <v>288</v>
      </c>
      <c r="D101" s="139" t="s">
        <v>289</v>
      </c>
      <c r="E101" s="139" t="s">
        <v>835</v>
      </c>
      <c r="F101" s="139" t="s">
        <v>320</v>
      </c>
      <c r="G101" s="43">
        <v>7</v>
      </c>
      <c r="H101" s="12">
        <v>98.25</v>
      </c>
      <c r="I101" s="30">
        <v>0.05</v>
      </c>
      <c r="J101" s="30">
        <v>1.5</v>
      </c>
      <c r="K101" s="30">
        <v>47.9</v>
      </c>
      <c r="L101" s="31">
        <v>2.5000000000000001E-2</v>
      </c>
      <c r="M101" s="30">
        <v>0.64600000000000002</v>
      </c>
      <c r="N101" s="30">
        <v>6.2</v>
      </c>
      <c r="O101" s="30">
        <v>8.6300000000000008</v>
      </c>
      <c r="P101" s="33">
        <v>4.4000000000000003E-3</v>
      </c>
      <c r="Q101" s="30">
        <v>512</v>
      </c>
      <c r="R101" s="30">
        <v>0.2</v>
      </c>
      <c r="S101" s="30">
        <v>2.13</v>
      </c>
      <c r="T101" s="30">
        <v>1.35</v>
      </c>
      <c r="U101" s="19">
        <v>1</v>
      </c>
      <c r="V101" s="19">
        <v>8.26</v>
      </c>
      <c r="W101" s="30">
        <v>6.18</v>
      </c>
      <c r="X101" s="30">
        <v>28.7</v>
      </c>
      <c r="Y101" s="12">
        <v>2200</v>
      </c>
      <c r="Z101" s="30">
        <v>1.4</v>
      </c>
      <c r="AA101" s="12">
        <v>6450</v>
      </c>
      <c r="AB101" s="19">
        <v>232</v>
      </c>
      <c r="AC101" s="12">
        <v>926</v>
      </c>
      <c r="AD101" s="30">
        <v>640</v>
      </c>
      <c r="AE101" s="30">
        <v>135.36000000000001</v>
      </c>
      <c r="AF101" s="12">
        <v>1885.64</v>
      </c>
      <c r="AG101" s="12">
        <v>352</v>
      </c>
      <c r="AH101" s="19">
        <v>19</v>
      </c>
      <c r="AI101" s="19">
        <v>13</v>
      </c>
      <c r="AJ101" s="19">
        <v>2.5</v>
      </c>
      <c r="AK101" s="19">
        <v>32</v>
      </c>
      <c r="AL101" s="19">
        <v>28</v>
      </c>
      <c r="AM101" s="19">
        <v>16</v>
      </c>
      <c r="AN101" s="19">
        <v>32</v>
      </c>
      <c r="AO101" s="19">
        <v>2.5</v>
      </c>
      <c r="AP101" s="19">
        <v>28</v>
      </c>
      <c r="AQ101" s="19">
        <v>1.5</v>
      </c>
      <c r="AR101" s="19">
        <v>2.5</v>
      </c>
      <c r="AS101" s="19">
        <v>15</v>
      </c>
      <c r="AT101" s="19">
        <v>2.5</v>
      </c>
      <c r="AU101" s="19">
        <v>37</v>
      </c>
      <c r="AV101" s="19">
        <v>18</v>
      </c>
      <c r="AW101" s="19">
        <v>21</v>
      </c>
      <c r="AX101" s="19">
        <v>33</v>
      </c>
      <c r="AY101" s="19">
        <v>6.3</v>
      </c>
      <c r="AZ101" s="19">
        <v>2.5</v>
      </c>
      <c r="BA101" s="20">
        <v>219</v>
      </c>
      <c r="BB101" s="17">
        <v>0.5</v>
      </c>
      <c r="BC101" s="17">
        <v>0.5</v>
      </c>
      <c r="BD101" s="17">
        <v>0.5</v>
      </c>
      <c r="BE101" s="17">
        <v>0.5</v>
      </c>
      <c r="BF101" s="17">
        <v>0.5</v>
      </c>
      <c r="BG101" s="17">
        <v>0.5</v>
      </c>
      <c r="BH101" s="17">
        <v>0.5</v>
      </c>
      <c r="BI101" s="17">
        <v>0.5</v>
      </c>
      <c r="BJ101" s="17">
        <v>5.0000000000000001E-3</v>
      </c>
      <c r="BK101" s="17">
        <v>0.5</v>
      </c>
      <c r="BL101" s="17">
        <v>0.05</v>
      </c>
      <c r="BM101" s="17">
        <v>0.05</v>
      </c>
      <c r="BN101" s="17">
        <v>0.05</v>
      </c>
      <c r="BO101" s="17">
        <v>0.05</v>
      </c>
      <c r="BP101" s="17">
        <v>0.05</v>
      </c>
      <c r="BQ101" s="17">
        <v>0.4</v>
      </c>
      <c r="BR101" s="76">
        <v>0.4</v>
      </c>
      <c r="BS101" s="17">
        <v>0.05</v>
      </c>
      <c r="BT101" s="17">
        <v>0.05</v>
      </c>
      <c r="BU101" s="17">
        <v>0.1</v>
      </c>
      <c r="BV101" s="76">
        <v>0.05</v>
      </c>
      <c r="BW101" s="17">
        <v>0.05</v>
      </c>
      <c r="BX101" s="17">
        <v>0.05</v>
      </c>
      <c r="BY101" s="17">
        <v>0.15000000000000002</v>
      </c>
      <c r="BZ101" s="17">
        <v>0.15</v>
      </c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>
        <v>0.05</v>
      </c>
      <c r="DF101" s="17">
        <v>0.05</v>
      </c>
      <c r="DG101" s="42">
        <v>672.5</v>
      </c>
      <c r="DH101" s="70"/>
      <c r="DI101" s="70"/>
      <c r="DJ101" s="70"/>
      <c r="DK101" s="70"/>
      <c r="DL101" s="70"/>
    </row>
    <row r="102" spans="1:116" x14ac:dyDescent="0.3">
      <c r="A102" s="165">
        <v>97</v>
      </c>
      <c r="B102" s="57">
        <v>249</v>
      </c>
      <c r="C102" s="139" t="s">
        <v>836</v>
      </c>
      <c r="D102" s="139" t="s">
        <v>837</v>
      </c>
      <c r="E102" s="139" t="s">
        <v>830</v>
      </c>
      <c r="F102" s="139" t="s">
        <v>321</v>
      </c>
      <c r="G102" s="43">
        <v>8.1999999999999993</v>
      </c>
      <c r="H102" s="12">
        <v>241.2</v>
      </c>
      <c r="I102" s="30">
        <v>0.05</v>
      </c>
      <c r="J102" s="30">
        <v>1.5</v>
      </c>
      <c r="K102" s="30">
        <v>30.7</v>
      </c>
      <c r="L102" s="31">
        <v>2.5000000000000001E-2</v>
      </c>
      <c r="M102" s="30">
        <v>0.95099999999999996</v>
      </c>
      <c r="N102" s="30">
        <v>3.75</v>
      </c>
      <c r="O102" s="30">
        <v>5.88</v>
      </c>
      <c r="P102" s="33">
        <v>1.8E-3</v>
      </c>
      <c r="Q102" s="30">
        <v>1670</v>
      </c>
      <c r="R102" s="30">
        <v>0.2</v>
      </c>
      <c r="S102" s="30">
        <v>1.62</v>
      </c>
      <c r="T102" s="30">
        <v>0.5</v>
      </c>
      <c r="U102" s="19">
        <v>2.2200000000000002</v>
      </c>
      <c r="V102" s="30">
        <v>124</v>
      </c>
      <c r="W102" s="30">
        <v>4.18</v>
      </c>
      <c r="X102" s="30">
        <v>15.5</v>
      </c>
      <c r="Y102" s="12">
        <v>75100</v>
      </c>
      <c r="Z102" s="30">
        <v>1.48</v>
      </c>
      <c r="AA102" s="12">
        <v>2680</v>
      </c>
      <c r="AB102" s="19">
        <v>146</v>
      </c>
      <c r="AC102" s="12">
        <v>386</v>
      </c>
      <c r="AD102" s="12">
        <v>4950</v>
      </c>
      <c r="AE102" s="30">
        <v>42</v>
      </c>
      <c r="AF102" s="12">
        <v>1454.93</v>
      </c>
      <c r="AG102" s="12">
        <v>441</v>
      </c>
      <c r="AH102" s="19">
        <v>18</v>
      </c>
      <c r="AI102" s="19">
        <v>16</v>
      </c>
      <c r="AJ102" s="19">
        <v>2.5</v>
      </c>
      <c r="AK102" s="19">
        <v>24</v>
      </c>
      <c r="AL102" s="19">
        <v>38</v>
      </c>
      <c r="AM102" s="19">
        <v>2.5</v>
      </c>
      <c r="AN102" s="19">
        <v>9</v>
      </c>
      <c r="AO102" s="19">
        <v>2.5</v>
      </c>
      <c r="AP102" s="19">
        <v>11</v>
      </c>
      <c r="AQ102" s="19">
        <v>1.5</v>
      </c>
      <c r="AR102" s="19">
        <v>2.5</v>
      </c>
      <c r="AS102" s="19">
        <v>6.5</v>
      </c>
      <c r="AT102" s="19">
        <v>2.5</v>
      </c>
      <c r="AU102" s="19">
        <v>13</v>
      </c>
      <c r="AV102" s="19">
        <v>5.2</v>
      </c>
      <c r="AW102" s="19">
        <v>14</v>
      </c>
      <c r="AX102" s="19">
        <v>11</v>
      </c>
      <c r="AY102" s="19">
        <v>8</v>
      </c>
      <c r="AZ102" s="19">
        <v>2.5</v>
      </c>
      <c r="BA102" s="20">
        <v>141.19999999999999</v>
      </c>
      <c r="BB102" s="17">
        <v>0.5</v>
      </c>
      <c r="BC102" s="17">
        <v>0.5</v>
      </c>
      <c r="BD102" s="17">
        <v>0.5</v>
      </c>
      <c r="BE102" s="17">
        <v>0.5</v>
      </c>
      <c r="BF102" s="17">
        <v>0.5</v>
      </c>
      <c r="BG102" s="17">
        <v>0.5</v>
      </c>
      <c r="BH102" s="17">
        <v>0.5</v>
      </c>
      <c r="BI102" s="17">
        <v>0.5</v>
      </c>
      <c r="BJ102" s="17">
        <v>5.0000000000000001E-3</v>
      </c>
      <c r="BK102" s="17">
        <v>0.5</v>
      </c>
      <c r="BL102" s="17">
        <v>0.05</v>
      </c>
      <c r="BM102" s="17">
        <v>0.05</v>
      </c>
      <c r="BN102" s="17">
        <v>0.05</v>
      </c>
      <c r="BO102" s="17">
        <v>0.05</v>
      </c>
      <c r="BP102" s="17">
        <v>0.05</v>
      </c>
      <c r="BQ102" s="17">
        <v>0.4</v>
      </c>
      <c r="BR102" s="76">
        <v>0.4</v>
      </c>
      <c r="BS102" s="17">
        <v>0.05</v>
      </c>
      <c r="BT102" s="17">
        <v>0.05</v>
      </c>
      <c r="BU102" s="17">
        <v>0.1</v>
      </c>
      <c r="BV102" s="76">
        <v>0.05</v>
      </c>
      <c r="BW102" s="17">
        <v>0.05</v>
      </c>
      <c r="BX102" s="17">
        <v>0.05</v>
      </c>
      <c r="BY102" s="17">
        <v>0.15000000000000002</v>
      </c>
      <c r="BZ102" s="17">
        <v>0.15</v>
      </c>
      <c r="CA102" s="17">
        <v>25</v>
      </c>
      <c r="CB102" s="17">
        <v>50</v>
      </c>
      <c r="CC102" s="17">
        <v>5200</v>
      </c>
      <c r="CD102" s="17">
        <v>0.01</v>
      </c>
      <c r="CE102" s="17">
        <v>2.5000000000000001E-2</v>
      </c>
      <c r="CF102" s="17">
        <v>2.5000000000000001E-2</v>
      </c>
      <c r="CG102" s="17">
        <v>2.5000000000000001E-2</v>
      </c>
      <c r="CH102" s="17">
        <v>2.5000000000000001E-2</v>
      </c>
      <c r="CI102" s="17">
        <v>2.5000000000000001E-2</v>
      </c>
      <c r="CJ102" s="17">
        <v>2.5000000000000001E-2</v>
      </c>
      <c r="CK102" s="17">
        <v>2.5000000000000001E-2</v>
      </c>
      <c r="CL102" s="17">
        <v>0.05</v>
      </c>
      <c r="CM102" s="17">
        <v>0.15</v>
      </c>
      <c r="CN102" s="17">
        <v>0.5</v>
      </c>
      <c r="CO102" s="17">
        <v>0.5</v>
      </c>
      <c r="CP102" s="17">
        <v>0.5</v>
      </c>
      <c r="CQ102" s="17">
        <v>1.5</v>
      </c>
      <c r="CR102" s="17">
        <v>0.3</v>
      </c>
      <c r="CS102" s="17">
        <v>5</v>
      </c>
      <c r="CT102" s="17">
        <v>0.5</v>
      </c>
      <c r="CU102" s="17">
        <v>0.5</v>
      </c>
      <c r="CV102" s="17">
        <v>0.05</v>
      </c>
      <c r="CW102" s="17">
        <v>0.05</v>
      </c>
      <c r="CX102" s="17">
        <v>0.05</v>
      </c>
      <c r="CY102" s="17">
        <v>9.3999999999999997E-4</v>
      </c>
      <c r="CZ102" s="17">
        <v>0.05</v>
      </c>
      <c r="DA102" s="17">
        <v>0.05</v>
      </c>
      <c r="DB102" s="17">
        <v>0.05</v>
      </c>
      <c r="DC102" s="17">
        <v>0.05</v>
      </c>
      <c r="DD102" s="17">
        <v>0.05</v>
      </c>
      <c r="DE102" s="17">
        <v>0.05</v>
      </c>
      <c r="DF102" s="17">
        <v>0.05</v>
      </c>
      <c r="DG102" s="42">
        <v>4100</v>
      </c>
      <c r="DH102" s="70">
        <v>0.5</v>
      </c>
      <c r="DI102" s="70">
        <v>0.05</v>
      </c>
      <c r="DJ102" s="70">
        <v>0.25</v>
      </c>
      <c r="DK102" s="70">
        <v>0.25</v>
      </c>
      <c r="DL102" s="70">
        <v>0.05</v>
      </c>
    </row>
    <row r="103" spans="1:116" x14ac:dyDescent="0.3">
      <c r="A103" s="165">
        <v>98</v>
      </c>
      <c r="B103" s="57">
        <v>250</v>
      </c>
      <c r="C103" s="139" t="s">
        <v>838</v>
      </c>
      <c r="D103" s="139" t="s">
        <v>839</v>
      </c>
      <c r="E103" s="139" t="s">
        <v>830</v>
      </c>
      <c r="F103" s="139" t="s">
        <v>321</v>
      </c>
      <c r="G103" s="43">
        <v>8.6</v>
      </c>
      <c r="H103" s="12">
        <v>97</v>
      </c>
      <c r="I103" s="30">
        <v>0.05</v>
      </c>
      <c r="J103" s="30">
        <v>1.5</v>
      </c>
      <c r="K103" s="30">
        <v>8.6199999999999992</v>
      </c>
      <c r="L103" s="31">
        <v>2.5000000000000001E-2</v>
      </c>
      <c r="M103" s="30">
        <v>0.78500000000000003</v>
      </c>
      <c r="N103" s="30">
        <v>2.0299999999999998</v>
      </c>
      <c r="O103" s="30">
        <v>8.2899999999999991</v>
      </c>
      <c r="P103" s="33">
        <v>5.3E-3</v>
      </c>
      <c r="Q103" s="42">
        <v>302</v>
      </c>
      <c r="R103" s="30">
        <v>0.2</v>
      </c>
      <c r="S103" s="30">
        <v>0.97599999999999998</v>
      </c>
      <c r="T103" s="30">
        <v>5.18</v>
      </c>
      <c r="U103" s="19">
        <v>1</v>
      </c>
      <c r="V103" s="19">
        <v>11.6</v>
      </c>
      <c r="W103" s="30">
        <v>2.98</v>
      </c>
      <c r="X103" s="30">
        <v>10.199999999999999</v>
      </c>
      <c r="Y103" s="12">
        <v>3600</v>
      </c>
      <c r="Z103" s="30">
        <v>0.05</v>
      </c>
      <c r="AA103" s="12">
        <v>1550</v>
      </c>
      <c r="AB103" s="19">
        <v>24</v>
      </c>
      <c r="AC103" s="12">
        <v>88.6</v>
      </c>
      <c r="AD103" s="30">
        <v>0.25</v>
      </c>
      <c r="AE103" s="30">
        <v>69</v>
      </c>
      <c r="AF103" s="12">
        <v>760</v>
      </c>
      <c r="AG103" s="12">
        <v>159</v>
      </c>
      <c r="AH103" s="19">
        <v>2.5</v>
      </c>
      <c r="AI103" s="19">
        <v>40</v>
      </c>
      <c r="AJ103" s="19">
        <v>13</v>
      </c>
      <c r="AK103" s="19">
        <v>162</v>
      </c>
      <c r="AL103" s="19">
        <v>150</v>
      </c>
      <c r="AM103" s="19">
        <v>128</v>
      </c>
      <c r="AN103" s="19">
        <v>227</v>
      </c>
      <c r="AO103" s="19">
        <v>2.5</v>
      </c>
      <c r="AP103" s="19">
        <v>154</v>
      </c>
      <c r="AQ103" s="19">
        <v>1.5</v>
      </c>
      <c r="AR103" s="19">
        <v>2.5</v>
      </c>
      <c r="AS103" s="19">
        <v>2.5</v>
      </c>
      <c r="AT103" s="19">
        <v>137</v>
      </c>
      <c r="AU103" s="19">
        <v>190</v>
      </c>
      <c r="AV103" s="19">
        <v>161</v>
      </c>
      <c r="AW103" s="19">
        <v>2.5</v>
      </c>
      <c r="AX103" s="19">
        <v>176</v>
      </c>
      <c r="AY103" s="19">
        <v>35</v>
      </c>
      <c r="AZ103" s="19">
        <v>2.5</v>
      </c>
      <c r="BA103" s="20">
        <v>1217</v>
      </c>
      <c r="BB103" s="17">
        <v>0.5</v>
      </c>
      <c r="BC103" s="17">
        <v>0.5</v>
      </c>
      <c r="BD103" s="17">
        <v>0.5</v>
      </c>
      <c r="BE103" s="17">
        <v>0.5</v>
      </c>
      <c r="BF103" s="17">
        <v>0.5</v>
      </c>
      <c r="BG103" s="17">
        <v>0.5</v>
      </c>
      <c r="BH103" s="17">
        <v>0.5</v>
      </c>
      <c r="BI103" s="17">
        <v>0.5</v>
      </c>
      <c r="BJ103" s="17">
        <v>5.0000000000000001E-3</v>
      </c>
      <c r="BK103" s="17">
        <v>0.5</v>
      </c>
      <c r="BL103" s="17">
        <v>0.05</v>
      </c>
      <c r="BM103" s="17">
        <v>0.05</v>
      </c>
      <c r="BN103" s="17">
        <v>0.05</v>
      </c>
      <c r="BO103" s="17">
        <v>0.05</v>
      </c>
      <c r="BP103" s="17">
        <v>0.05</v>
      </c>
      <c r="BQ103" s="17">
        <v>0.4</v>
      </c>
      <c r="BR103" s="76">
        <v>0.4</v>
      </c>
      <c r="BS103" s="17">
        <v>0.05</v>
      </c>
      <c r="BT103" s="17">
        <v>0.05</v>
      </c>
      <c r="BU103" s="17">
        <v>0.1</v>
      </c>
      <c r="BV103" s="76">
        <v>0.05</v>
      </c>
      <c r="BW103" s="17">
        <v>0.05</v>
      </c>
      <c r="BX103" s="17">
        <v>0.05</v>
      </c>
      <c r="BY103" s="17">
        <v>0.15000000000000002</v>
      </c>
      <c r="BZ103" s="17">
        <v>0.15</v>
      </c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>
        <v>0.05</v>
      </c>
      <c r="DF103" s="17">
        <v>0.05</v>
      </c>
      <c r="DG103" s="42">
        <v>396.4</v>
      </c>
      <c r="DH103" s="70"/>
      <c r="DI103" s="70"/>
      <c r="DJ103" s="70"/>
      <c r="DK103" s="70"/>
      <c r="DL103" s="70"/>
    </row>
    <row r="104" spans="1:116" x14ac:dyDescent="0.3">
      <c r="A104" s="165">
        <v>99</v>
      </c>
      <c r="B104" s="57">
        <v>251</v>
      </c>
      <c r="C104" s="139" t="s">
        <v>840</v>
      </c>
      <c r="D104" s="139" t="s">
        <v>841</v>
      </c>
      <c r="E104" s="139" t="s">
        <v>842</v>
      </c>
      <c r="F104" s="139" t="s">
        <v>843</v>
      </c>
      <c r="G104" s="43">
        <v>7.5</v>
      </c>
      <c r="H104" s="12">
        <v>35.78</v>
      </c>
      <c r="I104" s="30">
        <v>0.05</v>
      </c>
      <c r="J104" s="30">
        <v>1.5</v>
      </c>
      <c r="K104" s="30">
        <v>11.5</v>
      </c>
      <c r="L104" s="31">
        <v>2.5000000000000001E-2</v>
      </c>
      <c r="M104" s="30">
        <v>0.1</v>
      </c>
      <c r="N104" s="42">
        <v>2.2999999999999998</v>
      </c>
      <c r="O104" s="42">
        <v>5.57</v>
      </c>
      <c r="P104" s="33">
        <v>2.5000000000000001E-3</v>
      </c>
      <c r="Q104" s="42">
        <v>166</v>
      </c>
      <c r="R104" s="30">
        <v>0.2</v>
      </c>
      <c r="S104" s="42">
        <v>0.56499999999999995</v>
      </c>
      <c r="T104" s="30">
        <v>0.5</v>
      </c>
      <c r="U104" s="19">
        <v>1</v>
      </c>
      <c r="V104" s="19">
        <v>3.38</v>
      </c>
      <c r="W104" s="42">
        <v>4.18</v>
      </c>
      <c r="X104" s="42">
        <v>1.38</v>
      </c>
      <c r="Y104" s="12">
        <v>847</v>
      </c>
      <c r="Z104" s="30">
        <v>0.28000000000000003</v>
      </c>
      <c r="AA104" s="12">
        <v>2410</v>
      </c>
      <c r="AB104" s="19">
        <v>39.4</v>
      </c>
      <c r="AC104" s="12">
        <v>95.5</v>
      </c>
      <c r="AD104" s="12">
        <v>241</v>
      </c>
      <c r="AE104" s="30">
        <v>173.501</v>
      </c>
      <c r="AF104" s="12">
        <v>1431.59</v>
      </c>
      <c r="AG104" s="12">
        <v>224</v>
      </c>
      <c r="AH104" s="19">
        <v>2.5</v>
      </c>
      <c r="AI104" s="19">
        <v>13</v>
      </c>
      <c r="AJ104" s="19">
        <v>6.1000000000000005</v>
      </c>
      <c r="AK104" s="19">
        <v>20</v>
      </c>
      <c r="AL104" s="19">
        <v>17</v>
      </c>
      <c r="AM104" s="19">
        <v>11</v>
      </c>
      <c r="AN104" s="19">
        <v>23</v>
      </c>
      <c r="AO104" s="19">
        <v>2.5</v>
      </c>
      <c r="AP104" s="19">
        <v>9.9</v>
      </c>
      <c r="AQ104" s="19">
        <v>1.5</v>
      </c>
      <c r="AR104" s="19">
        <v>2.5</v>
      </c>
      <c r="AS104" s="19">
        <v>2.5</v>
      </c>
      <c r="AT104" s="19">
        <v>7.4</v>
      </c>
      <c r="AU104" s="19">
        <v>16</v>
      </c>
      <c r="AV104" s="19">
        <v>10</v>
      </c>
      <c r="AW104" s="19">
        <v>5.5</v>
      </c>
      <c r="AX104" s="19">
        <v>9</v>
      </c>
      <c r="AY104" s="19">
        <v>2.5</v>
      </c>
      <c r="AZ104" s="19">
        <v>2.5</v>
      </c>
      <c r="BA104" s="20">
        <v>132.5</v>
      </c>
      <c r="BB104" s="17">
        <v>0.5</v>
      </c>
      <c r="BC104" s="17">
        <v>0.5</v>
      </c>
      <c r="BD104" s="17">
        <v>0.5</v>
      </c>
      <c r="BE104" s="17">
        <v>0.5</v>
      </c>
      <c r="BF104" s="17">
        <v>0.5</v>
      </c>
      <c r="BG104" s="17">
        <v>0.5</v>
      </c>
      <c r="BH104" s="17">
        <v>0.5</v>
      </c>
      <c r="BI104" s="17">
        <v>0.5</v>
      </c>
      <c r="BJ104" s="17">
        <v>5.0000000000000001E-3</v>
      </c>
      <c r="BK104" s="17">
        <v>0.5</v>
      </c>
      <c r="BL104" s="17">
        <v>0.05</v>
      </c>
      <c r="BM104" s="17">
        <v>0.05</v>
      </c>
      <c r="BN104" s="17">
        <v>0.05</v>
      </c>
      <c r="BO104" s="17">
        <v>0.05</v>
      </c>
      <c r="BP104" s="17">
        <v>0.05</v>
      </c>
      <c r="BQ104" s="17">
        <v>0.4</v>
      </c>
      <c r="BR104" s="76">
        <v>0.4</v>
      </c>
      <c r="BS104" s="17">
        <v>0.05</v>
      </c>
      <c r="BT104" s="17">
        <v>0.05</v>
      </c>
      <c r="BU104" s="17">
        <v>0.1</v>
      </c>
      <c r="BV104" s="76">
        <v>0.05</v>
      </c>
      <c r="BW104" s="17">
        <v>0.05</v>
      </c>
      <c r="BX104" s="17">
        <v>0.05</v>
      </c>
      <c r="BY104" s="17">
        <v>0.15000000000000002</v>
      </c>
      <c r="BZ104" s="17">
        <v>0.15</v>
      </c>
      <c r="CA104" s="17">
        <v>25</v>
      </c>
      <c r="CB104" s="17">
        <v>50</v>
      </c>
      <c r="CC104" s="17">
        <v>4400</v>
      </c>
      <c r="CD104" s="17">
        <v>0.01</v>
      </c>
      <c r="CE104" s="17">
        <v>2.5000000000000001E-2</v>
      </c>
      <c r="CF104" s="17">
        <v>2.5000000000000001E-2</v>
      </c>
      <c r="CG104" s="17">
        <v>2.5000000000000001E-2</v>
      </c>
      <c r="CH104" s="17">
        <v>2.5000000000000001E-2</v>
      </c>
      <c r="CI104" s="17">
        <v>2.5000000000000001E-2</v>
      </c>
      <c r="CJ104" s="17">
        <v>2.5000000000000001E-2</v>
      </c>
      <c r="CK104" s="17">
        <v>2.5000000000000001E-2</v>
      </c>
      <c r="CL104" s="17">
        <v>5.0000000000000001E-3</v>
      </c>
      <c r="CM104" s="17">
        <v>0.15</v>
      </c>
      <c r="CN104" s="17">
        <v>0.5</v>
      </c>
      <c r="CO104" s="17">
        <v>0.5</v>
      </c>
      <c r="CP104" s="17">
        <v>0.5</v>
      </c>
      <c r="CQ104" s="17">
        <v>1.5</v>
      </c>
      <c r="CR104" s="17">
        <v>0.3</v>
      </c>
      <c r="CS104" s="17">
        <v>5</v>
      </c>
      <c r="CT104" s="17">
        <v>0.5</v>
      </c>
      <c r="CU104" s="17">
        <v>0.5</v>
      </c>
      <c r="CV104" s="17">
        <v>0.05</v>
      </c>
      <c r="CW104" s="17">
        <v>0.05</v>
      </c>
      <c r="CX104" s="17">
        <v>0.05</v>
      </c>
      <c r="CY104" s="17">
        <v>7.4000000000000003E-3</v>
      </c>
      <c r="CZ104" s="17">
        <v>0.05</v>
      </c>
      <c r="DA104" s="17">
        <v>0.05</v>
      </c>
      <c r="DB104" s="17">
        <v>0.05</v>
      </c>
      <c r="DC104" s="17">
        <v>0.05</v>
      </c>
      <c r="DD104" s="17">
        <v>0.05</v>
      </c>
      <c r="DE104" s="17">
        <v>0.05</v>
      </c>
      <c r="DF104" s="17">
        <v>0.05</v>
      </c>
      <c r="DG104" s="42">
        <v>723.2</v>
      </c>
      <c r="DH104" s="70">
        <v>0.5</v>
      </c>
      <c r="DI104" s="70">
        <v>0.05</v>
      </c>
      <c r="DJ104" s="70">
        <v>0.25</v>
      </c>
      <c r="DK104" s="70">
        <v>0.25</v>
      </c>
      <c r="DL104" s="70">
        <v>0.05</v>
      </c>
    </row>
    <row r="105" spans="1:116" x14ac:dyDescent="0.3">
      <c r="A105" s="165">
        <v>100</v>
      </c>
      <c r="B105" s="57">
        <v>252</v>
      </c>
      <c r="C105" s="139" t="s">
        <v>844</v>
      </c>
      <c r="D105" s="139" t="s">
        <v>845</v>
      </c>
      <c r="E105" s="139" t="s">
        <v>846</v>
      </c>
      <c r="F105" s="139" t="s">
        <v>847</v>
      </c>
      <c r="G105" s="43">
        <v>7.7</v>
      </c>
      <c r="H105" s="12">
        <v>120.9</v>
      </c>
      <c r="I105" s="30">
        <v>3.85</v>
      </c>
      <c r="J105" s="30">
        <v>16.5</v>
      </c>
      <c r="K105" s="30">
        <v>75</v>
      </c>
      <c r="L105" s="31">
        <v>0.17</v>
      </c>
      <c r="M105" s="30">
        <v>11.3</v>
      </c>
      <c r="N105" s="30">
        <v>26.2</v>
      </c>
      <c r="O105" s="30">
        <v>138</v>
      </c>
      <c r="P105" s="33">
        <v>2.8000000000000001E-2</v>
      </c>
      <c r="Q105" s="30">
        <v>2310</v>
      </c>
      <c r="R105" s="30">
        <v>0.2</v>
      </c>
      <c r="S105" s="30">
        <v>22.9</v>
      </c>
      <c r="T105" s="30">
        <v>16.899999999999999</v>
      </c>
      <c r="U105" s="30">
        <v>2.93</v>
      </c>
      <c r="V105" s="30">
        <v>12.2</v>
      </c>
      <c r="W105" s="30">
        <v>24.9</v>
      </c>
      <c r="X105" s="30">
        <v>87.5</v>
      </c>
      <c r="Y105" s="12">
        <v>2450</v>
      </c>
      <c r="Z105" s="30">
        <v>1.35</v>
      </c>
      <c r="AA105" s="12">
        <v>13900</v>
      </c>
      <c r="AB105" s="19">
        <v>372</v>
      </c>
      <c r="AC105" s="12">
        <v>731</v>
      </c>
      <c r="AD105" s="30">
        <v>438</v>
      </c>
      <c r="AE105" s="30">
        <v>360.95800000000003</v>
      </c>
      <c r="AF105" s="12">
        <v>8664.66</v>
      </c>
      <c r="AG105" s="12">
        <v>1140</v>
      </c>
      <c r="AH105" s="19">
        <v>2.5</v>
      </c>
      <c r="AI105" s="19">
        <v>21</v>
      </c>
      <c r="AJ105" s="19">
        <v>2.5</v>
      </c>
      <c r="AK105" s="19">
        <v>60</v>
      </c>
      <c r="AL105" s="19">
        <v>44</v>
      </c>
      <c r="AM105" s="19">
        <v>23</v>
      </c>
      <c r="AN105" s="19">
        <v>30</v>
      </c>
      <c r="AO105" s="19">
        <v>2.5</v>
      </c>
      <c r="AP105" s="19">
        <v>31</v>
      </c>
      <c r="AQ105" s="19">
        <v>1.5</v>
      </c>
      <c r="AR105" s="19">
        <v>2.5</v>
      </c>
      <c r="AS105" s="19">
        <v>2.5</v>
      </c>
      <c r="AT105" s="19">
        <v>48</v>
      </c>
      <c r="AU105" s="19">
        <v>51</v>
      </c>
      <c r="AV105" s="19">
        <v>20</v>
      </c>
      <c r="AW105" s="19">
        <v>29</v>
      </c>
      <c r="AX105" s="19">
        <v>41</v>
      </c>
      <c r="AY105" s="19">
        <v>2.5</v>
      </c>
      <c r="AZ105" s="19">
        <v>2.5</v>
      </c>
      <c r="BA105" s="20">
        <v>308.5</v>
      </c>
      <c r="BB105" s="17">
        <v>0.5</v>
      </c>
      <c r="BC105" s="17">
        <v>0.5</v>
      </c>
      <c r="BD105" s="17">
        <v>0.5</v>
      </c>
      <c r="BE105" s="17">
        <v>0.5</v>
      </c>
      <c r="BF105" s="17">
        <v>0.5</v>
      </c>
      <c r="BG105" s="17">
        <v>0.5</v>
      </c>
      <c r="BH105" s="17">
        <v>0.5</v>
      </c>
      <c r="BI105" s="17">
        <v>0.5</v>
      </c>
      <c r="BJ105" s="17">
        <v>5.0000000000000001E-3</v>
      </c>
      <c r="BK105" s="17">
        <v>0.5</v>
      </c>
      <c r="BL105" s="17">
        <v>0.05</v>
      </c>
      <c r="BM105" s="17">
        <v>0.05</v>
      </c>
      <c r="BN105" s="17">
        <v>0.05</v>
      </c>
      <c r="BO105" s="17">
        <v>0.05</v>
      </c>
      <c r="BP105" s="17">
        <v>0.05</v>
      </c>
      <c r="BQ105" s="17">
        <v>0.4</v>
      </c>
      <c r="BR105" s="76">
        <v>0.4</v>
      </c>
      <c r="BS105" s="17">
        <v>0.05</v>
      </c>
      <c r="BT105" s="17">
        <v>0.05</v>
      </c>
      <c r="BU105" s="17">
        <v>0.1</v>
      </c>
      <c r="BV105" s="76">
        <v>0.05</v>
      </c>
      <c r="BW105" s="17">
        <v>0.05</v>
      </c>
      <c r="BX105" s="17">
        <v>0.05</v>
      </c>
      <c r="BY105" s="17">
        <v>0.15000000000000002</v>
      </c>
      <c r="BZ105" s="17">
        <v>0.15</v>
      </c>
      <c r="CA105" s="17">
        <v>25</v>
      </c>
      <c r="CB105" s="17">
        <v>50</v>
      </c>
      <c r="CC105" s="17">
        <v>2500</v>
      </c>
      <c r="CD105" s="17">
        <v>0.01</v>
      </c>
      <c r="CE105" s="17">
        <v>2.5000000000000001E-2</v>
      </c>
      <c r="CF105" s="17">
        <v>2.5000000000000001E-2</v>
      </c>
      <c r="CG105" s="17">
        <v>2.5000000000000001E-2</v>
      </c>
      <c r="CH105" s="17">
        <v>2.5000000000000001E-2</v>
      </c>
      <c r="CI105" s="17">
        <v>2.5000000000000001E-2</v>
      </c>
      <c r="CJ105" s="17">
        <v>2.5000000000000001E-2</v>
      </c>
      <c r="CK105" s="17">
        <v>2.5000000000000001E-2</v>
      </c>
      <c r="CL105" s="17">
        <v>0.18</v>
      </c>
      <c r="CM105" s="17">
        <v>0.15</v>
      </c>
      <c r="CN105" s="17">
        <v>0.5</v>
      </c>
      <c r="CO105" s="17">
        <v>0.5</v>
      </c>
      <c r="CP105" s="17">
        <v>0.5</v>
      </c>
      <c r="CQ105" s="17">
        <v>1.5</v>
      </c>
      <c r="CR105" s="17">
        <v>0.3</v>
      </c>
      <c r="CS105" s="17">
        <v>5</v>
      </c>
      <c r="CT105" s="17">
        <v>0.5</v>
      </c>
      <c r="CU105" s="17">
        <v>0.5</v>
      </c>
      <c r="CV105" s="17">
        <v>0.05</v>
      </c>
      <c r="CW105" s="17">
        <v>0.127</v>
      </c>
      <c r="CX105" s="17">
        <v>0.05</v>
      </c>
      <c r="CY105" s="17">
        <v>0.37</v>
      </c>
      <c r="CZ105" s="17">
        <v>0.05</v>
      </c>
      <c r="DA105" s="17">
        <v>0.05</v>
      </c>
      <c r="DB105" s="17">
        <v>0.05</v>
      </c>
      <c r="DC105" s="17">
        <v>0.05</v>
      </c>
      <c r="DD105" s="17">
        <v>0.05</v>
      </c>
      <c r="DE105" s="17">
        <v>0.05</v>
      </c>
      <c r="DF105" s="17">
        <v>0.05</v>
      </c>
      <c r="DG105" s="42">
        <v>1331</v>
      </c>
      <c r="DH105" s="70">
        <v>0.5</v>
      </c>
      <c r="DI105" s="70">
        <v>0.05</v>
      </c>
      <c r="DJ105" s="70">
        <v>0.25</v>
      </c>
      <c r="DK105" s="70">
        <v>0.25</v>
      </c>
      <c r="DL105" s="70">
        <v>0.05</v>
      </c>
    </row>
    <row r="106" spans="1:116" x14ac:dyDescent="0.3">
      <c r="A106" s="165">
        <v>101</v>
      </c>
      <c r="B106" s="57">
        <v>253</v>
      </c>
      <c r="C106" s="139" t="s">
        <v>184</v>
      </c>
      <c r="D106" s="139" t="s">
        <v>234</v>
      </c>
      <c r="E106" s="139" t="s">
        <v>848</v>
      </c>
      <c r="F106" s="139" t="s">
        <v>322</v>
      </c>
      <c r="G106" s="43">
        <v>8.3000000000000007</v>
      </c>
      <c r="H106" s="12">
        <v>52.36</v>
      </c>
      <c r="I106" s="30">
        <v>0.05</v>
      </c>
      <c r="J106" s="30">
        <v>1.5</v>
      </c>
      <c r="K106" s="30">
        <v>6.96</v>
      </c>
      <c r="L106" s="31">
        <v>2.5000000000000001E-2</v>
      </c>
      <c r="M106" s="30">
        <v>0.45500000000000002</v>
      </c>
      <c r="N106" s="30">
        <v>1.26</v>
      </c>
      <c r="O106" s="30">
        <v>4.1900000000000004</v>
      </c>
      <c r="P106" s="33">
        <v>3.3999999999999998E-3</v>
      </c>
      <c r="Q106" s="30">
        <v>145</v>
      </c>
      <c r="R106" s="30">
        <v>0.2</v>
      </c>
      <c r="S106" s="30">
        <v>0.63200000000000001</v>
      </c>
      <c r="T106" s="30">
        <v>1.03</v>
      </c>
      <c r="U106" s="19">
        <v>1</v>
      </c>
      <c r="V106" s="19">
        <v>5.28</v>
      </c>
      <c r="W106" s="30">
        <v>1.66</v>
      </c>
      <c r="X106" s="30">
        <v>4.3499999999999996</v>
      </c>
      <c r="Y106" s="12">
        <v>232</v>
      </c>
      <c r="Z106" s="30">
        <v>0.05</v>
      </c>
      <c r="AA106" s="12">
        <v>1170</v>
      </c>
      <c r="AB106" s="19">
        <v>48.5</v>
      </c>
      <c r="AC106" s="12">
        <v>98.5</v>
      </c>
      <c r="AD106" s="12">
        <v>0.25</v>
      </c>
      <c r="AE106" s="30">
        <v>99</v>
      </c>
      <c r="AF106" s="12">
        <v>530</v>
      </c>
      <c r="AG106" s="12">
        <v>0.5</v>
      </c>
      <c r="AH106" s="19">
        <v>2.5</v>
      </c>
      <c r="AI106" s="19">
        <v>2.5</v>
      </c>
      <c r="AJ106" s="19">
        <v>2.5</v>
      </c>
      <c r="AK106" s="19">
        <v>2.5</v>
      </c>
      <c r="AL106" s="19">
        <v>2.5</v>
      </c>
      <c r="AM106" s="19">
        <v>2.5</v>
      </c>
      <c r="AN106" s="19">
        <v>2.5</v>
      </c>
      <c r="AO106" s="19">
        <v>2.5</v>
      </c>
      <c r="AP106" s="19">
        <v>2.5</v>
      </c>
      <c r="AQ106" s="19">
        <v>1.5</v>
      </c>
      <c r="AR106" s="19">
        <v>2.5</v>
      </c>
      <c r="AS106" s="19">
        <v>2.5</v>
      </c>
      <c r="AT106" s="19">
        <v>2.5</v>
      </c>
      <c r="AU106" s="19">
        <v>2.5</v>
      </c>
      <c r="AV106" s="19">
        <v>2.5</v>
      </c>
      <c r="AW106" s="19">
        <v>2.5</v>
      </c>
      <c r="AX106" s="19">
        <v>2.5</v>
      </c>
      <c r="AY106" s="19">
        <v>2.5</v>
      </c>
      <c r="AZ106" s="19">
        <v>2.5</v>
      </c>
      <c r="BA106" s="20">
        <v>31.5</v>
      </c>
      <c r="BB106" s="17">
        <v>0.5</v>
      </c>
      <c r="BC106" s="17">
        <v>0.5</v>
      </c>
      <c r="BD106" s="17">
        <v>0.5</v>
      </c>
      <c r="BE106" s="17">
        <v>0.5</v>
      </c>
      <c r="BF106" s="17">
        <v>0.5</v>
      </c>
      <c r="BG106" s="17">
        <v>0.5</v>
      </c>
      <c r="BH106" s="17">
        <v>0.5</v>
      </c>
      <c r="BI106" s="17">
        <v>0.5</v>
      </c>
      <c r="BJ106" s="17">
        <v>5.0000000000000001E-3</v>
      </c>
      <c r="BK106" s="17">
        <v>0.5</v>
      </c>
      <c r="BL106" s="17">
        <v>0.05</v>
      </c>
      <c r="BM106" s="17">
        <v>0.05</v>
      </c>
      <c r="BN106" s="17">
        <v>0.05</v>
      </c>
      <c r="BO106" s="17">
        <v>0.05</v>
      </c>
      <c r="BP106" s="17">
        <v>0.05</v>
      </c>
      <c r="BQ106" s="17">
        <v>0.4</v>
      </c>
      <c r="BR106" s="76">
        <v>0.4</v>
      </c>
      <c r="BS106" s="17">
        <v>0.05</v>
      </c>
      <c r="BT106" s="17">
        <v>0.05</v>
      </c>
      <c r="BU106" s="17">
        <v>0.1</v>
      </c>
      <c r="BV106" s="76">
        <v>0.05</v>
      </c>
      <c r="BW106" s="17">
        <v>0.05</v>
      </c>
      <c r="BX106" s="17">
        <v>0.05</v>
      </c>
      <c r="BY106" s="17">
        <v>0.15000000000000002</v>
      </c>
      <c r="BZ106" s="17">
        <v>0.15</v>
      </c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>
        <v>0.05</v>
      </c>
      <c r="DF106" s="17">
        <v>0.05</v>
      </c>
      <c r="DG106" s="42">
        <v>392.8</v>
      </c>
      <c r="DH106" s="70"/>
      <c r="DI106" s="70"/>
      <c r="DJ106" s="70"/>
      <c r="DK106" s="70"/>
      <c r="DL106" s="70"/>
    </row>
    <row r="107" spans="1:116" x14ac:dyDescent="0.3">
      <c r="A107" s="165">
        <v>102</v>
      </c>
      <c r="B107" s="57">
        <v>254</v>
      </c>
      <c r="C107" s="139" t="s">
        <v>539</v>
      </c>
      <c r="D107" s="139" t="s">
        <v>540</v>
      </c>
      <c r="E107" s="139" t="s">
        <v>541</v>
      </c>
      <c r="F107" s="139" t="s">
        <v>542</v>
      </c>
      <c r="G107" s="43">
        <v>8</v>
      </c>
      <c r="H107" s="12">
        <v>729</v>
      </c>
      <c r="I107" s="30">
        <v>0.05</v>
      </c>
      <c r="J107" s="30">
        <v>3.87</v>
      </c>
      <c r="K107" s="30">
        <v>78.2</v>
      </c>
      <c r="L107" s="31">
        <v>0.58799999999999997</v>
      </c>
      <c r="M107" s="30">
        <v>6.14</v>
      </c>
      <c r="N107" s="30">
        <v>21.2</v>
      </c>
      <c r="O107" s="30">
        <v>31.7</v>
      </c>
      <c r="P107" s="33">
        <v>4.8999999999999998E-3</v>
      </c>
      <c r="Q107" s="30">
        <v>2960</v>
      </c>
      <c r="R107" s="30">
        <v>0.2</v>
      </c>
      <c r="S107" s="30">
        <v>17.5</v>
      </c>
      <c r="T107" s="30">
        <v>19.7</v>
      </c>
      <c r="U107" s="19">
        <v>1</v>
      </c>
      <c r="V107" s="30">
        <v>47.5</v>
      </c>
      <c r="W107" s="30">
        <v>26.7</v>
      </c>
      <c r="X107" s="30">
        <v>120</v>
      </c>
      <c r="Y107" s="12">
        <v>13700</v>
      </c>
      <c r="Z107" s="30">
        <v>4.5999999999999996</v>
      </c>
      <c r="AA107" s="12">
        <v>18171.099999999999</v>
      </c>
      <c r="AB107" s="19">
        <v>422</v>
      </c>
      <c r="AC107" s="30">
        <v>729</v>
      </c>
      <c r="AD107" s="30">
        <v>1920</v>
      </c>
      <c r="AE107" s="30">
        <v>381.745</v>
      </c>
      <c r="AF107" s="12">
        <v>12924.1</v>
      </c>
      <c r="AG107" s="12">
        <v>2190</v>
      </c>
      <c r="AH107" s="19">
        <v>170</v>
      </c>
      <c r="AI107" s="19">
        <v>34</v>
      </c>
      <c r="AJ107" s="19">
        <v>8</v>
      </c>
      <c r="AK107" s="19">
        <v>52</v>
      </c>
      <c r="AL107" s="19">
        <v>15</v>
      </c>
      <c r="AM107" s="19">
        <v>17</v>
      </c>
      <c r="AN107" s="19">
        <v>14</v>
      </c>
      <c r="AO107" s="19">
        <v>8</v>
      </c>
      <c r="AP107" s="19">
        <v>2.5</v>
      </c>
      <c r="AQ107" s="19">
        <v>1.5</v>
      </c>
      <c r="AR107" s="19">
        <v>2.5</v>
      </c>
      <c r="AS107" s="19">
        <v>2.5</v>
      </c>
      <c r="AT107" s="19">
        <v>48</v>
      </c>
      <c r="AU107" s="19">
        <v>25</v>
      </c>
      <c r="AV107" s="19">
        <v>9</v>
      </c>
      <c r="AW107" s="19">
        <v>15</v>
      </c>
      <c r="AX107" s="19">
        <v>21</v>
      </c>
      <c r="AY107" s="19">
        <v>2.5</v>
      </c>
      <c r="AZ107" s="19">
        <v>2.5</v>
      </c>
      <c r="BA107" s="20">
        <v>398.5</v>
      </c>
      <c r="BB107" s="17">
        <v>0.5</v>
      </c>
      <c r="BC107" s="17">
        <v>0.5</v>
      </c>
      <c r="BD107" s="17">
        <v>0.5</v>
      </c>
      <c r="BE107" s="17">
        <v>0.5</v>
      </c>
      <c r="BF107" s="17">
        <v>0.5</v>
      </c>
      <c r="BG107" s="17">
        <v>0.5</v>
      </c>
      <c r="BH107" s="17">
        <v>0.5</v>
      </c>
      <c r="BI107" s="17">
        <v>0.5</v>
      </c>
      <c r="BJ107" s="17">
        <v>5.0000000000000001E-3</v>
      </c>
      <c r="BK107" s="17">
        <v>0.5</v>
      </c>
      <c r="BL107" s="17">
        <v>0.05</v>
      </c>
      <c r="BM107" s="17">
        <v>0.05</v>
      </c>
      <c r="BN107" s="17">
        <v>0.05</v>
      </c>
      <c r="BO107" s="17">
        <v>0.05</v>
      </c>
      <c r="BP107" s="17">
        <v>0.05</v>
      </c>
      <c r="BQ107" s="17">
        <v>0.4</v>
      </c>
      <c r="BR107" s="76">
        <v>0.4</v>
      </c>
      <c r="BS107" s="17">
        <v>0.05</v>
      </c>
      <c r="BT107" s="17">
        <v>0.05</v>
      </c>
      <c r="BU107" s="17">
        <v>0.1</v>
      </c>
      <c r="BV107" s="76">
        <v>0.05</v>
      </c>
      <c r="BW107" s="17">
        <v>0.05</v>
      </c>
      <c r="BX107" s="17">
        <v>0.05</v>
      </c>
      <c r="BY107" s="17">
        <v>0.15000000000000002</v>
      </c>
      <c r="BZ107" s="17">
        <v>0.15</v>
      </c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>
        <v>0.05</v>
      </c>
      <c r="DF107" s="17">
        <v>0.05</v>
      </c>
      <c r="DG107" s="42">
        <v>1707</v>
      </c>
      <c r="DH107" s="70"/>
      <c r="DI107" s="70"/>
      <c r="DJ107" s="70"/>
      <c r="DK107" s="70"/>
      <c r="DL107" s="70"/>
    </row>
    <row r="108" spans="1:116" x14ac:dyDescent="0.3">
      <c r="A108" s="165">
        <v>103</v>
      </c>
      <c r="B108" s="57">
        <v>255</v>
      </c>
      <c r="C108" s="139" t="s">
        <v>546</v>
      </c>
      <c r="D108" s="139" t="s">
        <v>547</v>
      </c>
      <c r="E108" s="139" t="s">
        <v>548</v>
      </c>
      <c r="F108" s="139" t="s">
        <v>549</v>
      </c>
      <c r="G108" s="43">
        <v>8.5</v>
      </c>
      <c r="H108" s="12">
        <v>472</v>
      </c>
      <c r="I108" s="30">
        <v>0.05</v>
      </c>
      <c r="J108" s="30">
        <v>1.5</v>
      </c>
      <c r="K108" s="30">
        <v>29.2</v>
      </c>
      <c r="L108" s="31">
        <v>0.188</v>
      </c>
      <c r="M108" s="30">
        <v>2.5</v>
      </c>
      <c r="N108" s="30">
        <v>19</v>
      </c>
      <c r="O108" s="30">
        <v>10</v>
      </c>
      <c r="P108" s="33">
        <v>1.5699999999999999E-2</v>
      </c>
      <c r="Q108" s="30">
        <v>860</v>
      </c>
      <c r="R108" s="30">
        <v>0.2</v>
      </c>
      <c r="S108" s="30">
        <v>12.5</v>
      </c>
      <c r="T108" s="30">
        <v>6.81</v>
      </c>
      <c r="U108" s="19">
        <v>1</v>
      </c>
      <c r="V108" s="30">
        <v>13.7</v>
      </c>
      <c r="W108" s="30">
        <v>5.45</v>
      </c>
      <c r="X108" s="30">
        <v>96.8</v>
      </c>
      <c r="Y108" s="12">
        <v>5640</v>
      </c>
      <c r="Z108" s="30">
        <v>2.7</v>
      </c>
      <c r="AA108" s="12">
        <v>5290</v>
      </c>
      <c r="AB108" s="19">
        <v>141</v>
      </c>
      <c r="AC108" s="30">
        <v>272</v>
      </c>
      <c r="AD108" s="30">
        <v>363</v>
      </c>
      <c r="AE108" s="30">
        <v>69.099999999999994</v>
      </c>
      <c r="AF108" s="12">
        <v>2516.2600000000002</v>
      </c>
      <c r="AG108" s="12">
        <v>546</v>
      </c>
      <c r="AH108" s="19">
        <v>20</v>
      </c>
      <c r="AI108" s="19">
        <v>12</v>
      </c>
      <c r="AJ108" s="19">
        <v>5</v>
      </c>
      <c r="AK108" s="19">
        <v>55</v>
      </c>
      <c r="AL108" s="19">
        <v>15</v>
      </c>
      <c r="AM108" s="19">
        <v>14</v>
      </c>
      <c r="AN108" s="19">
        <v>24</v>
      </c>
      <c r="AO108" s="19">
        <v>2.5</v>
      </c>
      <c r="AP108" s="19">
        <v>22</v>
      </c>
      <c r="AQ108" s="19">
        <v>1.5</v>
      </c>
      <c r="AR108" s="19">
        <v>2.5</v>
      </c>
      <c r="AS108" s="19">
        <v>12</v>
      </c>
      <c r="AT108" s="19">
        <v>40</v>
      </c>
      <c r="AU108" s="19">
        <v>30</v>
      </c>
      <c r="AV108" s="19">
        <v>18</v>
      </c>
      <c r="AW108" s="19">
        <v>20</v>
      </c>
      <c r="AX108" s="19">
        <v>30</v>
      </c>
      <c r="AY108" s="19">
        <v>5</v>
      </c>
      <c r="AZ108" s="19">
        <v>2.5</v>
      </c>
      <c r="BA108" s="20">
        <v>249</v>
      </c>
      <c r="BB108" s="17">
        <v>0.5</v>
      </c>
      <c r="BC108" s="17">
        <v>0.5</v>
      </c>
      <c r="BD108" s="17">
        <v>0.5</v>
      </c>
      <c r="BE108" s="17">
        <v>0.5</v>
      </c>
      <c r="BF108" s="17">
        <v>0.5</v>
      </c>
      <c r="BG108" s="17">
        <v>0.5</v>
      </c>
      <c r="BH108" s="17">
        <v>0.5</v>
      </c>
      <c r="BI108" s="17">
        <v>0.5</v>
      </c>
      <c r="BJ108" s="17">
        <v>5.0000000000000001E-3</v>
      </c>
      <c r="BK108" s="17">
        <v>0.5</v>
      </c>
      <c r="BL108" s="17">
        <v>0.05</v>
      </c>
      <c r="BM108" s="17">
        <v>0.05</v>
      </c>
      <c r="BN108" s="17">
        <v>0.05</v>
      </c>
      <c r="BO108" s="17">
        <v>0.05</v>
      </c>
      <c r="BP108" s="17">
        <v>0.05</v>
      </c>
      <c r="BQ108" s="17">
        <v>0.4</v>
      </c>
      <c r="BR108" s="76">
        <v>0.4</v>
      </c>
      <c r="BS108" s="17">
        <v>0.05</v>
      </c>
      <c r="BT108" s="17">
        <v>0.05</v>
      </c>
      <c r="BU108" s="17">
        <v>0.1</v>
      </c>
      <c r="BV108" s="76">
        <v>0.05</v>
      </c>
      <c r="BW108" s="17">
        <v>0.05</v>
      </c>
      <c r="BX108" s="17">
        <v>0.05</v>
      </c>
      <c r="BY108" s="17">
        <v>0.15000000000000002</v>
      </c>
      <c r="BZ108" s="17">
        <v>0.15</v>
      </c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>
        <v>0.05</v>
      </c>
      <c r="DF108" s="17">
        <v>0.05</v>
      </c>
      <c r="DG108" s="42">
        <v>901.7</v>
      </c>
      <c r="DH108" s="70"/>
      <c r="DI108" s="70"/>
      <c r="DJ108" s="70"/>
      <c r="DK108" s="70"/>
      <c r="DL108" s="70"/>
    </row>
    <row r="109" spans="1:116" x14ac:dyDescent="0.3">
      <c r="A109" s="165">
        <v>104</v>
      </c>
      <c r="B109" s="57">
        <v>256</v>
      </c>
      <c r="C109" s="139" t="s">
        <v>562</v>
      </c>
      <c r="D109" s="139" t="s">
        <v>563</v>
      </c>
      <c r="E109" s="139" t="s">
        <v>564</v>
      </c>
      <c r="F109" s="139" t="s">
        <v>565</v>
      </c>
      <c r="G109" s="43">
        <v>8</v>
      </c>
      <c r="H109" s="12">
        <v>138.5</v>
      </c>
      <c r="I109" s="30">
        <v>0.28299999999999997</v>
      </c>
      <c r="J109" s="30">
        <v>1.5</v>
      </c>
      <c r="K109" s="30">
        <v>9.8000000000000007</v>
      </c>
      <c r="L109" s="31">
        <v>2.5000000000000001E-2</v>
      </c>
      <c r="M109" s="30">
        <v>1.18</v>
      </c>
      <c r="N109" s="30">
        <v>2.61</v>
      </c>
      <c r="O109" s="30">
        <v>4.49</v>
      </c>
      <c r="P109" s="33">
        <v>2.8E-3</v>
      </c>
      <c r="Q109" s="30">
        <v>354</v>
      </c>
      <c r="R109" s="30">
        <v>0.2</v>
      </c>
      <c r="S109" s="30">
        <v>1.2</v>
      </c>
      <c r="T109" s="30">
        <v>1.94</v>
      </c>
      <c r="U109" s="19">
        <v>1</v>
      </c>
      <c r="V109" s="30">
        <v>6.41</v>
      </c>
      <c r="W109" s="30">
        <v>4.92</v>
      </c>
      <c r="X109" s="30">
        <v>9.48</v>
      </c>
      <c r="Y109" s="12">
        <v>1530</v>
      </c>
      <c r="Z109" s="30">
        <v>0.13</v>
      </c>
      <c r="AA109" s="12">
        <v>3070</v>
      </c>
      <c r="AB109" s="19">
        <v>223</v>
      </c>
      <c r="AC109" s="30">
        <v>280</v>
      </c>
      <c r="AD109" s="30">
        <v>244</v>
      </c>
      <c r="AE109" s="30">
        <v>255.846</v>
      </c>
      <c r="AF109" s="12">
        <v>1565.25</v>
      </c>
      <c r="AG109" s="12">
        <v>231</v>
      </c>
      <c r="AH109" s="19">
        <v>8</v>
      </c>
      <c r="AI109" s="19">
        <v>8</v>
      </c>
      <c r="AJ109" s="19">
        <v>2.5</v>
      </c>
      <c r="AK109" s="19">
        <v>16</v>
      </c>
      <c r="AL109" s="19">
        <v>6</v>
      </c>
      <c r="AM109" s="19">
        <v>2.5</v>
      </c>
      <c r="AN109" s="19">
        <v>6</v>
      </c>
      <c r="AO109" s="19">
        <v>2.5</v>
      </c>
      <c r="AP109" s="19">
        <v>5</v>
      </c>
      <c r="AQ109" s="19">
        <v>1.5</v>
      </c>
      <c r="AR109" s="19">
        <v>2.5</v>
      </c>
      <c r="AS109" s="19">
        <v>2.5</v>
      </c>
      <c r="AT109" s="19">
        <v>17</v>
      </c>
      <c r="AU109" s="19">
        <v>9</v>
      </c>
      <c r="AV109" s="19">
        <v>2.5</v>
      </c>
      <c r="AW109" s="19">
        <v>6</v>
      </c>
      <c r="AX109" s="19">
        <v>6</v>
      </c>
      <c r="AY109" s="19">
        <v>2.5</v>
      </c>
      <c r="AZ109" s="19">
        <v>2.5</v>
      </c>
      <c r="BA109" s="20">
        <v>84</v>
      </c>
      <c r="BB109" s="17">
        <v>0.5</v>
      </c>
      <c r="BC109" s="17">
        <v>0.5</v>
      </c>
      <c r="BD109" s="17">
        <v>0.5</v>
      </c>
      <c r="BE109" s="17">
        <v>0.5</v>
      </c>
      <c r="BF109" s="17">
        <v>0.5</v>
      </c>
      <c r="BG109" s="17">
        <v>0.5</v>
      </c>
      <c r="BH109" s="17">
        <v>0.5</v>
      </c>
      <c r="BI109" s="17">
        <v>0.5</v>
      </c>
      <c r="BJ109" s="17">
        <v>5.0000000000000001E-3</v>
      </c>
      <c r="BK109" s="17">
        <v>0.5</v>
      </c>
      <c r="BL109" s="17">
        <v>0.05</v>
      </c>
      <c r="BM109" s="17">
        <v>0.05</v>
      </c>
      <c r="BN109" s="17">
        <v>0.05</v>
      </c>
      <c r="BO109" s="17">
        <v>0.05</v>
      </c>
      <c r="BP109" s="17">
        <v>0.05</v>
      </c>
      <c r="BQ109" s="17">
        <v>0.4</v>
      </c>
      <c r="BR109" s="76">
        <v>0.4</v>
      </c>
      <c r="BS109" s="17">
        <v>0.05</v>
      </c>
      <c r="BT109" s="17">
        <v>0.05</v>
      </c>
      <c r="BU109" s="17">
        <v>0.1</v>
      </c>
      <c r="BV109" s="76">
        <v>0.05</v>
      </c>
      <c r="BW109" s="17">
        <v>0.05</v>
      </c>
      <c r="BX109" s="17">
        <v>0.05</v>
      </c>
      <c r="BY109" s="17">
        <v>0.15000000000000002</v>
      </c>
      <c r="BZ109" s="17">
        <v>0.15</v>
      </c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>
        <v>0.05</v>
      </c>
      <c r="DF109" s="17">
        <v>0.05</v>
      </c>
      <c r="DG109" s="42">
        <v>56.23</v>
      </c>
      <c r="DH109" s="70"/>
      <c r="DI109" s="70"/>
      <c r="DJ109" s="70"/>
      <c r="DK109" s="70"/>
      <c r="DL109" s="70"/>
    </row>
    <row r="110" spans="1:116" x14ac:dyDescent="0.3">
      <c r="A110" s="165">
        <v>105</v>
      </c>
      <c r="B110" s="57">
        <v>257</v>
      </c>
      <c r="C110" s="139" t="s">
        <v>300</v>
      </c>
      <c r="D110" s="139" t="s">
        <v>301</v>
      </c>
      <c r="E110" s="139" t="s">
        <v>308</v>
      </c>
      <c r="F110" s="139" t="s">
        <v>345</v>
      </c>
      <c r="G110" s="43">
        <v>8.3000000000000007</v>
      </c>
      <c r="H110" s="12">
        <v>158.9</v>
      </c>
      <c r="I110" s="30">
        <v>13.2</v>
      </c>
      <c r="J110" s="30">
        <v>1.5</v>
      </c>
      <c r="K110" s="30">
        <v>26.4</v>
      </c>
      <c r="L110" s="31">
        <v>2.5000000000000001E-2</v>
      </c>
      <c r="M110" s="30">
        <v>1.26</v>
      </c>
      <c r="N110" s="30">
        <v>4.3099999999999996</v>
      </c>
      <c r="O110" s="30">
        <v>4.6100000000000003</v>
      </c>
      <c r="P110" s="33">
        <v>1.67E-2</v>
      </c>
      <c r="Q110" s="30">
        <v>570</v>
      </c>
      <c r="R110" s="30">
        <v>0.2</v>
      </c>
      <c r="S110" s="30">
        <v>1.63</v>
      </c>
      <c r="T110" s="30">
        <v>0.5</v>
      </c>
      <c r="U110" s="19">
        <v>1</v>
      </c>
      <c r="V110" s="30">
        <v>33.5</v>
      </c>
      <c r="W110" s="30">
        <v>6.69</v>
      </c>
      <c r="X110" s="30">
        <v>10.5</v>
      </c>
      <c r="Y110" s="12">
        <v>9110</v>
      </c>
      <c r="Z110" s="30">
        <v>3.4</v>
      </c>
      <c r="AA110" s="12">
        <v>5750</v>
      </c>
      <c r="AB110" s="19">
        <v>147</v>
      </c>
      <c r="AC110" s="30">
        <v>237</v>
      </c>
      <c r="AD110" s="30">
        <v>803</v>
      </c>
      <c r="AE110" s="30">
        <v>139.73699999999999</v>
      </c>
      <c r="AF110" s="12">
        <v>2157.85</v>
      </c>
      <c r="AG110" s="12">
        <v>0.5</v>
      </c>
      <c r="AH110" s="19">
        <v>2.5</v>
      </c>
      <c r="AI110" s="19">
        <v>2.5</v>
      </c>
      <c r="AJ110" s="19">
        <v>2.5</v>
      </c>
      <c r="AK110" s="19">
        <v>2.5</v>
      </c>
      <c r="AL110" s="19">
        <v>2.5</v>
      </c>
      <c r="AM110" s="19">
        <v>2.5</v>
      </c>
      <c r="AN110" s="19">
        <v>2.5</v>
      </c>
      <c r="AO110" s="19">
        <v>2.5</v>
      </c>
      <c r="AP110" s="19">
        <v>2.5</v>
      </c>
      <c r="AQ110" s="19">
        <v>1.5</v>
      </c>
      <c r="AR110" s="19">
        <v>2.5</v>
      </c>
      <c r="AS110" s="19">
        <v>2.5</v>
      </c>
      <c r="AT110" s="19">
        <v>2.5</v>
      </c>
      <c r="AU110" s="19">
        <v>2.5</v>
      </c>
      <c r="AV110" s="19">
        <v>2.5</v>
      </c>
      <c r="AW110" s="19">
        <v>2.5</v>
      </c>
      <c r="AX110" s="19">
        <v>5</v>
      </c>
      <c r="AY110" s="19">
        <v>2.5</v>
      </c>
      <c r="AZ110" s="19">
        <v>2.5</v>
      </c>
      <c r="BA110" s="20">
        <v>31.5</v>
      </c>
      <c r="BB110" s="17">
        <v>0.5</v>
      </c>
      <c r="BC110" s="17">
        <v>0.5</v>
      </c>
      <c r="BD110" s="17">
        <v>0.5</v>
      </c>
      <c r="BE110" s="17">
        <v>0.5</v>
      </c>
      <c r="BF110" s="17">
        <v>0.5</v>
      </c>
      <c r="BG110" s="17">
        <v>0.5</v>
      </c>
      <c r="BH110" s="17">
        <v>0.5</v>
      </c>
      <c r="BI110" s="17">
        <v>0.5</v>
      </c>
      <c r="BJ110" s="17">
        <v>5.0000000000000001E-3</v>
      </c>
      <c r="BK110" s="17">
        <v>0.5</v>
      </c>
      <c r="BL110" s="17">
        <v>0.05</v>
      </c>
      <c r="BM110" s="17">
        <v>0.05</v>
      </c>
      <c r="BN110" s="17">
        <v>0.05</v>
      </c>
      <c r="BO110" s="17">
        <v>0.05</v>
      </c>
      <c r="BP110" s="17">
        <v>0.05</v>
      </c>
      <c r="BQ110" s="17">
        <v>0.4</v>
      </c>
      <c r="BR110" s="76">
        <v>0.4</v>
      </c>
      <c r="BS110" s="17">
        <v>0.05</v>
      </c>
      <c r="BT110" s="17">
        <v>0.05</v>
      </c>
      <c r="BU110" s="17">
        <v>0.1</v>
      </c>
      <c r="BV110" s="76">
        <v>0.05</v>
      </c>
      <c r="BW110" s="17">
        <v>0.05</v>
      </c>
      <c r="BX110" s="17">
        <v>0.05</v>
      </c>
      <c r="BY110" s="17">
        <v>0.15000000000000002</v>
      </c>
      <c r="BZ110" s="17">
        <v>0.15</v>
      </c>
      <c r="CA110" s="17">
        <v>25</v>
      </c>
      <c r="CB110" s="17">
        <v>50</v>
      </c>
      <c r="CC110" s="17">
        <v>1200</v>
      </c>
      <c r="CD110" s="17">
        <v>0.01</v>
      </c>
      <c r="CE110" s="17">
        <v>2.5000000000000001E-2</v>
      </c>
      <c r="CF110" s="17">
        <v>2.5000000000000001E-2</v>
      </c>
      <c r="CG110" s="17">
        <v>2.5000000000000001E-2</v>
      </c>
      <c r="CH110" s="17">
        <v>2.5000000000000001E-2</v>
      </c>
      <c r="CI110" s="17">
        <v>2.5000000000000001E-2</v>
      </c>
      <c r="CJ110" s="17">
        <v>2.5000000000000001E-2</v>
      </c>
      <c r="CK110" s="17">
        <v>2.5000000000000001E-2</v>
      </c>
      <c r="CL110" s="17">
        <v>5.0000000000000001E-3</v>
      </c>
      <c r="CM110" s="17">
        <v>0.15</v>
      </c>
      <c r="CN110" s="17">
        <v>0.5</v>
      </c>
      <c r="CO110" s="17">
        <v>0.5</v>
      </c>
      <c r="CP110" s="17">
        <v>0.5</v>
      </c>
      <c r="CQ110" s="17">
        <v>1.5</v>
      </c>
      <c r="CR110" s="17">
        <v>0.3</v>
      </c>
      <c r="CS110" s="17">
        <v>5</v>
      </c>
      <c r="CT110" s="17">
        <v>0.5</v>
      </c>
      <c r="CU110" s="17">
        <v>0.5</v>
      </c>
      <c r="CV110" s="17">
        <v>0.05</v>
      </c>
      <c r="CW110" s="17">
        <v>0.05</v>
      </c>
      <c r="CX110" s="17">
        <v>0.05</v>
      </c>
      <c r="CY110" s="17">
        <v>9.5999999999999992E-4</v>
      </c>
      <c r="CZ110" s="17">
        <v>0.05</v>
      </c>
      <c r="DA110" s="17">
        <v>0.05</v>
      </c>
      <c r="DB110" s="17">
        <v>0.05</v>
      </c>
      <c r="DC110" s="17">
        <v>0.05</v>
      </c>
      <c r="DD110" s="17">
        <v>0.05</v>
      </c>
      <c r="DE110" s="17">
        <v>0.05</v>
      </c>
      <c r="DF110" s="17">
        <v>0.05</v>
      </c>
      <c r="DG110" s="42">
        <v>725.7</v>
      </c>
      <c r="DH110" s="70">
        <v>0.5</v>
      </c>
      <c r="DI110" s="70">
        <v>0.05</v>
      </c>
      <c r="DJ110" s="70">
        <v>0.25</v>
      </c>
      <c r="DK110" s="70">
        <v>0.25</v>
      </c>
      <c r="DL110" s="70">
        <v>0.05</v>
      </c>
    </row>
    <row r="111" spans="1:116" x14ac:dyDescent="0.3">
      <c r="A111" s="165">
        <v>106</v>
      </c>
      <c r="B111" s="57">
        <v>258</v>
      </c>
      <c r="C111" s="139" t="s">
        <v>185</v>
      </c>
      <c r="D111" s="139" t="s">
        <v>235</v>
      </c>
      <c r="E111" s="139" t="s">
        <v>849</v>
      </c>
      <c r="F111" s="139" t="s">
        <v>324</v>
      </c>
      <c r="G111" s="43">
        <v>8</v>
      </c>
      <c r="H111" s="12">
        <v>115.7</v>
      </c>
      <c r="I111" s="30">
        <v>0.05</v>
      </c>
      <c r="J111" s="30">
        <v>5.0999999999999996</v>
      </c>
      <c r="K111" s="30">
        <v>192</v>
      </c>
      <c r="L111" s="31">
        <v>2.5000000000000001E-2</v>
      </c>
      <c r="M111" s="30">
        <v>7.65</v>
      </c>
      <c r="N111" s="30">
        <v>26.7</v>
      </c>
      <c r="O111" s="30">
        <v>36.200000000000003</v>
      </c>
      <c r="P111" s="33">
        <v>4.8999999999999998E-3</v>
      </c>
      <c r="Q111" s="30">
        <v>3660</v>
      </c>
      <c r="R111" s="30">
        <v>0.2</v>
      </c>
      <c r="S111" s="30">
        <v>23.5</v>
      </c>
      <c r="T111" s="30">
        <v>19.100000000000001</v>
      </c>
      <c r="U111" s="19">
        <v>2.11</v>
      </c>
      <c r="V111" s="30">
        <v>39</v>
      </c>
      <c r="W111" s="30">
        <v>25.3</v>
      </c>
      <c r="X111" s="30">
        <v>127</v>
      </c>
      <c r="Y111" s="12">
        <v>7250</v>
      </c>
      <c r="Z111" s="30">
        <v>1.91</v>
      </c>
      <c r="AA111" s="12">
        <v>17047.099999999999</v>
      </c>
      <c r="AB111" s="19">
        <v>499</v>
      </c>
      <c r="AC111" s="30">
        <v>838</v>
      </c>
      <c r="AD111" s="12">
        <v>1450</v>
      </c>
      <c r="AE111" s="30">
        <v>196.26900000000001</v>
      </c>
      <c r="AF111" s="12">
        <v>10551.2</v>
      </c>
      <c r="AG111" s="12">
        <v>1730</v>
      </c>
      <c r="AH111" s="19">
        <v>3540</v>
      </c>
      <c r="AI111" s="19">
        <v>20613.11</v>
      </c>
      <c r="AJ111" s="19">
        <v>9010</v>
      </c>
      <c r="AK111" s="19">
        <v>34295.53</v>
      </c>
      <c r="AL111" s="19">
        <v>10825.939999999999</v>
      </c>
      <c r="AM111" s="19">
        <v>13781.64</v>
      </c>
      <c r="AN111" s="19">
        <v>12785.73</v>
      </c>
      <c r="AO111" s="19">
        <v>2.5</v>
      </c>
      <c r="AP111" s="19">
        <v>4870</v>
      </c>
      <c r="AQ111" s="19">
        <v>150</v>
      </c>
      <c r="AR111" s="19">
        <v>4880</v>
      </c>
      <c r="AS111" s="19">
        <v>5630</v>
      </c>
      <c r="AT111" s="19">
        <v>24304.89</v>
      </c>
      <c r="AU111" s="19">
        <v>9450</v>
      </c>
      <c r="AV111" s="19">
        <v>7950</v>
      </c>
      <c r="AW111" s="19">
        <v>2.5</v>
      </c>
      <c r="AX111" s="19">
        <v>6110</v>
      </c>
      <c r="AY111" s="19">
        <v>432</v>
      </c>
      <c r="AZ111" s="19">
        <v>2.5</v>
      </c>
      <c r="BA111" s="20">
        <v>157216.84</v>
      </c>
      <c r="BB111" s="17">
        <v>0.5</v>
      </c>
      <c r="BC111" s="17">
        <v>0.5</v>
      </c>
      <c r="BD111" s="17">
        <v>0.5</v>
      </c>
      <c r="BE111" s="17">
        <v>0.5</v>
      </c>
      <c r="BF111" s="17">
        <v>0.5</v>
      </c>
      <c r="BG111" s="17">
        <v>0.5</v>
      </c>
      <c r="BH111" s="17">
        <v>0.5</v>
      </c>
      <c r="BI111" s="17">
        <v>0.5</v>
      </c>
      <c r="BJ111" s="17">
        <v>5.0000000000000001E-3</v>
      </c>
      <c r="BK111" s="17">
        <v>0.5</v>
      </c>
      <c r="BL111" s="17">
        <v>0.05</v>
      </c>
      <c r="BM111" s="17">
        <v>0.05</v>
      </c>
      <c r="BN111" s="17">
        <v>0.05</v>
      </c>
      <c r="BO111" s="17">
        <v>0.05</v>
      </c>
      <c r="BP111" s="17">
        <v>0.05</v>
      </c>
      <c r="BQ111" s="17">
        <v>0.4</v>
      </c>
      <c r="BR111" s="76">
        <v>0.4</v>
      </c>
      <c r="BS111" s="17">
        <v>0.05</v>
      </c>
      <c r="BT111" s="17">
        <v>0.05</v>
      </c>
      <c r="BU111" s="17">
        <v>0.1</v>
      </c>
      <c r="BV111" s="76">
        <v>0.05</v>
      </c>
      <c r="BW111" s="17">
        <v>0.05</v>
      </c>
      <c r="BX111" s="17">
        <v>0.05</v>
      </c>
      <c r="BY111" s="17">
        <v>0.15000000000000002</v>
      </c>
      <c r="BZ111" s="17">
        <v>0.15</v>
      </c>
      <c r="CA111" s="17">
        <v>25</v>
      </c>
      <c r="CB111" s="17">
        <v>50</v>
      </c>
      <c r="CC111" s="17">
        <v>4600</v>
      </c>
      <c r="CD111" s="17">
        <v>0.01</v>
      </c>
      <c r="CE111" s="17">
        <v>2.5000000000000001E-2</v>
      </c>
      <c r="CF111" s="17">
        <v>2.5000000000000001E-2</v>
      </c>
      <c r="CG111" s="17">
        <v>2.5000000000000001E-2</v>
      </c>
      <c r="CH111" s="17">
        <v>2.5000000000000001E-2</v>
      </c>
      <c r="CI111" s="17">
        <v>2.5000000000000001E-2</v>
      </c>
      <c r="CJ111" s="17">
        <v>2.5000000000000001E-2</v>
      </c>
      <c r="CK111" s="17">
        <v>2.5000000000000001E-2</v>
      </c>
      <c r="CL111" s="17">
        <v>5.0000000000000001E-3</v>
      </c>
      <c r="CM111" s="17">
        <v>0.15</v>
      </c>
      <c r="CN111" s="17">
        <v>0.5</v>
      </c>
      <c r="CO111" s="17">
        <v>0.5</v>
      </c>
      <c r="CP111" s="17">
        <v>0.5</v>
      </c>
      <c r="CQ111" s="17">
        <v>1.5</v>
      </c>
      <c r="CR111" s="17">
        <v>0.3</v>
      </c>
      <c r="CS111" s="17">
        <v>5</v>
      </c>
      <c r="CT111" s="17">
        <v>0.5</v>
      </c>
      <c r="CU111" s="17">
        <v>0.5</v>
      </c>
      <c r="CV111" s="17">
        <v>0.05</v>
      </c>
      <c r="CW111" s="17">
        <v>0.05</v>
      </c>
      <c r="CX111" s="17">
        <v>0.05</v>
      </c>
      <c r="CY111" s="17">
        <v>8.8000000000000003E-4</v>
      </c>
      <c r="CZ111" s="17">
        <v>0.05</v>
      </c>
      <c r="DA111" s="17">
        <v>0.05</v>
      </c>
      <c r="DB111" s="17">
        <v>0.05</v>
      </c>
      <c r="DC111" s="17">
        <v>0.05</v>
      </c>
      <c r="DD111" s="17">
        <v>0.05</v>
      </c>
      <c r="DE111" s="17">
        <v>0.05</v>
      </c>
      <c r="DF111" s="17">
        <v>0.05</v>
      </c>
      <c r="DG111" s="42">
        <v>3223</v>
      </c>
      <c r="DH111" s="70">
        <v>0.5</v>
      </c>
      <c r="DI111" s="70">
        <v>0.05</v>
      </c>
      <c r="DJ111" s="70">
        <v>0.25</v>
      </c>
      <c r="DK111" s="70">
        <v>0.25</v>
      </c>
      <c r="DL111" s="70">
        <v>0.05</v>
      </c>
    </row>
    <row r="112" spans="1:116" x14ac:dyDescent="0.3">
      <c r="A112" s="165">
        <v>107</v>
      </c>
      <c r="B112" s="57">
        <v>259</v>
      </c>
      <c r="C112" s="139" t="s">
        <v>850</v>
      </c>
      <c r="D112" s="139" t="s">
        <v>851</v>
      </c>
      <c r="E112" s="139" t="s">
        <v>849</v>
      </c>
      <c r="F112" s="139" t="s">
        <v>324</v>
      </c>
      <c r="G112" s="43">
        <v>7.6</v>
      </c>
      <c r="H112" s="12">
        <v>165.4</v>
      </c>
      <c r="I112" s="30">
        <v>0.34</v>
      </c>
      <c r="J112" s="30">
        <v>6.02</v>
      </c>
      <c r="K112" s="30">
        <v>436</v>
      </c>
      <c r="L112" s="31">
        <v>0.83</v>
      </c>
      <c r="M112" s="30">
        <v>8.3800000000000008</v>
      </c>
      <c r="N112" s="30">
        <v>27.8</v>
      </c>
      <c r="O112" s="30">
        <v>29</v>
      </c>
      <c r="P112" s="33">
        <v>0.12</v>
      </c>
      <c r="Q112" s="30">
        <v>2700</v>
      </c>
      <c r="R112" s="42">
        <v>0.45</v>
      </c>
      <c r="S112" s="30">
        <v>23.9</v>
      </c>
      <c r="T112" s="30">
        <v>33.6</v>
      </c>
      <c r="U112" s="19">
        <v>2.36</v>
      </c>
      <c r="V112" s="30">
        <v>66.599999999999994</v>
      </c>
      <c r="W112" s="30">
        <v>25.3</v>
      </c>
      <c r="X112" s="30">
        <v>256</v>
      </c>
      <c r="Y112" s="12">
        <v>4370</v>
      </c>
      <c r="Z112" s="30">
        <v>3.09</v>
      </c>
      <c r="AA112" s="12">
        <v>18772.62</v>
      </c>
      <c r="AB112" s="19">
        <v>643.49</v>
      </c>
      <c r="AC112" s="12">
        <v>1110</v>
      </c>
      <c r="AD112" s="12">
        <v>942</v>
      </c>
      <c r="AE112" s="30">
        <v>195.72</v>
      </c>
      <c r="AF112" s="12">
        <v>10830.05</v>
      </c>
      <c r="AG112" s="12">
        <v>1870</v>
      </c>
      <c r="AH112" s="19">
        <v>17</v>
      </c>
      <c r="AI112" s="19">
        <v>17</v>
      </c>
      <c r="AJ112" s="19">
        <v>2.5</v>
      </c>
      <c r="AK112" s="19">
        <v>55</v>
      </c>
      <c r="AL112" s="19">
        <v>15</v>
      </c>
      <c r="AM112" s="19">
        <v>8.6999999999999993</v>
      </c>
      <c r="AN112" s="19">
        <v>10</v>
      </c>
      <c r="AO112" s="19">
        <v>2.5</v>
      </c>
      <c r="AP112" s="19">
        <v>8.4</v>
      </c>
      <c r="AQ112" s="19">
        <v>1.5</v>
      </c>
      <c r="AR112" s="19">
        <v>2.5</v>
      </c>
      <c r="AS112" s="19">
        <v>2.5</v>
      </c>
      <c r="AT112" s="19">
        <v>44</v>
      </c>
      <c r="AU112" s="19">
        <v>27</v>
      </c>
      <c r="AV112" s="19">
        <v>9.7999999999999989</v>
      </c>
      <c r="AW112" s="19">
        <v>15</v>
      </c>
      <c r="AX112" s="19">
        <v>26</v>
      </c>
      <c r="AY112" s="19">
        <v>2.5</v>
      </c>
      <c r="AZ112" s="19">
        <v>2.5</v>
      </c>
      <c r="BA112" s="20">
        <v>212.5</v>
      </c>
      <c r="BB112" s="17">
        <v>0.5</v>
      </c>
      <c r="BC112" s="17">
        <v>0.5</v>
      </c>
      <c r="BD112" s="17">
        <v>0.5</v>
      </c>
      <c r="BE112" s="17">
        <v>0.5</v>
      </c>
      <c r="BF112" s="17">
        <v>0.5</v>
      </c>
      <c r="BG112" s="17">
        <v>0.5</v>
      </c>
      <c r="BH112" s="17">
        <v>0.5</v>
      </c>
      <c r="BI112" s="17">
        <v>0.5</v>
      </c>
      <c r="BJ112" s="17">
        <v>5.0000000000000001E-3</v>
      </c>
      <c r="BK112" s="17">
        <v>0.5</v>
      </c>
      <c r="BL112" s="17">
        <v>0.05</v>
      </c>
      <c r="BM112" s="17">
        <v>0.05</v>
      </c>
      <c r="BN112" s="17">
        <v>0.05</v>
      </c>
      <c r="BO112" s="17">
        <v>0.05</v>
      </c>
      <c r="BP112" s="17">
        <v>0.05</v>
      </c>
      <c r="BQ112" s="17">
        <v>0.4</v>
      </c>
      <c r="BR112" s="76">
        <v>0.4</v>
      </c>
      <c r="BS112" s="17">
        <v>0.05</v>
      </c>
      <c r="BT112" s="17">
        <v>0.05</v>
      </c>
      <c r="BU112" s="17">
        <v>0.1</v>
      </c>
      <c r="BV112" s="76">
        <v>0.05</v>
      </c>
      <c r="BW112" s="17">
        <v>0.05</v>
      </c>
      <c r="BX112" s="17">
        <v>0.05</v>
      </c>
      <c r="BY112" s="17">
        <v>0.15000000000000002</v>
      </c>
      <c r="BZ112" s="17">
        <v>0.15</v>
      </c>
      <c r="CA112" s="17">
        <v>25</v>
      </c>
      <c r="CB112" s="17">
        <v>50</v>
      </c>
      <c r="CC112" s="17">
        <v>4400</v>
      </c>
      <c r="CD112" s="17">
        <v>0.01</v>
      </c>
      <c r="CE112" s="17">
        <v>2.5000000000000001E-2</v>
      </c>
      <c r="CF112" s="17">
        <v>2.5000000000000001E-2</v>
      </c>
      <c r="CG112" s="17">
        <v>2.5000000000000001E-2</v>
      </c>
      <c r="CH112" s="17">
        <v>2.5000000000000001E-2</v>
      </c>
      <c r="CI112" s="17">
        <v>2.5000000000000001E-2</v>
      </c>
      <c r="CJ112" s="17">
        <v>2.5000000000000001E-2</v>
      </c>
      <c r="CK112" s="17">
        <v>2.5000000000000001E-2</v>
      </c>
      <c r="CL112" s="17">
        <v>4.3</v>
      </c>
      <c r="CM112" s="17">
        <v>0.15</v>
      </c>
      <c r="CN112" s="17">
        <v>0.5</v>
      </c>
      <c r="CO112" s="17">
        <v>0.5</v>
      </c>
      <c r="CP112" s="17">
        <v>0.5</v>
      </c>
      <c r="CQ112" s="17">
        <v>1.5</v>
      </c>
      <c r="CR112" s="17">
        <v>0.3</v>
      </c>
      <c r="CS112" s="17">
        <v>5</v>
      </c>
      <c r="CT112" s="17">
        <v>0.5</v>
      </c>
      <c r="CU112" s="17">
        <v>0.5</v>
      </c>
      <c r="CV112" s="17">
        <v>0.05</v>
      </c>
      <c r="CW112" s="17">
        <v>0.05</v>
      </c>
      <c r="CX112" s="17">
        <v>0.05</v>
      </c>
      <c r="CY112" s="17">
        <v>6.7000000000000002E-4</v>
      </c>
      <c r="CZ112" s="17">
        <v>0.05</v>
      </c>
      <c r="DA112" s="17">
        <v>0.05</v>
      </c>
      <c r="DB112" s="17">
        <v>0.05</v>
      </c>
      <c r="DC112" s="17">
        <v>0.05</v>
      </c>
      <c r="DD112" s="17">
        <v>0.05</v>
      </c>
      <c r="DE112" s="17">
        <v>0.05</v>
      </c>
      <c r="DF112" s="17">
        <v>0.05</v>
      </c>
      <c r="DG112" s="42">
        <v>3065</v>
      </c>
      <c r="DH112" s="70">
        <v>0.5</v>
      </c>
      <c r="DI112" s="70">
        <v>0.05</v>
      </c>
      <c r="DJ112" s="70">
        <v>0.25</v>
      </c>
      <c r="DK112" s="70">
        <v>0.25</v>
      </c>
      <c r="DL112" s="70">
        <v>0.05</v>
      </c>
    </row>
    <row r="113" spans="1:116" x14ac:dyDescent="0.3">
      <c r="A113" s="165">
        <v>108</v>
      </c>
      <c r="B113" s="57">
        <v>260</v>
      </c>
      <c r="C113" s="139" t="s">
        <v>852</v>
      </c>
      <c r="D113" s="139" t="s">
        <v>853</v>
      </c>
      <c r="E113" s="139" t="s">
        <v>854</v>
      </c>
      <c r="F113" s="139" t="s">
        <v>325</v>
      </c>
      <c r="G113" s="43">
        <v>8.1999999999999993</v>
      </c>
      <c r="H113" s="12">
        <v>78.069999999999993</v>
      </c>
      <c r="I113" s="30">
        <v>0.05</v>
      </c>
      <c r="J113" s="30">
        <v>1.5</v>
      </c>
      <c r="K113" s="30">
        <v>7.42</v>
      </c>
      <c r="L113" s="31">
        <v>2.5000000000000001E-2</v>
      </c>
      <c r="M113" s="30">
        <v>1.04</v>
      </c>
      <c r="N113" s="30">
        <v>1.73</v>
      </c>
      <c r="O113" s="30">
        <v>5.71</v>
      </c>
      <c r="P113" s="33">
        <v>9.1000000000000004E-3</v>
      </c>
      <c r="Q113" s="30">
        <v>84.4</v>
      </c>
      <c r="R113" s="30">
        <v>0.2</v>
      </c>
      <c r="S113" s="30">
        <v>1.18</v>
      </c>
      <c r="T113" s="30">
        <v>4.87</v>
      </c>
      <c r="U113" s="19">
        <v>1</v>
      </c>
      <c r="V113" s="19">
        <v>13.9</v>
      </c>
      <c r="W113" s="30">
        <v>3.49</v>
      </c>
      <c r="X113" s="30">
        <v>19.7</v>
      </c>
      <c r="Y113" s="12">
        <v>8710</v>
      </c>
      <c r="Z113" s="30">
        <v>0.05</v>
      </c>
      <c r="AA113" s="12">
        <v>1820</v>
      </c>
      <c r="AB113" s="19">
        <v>49.3</v>
      </c>
      <c r="AC113" s="12">
        <v>111</v>
      </c>
      <c r="AD113" s="12">
        <v>279</v>
      </c>
      <c r="AE113" s="30">
        <v>89</v>
      </c>
      <c r="AF113" s="12">
        <v>785</v>
      </c>
      <c r="AG113" s="12">
        <v>125</v>
      </c>
      <c r="AH113" s="19">
        <v>94</v>
      </c>
      <c r="AI113" s="19">
        <v>29</v>
      </c>
      <c r="AJ113" s="19">
        <v>11</v>
      </c>
      <c r="AK113" s="19">
        <v>57</v>
      </c>
      <c r="AL113" s="19">
        <v>8.1</v>
      </c>
      <c r="AM113" s="19">
        <v>11</v>
      </c>
      <c r="AN113" s="19">
        <v>15</v>
      </c>
      <c r="AO113" s="19">
        <v>2.5</v>
      </c>
      <c r="AP113" s="19">
        <v>8.8000000000000007</v>
      </c>
      <c r="AQ113" s="19">
        <v>1.5</v>
      </c>
      <c r="AR113" s="19">
        <v>2.5</v>
      </c>
      <c r="AS113" s="19">
        <v>2.5</v>
      </c>
      <c r="AT113" s="19">
        <v>48</v>
      </c>
      <c r="AU113" s="19">
        <v>24</v>
      </c>
      <c r="AV113" s="19">
        <v>9.2999999999999989</v>
      </c>
      <c r="AW113" s="19">
        <v>14</v>
      </c>
      <c r="AX113" s="19">
        <v>17</v>
      </c>
      <c r="AY113" s="19">
        <v>2.5</v>
      </c>
      <c r="AZ113" s="19">
        <v>2.5</v>
      </c>
      <c r="BA113" s="20">
        <v>312.90000000000003</v>
      </c>
      <c r="BB113" s="17">
        <v>0.5</v>
      </c>
      <c r="BC113" s="17">
        <v>0.5</v>
      </c>
      <c r="BD113" s="17">
        <v>0.5</v>
      </c>
      <c r="BE113" s="17">
        <v>0.5</v>
      </c>
      <c r="BF113" s="17">
        <v>0.5</v>
      </c>
      <c r="BG113" s="17">
        <v>0.5</v>
      </c>
      <c r="BH113" s="17">
        <v>0.5</v>
      </c>
      <c r="BI113" s="17">
        <v>0.5</v>
      </c>
      <c r="BJ113" s="17">
        <v>5.0000000000000001E-3</v>
      </c>
      <c r="BK113" s="17">
        <v>0.5</v>
      </c>
      <c r="BL113" s="17">
        <v>0.05</v>
      </c>
      <c r="BM113" s="17">
        <v>0.05</v>
      </c>
      <c r="BN113" s="17">
        <v>0.05</v>
      </c>
      <c r="BO113" s="17">
        <v>0.05</v>
      </c>
      <c r="BP113" s="17">
        <v>0.05</v>
      </c>
      <c r="BQ113" s="17">
        <v>0.4</v>
      </c>
      <c r="BR113" s="76">
        <v>0.4</v>
      </c>
      <c r="BS113" s="17">
        <v>0.05</v>
      </c>
      <c r="BT113" s="17">
        <v>0.05</v>
      </c>
      <c r="BU113" s="17">
        <v>0.1</v>
      </c>
      <c r="BV113" s="76">
        <v>0.05</v>
      </c>
      <c r="BW113" s="17">
        <v>0.05</v>
      </c>
      <c r="BX113" s="17">
        <v>0.05</v>
      </c>
      <c r="BY113" s="17">
        <v>0.15000000000000002</v>
      </c>
      <c r="BZ113" s="17">
        <v>0.15</v>
      </c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>
        <v>0.05</v>
      </c>
      <c r="DF113" s="17">
        <v>0.05</v>
      </c>
      <c r="DG113" s="42">
        <v>474.1</v>
      </c>
      <c r="DH113" s="70"/>
      <c r="DI113" s="70"/>
      <c r="DJ113" s="70"/>
      <c r="DK113" s="70"/>
      <c r="DL113" s="70"/>
    </row>
    <row r="114" spans="1:116" x14ac:dyDescent="0.3">
      <c r="A114" s="165">
        <v>109</v>
      </c>
      <c r="B114" s="57">
        <v>261</v>
      </c>
      <c r="C114" s="139" t="s">
        <v>298</v>
      </c>
      <c r="D114" s="139" t="s">
        <v>299</v>
      </c>
      <c r="E114" s="139" t="s">
        <v>307</v>
      </c>
      <c r="F114" s="139" t="s">
        <v>344</v>
      </c>
      <c r="G114" s="43">
        <v>8</v>
      </c>
      <c r="H114" s="12">
        <v>67.56</v>
      </c>
      <c r="I114" s="30">
        <v>0.05</v>
      </c>
      <c r="J114" s="30">
        <v>1.5</v>
      </c>
      <c r="K114" s="30">
        <v>11.8</v>
      </c>
      <c r="L114" s="31">
        <v>2.5000000000000001E-2</v>
      </c>
      <c r="M114" s="30">
        <v>1.1200000000000001</v>
      </c>
      <c r="N114" s="30">
        <v>2.1</v>
      </c>
      <c r="O114" s="30">
        <v>9.9700000000000006</v>
      </c>
      <c r="P114" s="33">
        <v>2.5000000000000001E-3</v>
      </c>
      <c r="Q114" s="30">
        <v>478</v>
      </c>
      <c r="R114" s="30">
        <v>1.38</v>
      </c>
      <c r="S114" s="30">
        <v>3.43</v>
      </c>
      <c r="T114" s="30">
        <v>0.5</v>
      </c>
      <c r="U114" s="19">
        <v>1</v>
      </c>
      <c r="V114" s="30">
        <v>2.29</v>
      </c>
      <c r="W114" s="30">
        <v>3.33</v>
      </c>
      <c r="X114" s="30">
        <v>11.1</v>
      </c>
      <c r="Y114" s="12">
        <v>1070</v>
      </c>
      <c r="Z114" s="30">
        <v>0.05</v>
      </c>
      <c r="AA114" s="12">
        <v>2750</v>
      </c>
      <c r="AB114" s="19">
        <v>130</v>
      </c>
      <c r="AC114" s="30">
        <v>86.6</v>
      </c>
      <c r="AD114" s="30">
        <v>214</v>
      </c>
      <c r="AE114" s="30">
        <v>31.2</v>
      </c>
      <c r="AF114" s="12">
        <v>1141.3900000000001</v>
      </c>
      <c r="AG114" s="12">
        <v>258</v>
      </c>
      <c r="AH114" s="19">
        <v>2.5</v>
      </c>
      <c r="AI114" s="19">
        <v>2.5</v>
      </c>
      <c r="AJ114" s="19">
        <v>2.5</v>
      </c>
      <c r="AK114" s="19">
        <v>2.5</v>
      </c>
      <c r="AL114" s="19">
        <v>2.5</v>
      </c>
      <c r="AM114" s="19">
        <v>2.5</v>
      </c>
      <c r="AN114" s="19">
        <v>2.5</v>
      </c>
      <c r="AO114" s="19">
        <v>2.5</v>
      </c>
      <c r="AP114" s="19">
        <v>2.5</v>
      </c>
      <c r="AQ114" s="19">
        <v>1.5</v>
      </c>
      <c r="AR114" s="19">
        <v>2.5</v>
      </c>
      <c r="AS114" s="19">
        <v>2.5</v>
      </c>
      <c r="AT114" s="19">
        <v>2.5</v>
      </c>
      <c r="AU114" s="19">
        <v>2.5</v>
      </c>
      <c r="AV114" s="19">
        <v>2.5</v>
      </c>
      <c r="AW114" s="19">
        <v>2.5</v>
      </c>
      <c r="AX114" s="19">
        <v>2.5</v>
      </c>
      <c r="AY114" s="19">
        <v>2.5</v>
      </c>
      <c r="AZ114" s="19">
        <v>2.5</v>
      </c>
      <c r="BA114" s="20">
        <v>31.5</v>
      </c>
      <c r="BB114" s="17">
        <v>0.5</v>
      </c>
      <c r="BC114" s="17">
        <v>0.5</v>
      </c>
      <c r="BD114" s="17">
        <v>0.5</v>
      </c>
      <c r="BE114" s="17">
        <v>0.5</v>
      </c>
      <c r="BF114" s="17">
        <v>0.5</v>
      </c>
      <c r="BG114" s="17">
        <v>0.5</v>
      </c>
      <c r="BH114" s="17">
        <v>0.5</v>
      </c>
      <c r="BI114" s="17">
        <v>0.5</v>
      </c>
      <c r="BJ114" s="17">
        <v>5.0000000000000001E-3</v>
      </c>
      <c r="BK114" s="17">
        <v>0.5</v>
      </c>
      <c r="BL114" s="17">
        <v>0.05</v>
      </c>
      <c r="BM114" s="17">
        <v>0.05</v>
      </c>
      <c r="BN114" s="17">
        <v>0.05</v>
      </c>
      <c r="BO114" s="17">
        <v>0.05</v>
      </c>
      <c r="BP114" s="17">
        <v>0.05</v>
      </c>
      <c r="BQ114" s="17">
        <v>0.4</v>
      </c>
      <c r="BR114" s="76">
        <v>0.4</v>
      </c>
      <c r="BS114" s="17">
        <v>0.05</v>
      </c>
      <c r="BT114" s="17">
        <v>0.05</v>
      </c>
      <c r="BU114" s="17">
        <v>0.1</v>
      </c>
      <c r="BV114" s="76">
        <v>0.05</v>
      </c>
      <c r="BW114" s="17">
        <v>0.05</v>
      </c>
      <c r="BX114" s="17">
        <v>0.05</v>
      </c>
      <c r="BY114" s="17">
        <v>0.15000000000000002</v>
      </c>
      <c r="BZ114" s="17">
        <v>0.15</v>
      </c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>
        <v>0.05</v>
      </c>
      <c r="DF114" s="17">
        <v>0.05</v>
      </c>
      <c r="DG114" s="42">
        <v>89.48</v>
      </c>
      <c r="DH114" s="70"/>
      <c r="DI114" s="70"/>
      <c r="DJ114" s="70"/>
      <c r="DK114" s="70"/>
      <c r="DL114" s="70"/>
    </row>
    <row r="115" spans="1:116" x14ac:dyDescent="0.3">
      <c r="A115" s="165">
        <v>110</v>
      </c>
      <c r="B115" s="57">
        <v>262</v>
      </c>
      <c r="C115" s="139" t="s">
        <v>855</v>
      </c>
      <c r="D115" s="139" t="s">
        <v>856</v>
      </c>
      <c r="E115" s="139" t="s">
        <v>857</v>
      </c>
      <c r="F115" s="139" t="s">
        <v>858</v>
      </c>
      <c r="G115" s="43">
        <v>7.6</v>
      </c>
      <c r="H115" s="12">
        <v>131.30000000000001</v>
      </c>
      <c r="I115" s="30">
        <v>0.05</v>
      </c>
      <c r="J115" s="30">
        <v>1.5</v>
      </c>
      <c r="K115" s="30">
        <v>17.899999999999999</v>
      </c>
      <c r="L115" s="31">
        <v>0.46700000000000003</v>
      </c>
      <c r="M115" s="30">
        <v>1.1599999999999999</v>
      </c>
      <c r="N115" s="30">
        <v>2.9</v>
      </c>
      <c r="O115" s="30">
        <v>11.5</v>
      </c>
      <c r="P115" s="33">
        <v>3.2000000000000002E-3</v>
      </c>
      <c r="Q115" s="30">
        <v>142</v>
      </c>
      <c r="R115" s="30">
        <v>0.2</v>
      </c>
      <c r="S115" s="30">
        <v>1.66</v>
      </c>
      <c r="T115" s="30">
        <v>108</v>
      </c>
      <c r="U115" s="19">
        <v>1</v>
      </c>
      <c r="V115" s="30">
        <v>18.7</v>
      </c>
      <c r="W115" s="30">
        <v>3.65</v>
      </c>
      <c r="X115" s="30">
        <v>111</v>
      </c>
      <c r="Y115" s="12">
        <v>11500</v>
      </c>
      <c r="Z115" s="30">
        <v>0.05</v>
      </c>
      <c r="AA115" s="12">
        <v>3590</v>
      </c>
      <c r="AB115" s="19">
        <v>93.6</v>
      </c>
      <c r="AC115" s="30">
        <v>205</v>
      </c>
      <c r="AD115" s="30">
        <v>296</v>
      </c>
      <c r="AE115" s="30">
        <v>91.3</v>
      </c>
      <c r="AF115" s="12">
        <v>792</v>
      </c>
      <c r="AG115" s="12">
        <v>125</v>
      </c>
      <c r="AH115" s="19">
        <v>32</v>
      </c>
      <c r="AI115" s="19">
        <v>107</v>
      </c>
      <c r="AJ115" s="19">
        <v>47</v>
      </c>
      <c r="AK115" s="19">
        <v>535</v>
      </c>
      <c r="AL115" s="19">
        <v>360</v>
      </c>
      <c r="AM115" s="19">
        <v>393</v>
      </c>
      <c r="AN115" s="19">
        <v>453</v>
      </c>
      <c r="AO115" s="19">
        <v>2.5</v>
      </c>
      <c r="AP115" s="19">
        <v>278</v>
      </c>
      <c r="AQ115" s="19">
        <v>1.5</v>
      </c>
      <c r="AR115" s="19">
        <v>34</v>
      </c>
      <c r="AS115" s="19">
        <v>19</v>
      </c>
      <c r="AT115" s="19">
        <v>603</v>
      </c>
      <c r="AU115" s="19">
        <v>382</v>
      </c>
      <c r="AV115" s="19">
        <v>334</v>
      </c>
      <c r="AW115" s="19">
        <v>2.5</v>
      </c>
      <c r="AX115" s="19">
        <v>333</v>
      </c>
      <c r="AY115" s="19">
        <v>81</v>
      </c>
      <c r="AZ115" s="19">
        <v>2.5</v>
      </c>
      <c r="BA115" s="20">
        <v>3300.5</v>
      </c>
      <c r="BB115" s="17">
        <v>0.5</v>
      </c>
      <c r="BC115" s="17">
        <v>0.5</v>
      </c>
      <c r="BD115" s="17">
        <v>0.5</v>
      </c>
      <c r="BE115" s="17">
        <v>0.5</v>
      </c>
      <c r="BF115" s="17">
        <v>0.5</v>
      </c>
      <c r="BG115" s="17">
        <v>0.5</v>
      </c>
      <c r="BH115" s="17">
        <v>0.5</v>
      </c>
      <c r="BI115" s="17">
        <v>0.5</v>
      </c>
      <c r="BJ115" s="17">
        <v>5.0000000000000001E-3</v>
      </c>
      <c r="BK115" s="17">
        <v>0.5</v>
      </c>
      <c r="BL115" s="17">
        <v>0.05</v>
      </c>
      <c r="BM115" s="17">
        <v>0.05</v>
      </c>
      <c r="BN115" s="17">
        <v>0.05</v>
      </c>
      <c r="BO115" s="17">
        <v>0.05</v>
      </c>
      <c r="BP115" s="17">
        <v>0.05</v>
      </c>
      <c r="BQ115" s="17">
        <v>0.4</v>
      </c>
      <c r="BR115" s="76">
        <v>0.4</v>
      </c>
      <c r="BS115" s="17">
        <v>0.05</v>
      </c>
      <c r="BT115" s="17">
        <v>0.05</v>
      </c>
      <c r="BU115" s="17">
        <v>0.1</v>
      </c>
      <c r="BV115" s="76">
        <v>0.05</v>
      </c>
      <c r="BW115" s="17">
        <v>0.05</v>
      </c>
      <c r="BX115" s="17">
        <v>0.05</v>
      </c>
      <c r="BY115" s="17">
        <v>0.15000000000000002</v>
      </c>
      <c r="BZ115" s="17">
        <v>0.15</v>
      </c>
      <c r="CA115" s="17">
        <v>25</v>
      </c>
      <c r="CB115" s="17">
        <v>50</v>
      </c>
      <c r="CC115" s="17">
        <v>2700</v>
      </c>
      <c r="CD115" s="17">
        <v>0.01</v>
      </c>
      <c r="CE115" s="17">
        <v>2.5000000000000001E-2</v>
      </c>
      <c r="CF115" s="17">
        <v>2.5000000000000001E-2</v>
      </c>
      <c r="CG115" s="17">
        <v>2.5000000000000001E-2</v>
      </c>
      <c r="CH115" s="17">
        <v>2.5000000000000001E-2</v>
      </c>
      <c r="CI115" s="17">
        <v>2.5000000000000001E-2</v>
      </c>
      <c r="CJ115" s="17">
        <v>2.5000000000000001E-2</v>
      </c>
      <c r="CK115" s="17">
        <v>2.5000000000000001E-2</v>
      </c>
      <c r="CL115" s="17">
        <v>1.1000000000000001</v>
      </c>
      <c r="CM115" s="17">
        <v>0.15</v>
      </c>
      <c r="CN115" s="17">
        <v>0.5</v>
      </c>
      <c r="CO115" s="17">
        <v>0.5</v>
      </c>
      <c r="CP115" s="17">
        <v>0.5</v>
      </c>
      <c r="CQ115" s="17">
        <v>1.5</v>
      </c>
      <c r="CR115" s="17">
        <v>0.3</v>
      </c>
      <c r="CS115" s="17">
        <v>5</v>
      </c>
      <c r="CT115" s="17">
        <v>0.5</v>
      </c>
      <c r="CU115" s="17">
        <v>0.5</v>
      </c>
      <c r="CV115" s="17">
        <v>0.05</v>
      </c>
      <c r="CW115" s="17">
        <v>0.05</v>
      </c>
      <c r="CX115" s="17">
        <v>0.05</v>
      </c>
      <c r="CY115" s="17">
        <v>8.0000000000000004E-4</v>
      </c>
      <c r="CZ115" s="17">
        <v>0.05</v>
      </c>
      <c r="DA115" s="17">
        <v>0.05</v>
      </c>
      <c r="DB115" s="17">
        <v>0.05</v>
      </c>
      <c r="DC115" s="17">
        <v>0.05</v>
      </c>
      <c r="DD115" s="17">
        <v>0.05</v>
      </c>
      <c r="DE115" s="17">
        <v>0.05</v>
      </c>
      <c r="DF115" s="17">
        <v>0.05</v>
      </c>
      <c r="DG115" s="42">
        <v>181.5</v>
      </c>
      <c r="DH115" s="70">
        <v>0.5</v>
      </c>
      <c r="DI115" s="70">
        <v>0.05</v>
      </c>
      <c r="DJ115" s="70">
        <v>0.25</v>
      </c>
      <c r="DK115" s="70">
        <v>0.25</v>
      </c>
      <c r="DL115" s="70">
        <v>0.05</v>
      </c>
    </row>
    <row r="116" spans="1:116" x14ac:dyDescent="0.3">
      <c r="A116" s="165">
        <v>111</v>
      </c>
      <c r="B116" s="57">
        <v>263</v>
      </c>
      <c r="C116" s="139" t="s">
        <v>859</v>
      </c>
      <c r="D116" s="139" t="s">
        <v>860</v>
      </c>
      <c r="E116" s="139" t="s">
        <v>861</v>
      </c>
      <c r="F116" s="139" t="s">
        <v>323</v>
      </c>
      <c r="G116" s="43">
        <v>7.9</v>
      </c>
      <c r="H116" s="12">
        <v>62.55</v>
      </c>
      <c r="I116" s="30">
        <v>0.05</v>
      </c>
      <c r="J116" s="30">
        <v>1.5</v>
      </c>
      <c r="K116" s="30">
        <v>7.03</v>
      </c>
      <c r="L116" s="31">
        <v>2.5000000000000001E-2</v>
      </c>
      <c r="M116" s="30">
        <v>0.50900000000000001</v>
      </c>
      <c r="N116" s="42">
        <v>1.19</v>
      </c>
      <c r="O116" s="42">
        <v>4.2</v>
      </c>
      <c r="P116" s="33">
        <v>8.3000000000000001E-3</v>
      </c>
      <c r="Q116" s="42">
        <v>81.599999999999994</v>
      </c>
      <c r="R116" s="30">
        <v>0.2</v>
      </c>
      <c r="S116" s="42">
        <v>0.59699999999999998</v>
      </c>
      <c r="T116" s="42">
        <v>0.5</v>
      </c>
      <c r="U116" s="19">
        <v>1</v>
      </c>
      <c r="V116" s="19">
        <v>7.91</v>
      </c>
      <c r="W116" s="42">
        <v>2.11</v>
      </c>
      <c r="X116" s="42">
        <v>7.02</v>
      </c>
      <c r="Y116" s="12">
        <v>4320</v>
      </c>
      <c r="Z116" s="30">
        <v>0.28000000000000003</v>
      </c>
      <c r="AA116" s="12">
        <v>2200</v>
      </c>
      <c r="AB116" s="19">
        <v>36.4</v>
      </c>
      <c r="AC116" s="30">
        <v>236</v>
      </c>
      <c r="AD116" s="12">
        <v>223</v>
      </c>
      <c r="AE116" s="30">
        <v>53.8</v>
      </c>
      <c r="AF116" s="12">
        <v>590</v>
      </c>
      <c r="AG116" s="42">
        <v>103</v>
      </c>
      <c r="AH116" s="19">
        <v>230</v>
      </c>
      <c r="AI116" s="19">
        <v>53</v>
      </c>
      <c r="AJ116" s="19">
        <v>5.8</v>
      </c>
      <c r="AK116" s="19">
        <v>6.2</v>
      </c>
      <c r="AL116" s="19">
        <v>9.1999999999999993</v>
      </c>
      <c r="AM116" s="19">
        <v>11</v>
      </c>
      <c r="AN116" s="19">
        <v>14</v>
      </c>
      <c r="AO116" s="19">
        <v>2.5</v>
      </c>
      <c r="AP116" s="19">
        <v>14</v>
      </c>
      <c r="AQ116" s="19">
        <v>1.5</v>
      </c>
      <c r="AR116" s="19">
        <v>181</v>
      </c>
      <c r="AS116" s="19">
        <v>60</v>
      </c>
      <c r="AT116" s="19">
        <v>15</v>
      </c>
      <c r="AU116" s="19">
        <v>17</v>
      </c>
      <c r="AV116" s="19">
        <v>14</v>
      </c>
      <c r="AW116" s="19">
        <v>2.5</v>
      </c>
      <c r="AX116" s="19">
        <v>2.5</v>
      </c>
      <c r="AY116" s="19">
        <v>31</v>
      </c>
      <c r="AZ116" s="19">
        <v>2.5</v>
      </c>
      <c r="BA116" s="20">
        <v>617.70000000000005</v>
      </c>
      <c r="BB116" s="17">
        <v>0.5</v>
      </c>
      <c r="BC116" s="17">
        <v>0.5</v>
      </c>
      <c r="BD116" s="17">
        <v>0.5</v>
      </c>
      <c r="BE116" s="17">
        <v>0.5</v>
      </c>
      <c r="BF116" s="17">
        <v>0.5</v>
      </c>
      <c r="BG116" s="17">
        <v>0.5</v>
      </c>
      <c r="BH116" s="17">
        <v>0.5</v>
      </c>
      <c r="BI116" s="17">
        <v>0.5</v>
      </c>
      <c r="BJ116" s="17">
        <v>5.0000000000000001E-3</v>
      </c>
      <c r="BK116" s="17">
        <v>0.5</v>
      </c>
      <c r="BL116" s="17">
        <v>0.05</v>
      </c>
      <c r="BM116" s="17">
        <v>0.05</v>
      </c>
      <c r="BN116" s="17">
        <v>0.05</v>
      </c>
      <c r="BO116" s="17">
        <v>0.05</v>
      </c>
      <c r="BP116" s="17">
        <v>0.05</v>
      </c>
      <c r="BQ116" s="17">
        <v>0.4</v>
      </c>
      <c r="BR116" s="76">
        <v>0.4</v>
      </c>
      <c r="BS116" s="17">
        <v>0.05</v>
      </c>
      <c r="BT116" s="17">
        <v>0.05</v>
      </c>
      <c r="BU116" s="17">
        <v>0.1</v>
      </c>
      <c r="BV116" s="76">
        <v>0.05</v>
      </c>
      <c r="BW116" s="17">
        <v>0.05</v>
      </c>
      <c r="BX116" s="17">
        <v>0.05</v>
      </c>
      <c r="BY116" s="17">
        <v>0.15000000000000002</v>
      </c>
      <c r="BZ116" s="17">
        <v>0.15</v>
      </c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>
        <v>0.05</v>
      </c>
      <c r="DF116" s="17">
        <v>0.05</v>
      </c>
      <c r="DG116" s="42">
        <v>253.3</v>
      </c>
      <c r="DH116" s="70"/>
      <c r="DI116" s="70"/>
      <c r="DJ116" s="70">
        <v>0.25</v>
      </c>
      <c r="DK116" s="70">
        <v>0.25</v>
      </c>
      <c r="DL116" s="70">
        <v>0.05</v>
      </c>
    </row>
    <row r="117" spans="1:116" x14ac:dyDescent="0.3">
      <c r="A117" s="165">
        <v>112</v>
      </c>
      <c r="B117" s="57">
        <v>264</v>
      </c>
      <c r="C117" s="139" t="s">
        <v>862</v>
      </c>
      <c r="D117" s="139" t="s">
        <v>863</v>
      </c>
      <c r="E117" s="139" t="s">
        <v>864</v>
      </c>
      <c r="F117" s="139" t="s">
        <v>865</v>
      </c>
      <c r="G117" s="43">
        <v>8</v>
      </c>
      <c r="H117" s="12">
        <v>69.33</v>
      </c>
      <c r="I117" s="30">
        <v>0.05</v>
      </c>
      <c r="J117" s="30">
        <v>1.5</v>
      </c>
      <c r="K117" s="30">
        <v>218</v>
      </c>
      <c r="L117" s="31">
        <v>2.5000000000000001E-2</v>
      </c>
      <c r="M117" s="30">
        <v>5.45</v>
      </c>
      <c r="N117" s="30">
        <v>21.3</v>
      </c>
      <c r="O117" s="30">
        <v>23.3</v>
      </c>
      <c r="P117" s="33">
        <v>9.1999999999999998E-3</v>
      </c>
      <c r="Q117" s="42">
        <v>2560</v>
      </c>
      <c r="R117" s="30">
        <v>0.2</v>
      </c>
      <c r="S117" s="30">
        <v>17.7</v>
      </c>
      <c r="T117" s="30">
        <v>6.89</v>
      </c>
      <c r="U117" s="19">
        <v>1</v>
      </c>
      <c r="V117" s="19">
        <v>46.4</v>
      </c>
      <c r="W117" s="30">
        <v>19.5</v>
      </c>
      <c r="X117" s="30">
        <v>167</v>
      </c>
      <c r="Y117" s="12">
        <v>8610</v>
      </c>
      <c r="Z117" s="30">
        <v>1.62</v>
      </c>
      <c r="AA117" s="12">
        <v>13700</v>
      </c>
      <c r="AB117" s="19">
        <v>557.476</v>
      </c>
      <c r="AC117" s="12">
        <v>810</v>
      </c>
      <c r="AD117" s="30">
        <v>1250</v>
      </c>
      <c r="AE117" s="30">
        <v>138.38499999999999</v>
      </c>
      <c r="AF117" s="12">
        <v>8246.7099999999991</v>
      </c>
      <c r="AG117" s="42">
        <v>1510</v>
      </c>
      <c r="AH117" s="19">
        <v>160</v>
      </c>
      <c r="AI117" s="19">
        <v>579</v>
      </c>
      <c r="AJ117" s="19">
        <v>141</v>
      </c>
      <c r="AK117" s="19">
        <v>1350</v>
      </c>
      <c r="AL117" s="19">
        <v>650</v>
      </c>
      <c r="AM117" s="19">
        <v>712</v>
      </c>
      <c r="AN117" s="19">
        <v>605</v>
      </c>
      <c r="AO117" s="19">
        <v>2.5</v>
      </c>
      <c r="AP117" s="19">
        <v>348</v>
      </c>
      <c r="AQ117" s="19">
        <v>1.5</v>
      </c>
      <c r="AR117" s="19">
        <v>186</v>
      </c>
      <c r="AS117" s="19">
        <v>121</v>
      </c>
      <c r="AT117" s="19">
        <v>1380</v>
      </c>
      <c r="AU117" s="19">
        <v>545</v>
      </c>
      <c r="AV117" s="19">
        <v>513</v>
      </c>
      <c r="AW117" s="19">
        <v>2.5</v>
      </c>
      <c r="AX117" s="19">
        <v>417</v>
      </c>
      <c r="AY117" s="19">
        <v>101</v>
      </c>
      <c r="AZ117" s="19">
        <v>2.5</v>
      </c>
      <c r="BA117" s="20">
        <v>6943.5</v>
      </c>
      <c r="BB117" s="17">
        <v>0.5</v>
      </c>
      <c r="BC117" s="17">
        <v>0.5</v>
      </c>
      <c r="BD117" s="17">
        <v>0.5</v>
      </c>
      <c r="BE117" s="17">
        <v>0.5</v>
      </c>
      <c r="BF117" s="17">
        <v>0.5</v>
      </c>
      <c r="BG117" s="17">
        <v>0.5</v>
      </c>
      <c r="BH117" s="17">
        <v>0.5</v>
      </c>
      <c r="BI117" s="17">
        <v>0.5</v>
      </c>
      <c r="BJ117" s="17">
        <v>5.0000000000000001E-3</v>
      </c>
      <c r="BK117" s="17">
        <v>0.5</v>
      </c>
      <c r="BL117" s="17">
        <v>0.05</v>
      </c>
      <c r="BM117" s="17">
        <v>0.05</v>
      </c>
      <c r="BN117" s="17">
        <v>0.05</v>
      </c>
      <c r="BO117" s="17">
        <v>0.05</v>
      </c>
      <c r="BP117" s="17">
        <v>0.05</v>
      </c>
      <c r="BQ117" s="17">
        <v>0.4</v>
      </c>
      <c r="BR117" s="76">
        <v>0.4</v>
      </c>
      <c r="BS117" s="17">
        <v>0.05</v>
      </c>
      <c r="BT117" s="17">
        <v>0.05</v>
      </c>
      <c r="BU117" s="17">
        <v>0.1</v>
      </c>
      <c r="BV117" s="76">
        <v>0.05</v>
      </c>
      <c r="BW117" s="17">
        <v>0.05</v>
      </c>
      <c r="BX117" s="17">
        <v>0.05</v>
      </c>
      <c r="BY117" s="17">
        <v>0.15000000000000002</v>
      </c>
      <c r="BZ117" s="17">
        <v>0.15</v>
      </c>
      <c r="CA117" s="17">
        <v>25</v>
      </c>
      <c r="CB117" s="17">
        <v>50</v>
      </c>
      <c r="CC117" s="17">
        <v>4800</v>
      </c>
      <c r="CD117" s="17">
        <v>0.01</v>
      </c>
      <c r="CE117" s="17">
        <v>2.5000000000000001E-2</v>
      </c>
      <c r="CF117" s="17">
        <v>2.5000000000000001E-2</v>
      </c>
      <c r="CG117" s="17">
        <v>2.5000000000000001E-2</v>
      </c>
      <c r="CH117" s="17">
        <v>2.5000000000000001E-2</v>
      </c>
      <c r="CI117" s="17">
        <v>2.5000000000000001E-2</v>
      </c>
      <c r="CJ117" s="17">
        <v>2.5000000000000001E-2</v>
      </c>
      <c r="CK117" s="17">
        <v>2.5000000000000001E-2</v>
      </c>
      <c r="CL117" s="17">
        <v>5.0000000000000001E-3</v>
      </c>
      <c r="CM117" s="17">
        <v>0.15</v>
      </c>
      <c r="CN117" s="17">
        <v>0.5</v>
      </c>
      <c r="CO117" s="17">
        <v>0.5</v>
      </c>
      <c r="CP117" s="17">
        <v>0.5</v>
      </c>
      <c r="CQ117" s="17">
        <v>1.5</v>
      </c>
      <c r="CR117" s="17">
        <v>0.3</v>
      </c>
      <c r="CS117" s="17">
        <v>5</v>
      </c>
      <c r="CT117" s="17">
        <v>0.5</v>
      </c>
      <c r="CU117" s="17">
        <v>0.5</v>
      </c>
      <c r="CV117" s="17">
        <v>0.05</v>
      </c>
      <c r="CW117" s="17">
        <v>0.05</v>
      </c>
      <c r="CX117" s="17">
        <v>0.05</v>
      </c>
      <c r="CY117" s="17">
        <v>1.1000000000000001E-3</v>
      </c>
      <c r="CZ117" s="17">
        <v>0.05</v>
      </c>
      <c r="DA117" s="17">
        <v>0.05</v>
      </c>
      <c r="DB117" s="17">
        <v>0.05</v>
      </c>
      <c r="DC117" s="17">
        <v>0.05</v>
      </c>
      <c r="DD117" s="17">
        <v>0.05</v>
      </c>
      <c r="DE117" s="17">
        <v>0.05</v>
      </c>
      <c r="DF117" s="17">
        <v>0.05</v>
      </c>
      <c r="DG117" s="42">
        <v>2722</v>
      </c>
      <c r="DH117" s="70">
        <v>0.5</v>
      </c>
      <c r="DI117" s="70">
        <v>0.05</v>
      </c>
      <c r="DJ117" s="70">
        <v>0.25</v>
      </c>
      <c r="DK117" s="70">
        <v>0.25</v>
      </c>
      <c r="DL117" s="70">
        <v>0.05</v>
      </c>
    </row>
    <row r="118" spans="1:116" x14ac:dyDescent="0.3">
      <c r="A118" s="165">
        <v>113</v>
      </c>
      <c r="B118" s="57">
        <v>265</v>
      </c>
      <c r="C118" s="139" t="s">
        <v>866</v>
      </c>
      <c r="D118" s="139" t="s">
        <v>867</v>
      </c>
      <c r="E118" s="139" t="s">
        <v>868</v>
      </c>
      <c r="F118" s="139" t="s">
        <v>869</v>
      </c>
      <c r="G118" s="43">
        <v>8.3000000000000007</v>
      </c>
      <c r="H118" s="12">
        <v>67.180000000000007</v>
      </c>
      <c r="I118" s="30">
        <v>0.05</v>
      </c>
      <c r="J118" s="30">
        <v>1.5</v>
      </c>
      <c r="K118" s="30">
        <v>18.3</v>
      </c>
      <c r="L118" s="31">
        <v>2.5000000000000001E-2</v>
      </c>
      <c r="M118" s="30">
        <v>0.73199999999999998</v>
      </c>
      <c r="N118" s="30">
        <v>1.72</v>
      </c>
      <c r="O118" s="30">
        <v>5.07</v>
      </c>
      <c r="P118" s="33">
        <v>1.4999999999999999E-2</v>
      </c>
      <c r="Q118" s="42">
        <v>80.400000000000006</v>
      </c>
      <c r="R118" s="30">
        <v>0.2</v>
      </c>
      <c r="S118" s="30">
        <v>1.95</v>
      </c>
      <c r="T118" s="30">
        <v>3.46</v>
      </c>
      <c r="U118" s="19">
        <v>2.2599999999999998</v>
      </c>
      <c r="V118" s="19">
        <v>5.9</v>
      </c>
      <c r="W118" s="30">
        <v>1.62</v>
      </c>
      <c r="X118" s="30">
        <v>13.6</v>
      </c>
      <c r="Y118" s="12">
        <v>1410</v>
      </c>
      <c r="Z118" s="30">
        <v>0.05</v>
      </c>
      <c r="AA118" s="12">
        <v>1120</v>
      </c>
      <c r="AB118" s="19">
        <v>21.8</v>
      </c>
      <c r="AC118" s="12">
        <v>89.5</v>
      </c>
      <c r="AD118" s="30">
        <v>287</v>
      </c>
      <c r="AE118" s="30">
        <v>51.1</v>
      </c>
      <c r="AF118" s="12">
        <v>699</v>
      </c>
      <c r="AG118" s="42">
        <v>0.5</v>
      </c>
      <c r="AH118" s="19">
        <v>8.6</v>
      </c>
      <c r="AI118" s="19">
        <v>7.8</v>
      </c>
      <c r="AJ118" s="19">
        <v>2.5</v>
      </c>
      <c r="AK118" s="19">
        <v>22</v>
      </c>
      <c r="AL118" s="19">
        <v>9.4</v>
      </c>
      <c r="AM118" s="19">
        <v>5.5</v>
      </c>
      <c r="AN118" s="19">
        <v>7.9</v>
      </c>
      <c r="AO118" s="19">
        <v>2.5</v>
      </c>
      <c r="AP118" s="19">
        <v>11</v>
      </c>
      <c r="AQ118" s="19">
        <v>1.5</v>
      </c>
      <c r="AR118" s="19">
        <v>2.5</v>
      </c>
      <c r="AS118" s="19">
        <v>2.5</v>
      </c>
      <c r="AT118" s="19">
        <v>17</v>
      </c>
      <c r="AU118" s="19">
        <v>19</v>
      </c>
      <c r="AV118" s="19">
        <v>6.2</v>
      </c>
      <c r="AW118" s="19">
        <v>10</v>
      </c>
      <c r="AX118" s="19">
        <v>18</v>
      </c>
      <c r="AY118" s="19">
        <v>2.5</v>
      </c>
      <c r="AZ118" s="19">
        <v>2.5</v>
      </c>
      <c r="BA118" s="20">
        <v>112.39999999999999</v>
      </c>
      <c r="BB118" s="17">
        <v>0.5</v>
      </c>
      <c r="BC118" s="17">
        <v>0.5</v>
      </c>
      <c r="BD118" s="17">
        <v>0.5</v>
      </c>
      <c r="BE118" s="17">
        <v>0.5</v>
      </c>
      <c r="BF118" s="17">
        <v>0.5</v>
      </c>
      <c r="BG118" s="17">
        <v>0.5</v>
      </c>
      <c r="BH118" s="17">
        <v>0.5</v>
      </c>
      <c r="BI118" s="17">
        <v>0.5</v>
      </c>
      <c r="BJ118" s="17">
        <v>5.0000000000000001E-3</v>
      </c>
      <c r="BK118" s="17">
        <v>0.5</v>
      </c>
      <c r="BL118" s="17">
        <v>0.05</v>
      </c>
      <c r="BM118" s="17">
        <v>0.05</v>
      </c>
      <c r="BN118" s="17">
        <v>0.05</v>
      </c>
      <c r="BO118" s="17">
        <v>0.05</v>
      </c>
      <c r="BP118" s="17">
        <v>0.05</v>
      </c>
      <c r="BQ118" s="17">
        <v>0.4</v>
      </c>
      <c r="BR118" s="76">
        <v>0.4</v>
      </c>
      <c r="BS118" s="17">
        <v>0.05</v>
      </c>
      <c r="BT118" s="17">
        <v>0.05</v>
      </c>
      <c r="BU118" s="17">
        <v>0.1</v>
      </c>
      <c r="BV118" s="76">
        <v>0.05</v>
      </c>
      <c r="BW118" s="17">
        <v>0.05</v>
      </c>
      <c r="BX118" s="17">
        <v>0.05</v>
      </c>
      <c r="BY118" s="17">
        <v>0.15000000000000002</v>
      </c>
      <c r="BZ118" s="17">
        <v>0.15</v>
      </c>
      <c r="CA118" s="17">
        <v>25</v>
      </c>
      <c r="CB118" s="17">
        <v>50</v>
      </c>
      <c r="CC118" s="17">
        <v>3900</v>
      </c>
      <c r="CD118" s="17">
        <v>0.01</v>
      </c>
      <c r="CE118" s="17">
        <v>2.5000000000000001E-2</v>
      </c>
      <c r="CF118" s="17">
        <v>2.5000000000000001E-2</v>
      </c>
      <c r="CG118" s="17">
        <v>2.5000000000000001E-2</v>
      </c>
      <c r="CH118" s="17">
        <v>2.5000000000000001E-2</v>
      </c>
      <c r="CI118" s="17">
        <v>2.5000000000000001E-2</v>
      </c>
      <c r="CJ118" s="17">
        <v>2.5000000000000001E-2</v>
      </c>
      <c r="CK118" s="17">
        <v>2.5000000000000001E-2</v>
      </c>
      <c r="CL118" s="17">
        <v>0.43</v>
      </c>
      <c r="CM118" s="17">
        <v>0.15</v>
      </c>
      <c r="CN118" s="17">
        <v>0.5</v>
      </c>
      <c r="CO118" s="17">
        <v>0.5</v>
      </c>
      <c r="CP118" s="17">
        <v>0.5</v>
      </c>
      <c r="CQ118" s="17">
        <v>1.5</v>
      </c>
      <c r="CR118" s="17">
        <v>0.3</v>
      </c>
      <c r="CS118" s="17">
        <v>5</v>
      </c>
      <c r="CT118" s="17">
        <v>0.5</v>
      </c>
      <c r="CU118" s="17">
        <v>0.5</v>
      </c>
      <c r="CV118" s="17">
        <v>0.05</v>
      </c>
      <c r="CW118" s="17">
        <v>0.05</v>
      </c>
      <c r="CX118" s="17">
        <v>0.05</v>
      </c>
      <c r="CY118" s="17">
        <v>1.1999999999999999E-3</v>
      </c>
      <c r="CZ118" s="17">
        <v>0.05</v>
      </c>
      <c r="DA118" s="17">
        <v>0.05</v>
      </c>
      <c r="DB118" s="17">
        <v>0.05</v>
      </c>
      <c r="DC118" s="17">
        <v>0.05</v>
      </c>
      <c r="DD118" s="17">
        <v>0.05</v>
      </c>
      <c r="DE118" s="17">
        <v>0.05</v>
      </c>
      <c r="DF118" s="17">
        <v>0.05</v>
      </c>
      <c r="DG118" s="42">
        <v>182.1</v>
      </c>
      <c r="DH118" s="70">
        <v>0.5</v>
      </c>
      <c r="DI118" s="70">
        <v>0.05</v>
      </c>
      <c r="DJ118" s="70">
        <v>0.25</v>
      </c>
      <c r="DK118" s="70">
        <v>0.25</v>
      </c>
      <c r="DL118" s="70">
        <v>0.05</v>
      </c>
    </row>
    <row r="119" spans="1:116" x14ac:dyDescent="0.3">
      <c r="A119" s="165">
        <v>114</v>
      </c>
      <c r="B119" s="57">
        <v>266</v>
      </c>
      <c r="C119" s="139" t="s">
        <v>870</v>
      </c>
      <c r="D119" s="139" t="s">
        <v>871</v>
      </c>
      <c r="E119" s="139" t="s">
        <v>872</v>
      </c>
      <c r="F119" s="139" t="s">
        <v>871</v>
      </c>
      <c r="G119" s="43">
        <v>8.1999999999999993</v>
      </c>
      <c r="H119" s="12">
        <v>42.8</v>
      </c>
      <c r="I119" s="30">
        <v>0.05</v>
      </c>
      <c r="J119" s="30">
        <v>1.5</v>
      </c>
      <c r="K119" s="30">
        <v>17.7</v>
      </c>
      <c r="L119" s="31">
        <v>2.5000000000000001E-2</v>
      </c>
      <c r="M119" s="30">
        <v>3.24</v>
      </c>
      <c r="N119" s="30">
        <v>7.1</v>
      </c>
      <c r="O119" s="30">
        <v>13.7</v>
      </c>
      <c r="P119" s="33">
        <v>5.0000000000000001E-3</v>
      </c>
      <c r="Q119" s="30">
        <v>768</v>
      </c>
      <c r="R119" s="30">
        <v>0.2</v>
      </c>
      <c r="S119" s="30">
        <v>5.92</v>
      </c>
      <c r="T119" s="30">
        <v>3.17</v>
      </c>
      <c r="U119" s="19">
        <v>1</v>
      </c>
      <c r="V119" s="30">
        <v>7.64</v>
      </c>
      <c r="W119" s="30">
        <v>10.1</v>
      </c>
      <c r="X119" s="30">
        <v>18.899999999999999</v>
      </c>
      <c r="Y119" s="12">
        <v>1460</v>
      </c>
      <c r="Z119" s="30">
        <v>0.05</v>
      </c>
      <c r="AA119" s="12">
        <v>5970</v>
      </c>
      <c r="AB119" s="19">
        <v>76.599999999999994</v>
      </c>
      <c r="AC119" s="12">
        <v>95.5</v>
      </c>
      <c r="AD119" s="30">
        <v>192</v>
      </c>
      <c r="AE119" s="30">
        <v>122.196</v>
      </c>
      <c r="AF119" s="12">
        <v>3024.24</v>
      </c>
      <c r="AG119" s="12">
        <v>654</v>
      </c>
      <c r="AH119" s="19">
        <v>2.5</v>
      </c>
      <c r="AI119" s="19">
        <v>2.5</v>
      </c>
      <c r="AJ119" s="19">
        <v>2.5</v>
      </c>
      <c r="AK119" s="19">
        <v>2.5</v>
      </c>
      <c r="AL119" s="19">
        <v>2.5</v>
      </c>
      <c r="AM119" s="19">
        <v>2.5</v>
      </c>
      <c r="AN119" s="19">
        <v>2.5</v>
      </c>
      <c r="AO119" s="19">
        <v>2.5</v>
      </c>
      <c r="AP119" s="19">
        <v>2.5</v>
      </c>
      <c r="AQ119" s="19">
        <v>1.5</v>
      </c>
      <c r="AR119" s="19">
        <v>2.5</v>
      </c>
      <c r="AS119" s="19">
        <v>2.5</v>
      </c>
      <c r="AT119" s="19">
        <v>2.5</v>
      </c>
      <c r="AU119" s="19">
        <v>2.5</v>
      </c>
      <c r="AV119" s="19">
        <v>2.5</v>
      </c>
      <c r="AW119" s="19">
        <v>2.5</v>
      </c>
      <c r="AX119" s="19">
        <v>2.5</v>
      </c>
      <c r="AY119" s="19">
        <v>2.5</v>
      </c>
      <c r="AZ119" s="19">
        <v>2.5</v>
      </c>
      <c r="BA119" s="20">
        <v>31.5</v>
      </c>
      <c r="BB119" s="17">
        <v>0.5</v>
      </c>
      <c r="BC119" s="17">
        <v>0.5</v>
      </c>
      <c r="BD119" s="17">
        <v>0.5</v>
      </c>
      <c r="BE119" s="17">
        <v>0.5</v>
      </c>
      <c r="BF119" s="17">
        <v>0.5</v>
      </c>
      <c r="BG119" s="17">
        <v>0.5</v>
      </c>
      <c r="BH119" s="17">
        <v>0.5</v>
      </c>
      <c r="BI119" s="17">
        <v>0.5</v>
      </c>
      <c r="BJ119" s="17">
        <v>5.0000000000000001E-3</v>
      </c>
      <c r="BK119" s="17">
        <v>0.5</v>
      </c>
      <c r="BL119" s="17">
        <v>0.05</v>
      </c>
      <c r="BM119" s="17">
        <v>0.05</v>
      </c>
      <c r="BN119" s="17">
        <v>0.05</v>
      </c>
      <c r="BO119" s="17">
        <v>0.05</v>
      </c>
      <c r="BP119" s="17">
        <v>0.05</v>
      </c>
      <c r="BQ119" s="17">
        <v>0.4</v>
      </c>
      <c r="BR119" s="76">
        <v>0.4</v>
      </c>
      <c r="BS119" s="17">
        <v>0.05</v>
      </c>
      <c r="BT119" s="17">
        <v>0.05</v>
      </c>
      <c r="BU119" s="17">
        <v>0.1</v>
      </c>
      <c r="BV119" s="76">
        <v>0.05</v>
      </c>
      <c r="BW119" s="17">
        <v>0.05</v>
      </c>
      <c r="BX119" s="17">
        <v>0.05</v>
      </c>
      <c r="BY119" s="17">
        <v>0.15000000000000002</v>
      </c>
      <c r="BZ119" s="17">
        <v>0.15</v>
      </c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>
        <v>0.05</v>
      </c>
      <c r="DF119" s="17">
        <v>0.05</v>
      </c>
      <c r="DG119" s="42">
        <v>213.5</v>
      </c>
      <c r="DH119" s="70"/>
      <c r="DI119" s="70"/>
      <c r="DJ119" s="70"/>
      <c r="DK119" s="70"/>
      <c r="DL119" s="70"/>
    </row>
    <row r="120" spans="1:116" x14ac:dyDescent="0.3">
      <c r="A120" s="165">
        <v>115</v>
      </c>
      <c r="B120" s="57">
        <v>267</v>
      </c>
      <c r="C120" s="139" t="s">
        <v>294</v>
      </c>
      <c r="D120" s="139" t="s">
        <v>295</v>
      </c>
      <c r="E120" s="139" t="s">
        <v>306</v>
      </c>
      <c r="F120" s="139" t="s">
        <v>327</v>
      </c>
      <c r="G120" s="43">
        <v>7.6</v>
      </c>
      <c r="H120" s="12">
        <v>53.73</v>
      </c>
      <c r="I120" s="30">
        <v>0.05</v>
      </c>
      <c r="J120" s="30">
        <v>1.5</v>
      </c>
      <c r="K120" s="30">
        <v>13.3</v>
      </c>
      <c r="L120" s="31">
        <v>2.5000000000000001E-2</v>
      </c>
      <c r="M120" s="30">
        <v>0.93300000000000005</v>
      </c>
      <c r="N120" s="42">
        <v>3.01</v>
      </c>
      <c r="O120" s="42">
        <v>4.8899999999999997</v>
      </c>
      <c r="P120" s="33">
        <v>2E-3</v>
      </c>
      <c r="Q120" s="42">
        <v>85.3</v>
      </c>
      <c r="R120" s="42">
        <v>0.2</v>
      </c>
      <c r="S120" s="42">
        <v>1.04</v>
      </c>
      <c r="T120" s="42">
        <v>0.5</v>
      </c>
      <c r="U120" s="19">
        <v>1</v>
      </c>
      <c r="V120" s="19">
        <v>5.07</v>
      </c>
      <c r="W120" s="42">
        <v>3.16</v>
      </c>
      <c r="X120" s="42">
        <v>8.0500000000000007</v>
      </c>
      <c r="Y120" s="12">
        <v>2630</v>
      </c>
      <c r="Z120" s="30">
        <v>0.15</v>
      </c>
      <c r="AA120" s="12">
        <v>2450</v>
      </c>
      <c r="AB120" s="19">
        <v>123</v>
      </c>
      <c r="AC120" s="30">
        <v>176</v>
      </c>
      <c r="AD120" s="12">
        <v>303</v>
      </c>
      <c r="AE120" s="30">
        <v>140.44999999999999</v>
      </c>
      <c r="AF120" s="12">
        <v>1183.3599999999999</v>
      </c>
      <c r="AG120" s="42">
        <v>163</v>
      </c>
      <c r="AH120" s="19">
        <v>2.5</v>
      </c>
      <c r="AI120" s="19">
        <v>34</v>
      </c>
      <c r="AJ120" s="19">
        <v>8.6999999999999993</v>
      </c>
      <c r="AK120" s="19">
        <v>72</v>
      </c>
      <c r="AL120" s="19">
        <v>36</v>
      </c>
      <c r="AM120" s="19">
        <v>31</v>
      </c>
      <c r="AN120" s="19">
        <v>37</v>
      </c>
      <c r="AO120" s="19">
        <v>2.5</v>
      </c>
      <c r="AP120" s="19">
        <v>30</v>
      </c>
      <c r="AQ120" s="19">
        <v>1.5</v>
      </c>
      <c r="AR120" s="19">
        <v>2.5</v>
      </c>
      <c r="AS120" s="19">
        <v>2.5</v>
      </c>
      <c r="AT120" s="19">
        <v>61</v>
      </c>
      <c r="AU120" s="19">
        <v>38</v>
      </c>
      <c r="AV120" s="19">
        <v>32</v>
      </c>
      <c r="AW120" s="19">
        <v>2.5</v>
      </c>
      <c r="AX120" s="19">
        <v>32</v>
      </c>
      <c r="AY120" s="19">
        <v>11</v>
      </c>
      <c r="AZ120" s="19">
        <v>2.5</v>
      </c>
      <c r="BA120" s="20">
        <v>358.7</v>
      </c>
      <c r="BB120" s="17">
        <v>0.5</v>
      </c>
      <c r="BC120" s="17">
        <v>0.5</v>
      </c>
      <c r="BD120" s="17">
        <v>0.5</v>
      </c>
      <c r="BE120" s="17">
        <v>0.5</v>
      </c>
      <c r="BF120" s="17">
        <v>0.5</v>
      </c>
      <c r="BG120" s="17">
        <v>0.5</v>
      </c>
      <c r="BH120" s="17">
        <v>0.5</v>
      </c>
      <c r="BI120" s="17">
        <v>0.5</v>
      </c>
      <c r="BJ120" s="17">
        <v>5.0000000000000001E-3</v>
      </c>
      <c r="BK120" s="17">
        <v>0.5</v>
      </c>
      <c r="BL120" s="17">
        <v>0.05</v>
      </c>
      <c r="BM120" s="17">
        <v>0.05</v>
      </c>
      <c r="BN120" s="17">
        <v>0.05</v>
      </c>
      <c r="BO120" s="17">
        <v>0.05</v>
      </c>
      <c r="BP120" s="17">
        <v>0.05</v>
      </c>
      <c r="BQ120" s="17">
        <v>0.4</v>
      </c>
      <c r="BR120" s="76">
        <v>0.4</v>
      </c>
      <c r="BS120" s="17">
        <v>0.05</v>
      </c>
      <c r="BT120" s="17">
        <v>0.05</v>
      </c>
      <c r="BU120" s="17">
        <v>0.1</v>
      </c>
      <c r="BV120" s="76">
        <v>0.05</v>
      </c>
      <c r="BW120" s="17">
        <v>0.05</v>
      </c>
      <c r="BX120" s="17">
        <v>0.05</v>
      </c>
      <c r="BY120" s="17">
        <v>0.15000000000000002</v>
      </c>
      <c r="BZ120" s="17">
        <v>0.15</v>
      </c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>
        <v>0.05</v>
      </c>
      <c r="DF120" s="17">
        <v>0.05</v>
      </c>
      <c r="DG120" s="42">
        <v>488.9</v>
      </c>
      <c r="DH120" s="70"/>
      <c r="DI120" s="70"/>
      <c r="DJ120" s="70"/>
      <c r="DK120" s="70"/>
      <c r="DL120" s="70"/>
    </row>
    <row r="121" spans="1:116" x14ac:dyDescent="0.3">
      <c r="A121" s="165">
        <v>116</v>
      </c>
      <c r="B121" s="57">
        <v>268</v>
      </c>
      <c r="C121" s="139" t="s">
        <v>873</v>
      </c>
      <c r="D121" s="139" t="s">
        <v>874</v>
      </c>
      <c r="E121" s="139" t="s">
        <v>875</v>
      </c>
      <c r="F121" s="139" t="s">
        <v>876</v>
      </c>
      <c r="G121" s="43">
        <v>8.1</v>
      </c>
      <c r="H121" s="12">
        <v>62.92</v>
      </c>
      <c r="I121" s="30">
        <v>0.05</v>
      </c>
      <c r="J121" s="30">
        <v>1.5</v>
      </c>
      <c r="K121" s="30">
        <v>12.3</v>
      </c>
      <c r="L121" s="31">
        <v>2.5000000000000001E-2</v>
      </c>
      <c r="M121" s="30">
        <v>0.1</v>
      </c>
      <c r="N121" s="42">
        <v>1.86</v>
      </c>
      <c r="O121" s="42">
        <v>3.43</v>
      </c>
      <c r="P121" s="33">
        <v>2.5000000000000001E-3</v>
      </c>
      <c r="Q121" s="42">
        <v>166</v>
      </c>
      <c r="R121" s="42">
        <v>0.2</v>
      </c>
      <c r="S121" s="42">
        <v>0.2</v>
      </c>
      <c r="T121" s="42">
        <v>0.5</v>
      </c>
      <c r="U121" s="19">
        <v>1</v>
      </c>
      <c r="V121" s="19">
        <v>10.7</v>
      </c>
      <c r="W121" s="42">
        <v>2.5299999999999998</v>
      </c>
      <c r="X121" s="42">
        <v>0.79800000000000004</v>
      </c>
      <c r="Y121" s="12">
        <v>7880</v>
      </c>
      <c r="Z121" s="30">
        <v>0.05</v>
      </c>
      <c r="AA121" s="12">
        <v>2570</v>
      </c>
      <c r="AB121" s="19">
        <v>76.8</v>
      </c>
      <c r="AC121" s="12">
        <v>281</v>
      </c>
      <c r="AD121" s="12">
        <v>409</v>
      </c>
      <c r="AE121" s="30">
        <v>43.7</v>
      </c>
      <c r="AF121" s="12">
        <v>636</v>
      </c>
      <c r="AG121" s="42">
        <v>154</v>
      </c>
      <c r="AH121" s="19">
        <v>8.3000000000000007</v>
      </c>
      <c r="AI121" s="19">
        <v>2.5</v>
      </c>
      <c r="AJ121" s="19">
        <v>2.5</v>
      </c>
      <c r="AK121" s="19">
        <v>12</v>
      </c>
      <c r="AL121" s="19">
        <v>12</v>
      </c>
      <c r="AM121" s="19">
        <v>6.8</v>
      </c>
      <c r="AN121" s="19">
        <v>11</v>
      </c>
      <c r="AO121" s="19">
        <v>2.5</v>
      </c>
      <c r="AP121" s="19">
        <v>2.5</v>
      </c>
      <c r="AQ121" s="19">
        <v>1.5</v>
      </c>
      <c r="AR121" s="19">
        <v>2.5</v>
      </c>
      <c r="AS121" s="19">
        <v>2.5</v>
      </c>
      <c r="AT121" s="19">
        <v>2.5</v>
      </c>
      <c r="AU121" s="19">
        <v>8.6</v>
      </c>
      <c r="AV121" s="19">
        <v>2.5</v>
      </c>
      <c r="AW121" s="19">
        <v>2.5</v>
      </c>
      <c r="AX121" s="19">
        <v>9.1</v>
      </c>
      <c r="AY121" s="19">
        <v>2.5</v>
      </c>
      <c r="AZ121" s="19">
        <v>2.5</v>
      </c>
      <c r="BA121" s="20">
        <v>75.199999999999989</v>
      </c>
      <c r="BB121" s="17">
        <v>0.5</v>
      </c>
      <c r="BC121" s="17">
        <v>0.5</v>
      </c>
      <c r="BD121" s="17">
        <v>0.5</v>
      </c>
      <c r="BE121" s="17">
        <v>0.5</v>
      </c>
      <c r="BF121" s="17">
        <v>0.5</v>
      </c>
      <c r="BG121" s="17">
        <v>0.5</v>
      </c>
      <c r="BH121" s="17">
        <v>0.5</v>
      </c>
      <c r="BI121" s="17">
        <v>0.5</v>
      </c>
      <c r="BJ121" s="17">
        <v>5.0000000000000001E-3</v>
      </c>
      <c r="BK121" s="17">
        <v>0.5</v>
      </c>
      <c r="BL121" s="17">
        <v>0.05</v>
      </c>
      <c r="BM121" s="17">
        <v>0.05</v>
      </c>
      <c r="BN121" s="17">
        <v>0.05</v>
      </c>
      <c r="BO121" s="17">
        <v>0.05</v>
      </c>
      <c r="BP121" s="17">
        <v>0.05</v>
      </c>
      <c r="BQ121" s="17">
        <v>0.4</v>
      </c>
      <c r="BR121" s="76">
        <v>0.4</v>
      </c>
      <c r="BS121" s="17">
        <v>0.05</v>
      </c>
      <c r="BT121" s="17">
        <v>0.05</v>
      </c>
      <c r="BU121" s="17">
        <v>0.1</v>
      </c>
      <c r="BV121" s="76">
        <v>0.05</v>
      </c>
      <c r="BW121" s="17">
        <v>0.05</v>
      </c>
      <c r="BX121" s="17">
        <v>0.05</v>
      </c>
      <c r="BY121" s="17">
        <v>0.15000000000000002</v>
      </c>
      <c r="BZ121" s="17">
        <v>0.15</v>
      </c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>
        <v>0.05</v>
      </c>
      <c r="DF121" s="17">
        <v>0.05</v>
      </c>
      <c r="DG121" s="42">
        <v>428.9</v>
      </c>
      <c r="DH121" s="70"/>
      <c r="DI121" s="70"/>
      <c r="DJ121" s="70"/>
      <c r="DK121" s="70"/>
      <c r="DL121" s="70"/>
    </row>
    <row r="122" spans="1:116" x14ac:dyDescent="0.3">
      <c r="A122" s="165">
        <v>117</v>
      </c>
      <c r="B122" s="57">
        <v>269</v>
      </c>
      <c r="C122" s="139" t="s">
        <v>877</v>
      </c>
      <c r="D122" s="139" t="s">
        <v>878</v>
      </c>
      <c r="E122" s="139" t="s">
        <v>879</v>
      </c>
      <c r="F122" s="139" t="s">
        <v>880</v>
      </c>
      <c r="G122" s="43">
        <v>8.1999999999999993</v>
      </c>
      <c r="H122" s="12">
        <v>37.340000000000003</v>
      </c>
      <c r="I122" s="30">
        <v>0.05</v>
      </c>
      <c r="J122" s="30">
        <v>1.5</v>
      </c>
      <c r="K122" s="30">
        <v>17.3</v>
      </c>
      <c r="L122" s="31">
        <v>2.5000000000000001E-2</v>
      </c>
      <c r="M122" s="30">
        <v>0.67400000000000004</v>
      </c>
      <c r="N122" s="30">
        <v>1.69</v>
      </c>
      <c r="O122" s="30">
        <v>4.1900000000000004</v>
      </c>
      <c r="P122" s="33">
        <v>5.0000000000000001E-4</v>
      </c>
      <c r="Q122" s="42">
        <v>235</v>
      </c>
      <c r="R122" s="30">
        <v>0.2</v>
      </c>
      <c r="S122" s="30">
        <v>0.58599999999999997</v>
      </c>
      <c r="T122" s="30">
        <v>2.61</v>
      </c>
      <c r="U122" s="19">
        <v>1</v>
      </c>
      <c r="V122" s="19">
        <v>3.99</v>
      </c>
      <c r="W122" s="30">
        <v>4.67</v>
      </c>
      <c r="X122" s="30">
        <v>6.48</v>
      </c>
      <c r="Y122" s="12">
        <v>1260</v>
      </c>
      <c r="Z122" s="30">
        <v>0.05</v>
      </c>
      <c r="AA122" s="12">
        <v>5580</v>
      </c>
      <c r="AB122" s="19">
        <v>144</v>
      </c>
      <c r="AC122" s="12">
        <v>372</v>
      </c>
      <c r="AD122" s="12">
        <v>237</v>
      </c>
      <c r="AE122" s="30">
        <v>74.8</v>
      </c>
      <c r="AF122" s="12">
        <v>782</v>
      </c>
      <c r="AG122" s="12">
        <v>0.5</v>
      </c>
      <c r="AH122" s="19">
        <v>2.5</v>
      </c>
      <c r="AI122" s="19">
        <v>2.5</v>
      </c>
      <c r="AJ122" s="19">
        <v>2.5</v>
      </c>
      <c r="AK122" s="19">
        <v>2.5</v>
      </c>
      <c r="AL122" s="19">
        <v>2.5</v>
      </c>
      <c r="AM122" s="19">
        <v>2.5</v>
      </c>
      <c r="AN122" s="19">
        <v>2.5</v>
      </c>
      <c r="AO122" s="19">
        <v>2.5</v>
      </c>
      <c r="AP122" s="19">
        <v>2.5</v>
      </c>
      <c r="AQ122" s="19">
        <v>1.5</v>
      </c>
      <c r="AR122" s="19">
        <v>2.5</v>
      </c>
      <c r="AS122" s="19">
        <v>2.5</v>
      </c>
      <c r="AT122" s="19">
        <v>2.5</v>
      </c>
      <c r="AU122" s="19">
        <v>2.5</v>
      </c>
      <c r="AV122" s="19">
        <v>2.5</v>
      </c>
      <c r="AW122" s="19">
        <v>2.5</v>
      </c>
      <c r="AX122" s="19">
        <v>2.5</v>
      </c>
      <c r="AY122" s="19">
        <v>2.5</v>
      </c>
      <c r="AZ122" s="19">
        <v>2.5</v>
      </c>
      <c r="BA122" s="20">
        <v>31.5</v>
      </c>
      <c r="BB122" s="17">
        <v>0.5</v>
      </c>
      <c r="BC122" s="17">
        <v>0.5</v>
      </c>
      <c r="BD122" s="17">
        <v>0.5</v>
      </c>
      <c r="BE122" s="17">
        <v>0.5</v>
      </c>
      <c r="BF122" s="17">
        <v>0.5</v>
      </c>
      <c r="BG122" s="17">
        <v>0.5</v>
      </c>
      <c r="BH122" s="17">
        <v>0.5</v>
      </c>
      <c r="BI122" s="17">
        <v>0.5</v>
      </c>
      <c r="BJ122" s="17">
        <v>5.0000000000000001E-3</v>
      </c>
      <c r="BK122" s="17">
        <v>0.5</v>
      </c>
      <c r="BL122" s="17">
        <v>0.05</v>
      </c>
      <c r="BM122" s="17">
        <v>0.05</v>
      </c>
      <c r="BN122" s="17">
        <v>0.05</v>
      </c>
      <c r="BO122" s="17">
        <v>0.05</v>
      </c>
      <c r="BP122" s="17">
        <v>0.05</v>
      </c>
      <c r="BQ122" s="17">
        <v>0.4</v>
      </c>
      <c r="BR122" s="76">
        <v>0.4</v>
      </c>
      <c r="BS122" s="17">
        <v>0.05</v>
      </c>
      <c r="BT122" s="17">
        <v>0.05</v>
      </c>
      <c r="BU122" s="17">
        <v>0.1</v>
      </c>
      <c r="BV122" s="76">
        <v>0.05</v>
      </c>
      <c r="BW122" s="17">
        <v>0.05</v>
      </c>
      <c r="BX122" s="17">
        <v>0.05</v>
      </c>
      <c r="BY122" s="17">
        <v>0.15000000000000002</v>
      </c>
      <c r="BZ122" s="17">
        <v>0.15</v>
      </c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>
        <v>0.05</v>
      </c>
      <c r="DF122" s="17">
        <v>0.05</v>
      </c>
      <c r="DG122" s="42">
        <v>339.5</v>
      </c>
      <c r="DH122" s="70"/>
      <c r="DI122" s="70"/>
      <c r="DJ122" s="70"/>
      <c r="DK122" s="70"/>
      <c r="DL122" s="70"/>
    </row>
    <row r="123" spans="1:116" x14ac:dyDescent="0.3">
      <c r="A123" s="165">
        <v>118</v>
      </c>
      <c r="B123" s="57">
        <v>270</v>
      </c>
      <c r="C123" s="139" t="s">
        <v>186</v>
      </c>
      <c r="D123" s="139" t="s">
        <v>236</v>
      </c>
      <c r="E123" s="139" t="s">
        <v>881</v>
      </c>
      <c r="F123" s="139" t="s">
        <v>206</v>
      </c>
      <c r="G123" s="43">
        <v>8.1</v>
      </c>
      <c r="H123" s="12">
        <v>656.8</v>
      </c>
      <c r="I123" s="30">
        <v>0.05</v>
      </c>
      <c r="J123" s="30">
        <v>1.5</v>
      </c>
      <c r="K123" s="30">
        <v>29.9</v>
      </c>
      <c r="L123" s="31">
        <v>2.5000000000000001E-2</v>
      </c>
      <c r="M123" s="30">
        <v>1.19</v>
      </c>
      <c r="N123" s="42">
        <v>2.63</v>
      </c>
      <c r="O123" s="42">
        <v>4.5599999999999996</v>
      </c>
      <c r="P123" s="33">
        <v>2.3999999999999998E-3</v>
      </c>
      <c r="Q123" s="42">
        <v>343</v>
      </c>
      <c r="R123" s="30">
        <v>0.2</v>
      </c>
      <c r="S123" s="42">
        <v>1.39</v>
      </c>
      <c r="T123" s="42">
        <v>1.51</v>
      </c>
      <c r="U123" s="19">
        <v>1</v>
      </c>
      <c r="V123" s="19">
        <v>23.1</v>
      </c>
      <c r="W123" s="42">
        <v>4.0999999999999996</v>
      </c>
      <c r="X123" s="42">
        <v>11.2</v>
      </c>
      <c r="Y123" s="12">
        <v>1460</v>
      </c>
      <c r="Z123" s="30">
        <v>0.05</v>
      </c>
      <c r="AA123" s="12">
        <v>4280</v>
      </c>
      <c r="AB123" s="19">
        <v>461</v>
      </c>
      <c r="AC123" s="30">
        <v>124</v>
      </c>
      <c r="AD123" s="12">
        <v>845</v>
      </c>
      <c r="AE123" s="30">
        <v>188.922</v>
      </c>
      <c r="AF123" s="12">
        <v>1005.66</v>
      </c>
      <c r="AG123" s="42">
        <v>129</v>
      </c>
      <c r="AH123" s="19">
        <v>87</v>
      </c>
      <c r="AI123" s="19">
        <v>14</v>
      </c>
      <c r="AJ123" s="19">
        <v>5.6</v>
      </c>
      <c r="AK123" s="19">
        <v>51</v>
      </c>
      <c r="AL123" s="19">
        <v>17</v>
      </c>
      <c r="AM123" s="19">
        <v>12</v>
      </c>
      <c r="AN123" s="19">
        <v>20</v>
      </c>
      <c r="AO123" s="19">
        <v>2.5</v>
      </c>
      <c r="AP123" s="19">
        <v>18</v>
      </c>
      <c r="AQ123" s="19">
        <v>1.5</v>
      </c>
      <c r="AR123" s="19">
        <v>2.5</v>
      </c>
      <c r="AS123" s="19">
        <v>19</v>
      </c>
      <c r="AT123" s="19">
        <v>52</v>
      </c>
      <c r="AU123" s="19">
        <v>33</v>
      </c>
      <c r="AV123" s="19">
        <v>13</v>
      </c>
      <c r="AW123" s="19">
        <v>16</v>
      </c>
      <c r="AX123" s="19">
        <v>32</v>
      </c>
      <c r="AY123" s="19">
        <v>2.5</v>
      </c>
      <c r="AZ123" s="19">
        <v>2.5</v>
      </c>
      <c r="BA123" s="20">
        <v>327.60000000000002</v>
      </c>
      <c r="BB123" s="17">
        <v>0.5</v>
      </c>
      <c r="BC123" s="17">
        <v>0.5</v>
      </c>
      <c r="BD123" s="17">
        <v>0.5</v>
      </c>
      <c r="BE123" s="17">
        <v>0.5</v>
      </c>
      <c r="BF123" s="17">
        <v>0.5</v>
      </c>
      <c r="BG123" s="17">
        <v>0.5</v>
      </c>
      <c r="BH123" s="17">
        <v>0.5</v>
      </c>
      <c r="BI123" s="17">
        <v>0.5</v>
      </c>
      <c r="BJ123" s="17">
        <v>5.0000000000000001E-3</v>
      </c>
      <c r="BK123" s="17">
        <v>0.5</v>
      </c>
      <c r="BL123" s="17">
        <v>0.05</v>
      </c>
      <c r="BM123" s="17">
        <v>0.05</v>
      </c>
      <c r="BN123" s="17">
        <v>0.05</v>
      </c>
      <c r="BO123" s="17">
        <v>0.05</v>
      </c>
      <c r="BP123" s="17">
        <v>0.05</v>
      </c>
      <c r="BQ123" s="17">
        <v>0.4</v>
      </c>
      <c r="BR123" s="76">
        <v>0.4</v>
      </c>
      <c r="BS123" s="17">
        <v>0.05</v>
      </c>
      <c r="BT123" s="17">
        <v>0.05</v>
      </c>
      <c r="BU123" s="17">
        <v>0.1</v>
      </c>
      <c r="BV123" s="76">
        <v>0.05</v>
      </c>
      <c r="BW123" s="17">
        <v>0.05</v>
      </c>
      <c r="BX123" s="17">
        <v>0.05</v>
      </c>
      <c r="BY123" s="17">
        <v>0.15000000000000002</v>
      </c>
      <c r="BZ123" s="17">
        <v>0.15</v>
      </c>
      <c r="CA123" s="17">
        <v>25</v>
      </c>
      <c r="CB123" s="17">
        <v>50</v>
      </c>
      <c r="CC123" s="17">
        <v>3300</v>
      </c>
      <c r="CD123" s="17">
        <v>0.01</v>
      </c>
      <c r="CE123" s="17">
        <v>2.5000000000000001E-2</v>
      </c>
      <c r="CF123" s="17">
        <v>2.5000000000000001E-2</v>
      </c>
      <c r="CG123" s="17">
        <v>2.5000000000000001E-2</v>
      </c>
      <c r="CH123" s="17">
        <v>2.5000000000000001E-2</v>
      </c>
      <c r="CI123" s="17">
        <v>2.5000000000000001E-2</v>
      </c>
      <c r="CJ123" s="17">
        <v>2.5000000000000001E-2</v>
      </c>
      <c r="CK123" s="17">
        <v>2.5000000000000001E-2</v>
      </c>
      <c r="CL123" s="17">
        <v>5.0000000000000001E-3</v>
      </c>
      <c r="CM123" s="17">
        <v>0.15</v>
      </c>
      <c r="CN123" s="17">
        <v>0.5</v>
      </c>
      <c r="CO123" s="17">
        <v>0.5</v>
      </c>
      <c r="CP123" s="17">
        <v>0.5</v>
      </c>
      <c r="CQ123" s="17">
        <v>1.5</v>
      </c>
      <c r="CR123" s="17">
        <v>0.3</v>
      </c>
      <c r="CS123" s="17">
        <v>5</v>
      </c>
      <c r="CT123" s="17">
        <v>0.5</v>
      </c>
      <c r="CU123" s="17">
        <v>0.5</v>
      </c>
      <c r="CV123" s="17">
        <v>0.05</v>
      </c>
      <c r="CW123" s="17">
        <v>0.05</v>
      </c>
      <c r="CX123" s="17">
        <v>0.05</v>
      </c>
      <c r="CY123" s="17">
        <v>9.1E-4</v>
      </c>
      <c r="CZ123" s="17">
        <v>0.05</v>
      </c>
      <c r="DA123" s="17">
        <v>0.05</v>
      </c>
      <c r="DB123" s="17">
        <v>0.05</v>
      </c>
      <c r="DC123" s="17">
        <v>0.05</v>
      </c>
      <c r="DD123" s="17">
        <v>0.05</v>
      </c>
      <c r="DE123" s="17">
        <v>0.05</v>
      </c>
      <c r="DF123" s="17">
        <v>0.05</v>
      </c>
      <c r="DG123" s="42">
        <v>566.70000000000005</v>
      </c>
      <c r="DH123" s="70">
        <v>0.5</v>
      </c>
      <c r="DI123" s="70">
        <v>0.05</v>
      </c>
      <c r="DJ123" s="70">
        <v>0.25</v>
      </c>
      <c r="DK123" s="70">
        <v>0.25</v>
      </c>
      <c r="DL123" s="70">
        <v>0.05</v>
      </c>
    </row>
    <row r="124" spans="1:116" x14ac:dyDescent="0.3">
      <c r="A124" s="165">
        <v>119</v>
      </c>
      <c r="B124" s="57">
        <v>271</v>
      </c>
      <c r="C124" s="139" t="s">
        <v>882</v>
      </c>
      <c r="D124" s="139" t="s">
        <v>883</v>
      </c>
      <c r="E124" s="139" t="s">
        <v>884</v>
      </c>
      <c r="F124" s="139" t="s">
        <v>885</v>
      </c>
      <c r="G124" s="43">
        <v>7.6</v>
      </c>
      <c r="H124" s="12">
        <v>161.6</v>
      </c>
      <c r="I124" s="30">
        <v>0.05</v>
      </c>
      <c r="J124" s="30">
        <v>1.5</v>
      </c>
      <c r="K124" s="30">
        <v>40.5</v>
      </c>
      <c r="L124" s="31">
        <v>2.5000000000000001E-2</v>
      </c>
      <c r="M124" s="30">
        <v>2.63</v>
      </c>
      <c r="N124" s="30">
        <v>19.600000000000001</v>
      </c>
      <c r="O124" s="30">
        <v>12.3</v>
      </c>
      <c r="P124" s="33">
        <v>1.7000000000000001E-2</v>
      </c>
      <c r="Q124" s="30">
        <v>156</v>
      </c>
      <c r="R124" s="30">
        <v>0.2</v>
      </c>
      <c r="S124" s="30">
        <v>4.49</v>
      </c>
      <c r="T124" s="30">
        <v>0.5</v>
      </c>
      <c r="U124" s="19">
        <v>1</v>
      </c>
      <c r="V124" s="30">
        <v>23</v>
      </c>
      <c r="W124" s="30">
        <v>17.100000000000001</v>
      </c>
      <c r="X124" s="30">
        <v>33.9</v>
      </c>
      <c r="Y124" s="12">
        <v>8280</v>
      </c>
      <c r="Z124" s="30">
        <v>1.83</v>
      </c>
      <c r="AA124" s="12">
        <v>10800</v>
      </c>
      <c r="AB124" s="19">
        <v>336</v>
      </c>
      <c r="AC124" s="12">
        <v>864</v>
      </c>
      <c r="AD124" s="30">
        <v>2170</v>
      </c>
      <c r="AE124" s="30">
        <v>219.74799999999999</v>
      </c>
      <c r="AF124" s="12">
        <v>5669.65</v>
      </c>
      <c r="AG124" s="12">
        <v>1390</v>
      </c>
      <c r="AH124" s="19">
        <v>48</v>
      </c>
      <c r="AI124" s="19">
        <v>33</v>
      </c>
      <c r="AJ124" s="19">
        <v>7.9</v>
      </c>
      <c r="AK124" s="19">
        <v>44</v>
      </c>
      <c r="AL124" s="19">
        <v>120</v>
      </c>
      <c r="AM124" s="19">
        <v>74</v>
      </c>
      <c r="AN124" s="19">
        <v>109</v>
      </c>
      <c r="AO124" s="19">
        <v>13</v>
      </c>
      <c r="AP124" s="19">
        <v>76</v>
      </c>
      <c r="AQ124" s="19">
        <v>1.5</v>
      </c>
      <c r="AR124" s="19">
        <v>2.5</v>
      </c>
      <c r="AS124" s="19">
        <v>19</v>
      </c>
      <c r="AT124" s="19">
        <v>2.5</v>
      </c>
      <c r="AU124" s="19">
        <v>55</v>
      </c>
      <c r="AV124" s="19">
        <v>43</v>
      </c>
      <c r="AW124" s="19">
        <v>107</v>
      </c>
      <c r="AX124" s="19">
        <v>77</v>
      </c>
      <c r="AY124" s="19">
        <v>19</v>
      </c>
      <c r="AZ124" s="19">
        <v>2.5</v>
      </c>
      <c r="BA124" s="20">
        <v>559.4</v>
      </c>
      <c r="BB124" s="17">
        <v>0.5</v>
      </c>
      <c r="BC124" s="17">
        <v>0.5</v>
      </c>
      <c r="BD124" s="17">
        <v>0.5</v>
      </c>
      <c r="BE124" s="17">
        <v>0.5</v>
      </c>
      <c r="BF124" s="17">
        <v>0.5</v>
      </c>
      <c r="BG124" s="17">
        <v>0.5</v>
      </c>
      <c r="BH124" s="17">
        <v>0.5</v>
      </c>
      <c r="BI124" s="17">
        <v>0.5</v>
      </c>
      <c r="BJ124" s="17">
        <v>5.0000000000000001E-3</v>
      </c>
      <c r="BK124" s="17">
        <v>0.5</v>
      </c>
      <c r="BL124" s="17">
        <v>0.05</v>
      </c>
      <c r="BM124" s="17">
        <v>0.05</v>
      </c>
      <c r="BN124" s="17">
        <v>0.05</v>
      </c>
      <c r="BO124" s="17">
        <v>0.05</v>
      </c>
      <c r="BP124" s="17">
        <v>0.05</v>
      </c>
      <c r="BQ124" s="17">
        <v>0.4</v>
      </c>
      <c r="BR124" s="76">
        <v>0.4</v>
      </c>
      <c r="BS124" s="17">
        <v>0.05</v>
      </c>
      <c r="BT124" s="17">
        <v>0.05</v>
      </c>
      <c r="BU124" s="17">
        <v>0.1</v>
      </c>
      <c r="BV124" s="76">
        <v>0.05</v>
      </c>
      <c r="BW124" s="17">
        <v>0.05</v>
      </c>
      <c r="BX124" s="17">
        <v>0.05</v>
      </c>
      <c r="BY124" s="17">
        <v>0.15000000000000002</v>
      </c>
      <c r="BZ124" s="17">
        <v>0.15</v>
      </c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>
        <v>0.05</v>
      </c>
      <c r="DF124" s="17">
        <v>0.05</v>
      </c>
      <c r="DG124" s="42">
        <v>3622</v>
      </c>
      <c r="DH124" s="70"/>
      <c r="DI124" s="70"/>
      <c r="DJ124" s="70"/>
      <c r="DK124" s="70"/>
      <c r="DL124" s="70"/>
    </row>
    <row r="125" spans="1:116" x14ac:dyDescent="0.3">
      <c r="A125" s="165">
        <v>120</v>
      </c>
      <c r="B125" s="57">
        <v>273</v>
      </c>
      <c r="C125" s="139" t="s">
        <v>886</v>
      </c>
      <c r="D125" s="139" t="s">
        <v>887</v>
      </c>
      <c r="E125" s="139" t="s">
        <v>888</v>
      </c>
      <c r="F125" s="139" t="s">
        <v>330</v>
      </c>
      <c r="G125" s="43">
        <v>7.9</v>
      </c>
      <c r="H125" s="12">
        <v>139.80000000000001</v>
      </c>
      <c r="I125" s="30">
        <v>0.05</v>
      </c>
      <c r="J125" s="30">
        <v>1.5</v>
      </c>
      <c r="K125" s="30">
        <v>4.0199999999999996</v>
      </c>
      <c r="L125" s="31">
        <v>2.5000000000000001E-2</v>
      </c>
      <c r="M125" s="30">
        <v>0.496</v>
      </c>
      <c r="N125" s="30">
        <v>3.02</v>
      </c>
      <c r="O125" s="30">
        <v>5.71</v>
      </c>
      <c r="P125" s="33">
        <v>1.0999999999999999E-2</v>
      </c>
      <c r="Q125" s="30">
        <v>75.7</v>
      </c>
      <c r="R125" s="30">
        <v>0.2</v>
      </c>
      <c r="S125" s="30">
        <v>0.52900000000000003</v>
      </c>
      <c r="T125" s="30">
        <v>3.52</v>
      </c>
      <c r="U125" s="19">
        <v>1</v>
      </c>
      <c r="V125" s="30">
        <v>11</v>
      </c>
      <c r="W125" s="30">
        <v>0.95</v>
      </c>
      <c r="X125" s="30">
        <v>11.1</v>
      </c>
      <c r="Y125" s="12">
        <v>128</v>
      </c>
      <c r="Z125" s="30">
        <v>0.84</v>
      </c>
      <c r="AA125" s="12">
        <v>787</v>
      </c>
      <c r="AB125" s="19">
        <v>36.6</v>
      </c>
      <c r="AC125" s="12">
        <v>42.5</v>
      </c>
      <c r="AD125" s="30">
        <v>617</v>
      </c>
      <c r="AE125" s="30">
        <v>69.599999999999994</v>
      </c>
      <c r="AF125" s="12">
        <v>290</v>
      </c>
      <c r="AG125" s="12">
        <v>0.5</v>
      </c>
      <c r="AH125" s="19">
        <v>21</v>
      </c>
      <c r="AI125" s="19">
        <v>36</v>
      </c>
      <c r="AJ125" s="19">
        <v>10</v>
      </c>
      <c r="AK125" s="19">
        <v>112</v>
      </c>
      <c r="AL125" s="19">
        <v>110</v>
      </c>
      <c r="AM125" s="19">
        <v>48</v>
      </c>
      <c r="AN125" s="19">
        <v>59</v>
      </c>
      <c r="AO125" s="19">
        <v>14</v>
      </c>
      <c r="AP125" s="19">
        <v>52</v>
      </c>
      <c r="AQ125" s="19">
        <v>1.5</v>
      </c>
      <c r="AR125" s="19">
        <v>6.3</v>
      </c>
      <c r="AS125" s="19">
        <v>6.8</v>
      </c>
      <c r="AT125" s="19">
        <v>85</v>
      </c>
      <c r="AU125" s="19">
        <v>79</v>
      </c>
      <c r="AV125" s="19">
        <v>34</v>
      </c>
      <c r="AW125" s="19">
        <v>51</v>
      </c>
      <c r="AX125" s="19">
        <v>32</v>
      </c>
      <c r="AY125" s="19">
        <v>26</v>
      </c>
      <c r="AZ125" s="19">
        <v>2.5</v>
      </c>
      <c r="BA125" s="20">
        <v>608.6</v>
      </c>
      <c r="BB125" s="17">
        <v>0.5</v>
      </c>
      <c r="BC125" s="17">
        <v>0.5</v>
      </c>
      <c r="BD125" s="17">
        <v>0.5</v>
      </c>
      <c r="BE125" s="17">
        <v>0.5</v>
      </c>
      <c r="BF125" s="17">
        <v>0.5</v>
      </c>
      <c r="BG125" s="17">
        <v>0.5</v>
      </c>
      <c r="BH125" s="17">
        <v>0.5</v>
      </c>
      <c r="BI125" s="17">
        <v>0.5</v>
      </c>
      <c r="BJ125" s="17">
        <v>5.0000000000000001E-3</v>
      </c>
      <c r="BK125" s="17">
        <v>0.5</v>
      </c>
      <c r="BL125" s="17">
        <v>0.05</v>
      </c>
      <c r="BM125" s="17">
        <v>0.05</v>
      </c>
      <c r="BN125" s="17">
        <v>0.05</v>
      </c>
      <c r="BO125" s="17">
        <v>0.05</v>
      </c>
      <c r="BP125" s="17">
        <v>0.05</v>
      </c>
      <c r="BQ125" s="17">
        <v>0.4</v>
      </c>
      <c r="BR125" s="76">
        <v>0.4</v>
      </c>
      <c r="BS125" s="17">
        <v>0.05</v>
      </c>
      <c r="BT125" s="17">
        <v>0.05</v>
      </c>
      <c r="BU125" s="17">
        <v>0.1</v>
      </c>
      <c r="BV125" s="76">
        <v>0.05</v>
      </c>
      <c r="BW125" s="17">
        <v>0.05</v>
      </c>
      <c r="BX125" s="17">
        <v>0.05</v>
      </c>
      <c r="BY125" s="17">
        <v>0.15000000000000002</v>
      </c>
      <c r="BZ125" s="17">
        <v>0.15</v>
      </c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>
        <v>0.05</v>
      </c>
      <c r="DF125" s="17">
        <v>0.05</v>
      </c>
      <c r="DG125" s="42">
        <v>948.5</v>
      </c>
      <c r="DH125" s="70"/>
      <c r="DI125" s="70"/>
      <c r="DJ125" s="70">
        <v>0.25</v>
      </c>
      <c r="DK125" s="70">
        <v>0.25</v>
      </c>
      <c r="DL125" s="70">
        <v>0.05</v>
      </c>
    </row>
    <row r="126" spans="1:116" x14ac:dyDescent="0.3">
      <c r="A126" s="165">
        <v>121</v>
      </c>
      <c r="B126" s="57">
        <v>274</v>
      </c>
      <c r="C126" s="139" t="s">
        <v>889</v>
      </c>
      <c r="D126" s="139" t="s">
        <v>890</v>
      </c>
      <c r="E126" s="139" t="s">
        <v>891</v>
      </c>
      <c r="F126" s="139" t="s">
        <v>892</v>
      </c>
      <c r="G126" s="43">
        <v>8.3000000000000007</v>
      </c>
      <c r="H126" s="12">
        <v>58.46</v>
      </c>
      <c r="I126" s="30">
        <v>0.13200000000000001</v>
      </c>
      <c r="J126" s="30">
        <v>1.5</v>
      </c>
      <c r="K126" s="30">
        <v>5.39</v>
      </c>
      <c r="L126" s="31">
        <v>2.5000000000000001E-2</v>
      </c>
      <c r="M126" s="30">
        <v>0.66</v>
      </c>
      <c r="N126" s="30">
        <v>1.54</v>
      </c>
      <c r="O126" s="30">
        <v>5.09</v>
      </c>
      <c r="P126" s="33">
        <v>3.5999999999999999E-3</v>
      </c>
      <c r="Q126" s="30">
        <v>59.3</v>
      </c>
      <c r="R126" s="30">
        <v>0.2</v>
      </c>
      <c r="S126" s="30">
        <v>0.57199999999999995</v>
      </c>
      <c r="T126" s="30">
        <v>0.5</v>
      </c>
      <c r="U126" s="19">
        <v>1</v>
      </c>
      <c r="V126" s="30">
        <v>3.13</v>
      </c>
      <c r="W126" s="30">
        <v>1.6</v>
      </c>
      <c r="X126" s="30">
        <v>6.24</v>
      </c>
      <c r="Y126" s="12">
        <v>732</v>
      </c>
      <c r="Z126" s="30">
        <v>0.05</v>
      </c>
      <c r="AA126" s="12">
        <v>1540</v>
      </c>
      <c r="AB126" s="19">
        <v>57.4</v>
      </c>
      <c r="AC126" s="12">
        <v>83.9</v>
      </c>
      <c r="AD126" s="30">
        <v>143</v>
      </c>
      <c r="AE126" s="30">
        <v>131.50800000000001</v>
      </c>
      <c r="AF126" s="12">
        <v>705</v>
      </c>
      <c r="AG126" s="12">
        <v>0.5</v>
      </c>
      <c r="AH126" s="19">
        <v>2.5</v>
      </c>
      <c r="AI126" s="19">
        <v>2.5</v>
      </c>
      <c r="AJ126" s="19">
        <v>2.5</v>
      </c>
      <c r="AK126" s="19">
        <v>2.5</v>
      </c>
      <c r="AL126" s="19">
        <v>2.5</v>
      </c>
      <c r="AM126" s="19">
        <v>2.5</v>
      </c>
      <c r="AN126" s="19">
        <v>2.5</v>
      </c>
      <c r="AO126" s="19">
        <v>2.5</v>
      </c>
      <c r="AP126" s="19">
        <v>2.5</v>
      </c>
      <c r="AQ126" s="19">
        <v>1.5</v>
      </c>
      <c r="AR126" s="19">
        <v>2.5</v>
      </c>
      <c r="AS126" s="19">
        <v>2.5</v>
      </c>
      <c r="AT126" s="19">
        <v>2.5</v>
      </c>
      <c r="AU126" s="19">
        <v>2.5</v>
      </c>
      <c r="AV126" s="19">
        <v>2.5</v>
      </c>
      <c r="AW126" s="19">
        <v>2.5</v>
      </c>
      <c r="AX126" s="19">
        <v>2.5</v>
      </c>
      <c r="AY126" s="19">
        <v>2.5</v>
      </c>
      <c r="AZ126" s="19">
        <v>2.5</v>
      </c>
      <c r="BA126" s="20">
        <v>31.5</v>
      </c>
      <c r="BB126" s="17">
        <v>0.5</v>
      </c>
      <c r="BC126" s="17">
        <v>0.5</v>
      </c>
      <c r="BD126" s="17">
        <v>0.5</v>
      </c>
      <c r="BE126" s="17">
        <v>0.5</v>
      </c>
      <c r="BF126" s="17">
        <v>0.5</v>
      </c>
      <c r="BG126" s="17">
        <v>0.5</v>
      </c>
      <c r="BH126" s="17">
        <v>0.5</v>
      </c>
      <c r="BI126" s="17">
        <v>0.5</v>
      </c>
      <c r="BJ126" s="17">
        <v>5.0000000000000001E-3</v>
      </c>
      <c r="BK126" s="17">
        <v>0.5</v>
      </c>
      <c r="BL126" s="17">
        <v>0.05</v>
      </c>
      <c r="BM126" s="17">
        <v>0.05</v>
      </c>
      <c r="BN126" s="17">
        <v>0.05</v>
      </c>
      <c r="BO126" s="17">
        <v>0.05</v>
      </c>
      <c r="BP126" s="17">
        <v>0.05</v>
      </c>
      <c r="BQ126" s="17">
        <v>0.4</v>
      </c>
      <c r="BR126" s="76">
        <v>0.4</v>
      </c>
      <c r="BS126" s="17">
        <v>0.05</v>
      </c>
      <c r="BT126" s="17">
        <v>0.05</v>
      </c>
      <c r="BU126" s="17">
        <v>0.1</v>
      </c>
      <c r="BV126" s="76">
        <v>0.05</v>
      </c>
      <c r="BW126" s="17">
        <v>0.05</v>
      </c>
      <c r="BX126" s="17">
        <v>0.05</v>
      </c>
      <c r="BY126" s="17">
        <v>0.15000000000000002</v>
      </c>
      <c r="BZ126" s="17">
        <v>0.15</v>
      </c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>
        <v>0.05</v>
      </c>
      <c r="DF126" s="17">
        <v>0.05</v>
      </c>
      <c r="DG126" s="42">
        <v>191.6</v>
      </c>
      <c r="DH126" s="70"/>
      <c r="DI126" s="70"/>
      <c r="DJ126" s="70"/>
      <c r="DK126" s="70"/>
      <c r="DL126" s="70"/>
    </row>
    <row r="127" spans="1:116" x14ac:dyDescent="0.3">
      <c r="A127" s="165">
        <v>122</v>
      </c>
      <c r="B127" s="57">
        <v>275</v>
      </c>
      <c r="C127" s="139" t="s">
        <v>501</v>
      </c>
      <c r="D127" s="139" t="s">
        <v>237</v>
      </c>
      <c r="E127" s="139" t="s">
        <v>893</v>
      </c>
      <c r="F127" s="139" t="s">
        <v>328</v>
      </c>
      <c r="G127" s="43">
        <v>7.6</v>
      </c>
      <c r="H127" s="12">
        <v>42.89</v>
      </c>
      <c r="I127" s="30">
        <v>0.05</v>
      </c>
      <c r="J127" s="30">
        <v>1.5</v>
      </c>
      <c r="K127" s="30">
        <v>8.82</v>
      </c>
      <c r="L127" s="31">
        <v>2.5000000000000001E-2</v>
      </c>
      <c r="M127" s="30">
        <v>0.1</v>
      </c>
      <c r="N127" s="30">
        <v>0.67900000000000005</v>
      </c>
      <c r="O127" s="30">
        <v>2.63</v>
      </c>
      <c r="P127" s="33">
        <v>4.3E-3</v>
      </c>
      <c r="Q127" s="30">
        <v>68.5</v>
      </c>
      <c r="R127" s="30">
        <v>0.2</v>
      </c>
      <c r="S127" s="30">
        <v>0.2</v>
      </c>
      <c r="T127" s="30">
        <v>0.5</v>
      </c>
      <c r="U127" s="19">
        <v>1</v>
      </c>
      <c r="V127" s="30">
        <v>1.2</v>
      </c>
      <c r="W127" s="30">
        <v>1.1000000000000001</v>
      </c>
      <c r="X127" s="30">
        <v>17.2</v>
      </c>
      <c r="Y127" s="12">
        <v>363</v>
      </c>
      <c r="Z127" s="30">
        <v>0.05</v>
      </c>
      <c r="AA127" s="12">
        <v>1840</v>
      </c>
      <c r="AB127" s="19">
        <v>71.400000000000006</v>
      </c>
      <c r="AC127" s="12">
        <v>102</v>
      </c>
      <c r="AD127" s="30">
        <v>109</v>
      </c>
      <c r="AE127" s="30">
        <v>37.9</v>
      </c>
      <c r="AF127" s="12">
        <v>415</v>
      </c>
      <c r="AG127" s="12">
        <v>0.5</v>
      </c>
      <c r="AH127" s="19">
        <v>2.5</v>
      </c>
      <c r="AI127" s="19">
        <v>2.5</v>
      </c>
      <c r="AJ127" s="19">
        <v>2.5</v>
      </c>
      <c r="AK127" s="19">
        <v>18</v>
      </c>
      <c r="AL127" s="19">
        <v>8.6</v>
      </c>
      <c r="AM127" s="19">
        <v>8</v>
      </c>
      <c r="AN127" s="19">
        <v>9.6</v>
      </c>
      <c r="AO127" s="19">
        <v>2.5</v>
      </c>
      <c r="AP127" s="19">
        <v>7.1000000000000005</v>
      </c>
      <c r="AQ127" s="19">
        <v>1.5</v>
      </c>
      <c r="AR127" s="19">
        <v>2.5</v>
      </c>
      <c r="AS127" s="19">
        <v>2.5</v>
      </c>
      <c r="AT127" s="19">
        <v>20</v>
      </c>
      <c r="AU127" s="19">
        <v>9.7000000000000011</v>
      </c>
      <c r="AV127" s="19">
        <v>2.5</v>
      </c>
      <c r="AW127" s="19">
        <v>7</v>
      </c>
      <c r="AX127" s="19">
        <v>8.2000000000000011</v>
      </c>
      <c r="AY127" s="19">
        <v>2.5</v>
      </c>
      <c r="AZ127" s="19">
        <v>2.5</v>
      </c>
      <c r="BA127" s="20">
        <v>90.4</v>
      </c>
      <c r="BB127" s="17">
        <v>0.5</v>
      </c>
      <c r="BC127" s="17">
        <v>0.5</v>
      </c>
      <c r="BD127" s="17">
        <v>0.5</v>
      </c>
      <c r="BE127" s="17">
        <v>0.5</v>
      </c>
      <c r="BF127" s="17">
        <v>0.5</v>
      </c>
      <c r="BG127" s="17">
        <v>0.5</v>
      </c>
      <c r="BH127" s="17">
        <v>0.5</v>
      </c>
      <c r="BI127" s="17">
        <v>0.5</v>
      </c>
      <c r="BJ127" s="17">
        <v>5.0000000000000001E-3</v>
      </c>
      <c r="BK127" s="17">
        <v>0.5</v>
      </c>
      <c r="BL127" s="17">
        <v>0.05</v>
      </c>
      <c r="BM127" s="17">
        <v>0.05</v>
      </c>
      <c r="BN127" s="17">
        <v>0.05</v>
      </c>
      <c r="BO127" s="17">
        <v>0.05</v>
      </c>
      <c r="BP127" s="17">
        <v>0.05</v>
      </c>
      <c r="BQ127" s="17">
        <v>0.4</v>
      </c>
      <c r="BR127" s="76">
        <v>0.4</v>
      </c>
      <c r="BS127" s="17">
        <v>0.05</v>
      </c>
      <c r="BT127" s="17">
        <v>0.05</v>
      </c>
      <c r="BU127" s="17">
        <v>0.1</v>
      </c>
      <c r="BV127" s="76">
        <v>0.05</v>
      </c>
      <c r="BW127" s="17">
        <v>0.05</v>
      </c>
      <c r="BX127" s="17">
        <v>0.05</v>
      </c>
      <c r="BY127" s="17">
        <v>0.15000000000000002</v>
      </c>
      <c r="BZ127" s="17">
        <v>0.15</v>
      </c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>
        <v>0.05</v>
      </c>
      <c r="DF127" s="17">
        <v>0.05</v>
      </c>
      <c r="DG127" s="42">
        <v>205</v>
      </c>
      <c r="DH127" s="70"/>
      <c r="DI127" s="70"/>
      <c r="DJ127" s="70"/>
      <c r="DK127" s="70"/>
      <c r="DL127" s="70"/>
    </row>
    <row r="128" spans="1:116" x14ac:dyDescent="0.3">
      <c r="A128" s="165">
        <v>123</v>
      </c>
      <c r="B128" s="57">
        <v>276</v>
      </c>
      <c r="C128" s="139" t="s">
        <v>894</v>
      </c>
      <c r="D128" s="139" t="s">
        <v>895</v>
      </c>
      <c r="E128" s="139" t="s">
        <v>893</v>
      </c>
      <c r="F128" s="139" t="s">
        <v>328</v>
      </c>
      <c r="G128" s="43">
        <v>7.5</v>
      </c>
      <c r="H128" s="12">
        <v>35.61</v>
      </c>
      <c r="I128" s="30">
        <v>0.05</v>
      </c>
      <c r="J128" s="30">
        <v>1.5</v>
      </c>
      <c r="K128" s="30">
        <v>8.08</v>
      </c>
      <c r="L128" s="31">
        <v>2.5000000000000001E-2</v>
      </c>
      <c r="M128" s="30">
        <v>0.1</v>
      </c>
      <c r="N128" s="42">
        <v>0.90900000000000003</v>
      </c>
      <c r="O128" s="42">
        <v>2.97</v>
      </c>
      <c r="P128" s="33">
        <v>5.1000000000000004E-3</v>
      </c>
      <c r="Q128" s="42">
        <v>93.9</v>
      </c>
      <c r="R128" s="30">
        <v>0.2</v>
      </c>
      <c r="S128" s="42">
        <v>0.2</v>
      </c>
      <c r="T128" s="42">
        <v>0.5</v>
      </c>
      <c r="U128" s="19">
        <v>1</v>
      </c>
      <c r="V128" s="19">
        <v>0.74199999999999999</v>
      </c>
      <c r="W128" s="42">
        <v>0.78400000000000003</v>
      </c>
      <c r="X128" s="42">
        <v>24.8</v>
      </c>
      <c r="Y128" s="12">
        <v>149</v>
      </c>
      <c r="Z128" s="30">
        <v>0.05</v>
      </c>
      <c r="AA128" s="12">
        <v>1400</v>
      </c>
      <c r="AB128" s="19">
        <v>110</v>
      </c>
      <c r="AC128" s="30">
        <v>47.2</v>
      </c>
      <c r="AD128" s="12">
        <v>120</v>
      </c>
      <c r="AE128" s="30">
        <v>12.9</v>
      </c>
      <c r="AF128" s="12">
        <v>407</v>
      </c>
      <c r="AG128" s="42">
        <v>0.5</v>
      </c>
      <c r="AH128" s="19">
        <v>2.5</v>
      </c>
      <c r="AI128" s="19">
        <v>2.5</v>
      </c>
      <c r="AJ128" s="19">
        <v>2.5</v>
      </c>
      <c r="AK128" s="19">
        <v>2.5</v>
      </c>
      <c r="AL128" s="19">
        <v>2.5</v>
      </c>
      <c r="AM128" s="19">
        <v>2.5</v>
      </c>
      <c r="AN128" s="19">
        <v>2.5</v>
      </c>
      <c r="AO128" s="19">
        <v>2.5</v>
      </c>
      <c r="AP128" s="19">
        <v>2.5</v>
      </c>
      <c r="AQ128" s="19">
        <v>1.5</v>
      </c>
      <c r="AR128" s="19">
        <v>2.5</v>
      </c>
      <c r="AS128" s="19">
        <v>2.5</v>
      </c>
      <c r="AT128" s="19">
        <v>2.5</v>
      </c>
      <c r="AU128" s="19">
        <v>2.5</v>
      </c>
      <c r="AV128" s="19">
        <v>2.5</v>
      </c>
      <c r="AW128" s="19">
        <v>2.5</v>
      </c>
      <c r="AX128" s="19">
        <v>2.5</v>
      </c>
      <c r="AY128" s="19">
        <v>2.5</v>
      </c>
      <c r="AZ128" s="19">
        <v>2.5</v>
      </c>
      <c r="BA128" s="20">
        <v>31.5</v>
      </c>
      <c r="BB128" s="17">
        <v>0.5</v>
      </c>
      <c r="BC128" s="17">
        <v>0.5</v>
      </c>
      <c r="BD128" s="17">
        <v>0.5</v>
      </c>
      <c r="BE128" s="17">
        <v>0.5</v>
      </c>
      <c r="BF128" s="17">
        <v>0.5</v>
      </c>
      <c r="BG128" s="17">
        <v>0.5</v>
      </c>
      <c r="BH128" s="17">
        <v>0.5</v>
      </c>
      <c r="BI128" s="17">
        <v>0.5</v>
      </c>
      <c r="BJ128" s="17">
        <v>5.0000000000000001E-3</v>
      </c>
      <c r="BK128" s="17">
        <v>0.5</v>
      </c>
      <c r="BL128" s="17">
        <v>0.05</v>
      </c>
      <c r="BM128" s="17">
        <v>0.05</v>
      </c>
      <c r="BN128" s="17">
        <v>0.05</v>
      </c>
      <c r="BO128" s="17">
        <v>0.05</v>
      </c>
      <c r="BP128" s="17">
        <v>0.05</v>
      </c>
      <c r="BQ128" s="17">
        <v>0.4</v>
      </c>
      <c r="BR128" s="76">
        <v>0.4</v>
      </c>
      <c r="BS128" s="17">
        <v>0.05</v>
      </c>
      <c r="BT128" s="17">
        <v>0.05</v>
      </c>
      <c r="BU128" s="17">
        <v>0.1</v>
      </c>
      <c r="BV128" s="76">
        <v>0.05</v>
      </c>
      <c r="BW128" s="17">
        <v>0.05</v>
      </c>
      <c r="BX128" s="17">
        <v>0.05</v>
      </c>
      <c r="BY128" s="17">
        <v>0.15000000000000002</v>
      </c>
      <c r="BZ128" s="17">
        <v>0.15</v>
      </c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>
        <v>0.05</v>
      </c>
      <c r="DF128" s="17">
        <v>0.05</v>
      </c>
      <c r="DG128" s="42">
        <v>205.9</v>
      </c>
      <c r="DH128" s="70"/>
      <c r="DI128" s="70"/>
      <c r="DJ128" s="70"/>
      <c r="DK128" s="70"/>
      <c r="DL128" s="70"/>
    </row>
    <row r="129" spans="1:116" x14ac:dyDescent="0.3">
      <c r="A129" s="165">
        <v>124</v>
      </c>
      <c r="B129" s="57">
        <v>277</v>
      </c>
      <c r="C129" s="139" t="s">
        <v>187</v>
      </c>
      <c r="D129" s="139" t="s">
        <v>238</v>
      </c>
      <c r="E129" s="139" t="s">
        <v>888</v>
      </c>
      <c r="F129" s="139" t="s">
        <v>330</v>
      </c>
      <c r="G129" s="43">
        <v>7.8</v>
      </c>
      <c r="H129" s="12">
        <v>132.30000000000001</v>
      </c>
      <c r="I129" s="30">
        <v>3.1</v>
      </c>
      <c r="J129" s="30">
        <v>1.5</v>
      </c>
      <c r="K129" s="30">
        <v>15.6</v>
      </c>
      <c r="L129" s="31">
        <v>2.5000000000000001E-2</v>
      </c>
      <c r="M129" s="30">
        <v>1.17</v>
      </c>
      <c r="N129" s="30">
        <v>3.9</v>
      </c>
      <c r="O129" s="30">
        <v>7.1</v>
      </c>
      <c r="P129" s="33">
        <v>1.2999999999999999E-2</v>
      </c>
      <c r="Q129" s="30">
        <v>314</v>
      </c>
      <c r="R129" s="30">
        <v>0.2</v>
      </c>
      <c r="S129" s="30">
        <v>2.69</v>
      </c>
      <c r="T129" s="30">
        <v>3.12</v>
      </c>
      <c r="U129" s="19">
        <v>1</v>
      </c>
      <c r="V129" s="19">
        <v>11.7</v>
      </c>
      <c r="W129" s="30">
        <v>4.16</v>
      </c>
      <c r="X129" s="30">
        <v>30.5</v>
      </c>
      <c r="Y129" s="12">
        <v>4280</v>
      </c>
      <c r="Z129" s="30">
        <v>0.05</v>
      </c>
      <c r="AA129" s="12">
        <v>3170</v>
      </c>
      <c r="AB129" s="19">
        <v>114</v>
      </c>
      <c r="AC129" s="12">
        <v>336</v>
      </c>
      <c r="AD129" s="12">
        <v>485</v>
      </c>
      <c r="AE129" s="30">
        <v>91.5</v>
      </c>
      <c r="AF129" s="12">
        <v>2003.65</v>
      </c>
      <c r="AG129" s="12">
        <v>261</v>
      </c>
      <c r="AH129" s="19">
        <v>40</v>
      </c>
      <c r="AI129" s="19">
        <v>63</v>
      </c>
      <c r="AJ129" s="19">
        <v>24</v>
      </c>
      <c r="AK129" s="19">
        <v>173</v>
      </c>
      <c r="AL129" s="19">
        <v>190</v>
      </c>
      <c r="AM129" s="19">
        <v>47</v>
      </c>
      <c r="AN129" s="19">
        <v>42</v>
      </c>
      <c r="AO129" s="19">
        <v>7.5</v>
      </c>
      <c r="AP129" s="19">
        <v>35</v>
      </c>
      <c r="AQ129" s="19">
        <v>1.5</v>
      </c>
      <c r="AR129" s="19">
        <v>8.1</v>
      </c>
      <c r="AS129" s="19">
        <v>14</v>
      </c>
      <c r="AT129" s="19">
        <v>116</v>
      </c>
      <c r="AU129" s="19">
        <v>62</v>
      </c>
      <c r="AV129" s="19">
        <v>27</v>
      </c>
      <c r="AW129" s="19">
        <v>35</v>
      </c>
      <c r="AX129" s="19">
        <v>23</v>
      </c>
      <c r="AY129" s="19">
        <v>11</v>
      </c>
      <c r="AZ129" s="19">
        <v>2.5</v>
      </c>
      <c r="BA129" s="20">
        <v>807.6</v>
      </c>
      <c r="BB129" s="17">
        <v>0.5</v>
      </c>
      <c r="BC129" s="17">
        <v>0.5</v>
      </c>
      <c r="BD129" s="17">
        <v>0.5</v>
      </c>
      <c r="BE129" s="17">
        <v>0.5</v>
      </c>
      <c r="BF129" s="17">
        <v>0.5</v>
      </c>
      <c r="BG129" s="17">
        <v>0.5</v>
      </c>
      <c r="BH129" s="17">
        <v>0.5</v>
      </c>
      <c r="BI129" s="17">
        <v>0.5</v>
      </c>
      <c r="BJ129" s="17">
        <v>5.0000000000000001E-3</v>
      </c>
      <c r="BK129" s="17">
        <v>0.5</v>
      </c>
      <c r="BL129" s="17">
        <v>0.05</v>
      </c>
      <c r="BM129" s="17">
        <v>0.05</v>
      </c>
      <c r="BN129" s="17">
        <v>0.05</v>
      </c>
      <c r="BO129" s="17">
        <v>0.05</v>
      </c>
      <c r="BP129" s="17">
        <v>0.05</v>
      </c>
      <c r="BQ129" s="17">
        <v>0.4</v>
      </c>
      <c r="BR129" s="76">
        <v>0.4</v>
      </c>
      <c r="BS129" s="17">
        <v>0.05</v>
      </c>
      <c r="BT129" s="17">
        <v>0.05</v>
      </c>
      <c r="BU129" s="17">
        <v>0.1</v>
      </c>
      <c r="BV129" s="76">
        <v>0.05</v>
      </c>
      <c r="BW129" s="17">
        <v>0.05</v>
      </c>
      <c r="BX129" s="17">
        <v>0.05</v>
      </c>
      <c r="BY129" s="17">
        <v>0.15000000000000002</v>
      </c>
      <c r="BZ129" s="17">
        <v>0.15</v>
      </c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>
        <v>0.05</v>
      </c>
      <c r="DF129" s="17">
        <v>0.05</v>
      </c>
      <c r="DG129" s="42">
        <v>960.4</v>
      </c>
      <c r="DH129" s="70"/>
      <c r="DI129" s="70"/>
      <c r="DJ129" s="70"/>
      <c r="DK129" s="70"/>
      <c r="DL129" s="70"/>
    </row>
    <row r="130" spans="1:116" x14ac:dyDescent="0.3">
      <c r="A130" s="165">
        <v>125</v>
      </c>
      <c r="B130" s="57">
        <v>278</v>
      </c>
      <c r="C130" s="139" t="s">
        <v>896</v>
      </c>
      <c r="D130" s="139" t="s">
        <v>897</v>
      </c>
      <c r="E130" s="139" t="s">
        <v>893</v>
      </c>
      <c r="F130" s="139" t="s">
        <v>328</v>
      </c>
      <c r="G130" s="43">
        <v>8.4</v>
      </c>
      <c r="H130" s="12">
        <v>43.17</v>
      </c>
      <c r="I130" s="30">
        <v>0.05</v>
      </c>
      <c r="J130" s="30">
        <v>1.5</v>
      </c>
      <c r="K130" s="30">
        <v>1.82</v>
      </c>
      <c r="L130" s="31">
        <v>2.5000000000000001E-2</v>
      </c>
      <c r="M130" s="30">
        <v>0.1</v>
      </c>
      <c r="N130" s="42">
        <v>1.7</v>
      </c>
      <c r="O130" s="42">
        <v>4.6500000000000004</v>
      </c>
      <c r="P130" s="33">
        <v>5.1000000000000004E-3</v>
      </c>
      <c r="Q130" s="42">
        <v>68.599999999999994</v>
      </c>
      <c r="R130" s="30">
        <v>0.2</v>
      </c>
      <c r="S130" s="42">
        <v>0.2</v>
      </c>
      <c r="T130" s="42">
        <v>0.5</v>
      </c>
      <c r="U130" s="19">
        <v>1</v>
      </c>
      <c r="V130" s="19">
        <v>0.67600000000000005</v>
      </c>
      <c r="W130" s="42">
        <v>0.77900000000000003</v>
      </c>
      <c r="X130" s="42">
        <v>1.37</v>
      </c>
      <c r="Y130" s="12">
        <v>640</v>
      </c>
      <c r="Z130" s="30">
        <v>0.05</v>
      </c>
      <c r="AA130" s="12">
        <v>561</v>
      </c>
      <c r="AB130" s="19">
        <v>7.09</v>
      </c>
      <c r="AC130" s="30">
        <v>11.7</v>
      </c>
      <c r="AD130" s="12">
        <v>285</v>
      </c>
      <c r="AE130" s="30">
        <v>15.3</v>
      </c>
      <c r="AF130" s="12">
        <v>336</v>
      </c>
      <c r="AG130" s="42">
        <v>0.5</v>
      </c>
      <c r="AH130" s="19">
        <v>2.5</v>
      </c>
      <c r="AI130" s="19">
        <v>2.5</v>
      </c>
      <c r="AJ130" s="19">
        <v>2.5</v>
      </c>
      <c r="AK130" s="19">
        <v>2.5</v>
      </c>
      <c r="AL130" s="19">
        <v>2.5</v>
      </c>
      <c r="AM130" s="19">
        <v>2.5</v>
      </c>
      <c r="AN130" s="19">
        <v>2.5</v>
      </c>
      <c r="AO130" s="19">
        <v>2.5</v>
      </c>
      <c r="AP130" s="19">
        <v>2.5</v>
      </c>
      <c r="AQ130" s="19">
        <v>1.5</v>
      </c>
      <c r="AR130" s="19">
        <v>2.5</v>
      </c>
      <c r="AS130" s="19">
        <v>2.5</v>
      </c>
      <c r="AT130" s="19">
        <v>2.5</v>
      </c>
      <c r="AU130" s="19">
        <v>2.5</v>
      </c>
      <c r="AV130" s="19">
        <v>2.5</v>
      </c>
      <c r="AW130" s="19">
        <v>2.5</v>
      </c>
      <c r="AX130" s="19">
        <v>2.5</v>
      </c>
      <c r="AY130" s="19">
        <v>2.5</v>
      </c>
      <c r="AZ130" s="19">
        <v>2.5</v>
      </c>
      <c r="BA130" s="20">
        <v>31.5</v>
      </c>
      <c r="BB130" s="17">
        <v>0.5</v>
      </c>
      <c r="BC130" s="17">
        <v>0.5</v>
      </c>
      <c r="BD130" s="17">
        <v>0.5</v>
      </c>
      <c r="BE130" s="17">
        <v>0.5</v>
      </c>
      <c r="BF130" s="17">
        <v>0.5</v>
      </c>
      <c r="BG130" s="17">
        <v>0.5</v>
      </c>
      <c r="BH130" s="17">
        <v>0.5</v>
      </c>
      <c r="BI130" s="17">
        <v>0.5</v>
      </c>
      <c r="BJ130" s="17">
        <v>5.0000000000000001E-3</v>
      </c>
      <c r="BK130" s="17">
        <v>0.5</v>
      </c>
      <c r="BL130" s="17">
        <v>0.05</v>
      </c>
      <c r="BM130" s="17">
        <v>0.05</v>
      </c>
      <c r="BN130" s="17">
        <v>0.05</v>
      </c>
      <c r="BO130" s="17">
        <v>0.05</v>
      </c>
      <c r="BP130" s="17">
        <v>0.05</v>
      </c>
      <c r="BQ130" s="17">
        <v>0.4</v>
      </c>
      <c r="BR130" s="76">
        <v>0.4</v>
      </c>
      <c r="BS130" s="17">
        <v>0.05</v>
      </c>
      <c r="BT130" s="17">
        <v>0.05</v>
      </c>
      <c r="BU130" s="17">
        <v>0.1</v>
      </c>
      <c r="BV130" s="76">
        <v>0.05</v>
      </c>
      <c r="BW130" s="17">
        <v>0.05</v>
      </c>
      <c r="BX130" s="17">
        <v>0.05</v>
      </c>
      <c r="BY130" s="17">
        <v>0.15000000000000002</v>
      </c>
      <c r="BZ130" s="17">
        <v>0.15</v>
      </c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>
        <v>0.05</v>
      </c>
      <c r="DF130" s="17">
        <v>0.05</v>
      </c>
      <c r="DG130" s="42">
        <v>354.2</v>
      </c>
      <c r="DH130" s="70"/>
      <c r="DI130" s="70"/>
      <c r="DJ130" s="70"/>
      <c r="DK130" s="70"/>
      <c r="DL130" s="70"/>
    </row>
    <row r="131" spans="1:116" x14ac:dyDescent="0.3">
      <c r="A131" s="165">
        <v>126</v>
      </c>
      <c r="B131" s="57">
        <v>279</v>
      </c>
      <c r="C131" s="139" t="s">
        <v>188</v>
      </c>
      <c r="D131" s="139" t="s">
        <v>239</v>
      </c>
      <c r="E131" s="139" t="s">
        <v>898</v>
      </c>
      <c r="F131" s="139" t="s">
        <v>329</v>
      </c>
      <c r="G131" s="43">
        <v>7.8</v>
      </c>
      <c r="H131" s="12">
        <v>47.7</v>
      </c>
      <c r="I131" s="30">
        <v>0.05</v>
      </c>
      <c r="J131" s="30">
        <v>1.5</v>
      </c>
      <c r="K131" s="30">
        <v>12.3</v>
      </c>
      <c r="L131" s="31">
        <v>2.5000000000000001E-2</v>
      </c>
      <c r="M131" s="30">
        <v>0.1</v>
      </c>
      <c r="N131" s="42">
        <v>0.15</v>
      </c>
      <c r="O131" s="42">
        <v>3.02</v>
      </c>
      <c r="P131" s="33">
        <v>2.0999999999999999E-3</v>
      </c>
      <c r="Q131" s="42">
        <v>60.5</v>
      </c>
      <c r="R131" s="30">
        <v>0.2</v>
      </c>
      <c r="S131" s="42">
        <v>0.2</v>
      </c>
      <c r="T131" s="42">
        <v>0.5</v>
      </c>
      <c r="U131" s="19">
        <v>1</v>
      </c>
      <c r="V131" s="19">
        <v>0.78800000000000003</v>
      </c>
      <c r="W131" s="42">
        <v>1.1499999999999999</v>
      </c>
      <c r="X131" s="42">
        <v>5.49</v>
      </c>
      <c r="Y131" s="12">
        <v>377</v>
      </c>
      <c r="Z131" s="30">
        <v>0.05</v>
      </c>
      <c r="AA131" s="12">
        <v>2330</v>
      </c>
      <c r="AB131" s="19">
        <v>109</v>
      </c>
      <c r="AC131" s="30">
        <v>69.8</v>
      </c>
      <c r="AD131" s="12">
        <v>106</v>
      </c>
      <c r="AE131" s="30">
        <v>16.7</v>
      </c>
      <c r="AF131" s="12">
        <v>360</v>
      </c>
      <c r="AG131" s="42">
        <v>0.5</v>
      </c>
      <c r="AH131" s="19">
        <v>820</v>
      </c>
      <c r="AI131" s="19">
        <v>11306.26</v>
      </c>
      <c r="AJ131" s="19">
        <v>1000</v>
      </c>
      <c r="AK131" s="19">
        <v>8010</v>
      </c>
      <c r="AL131" s="19">
        <v>1200</v>
      </c>
      <c r="AM131" s="19">
        <v>845</v>
      </c>
      <c r="AN131" s="19">
        <v>337</v>
      </c>
      <c r="AO131" s="19">
        <v>84</v>
      </c>
      <c r="AP131" s="19">
        <v>133</v>
      </c>
      <c r="AQ131" s="19">
        <v>1.5</v>
      </c>
      <c r="AR131" s="19">
        <v>4740</v>
      </c>
      <c r="AS131" s="19">
        <v>2050</v>
      </c>
      <c r="AT131" s="19">
        <v>3170</v>
      </c>
      <c r="AU131" s="19">
        <v>534</v>
      </c>
      <c r="AV131" s="19">
        <v>202</v>
      </c>
      <c r="AW131" s="19">
        <v>157</v>
      </c>
      <c r="AX131" s="19">
        <v>156</v>
      </c>
      <c r="AY131" s="19">
        <v>59</v>
      </c>
      <c r="AZ131" s="19">
        <v>2.5</v>
      </c>
      <c r="BA131" s="20">
        <v>34215.760000000002</v>
      </c>
      <c r="BB131" s="17">
        <v>0.5</v>
      </c>
      <c r="BC131" s="17">
        <v>0.5</v>
      </c>
      <c r="BD131" s="17">
        <v>0.5</v>
      </c>
      <c r="BE131" s="17">
        <v>0.5</v>
      </c>
      <c r="BF131" s="17">
        <v>0.5</v>
      </c>
      <c r="BG131" s="17">
        <v>0.5</v>
      </c>
      <c r="BH131" s="17">
        <v>0.5</v>
      </c>
      <c r="BI131" s="17">
        <v>0.5</v>
      </c>
      <c r="BJ131" s="17">
        <v>5.0000000000000001E-3</v>
      </c>
      <c r="BK131" s="17">
        <v>0.5</v>
      </c>
      <c r="BL131" s="17">
        <v>0.05</v>
      </c>
      <c r="BM131" s="17">
        <v>0.05</v>
      </c>
      <c r="BN131" s="17">
        <v>0.05</v>
      </c>
      <c r="BO131" s="17">
        <v>0.05</v>
      </c>
      <c r="BP131" s="17">
        <v>0.05</v>
      </c>
      <c r="BQ131" s="17">
        <v>0.4</v>
      </c>
      <c r="BR131" s="76">
        <v>0.4</v>
      </c>
      <c r="BS131" s="17">
        <v>0.05</v>
      </c>
      <c r="BT131" s="17">
        <v>0.05</v>
      </c>
      <c r="BU131" s="17">
        <v>0.1</v>
      </c>
      <c r="BV131" s="76">
        <v>0.05</v>
      </c>
      <c r="BW131" s="17">
        <v>0.05</v>
      </c>
      <c r="BX131" s="17">
        <v>0.05</v>
      </c>
      <c r="BY131" s="17">
        <v>0.15000000000000002</v>
      </c>
      <c r="BZ131" s="17">
        <v>0.15</v>
      </c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>
        <v>0.05</v>
      </c>
      <c r="DF131" s="17">
        <v>0.05</v>
      </c>
      <c r="DG131" s="42">
        <v>163.4</v>
      </c>
      <c r="DH131" s="70"/>
      <c r="DI131" s="70"/>
      <c r="DJ131" s="70"/>
      <c r="DK131" s="70"/>
      <c r="DL131" s="70"/>
    </row>
    <row r="132" spans="1:116" x14ac:dyDescent="0.3">
      <c r="A132" s="165">
        <v>127</v>
      </c>
      <c r="B132" s="57">
        <v>280</v>
      </c>
      <c r="C132" s="139" t="s">
        <v>899</v>
      </c>
      <c r="D132" s="139" t="s">
        <v>900</v>
      </c>
      <c r="E132" s="139" t="s">
        <v>901</v>
      </c>
      <c r="F132" s="139" t="s">
        <v>902</v>
      </c>
      <c r="G132" s="43">
        <v>8.5</v>
      </c>
      <c r="H132" s="12">
        <v>43.74</v>
      </c>
      <c r="I132" s="30">
        <v>0.05</v>
      </c>
      <c r="J132" s="30">
        <v>1.5</v>
      </c>
      <c r="K132" s="30">
        <v>4.7699999999999996</v>
      </c>
      <c r="L132" s="31">
        <v>2.5000000000000001E-2</v>
      </c>
      <c r="M132" s="30">
        <v>0.71799999999999997</v>
      </c>
      <c r="N132" s="42">
        <v>3.19</v>
      </c>
      <c r="O132" s="42">
        <v>3.86</v>
      </c>
      <c r="P132" s="33">
        <v>3.8999999999999998E-3</v>
      </c>
      <c r="Q132" s="42">
        <v>766</v>
      </c>
      <c r="R132" s="30">
        <v>0.2</v>
      </c>
      <c r="S132" s="42">
        <v>0.64600000000000002</v>
      </c>
      <c r="T132" s="42">
        <v>0.5</v>
      </c>
      <c r="U132" s="19">
        <v>1</v>
      </c>
      <c r="V132" s="19">
        <v>12.7</v>
      </c>
      <c r="W132" s="42">
        <v>3.82</v>
      </c>
      <c r="X132" s="42">
        <v>4.92</v>
      </c>
      <c r="Y132" s="12">
        <v>8100</v>
      </c>
      <c r="Z132" s="30">
        <v>0.05</v>
      </c>
      <c r="AA132" s="12">
        <v>2180</v>
      </c>
      <c r="AB132" s="19">
        <v>54.9</v>
      </c>
      <c r="AC132" s="30">
        <v>325</v>
      </c>
      <c r="AD132" s="12">
        <v>199</v>
      </c>
      <c r="AE132" s="30">
        <v>122.773</v>
      </c>
      <c r="AF132" s="12">
        <v>807</v>
      </c>
      <c r="AG132" s="42">
        <v>379</v>
      </c>
      <c r="AH132" s="19">
        <v>36</v>
      </c>
      <c r="AI132" s="19">
        <v>173</v>
      </c>
      <c r="AJ132" s="19">
        <v>29</v>
      </c>
      <c r="AK132" s="19">
        <v>342</v>
      </c>
      <c r="AL132" s="19">
        <v>170</v>
      </c>
      <c r="AM132" s="19">
        <v>157</v>
      </c>
      <c r="AN132" s="19">
        <v>156</v>
      </c>
      <c r="AO132" s="19">
        <v>2.5</v>
      </c>
      <c r="AP132" s="19">
        <v>148</v>
      </c>
      <c r="AQ132" s="19">
        <v>1.5</v>
      </c>
      <c r="AR132" s="19">
        <v>47</v>
      </c>
      <c r="AS132" s="19">
        <v>25</v>
      </c>
      <c r="AT132" s="19">
        <v>373</v>
      </c>
      <c r="AU132" s="19">
        <v>198</v>
      </c>
      <c r="AV132" s="19">
        <v>156</v>
      </c>
      <c r="AW132" s="19">
        <v>2.5</v>
      </c>
      <c r="AX132" s="19">
        <v>159</v>
      </c>
      <c r="AY132" s="19">
        <v>43</v>
      </c>
      <c r="AZ132" s="19">
        <v>2.5</v>
      </c>
      <c r="BA132" s="20">
        <v>1863.5</v>
      </c>
      <c r="BB132" s="17">
        <v>0.5</v>
      </c>
      <c r="BC132" s="17">
        <v>0.5</v>
      </c>
      <c r="BD132" s="17">
        <v>0.5</v>
      </c>
      <c r="BE132" s="17">
        <v>0.5</v>
      </c>
      <c r="BF132" s="17">
        <v>0.5</v>
      </c>
      <c r="BG132" s="17">
        <v>0.5</v>
      </c>
      <c r="BH132" s="17">
        <v>0.5</v>
      </c>
      <c r="BI132" s="17">
        <v>0.5</v>
      </c>
      <c r="BJ132" s="17">
        <v>5.0000000000000001E-3</v>
      </c>
      <c r="BK132" s="17">
        <v>0.5</v>
      </c>
      <c r="BL132" s="17">
        <v>0.05</v>
      </c>
      <c r="BM132" s="17">
        <v>0.05</v>
      </c>
      <c r="BN132" s="17">
        <v>0.05</v>
      </c>
      <c r="BO132" s="17">
        <v>0.05</v>
      </c>
      <c r="BP132" s="17">
        <v>0.05</v>
      </c>
      <c r="BQ132" s="17">
        <v>0.4</v>
      </c>
      <c r="BR132" s="76">
        <v>0.4</v>
      </c>
      <c r="BS132" s="17">
        <v>0.05</v>
      </c>
      <c r="BT132" s="17">
        <v>0.05</v>
      </c>
      <c r="BU132" s="17">
        <v>0.1</v>
      </c>
      <c r="BV132" s="76">
        <v>0.05</v>
      </c>
      <c r="BW132" s="17">
        <v>0.05</v>
      </c>
      <c r="BX132" s="17">
        <v>0.05</v>
      </c>
      <c r="BY132" s="17">
        <v>0.15000000000000002</v>
      </c>
      <c r="BZ132" s="17">
        <v>0.15</v>
      </c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>
        <v>0.05</v>
      </c>
      <c r="DF132" s="17">
        <v>0.05</v>
      </c>
      <c r="DG132" s="42">
        <v>107.4</v>
      </c>
      <c r="DH132" s="70"/>
      <c r="DI132" s="70"/>
      <c r="DJ132" s="70"/>
      <c r="DK132" s="70"/>
      <c r="DL132" s="70"/>
    </row>
    <row r="133" spans="1:116" x14ac:dyDescent="0.3">
      <c r="A133" s="165">
        <v>128</v>
      </c>
      <c r="B133" s="57">
        <v>281</v>
      </c>
      <c r="C133" s="139" t="s">
        <v>502</v>
      </c>
      <c r="D133" s="139" t="s">
        <v>240</v>
      </c>
      <c r="E133" s="139" t="s">
        <v>903</v>
      </c>
      <c r="F133" s="139" t="s">
        <v>503</v>
      </c>
      <c r="G133" s="43">
        <v>8</v>
      </c>
      <c r="H133" s="12">
        <v>137</v>
      </c>
      <c r="I133" s="30">
        <v>0.05</v>
      </c>
      <c r="J133" s="30">
        <v>5.34</v>
      </c>
      <c r="K133" s="30">
        <v>110</v>
      </c>
      <c r="L133" s="31">
        <v>0.189</v>
      </c>
      <c r="M133" s="30">
        <v>9.27</v>
      </c>
      <c r="N133" s="42">
        <v>34.1</v>
      </c>
      <c r="O133" s="42">
        <v>30.3</v>
      </c>
      <c r="P133" s="33">
        <v>2.3999999999999998E-3</v>
      </c>
      <c r="Q133" s="42">
        <v>8930</v>
      </c>
      <c r="R133" s="42">
        <v>0.2</v>
      </c>
      <c r="S133" s="42">
        <v>35</v>
      </c>
      <c r="T133" s="42">
        <v>13.1</v>
      </c>
      <c r="U133" s="19">
        <v>1</v>
      </c>
      <c r="V133" s="19">
        <v>61.2</v>
      </c>
      <c r="W133" s="42">
        <v>32</v>
      </c>
      <c r="X133" s="42">
        <v>93.2</v>
      </c>
      <c r="Y133" s="12">
        <v>33800</v>
      </c>
      <c r="Z133" s="30">
        <v>2.91</v>
      </c>
      <c r="AA133" s="12">
        <v>17993.3</v>
      </c>
      <c r="AB133" s="19">
        <v>954.81700000000001</v>
      </c>
      <c r="AC133" s="30">
        <v>995</v>
      </c>
      <c r="AD133" s="12">
        <v>2080</v>
      </c>
      <c r="AE133" s="30">
        <v>119.999</v>
      </c>
      <c r="AF133" s="12">
        <v>16336.3</v>
      </c>
      <c r="AG133" s="42">
        <v>2940</v>
      </c>
      <c r="AH133" s="19">
        <v>39</v>
      </c>
      <c r="AI133" s="19">
        <v>53</v>
      </c>
      <c r="AJ133" s="19">
        <v>2.5</v>
      </c>
      <c r="AK133" s="19">
        <v>113</v>
      </c>
      <c r="AL133" s="19">
        <v>61</v>
      </c>
      <c r="AM133" s="19">
        <v>49</v>
      </c>
      <c r="AN133" s="19">
        <v>57</v>
      </c>
      <c r="AO133" s="19">
        <v>2.5</v>
      </c>
      <c r="AP133" s="19">
        <v>47</v>
      </c>
      <c r="AQ133" s="19">
        <v>1.5</v>
      </c>
      <c r="AR133" s="19">
        <v>62</v>
      </c>
      <c r="AS133" s="19">
        <v>25</v>
      </c>
      <c r="AT133" s="19">
        <v>99</v>
      </c>
      <c r="AU133" s="19">
        <v>68</v>
      </c>
      <c r="AV133" s="19">
        <v>52</v>
      </c>
      <c r="AW133" s="19">
        <v>2.5</v>
      </c>
      <c r="AX133" s="19">
        <v>50</v>
      </c>
      <c r="AY133" s="19">
        <v>20</v>
      </c>
      <c r="AZ133" s="19">
        <v>2.5</v>
      </c>
      <c r="BA133" s="20">
        <v>682</v>
      </c>
      <c r="BB133" s="17">
        <v>0.5</v>
      </c>
      <c r="BC133" s="17">
        <v>0.5</v>
      </c>
      <c r="BD133" s="17">
        <v>0.5</v>
      </c>
      <c r="BE133" s="17">
        <v>0.5</v>
      </c>
      <c r="BF133" s="17">
        <v>0.5</v>
      </c>
      <c r="BG133" s="17">
        <v>0.5</v>
      </c>
      <c r="BH133" s="17">
        <v>0.5</v>
      </c>
      <c r="BI133" s="17">
        <v>0.5</v>
      </c>
      <c r="BJ133" s="17">
        <v>5.0000000000000001E-3</v>
      </c>
      <c r="BK133" s="17">
        <v>0.5</v>
      </c>
      <c r="BL133" s="17">
        <v>0.05</v>
      </c>
      <c r="BM133" s="17">
        <v>0.05</v>
      </c>
      <c r="BN133" s="17">
        <v>0.05</v>
      </c>
      <c r="BO133" s="17">
        <v>0.05</v>
      </c>
      <c r="BP133" s="17">
        <v>0.05</v>
      </c>
      <c r="BQ133" s="17">
        <v>0.4</v>
      </c>
      <c r="BR133" s="76">
        <v>0.4</v>
      </c>
      <c r="BS133" s="17">
        <v>0.05</v>
      </c>
      <c r="BT133" s="17">
        <v>0.05</v>
      </c>
      <c r="BU133" s="17">
        <v>0.1</v>
      </c>
      <c r="BV133" s="76">
        <v>0.05</v>
      </c>
      <c r="BW133" s="17">
        <v>0.05</v>
      </c>
      <c r="BX133" s="17">
        <v>0.05</v>
      </c>
      <c r="BY133" s="17">
        <v>0.15000000000000002</v>
      </c>
      <c r="BZ133" s="17">
        <v>0.15</v>
      </c>
      <c r="CA133" s="17">
        <v>25</v>
      </c>
      <c r="CB133" s="17">
        <v>50</v>
      </c>
      <c r="CC133" s="17">
        <v>2500</v>
      </c>
      <c r="CD133" s="17">
        <v>0.01</v>
      </c>
      <c r="CE133" s="17">
        <v>2.5000000000000001E-2</v>
      </c>
      <c r="CF133" s="17">
        <v>2.5000000000000001E-2</v>
      </c>
      <c r="CG133" s="17">
        <v>2.5000000000000001E-2</v>
      </c>
      <c r="CH133" s="17">
        <v>2.5000000000000001E-2</v>
      </c>
      <c r="CI133" s="17">
        <v>2.5000000000000001E-2</v>
      </c>
      <c r="CJ133" s="17">
        <v>2.5000000000000001E-2</v>
      </c>
      <c r="CK133" s="17">
        <v>2.5000000000000001E-2</v>
      </c>
      <c r="CL133" s="17">
        <v>5.0000000000000001E-3</v>
      </c>
      <c r="CM133" s="17">
        <v>0.15</v>
      </c>
      <c r="CN133" s="17">
        <v>0.5</v>
      </c>
      <c r="CO133" s="17">
        <v>0.5</v>
      </c>
      <c r="CP133" s="17">
        <v>0.5</v>
      </c>
      <c r="CQ133" s="17">
        <v>1.5</v>
      </c>
      <c r="CR133" s="17">
        <v>0.3</v>
      </c>
      <c r="CS133" s="17">
        <v>5</v>
      </c>
      <c r="CT133" s="17">
        <v>0.5</v>
      </c>
      <c r="CU133" s="17">
        <v>0.5</v>
      </c>
      <c r="CV133" s="17">
        <v>0.05</v>
      </c>
      <c r="CW133" s="17">
        <v>0.05</v>
      </c>
      <c r="CX133" s="17">
        <v>0.05</v>
      </c>
      <c r="CY133" s="17">
        <v>7.3999999999999999E-4</v>
      </c>
      <c r="CZ133" s="17">
        <v>0.05</v>
      </c>
      <c r="DA133" s="17">
        <v>0.05</v>
      </c>
      <c r="DB133" s="17">
        <v>0.05</v>
      </c>
      <c r="DC133" s="17">
        <v>0.05</v>
      </c>
      <c r="DD133" s="17">
        <v>0.05</v>
      </c>
      <c r="DE133" s="17">
        <v>0.05</v>
      </c>
      <c r="DF133" s="17">
        <v>0.05</v>
      </c>
      <c r="DG133" s="42">
        <v>4737</v>
      </c>
      <c r="DH133" s="70">
        <v>0.5</v>
      </c>
      <c r="DI133" s="70">
        <v>0.05</v>
      </c>
      <c r="DJ133" s="70">
        <v>0.25</v>
      </c>
      <c r="DK133" s="70">
        <v>0.25</v>
      </c>
      <c r="DL133" s="70">
        <v>0.05</v>
      </c>
    </row>
    <row r="134" spans="1:116" x14ac:dyDescent="0.3">
      <c r="A134" s="165">
        <v>129</v>
      </c>
      <c r="B134" s="57">
        <v>282</v>
      </c>
      <c r="C134" s="139" t="s">
        <v>904</v>
      </c>
      <c r="D134" s="139" t="s">
        <v>905</v>
      </c>
      <c r="E134" s="139" t="s">
        <v>906</v>
      </c>
      <c r="F134" s="139" t="s">
        <v>907</v>
      </c>
      <c r="G134" s="43">
        <v>7.9</v>
      </c>
      <c r="H134" s="12">
        <v>112.1</v>
      </c>
      <c r="I134" s="30">
        <v>0.05</v>
      </c>
      <c r="J134" s="30">
        <v>4.59</v>
      </c>
      <c r="K134" s="30">
        <v>76.900000000000006</v>
      </c>
      <c r="L134" s="31">
        <v>0.313</v>
      </c>
      <c r="M134" s="30">
        <v>9.51</v>
      </c>
      <c r="N134" s="42">
        <v>32.9</v>
      </c>
      <c r="O134" s="42">
        <v>35.5</v>
      </c>
      <c r="P134" s="33">
        <v>2.4E-2</v>
      </c>
      <c r="Q134" s="42">
        <v>5510</v>
      </c>
      <c r="R134" s="30">
        <v>0.64500000000000002</v>
      </c>
      <c r="S134" s="42">
        <v>31.7</v>
      </c>
      <c r="T134" s="42">
        <v>15.1</v>
      </c>
      <c r="U134" s="19">
        <v>2.89</v>
      </c>
      <c r="V134" s="19">
        <v>37.6</v>
      </c>
      <c r="W134" s="42">
        <v>33.700000000000003</v>
      </c>
      <c r="X134" s="42">
        <v>99.9</v>
      </c>
      <c r="Y134" s="12">
        <v>12800</v>
      </c>
      <c r="Z134" s="30">
        <v>1.71</v>
      </c>
      <c r="AA134" s="12">
        <v>16126.1</v>
      </c>
      <c r="AB134" s="19">
        <v>202</v>
      </c>
      <c r="AC134" s="30">
        <v>430</v>
      </c>
      <c r="AD134" s="12">
        <v>7450</v>
      </c>
      <c r="AE134" s="30">
        <v>243.22800000000001</v>
      </c>
      <c r="AF134" s="12">
        <v>15432.7</v>
      </c>
      <c r="AG134" s="42">
        <v>2940</v>
      </c>
      <c r="AH134" s="19">
        <v>71</v>
      </c>
      <c r="AI134" s="19">
        <v>14</v>
      </c>
      <c r="AJ134" s="19">
        <v>6.4</v>
      </c>
      <c r="AK134" s="19">
        <v>116</v>
      </c>
      <c r="AL134" s="19">
        <v>170</v>
      </c>
      <c r="AM134" s="19">
        <v>44</v>
      </c>
      <c r="AN134" s="19">
        <v>73</v>
      </c>
      <c r="AO134" s="19">
        <v>11</v>
      </c>
      <c r="AP134" s="19">
        <v>51</v>
      </c>
      <c r="AQ134" s="19">
        <v>1.5</v>
      </c>
      <c r="AR134" s="19">
        <v>2.5</v>
      </c>
      <c r="AS134" s="19">
        <v>2.5</v>
      </c>
      <c r="AT134" s="19">
        <v>98</v>
      </c>
      <c r="AU134" s="19">
        <v>88</v>
      </c>
      <c r="AV134" s="19">
        <v>39</v>
      </c>
      <c r="AW134" s="19">
        <v>38</v>
      </c>
      <c r="AX134" s="19">
        <v>62</v>
      </c>
      <c r="AY134" s="19">
        <v>16</v>
      </c>
      <c r="AZ134" s="19">
        <v>2.5</v>
      </c>
      <c r="BA134" s="20">
        <v>725.9</v>
      </c>
      <c r="BB134" s="17">
        <v>0.5</v>
      </c>
      <c r="BC134" s="17">
        <v>0.5</v>
      </c>
      <c r="BD134" s="17">
        <v>0.5</v>
      </c>
      <c r="BE134" s="17">
        <v>0.5</v>
      </c>
      <c r="BF134" s="17">
        <v>0.5</v>
      </c>
      <c r="BG134" s="17">
        <v>0.5</v>
      </c>
      <c r="BH134" s="17">
        <v>0.5</v>
      </c>
      <c r="BI134" s="17">
        <v>0.5</v>
      </c>
      <c r="BJ134" s="17">
        <v>5.0000000000000001E-3</v>
      </c>
      <c r="BK134" s="17">
        <v>0.5</v>
      </c>
      <c r="BL134" s="17">
        <v>0.05</v>
      </c>
      <c r="BM134" s="17">
        <v>0.05</v>
      </c>
      <c r="BN134" s="17">
        <v>0.05</v>
      </c>
      <c r="BO134" s="17">
        <v>0.05</v>
      </c>
      <c r="BP134" s="17">
        <v>0.05</v>
      </c>
      <c r="BQ134" s="17">
        <v>0.4</v>
      </c>
      <c r="BR134" s="76">
        <v>0.4</v>
      </c>
      <c r="BS134" s="17">
        <v>0.05</v>
      </c>
      <c r="BT134" s="17">
        <v>0.05</v>
      </c>
      <c r="BU134" s="17">
        <v>0.1</v>
      </c>
      <c r="BV134" s="76">
        <v>0.05</v>
      </c>
      <c r="BW134" s="17">
        <v>0.05</v>
      </c>
      <c r="BX134" s="17">
        <v>0.05</v>
      </c>
      <c r="BY134" s="17">
        <v>0.15000000000000002</v>
      </c>
      <c r="BZ134" s="17">
        <v>0.15</v>
      </c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>
        <v>0.05</v>
      </c>
      <c r="DF134" s="17">
        <v>0.05</v>
      </c>
      <c r="DG134" s="42">
        <v>2832</v>
      </c>
      <c r="DH134" s="70"/>
      <c r="DI134" s="70"/>
      <c r="DJ134" s="70"/>
      <c r="DK134" s="70"/>
      <c r="DL134" s="70"/>
    </row>
    <row r="135" spans="1:116" x14ac:dyDescent="0.3">
      <c r="A135" s="165">
        <v>130</v>
      </c>
      <c r="B135" s="57">
        <v>283</v>
      </c>
      <c r="C135" s="139" t="s">
        <v>189</v>
      </c>
      <c r="D135" s="139" t="s">
        <v>241</v>
      </c>
      <c r="E135" s="139" t="s">
        <v>908</v>
      </c>
      <c r="F135" s="139" t="s">
        <v>331</v>
      </c>
      <c r="G135" s="43">
        <v>7.6</v>
      </c>
      <c r="H135" s="12">
        <v>118.6</v>
      </c>
      <c r="I135" s="30">
        <v>0.05</v>
      </c>
      <c r="J135" s="30">
        <v>5.0599999999999996</v>
      </c>
      <c r="K135" s="30">
        <v>107</v>
      </c>
      <c r="L135" s="31">
        <v>8.5000000000000006E-2</v>
      </c>
      <c r="M135" s="30">
        <v>3.05</v>
      </c>
      <c r="N135" s="42">
        <v>22.3</v>
      </c>
      <c r="O135" s="42">
        <v>17.5</v>
      </c>
      <c r="P135" s="33">
        <v>8.2000000000000007E-3</v>
      </c>
      <c r="Q135" s="42">
        <v>711</v>
      </c>
      <c r="R135" s="30">
        <v>0.2</v>
      </c>
      <c r="S135" s="42">
        <v>5.8</v>
      </c>
      <c r="T135" s="42">
        <v>8.18</v>
      </c>
      <c r="U135" s="19">
        <v>1</v>
      </c>
      <c r="V135" s="19">
        <v>11.6</v>
      </c>
      <c r="W135" s="42">
        <v>9.91</v>
      </c>
      <c r="X135" s="42">
        <v>74.599999999999994</v>
      </c>
      <c r="Y135" s="12">
        <v>3370</v>
      </c>
      <c r="Z135" s="30">
        <v>1.65</v>
      </c>
      <c r="AA135" s="12">
        <v>11000</v>
      </c>
      <c r="AB135" s="19">
        <v>1016.02</v>
      </c>
      <c r="AC135" s="30">
        <v>1210</v>
      </c>
      <c r="AD135" s="12">
        <v>676</v>
      </c>
      <c r="AE135" s="30">
        <v>99.7</v>
      </c>
      <c r="AF135" s="12">
        <v>3535.1</v>
      </c>
      <c r="AG135" s="42">
        <v>608</v>
      </c>
      <c r="AH135" s="19">
        <v>5.8</v>
      </c>
      <c r="AI135" s="19">
        <v>2.5</v>
      </c>
      <c r="AJ135" s="19">
        <v>2.5</v>
      </c>
      <c r="AK135" s="19">
        <v>17</v>
      </c>
      <c r="AL135" s="19">
        <v>45</v>
      </c>
      <c r="AM135" s="19">
        <v>23</v>
      </c>
      <c r="AN135" s="19">
        <v>45</v>
      </c>
      <c r="AO135" s="19">
        <v>2.5</v>
      </c>
      <c r="AP135" s="19">
        <v>33</v>
      </c>
      <c r="AQ135" s="19">
        <v>1.5</v>
      </c>
      <c r="AR135" s="19">
        <v>2.5</v>
      </c>
      <c r="AS135" s="19">
        <v>12</v>
      </c>
      <c r="AT135" s="19">
        <v>2.5</v>
      </c>
      <c r="AU135" s="19">
        <v>45</v>
      </c>
      <c r="AV135" s="19">
        <v>19</v>
      </c>
      <c r="AW135" s="19">
        <v>26</v>
      </c>
      <c r="AX135" s="19">
        <v>43</v>
      </c>
      <c r="AY135" s="19">
        <v>5.7</v>
      </c>
      <c r="AZ135" s="19">
        <v>2.5</v>
      </c>
      <c r="BA135" s="20">
        <v>223.3</v>
      </c>
      <c r="BB135" s="17">
        <v>0.5</v>
      </c>
      <c r="BC135" s="17">
        <v>0.5</v>
      </c>
      <c r="BD135" s="17">
        <v>0.5</v>
      </c>
      <c r="BE135" s="17">
        <v>0.5</v>
      </c>
      <c r="BF135" s="17">
        <v>0.5</v>
      </c>
      <c r="BG135" s="17">
        <v>0.5</v>
      </c>
      <c r="BH135" s="17">
        <v>0.5</v>
      </c>
      <c r="BI135" s="17">
        <v>0.5</v>
      </c>
      <c r="BJ135" s="17">
        <v>5.0000000000000001E-3</v>
      </c>
      <c r="BK135" s="17">
        <v>0.5</v>
      </c>
      <c r="BL135" s="17">
        <v>0.05</v>
      </c>
      <c r="BM135" s="17">
        <v>0.05</v>
      </c>
      <c r="BN135" s="17">
        <v>0.05</v>
      </c>
      <c r="BO135" s="17">
        <v>0.05</v>
      </c>
      <c r="BP135" s="17">
        <v>0.05</v>
      </c>
      <c r="BQ135" s="17">
        <v>0.4</v>
      </c>
      <c r="BR135" s="76">
        <v>0.4</v>
      </c>
      <c r="BS135" s="17">
        <v>0.05</v>
      </c>
      <c r="BT135" s="17">
        <v>0.05</v>
      </c>
      <c r="BU135" s="17">
        <v>0.1</v>
      </c>
      <c r="BV135" s="76">
        <v>0.05</v>
      </c>
      <c r="BW135" s="17">
        <v>0.05</v>
      </c>
      <c r="BX135" s="17">
        <v>0.05</v>
      </c>
      <c r="BY135" s="17">
        <v>0.15000000000000002</v>
      </c>
      <c r="BZ135" s="17">
        <v>0.15</v>
      </c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>
        <v>0.05</v>
      </c>
      <c r="DF135" s="17">
        <v>0.05</v>
      </c>
      <c r="DG135" s="42">
        <v>2347</v>
      </c>
      <c r="DH135" s="70"/>
      <c r="DI135" s="70"/>
      <c r="DJ135" s="70"/>
      <c r="DK135" s="70"/>
      <c r="DL135" s="70"/>
    </row>
    <row r="136" spans="1:116" x14ac:dyDescent="0.3">
      <c r="A136" s="165">
        <v>131</v>
      </c>
      <c r="B136" s="57">
        <v>284</v>
      </c>
      <c r="C136" s="139" t="s">
        <v>909</v>
      </c>
      <c r="D136" s="139" t="s">
        <v>910</v>
      </c>
      <c r="E136" s="139" t="s">
        <v>911</v>
      </c>
      <c r="F136" s="139" t="s">
        <v>207</v>
      </c>
      <c r="G136" s="43">
        <v>7.9</v>
      </c>
      <c r="H136" s="12">
        <v>538.6</v>
      </c>
      <c r="I136" s="30">
        <v>1.79</v>
      </c>
      <c r="J136" s="30">
        <v>14.5</v>
      </c>
      <c r="K136" s="30">
        <v>212</v>
      </c>
      <c r="L136" s="31">
        <v>20.9</v>
      </c>
      <c r="M136" s="30">
        <v>12.3</v>
      </c>
      <c r="N136" s="42">
        <v>43.5</v>
      </c>
      <c r="O136" s="42">
        <v>83.8</v>
      </c>
      <c r="P136" s="33">
        <v>0.12</v>
      </c>
      <c r="Q136" s="42">
        <v>3810</v>
      </c>
      <c r="R136" s="30">
        <v>2.21</v>
      </c>
      <c r="S136" s="42">
        <v>24.6</v>
      </c>
      <c r="T136" s="42">
        <v>303</v>
      </c>
      <c r="U136" s="19">
        <v>6.12</v>
      </c>
      <c r="V136" s="19">
        <v>62.7</v>
      </c>
      <c r="W136" s="42">
        <v>19.7</v>
      </c>
      <c r="X136" s="42">
        <v>207</v>
      </c>
      <c r="Y136" s="12">
        <v>14100</v>
      </c>
      <c r="Z136" s="30">
        <v>15.8</v>
      </c>
      <c r="AA136" s="12">
        <v>21816.41</v>
      </c>
      <c r="AB136" s="19">
        <v>1250.2750000000001</v>
      </c>
      <c r="AC136" s="30">
        <v>1940</v>
      </c>
      <c r="AD136" s="12">
        <v>9940</v>
      </c>
      <c r="AE136" s="30">
        <v>207.2</v>
      </c>
      <c r="AF136" s="12">
        <v>4849.8900000000003</v>
      </c>
      <c r="AG136" s="42">
        <v>795</v>
      </c>
      <c r="AH136" s="19">
        <v>66</v>
      </c>
      <c r="AI136" s="19">
        <v>155</v>
      </c>
      <c r="AJ136" s="19">
        <v>24</v>
      </c>
      <c r="AK136" s="19">
        <v>509</v>
      </c>
      <c r="AL136" s="19">
        <v>210</v>
      </c>
      <c r="AM136" s="19">
        <v>132</v>
      </c>
      <c r="AN136" s="19">
        <v>159</v>
      </c>
      <c r="AO136" s="19">
        <v>20</v>
      </c>
      <c r="AP136" s="19">
        <v>123</v>
      </c>
      <c r="AQ136" s="19">
        <v>1.5</v>
      </c>
      <c r="AR136" s="19">
        <v>9.7000000000000011</v>
      </c>
      <c r="AS136" s="19">
        <v>2.5</v>
      </c>
      <c r="AT136" s="19">
        <v>460</v>
      </c>
      <c r="AU136" s="19">
        <v>250</v>
      </c>
      <c r="AV136" s="19">
        <v>104</v>
      </c>
      <c r="AW136" s="19">
        <v>133</v>
      </c>
      <c r="AX136" s="19">
        <v>169</v>
      </c>
      <c r="AY136" s="19">
        <v>26</v>
      </c>
      <c r="AZ136" s="19">
        <v>2.5</v>
      </c>
      <c r="BA136" s="20">
        <v>2082.6999999999998</v>
      </c>
      <c r="BB136" s="17">
        <v>0.5</v>
      </c>
      <c r="BC136" s="17">
        <v>0.5</v>
      </c>
      <c r="BD136" s="17">
        <v>0.5</v>
      </c>
      <c r="BE136" s="17">
        <v>0.5</v>
      </c>
      <c r="BF136" s="17">
        <v>0.5</v>
      </c>
      <c r="BG136" s="17">
        <v>0.5</v>
      </c>
      <c r="BH136" s="17">
        <v>0.5</v>
      </c>
      <c r="BI136" s="17">
        <v>0.5</v>
      </c>
      <c r="BJ136" s="17">
        <v>5.0000000000000001E-3</v>
      </c>
      <c r="BK136" s="17">
        <v>0.5</v>
      </c>
      <c r="BL136" s="17">
        <v>0.05</v>
      </c>
      <c r="BM136" s="17">
        <v>0.05</v>
      </c>
      <c r="BN136" s="17">
        <v>0.05</v>
      </c>
      <c r="BO136" s="17">
        <v>0.05</v>
      </c>
      <c r="BP136" s="17">
        <v>0.05</v>
      </c>
      <c r="BQ136" s="17">
        <v>0.4</v>
      </c>
      <c r="BR136" s="76">
        <v>0.4</v>
      </c>
      <c r="BS136" s="17">
        <v>0.05</v>
      </c>
      <c r="BT136" s="17">
        <v>0.05</v>
      </c>
      <c r="BU136" s="17">
        <v>0.1</v>
      </c>
      <c r="BV136" s="76">
        <v>0.05</v>
      </c>
      <c r="BW136" s="17">
        <v>0.05</v>
      </c>
      <c r="BX136" s="17">
        <v>0.05</v>
      </c>
      <c r="BY136" s="17">
        <v>0.15000000000000002</v>
      </c>
      <c r="BZ136" s="17">
        <v>0.15</v>
      </c>
      <c r="CA136" s="17">
        <v>25</v>
      </c>
      <c r="CB136" s="17">
        <v>50</v>
      </c>
      <c r="CC136" s="17">
        <v>3600</v>
      </c>
      <c r="CD136" s="17">
        <v>0.01</v>
      </c>
      <c r="CE136" s="17">
        <v>2.5000000000000001E-2</v>
      </c>
      <c r="CF136" s="17">
        <v>2.5000000000000001E-2</v>
      </c>
      <c r="CG136" s="17">
        <v>2.5000000000000001E-2</v>
      </c>
      <c r="CH136" s="17">
        <v>2.5000000000000001E-2</v>
      </c>
      <c r="CI136" s="17">
        <v>2.5000000000000001E-2</v>
      </c>
      <c r="CJ136" s="17">
        <v>2.5000000000000001E-2</v>
      </c>
      <c r="CK136" s="17">
        <v>2.5000000000000001E-2</v>
      </c>
      <c r="CL136" s="17">
        <v>3.3</v>
      </c>
      <c r="CM136" s="17">
        <v>0.15</v>
      </c>
      <c r="CN136" s="17">
        <v>0.5</v>
      </c>
      <c r="CO136" s="17">
        <v>0.5</v>
      </c>
      <c r="CP136" s="17">
        <v>0.5</v>
      </c>
      <c r="CQ136" s="17">
        <v>1.5</v>
      </c>
      <c r="CR136" s="17">
        <v>0.3</v>
      </c>
      <c r="CS136" s="17">
        <v>5</v>
      </c>
      <c r="CT136" s="17">
        <v>0.5</v>
      </c>
      <c r="CU136" s="17">
        <v>0.5</v>
      </c>
      <c r="CV136" s="17">
        <v>0.05</v>
      </c>
      <c r="CW136" s="17">
        <v>0.53700000000000003</v>
      </c>
      <c r="CX136" s="17">
        <v>0.05</v>
      </c>
      <c r="CY136" s="17">
        <v>5.0999999999999997E-2</v>
      </c>
      <c r="CZ136" s="17">
        <v>0.05</v>
      </c>
      <c r="DA136" s="17">
        <v>0.05</v>
      </c>
      <c r="DB136" s="17">
        <v>0.05</v>
      </c>
      <c r="DC136" s="17">
        <v>0.05</v>
      </c>
      <c r="DD136" s="17">
        <v>0.05</v>
      </c>
      <c r="DE136" s="17">
        <v>0.05</v>
      </c>
      <c r="DF136" s="17">
        <v>0.05</v>
      </c>
      <c r="DG136" s="42">
        <v>5979.4309999999996</v>
      </c>
      <c r="DH136" s="70">
        <v>0.5</v>
      </c>
      <c r="DI136" s="70">
        <v>0.05</v>
      </c>
      <c r="DJ136" s="70">
        <v>0.25</v>
      </c>
      <c r="DK136" s="70">
        <v>0.25</v>
      </c>
      <c r="DL136" s="70">
        <v>0.05</v>
      </c>
    </row>
    <row r="137" spans="1:116" x14ac:dyDescent="0.3">
      <c r="A137" s="165">
        <v>132</v>
      </c>
      <c r="B137" s="57">
        <v>285</v>
      </c>
      <c r="C137" s="139" t="s">
        <v>912</v>
      </c>
      <c r="D137" s="139" t="s">
        <v>913</v>
      </c>
      <c r="E137" s="139" t="s">
        <v>914</v>
      </c>
      <c r="F137" s="139" t="s">
        <v>915</v>
      </c>
      <c r="G137" s="43">
        <v>7</v>
      </c>
      <c r="H137" s="12">
        <v>104</v>
      </c>
      <c r="I137" s="30">
        <v>0.05</v>
      </c>
      <c r="J137" s="30">
        <v>4.4400000000000004</v>
      </c>
      <c r="K137" s="30">
        <v>58.5</v>
      </c>
      <c r="L137" s="31">
        <v>0.75</v>
      </c>
      <c r="M137" s="30">
        <v>4.09</v>
      </c>
      <c r="N137" s="42">
        <v>19.8</v>
      </c>
      <c r="O137" s="42">
        <v>13.8</v>
      </c>
      <c r="P137" s="33">
        <v>3.3000000000000002E-2</v>
      </c>
      <c r="Q137" s="42">
        <v>1070</v>
      </c>
      <c r="R137" s="30">
        <v>0.2</v>
      </c>
      <c r="S137" s="42">
        <v>12.3</v>
      </c>
      <c r="T137" s="42">
        <v>19.3</v>
      </c>
      <c r="U137" s="19">
        <v>3.68</v>
      </c>
      <c r="V137" s="19">
        <v>14.9</v>
      </c>
      <c r="W137" s="42">
        <v>13.9</v>
      </c>
      <c r="X137" s="42">
        <v>67.599999999999994</v>
      </c>
      <c r="Y137" s="12">
        <v>1650</v>
      </c>
      <c r="Z137" s="30">
        <v>0.73</v>
      </c>
      <c r="AA137" s="12">
        <v>7190</v>
      </c>
      <c r="AB137" s="19">
        <v>102</v>
      </c>
      <c r="AC137" s="30">
        <v>761</v>
      </c>
      <c r="AD137" s="12">
        <v>1520</v>
      </c>
      <c r="AE137" s="30">
        <v>191.70599999999999</v>
      </c>
      <c r="AF137" s="12">
        <v>5274.54</v>
      </c>
      <c r="AG137" s="42">
        <v>738</v>
      </c>
      <c r="AH137" s="19">
        <v>57</v>
      </c>
      <c r="AI137" s="19">
        <v>145</v>
      </c>
      <c r="AJ137" s="19">
        <v>36</v>
      </c>
      <c r="AK137" s="19">
        <v>471</v>
      </c>
      <c r="AL137" s="19">
        <v>370</v>
      </c>
      <c r="AM137" s="19">
        <v>184</v>
      </c>
      <c r="AN137" s="19">
        <v>227</v>
      </c>
      <c r="AO137" s="19">
        <v>21</v>
      </c>
      <c r="AP137" s="19">
        <v>208</v>
      </c>
      <c r="AQ137" s="19">
        <v>1.5</v>
      </c>
      <c r="AR137" s="19">
        <v>10</v>
      </c>
      <c r="AS137" s="19">
        <v>30</v>
      </c>
      <c r="AT137" s="19">
        <v>457</v>
      </c>
      <c r="AU137" s="19">
        <v>502</v>
      </c>
      <c r="AV137" s="19">
        <v>222</v>
      </c>
      <c r="AW137" s="19">
        <v>332</v>
      </c>
      <c r="AX137" s="19">
        <v>439</v>
      </c>
      <c r="AY137" s="19">
        <v>28</v>
      </c>
      <c r="AZ137" s="19">
        <v>2.5</v>
      </c>
      <c r="BA137" s="20">
        <v>2712.5</v>
      </c>
      <c r="BB137" s="17">
        <v>0.5</v>
      </c>
      <c r="BC137" s="17">
        <v>0.5</v>
      </c>
      <c r="BD137" s="17">
        <v>0.5</v>
      </c>
      <c r="BE137" s="17">
        <v>0.5</v>
      </c>
      <c r="BF137" s="17">
        <v>0.5</v>
      </c>
      <c r="BG137" s="17">
        <v>0.5</v>
      </c>
      <c r="BH137" s="17">
        <v>0.5</v>
      </c>
      <c r="BI137" s="17">
        <v>0.5</v>
      </c>
      <c r="BJ137" s="17">
        <v>5.0000000000000001E-3</v>
      </c>
      <c r="BK137" s="17">
        <v>0.5</v>
      </c>
      <c r="BL137" s="17">
        <v>0.05</v>
      </c>
      <c r="BM137" s="17">
        <v>0.05</v>
      </c>
      <c r="BN137" s="17">
        <v>0.05</v>
      </c>
      <c r="BO137" s="17">
        <v>0.05</v>
      </c>
      <c r="BP137" s="17">
        <v>0.05</v>
      </c>
      <c r="BQ137" s="17">
        <v>0.4</v>
      </c>
      <c r="BR137" s="76">
        <v>0.4</v>
      </c>
      <c r="BS137" s="17">
        <v>0.05</v>
      </c>
      <c r="BT137" s="17">
        <v>0.05</v>
      </c>
      <c r="BU137" s="17">
        <v>0.1</v>
      </c>
      <c r="BV137" s="76">
        <v>0.05</v>
      </c>
      <c r="BW137" s="17">
        <v>0.05</v>
      </c>
      <c r="BX137" s="17">
        <v>0.05</v>
      </c>
      <c r="BY137" s="17">
        <v>0.15000000000000002</v>
      </c>
      <c r="BZ137" s="17">
        <v>0.15</v>
      </c>
      <c r="CA137" s="17">
        <v>25</v>
      </c>
      <c r="CB137" s="17">
        <v>50</v>
      </c>
      <c r="CC137" s="17">
        <v>3000</v>
      </c>
      <c r="CD137" s="17">
        <v>0.01</v>
      </c>
      <c r="CE137" s="17">
        <v>2.5000000000000001E-2</v>
      </c>
      <c r="CF137" s="17">
        <v>2.5000000000000001E-2</v>
      </c>
      <c r="CG137" s="17">
        <v>2.5000000000000001E-2</v>
      </c>
      <c r="CH137" s="17">
        <v>2.5000000000000001E-2</v>
      </c>
      <c r="CI137" s="17">
        <v>2.5000000000000001E-2</v>
      </c>
      <c r="CJ137" s="17">
        <v>2.5000000000000001E-2</v>
      </c>
      <c r="CK137" s="17">
        <v>2.5000000000000001E-2</v>
      </c>
      <c r="CL137" s="17">
        <v>5.8</v>
      </c>
      <c r="CM137" s="17">
        <v>0.15</v>
      </c>
      <c r="CN137" s="17">
        <v>0.5</v>
      </c>
      <c r="CO137" s="17">
        <v>0.5</v>
      </c>
      <c r="CP137" s="17">
        <v>0.5</v>
      </c>
      <c r="CQ137" s="17">
        <v>1.5</v>
      </c>
      <c r="CR137" s="17">
        <v>0.3</v>
      </c>
      <c r="CS137" s="17">
        <v>5</v>
      </c>
      <c r="CT137" s="17">
        <v>0.5</v>
      </c>
      <c r="CU137" s="17">
        <v>0.5</v>
      </c>
      <c r="CV137" s="17">
        <v>0.05</v>
      </c>
      <c r="CW137" s="17">
        <v>0.05</v>
      </c>
      <c r="CX137" s="17">
        <v>0.05</v>
      </c>
      <c r="CY137" s="17">
        <v>4.0000000000000002E-4</v>
      </c>
      <c r="CZ137" s="17">
        <v>0.05</v>
      </c>
      <c r="DA137" s="17">
        <v>0.05</v>
      </c>
      <c r="DB137" s="17">
        <v>0.05</v>
      </c>
      <c r="DC137" s="17">
        <v>0.05</v>
      </c>
      <c r="DD137" s="17">
        <v>0.05</v>
      </c>
      <c r="DE137" s="17">
        <v>0.05</v>
      </c>
      <c r="DF137" s="17">
        <v>0.05</v>
      </c>
      <c r="DG137" s="42">
        <v>390</v>
      </c>
      <c r="DH137" s="70">
        <v>0.5</v>
      </c>
      <c r="DI137" s="70">
        <v>0.05</v>
      </c>
      <c r="DJ137" s="70">
        <v>0.25</v>
      </c>
      <c r="DK137" s="70">
        <v>0.25</v>
      </c>
      <c r="DL137" s="70">
        <v>0.05</v>
      </c>
    </row>
    <row r="138" spans="1:116" x14ac:dyDescent="0.3">
      <c r="A138" s="165">
        <v>133</v>
      </c>
      <c r="B138" s="57">
        <v>286</v>
      </c>
      <c r="C138" s="139" t="s">
        <v>504</v>
      </c>
      <c r="D138" s="139" t="s">
        <v>242</v>
      </c>
      <c r="E138" s="139" t="s">
        <v>916</v>
      </c>
      <c r="F138" s="139" t="s">
        <v>505</v>
      </c>
      <c r="G138" s="43">
        <v>7.4</v>
      </c>
      <c r="H138" s="12">
        <v>217.6</v>
      </c>
      <c r="I138" s="30">
        <v>2.34</v>
      </c>
      <c r="J138" s="30">
        <v>5.48</v>
      </c>
      <c r="K138" s="30">
        <v>64.5</v>
      </c>
      <c r="L138" s="31">
        <v>1.28</v>
      </c>
      <c r="M138" s="30">
        <v>4.3499999999999996</v>
      </c>
      <c r="N138" s="42">
        <v>8.09</v>
      </c>
      <c r="O138" s="30">
        <v>24.3</v>
      </c>
      <c r="P138" s="33">
        <v>5.1000000000000004E-3</v>
      </c>
      <c r="Q138" s="42">
        <v>952</v>
      </c>
      <c r="R138" s="30">
        <v>0.2</v>
      </c>
      <c r="S138" s="42">
        <v>7.76</v>
      </c>
      <c r="T138" s="42">
        <v>9.86</v>
      </c>
      <c r="U138" s="19">
        <v>1</v>
      </c>
      <c r="V138" s="19">
        <v>14.9</v>
      </c>
      <c r="W138" s="42">
        <v>10.199999999999999</v>
      </c>
      <c r="X138" s="42">
        <v>165</v>
      </c>
      <c r="Y138" s="12">
        <v>2560</v>
      </c>
      <c r="Z138" s="30">
        <v>3.12</v>
      </c>
      <c r="AA138" s="12">
        <v>11500</v>
      </c>
      <c r="AB138" s="19">
        <v>410</v>
      </c>
      <c r="AC138" s="30">
        <v>1410</v>
      </c>
      <c r="AD138" s="12">
        <v>969</v>
      </c>
      <c r="AE138" s="30">
        <v>91.6</v>
      </c>
      <c r="AF138" s="12">
        <v>7688.74</v>
      </c>
      <c r="AG138" s="42">
        <v>460</v>
      </c>
      <c r="AH138" s="19">
        <v>2.5</v>
      </c>
      <c r="AI138" s="19">
        <v>263</v>
      </c>
      <c r="AJ138" s="19">
        <v>29</v>
      </c>
      <c r="AK138" s="19">
        <v>446</v>
      </c>
      <c r="AL138" s="19">
        <v>200</v>
      </c>
      <c r="AM138" s="19">
        <v>148</v>
      </c>
      <c r="AN138" s="19">
        <v>188</v>
      </c>
      <c r="AO138" s="19">
        <v>20</v>
      </c>
      <c r="AP138" s="19">
        <v>123</v>
      </c>
      <c r="AQ138" s="19">
        <v>1.5</v>
      </c>
      <c r="AR138" s="19">
        <v>2.5</v>
      </c>
      <c r="AS138" s="19">
        <v>2.5</v>
      </c>
      <c r="AT138" s="19">
        <v>344</v>
      </c>
      <c r="AU138" s="19">
        <v>187</v>
      </c>
      <c r="AV138" s="19">
        <v>89</v>
      </c>
      <c r="AW138" s="19">
        <v>121</v>
      </c>
      <c r="AX138" s="19">
        <v>159</v>
      </c>
      <c r="AY138" s="19">
        <v>37</v>
      </c>
      <c r="AZ138" s="19">
        <v>2.5</v>
      </c>
      <c r="BA138" s="20">
        <v>1903</v>
      </c>
      <c r="BB138" s="17">
        <v>0.5</v>
      </c>
      <c r="BC138" s="17">
        <v>0.5</v>
      </c>
      <c r="BD138" s="17">
        <v>0.5</v>
      </c>
      <c r="BE138" s="17">
        <v>0.5</v>
      </c>
      <c r="BF138" s="17">
        <v>0.5</v>
      </c>
      <c r="BG138" s="17">
        <v>0.5</v>
      </c>
      <c r="BH138" s="17">
        <v>0.5</v>
      </c>
      <c r="BI138" s="17">
        <v>0.5</v>
      </c>
      <c r="BJ138" s="17">
        <v>5.0000000000000001E-3</v>
      </c>
      <c r="BK138" s="17">
        <v>0.5</v>
      </c>
      <c r="BL138" s="17">
        <v>0.05</v>
      </c>
      <c r="BM138" s="17">
        <v>0.05</v>
      </c>
      <c r="BN138" s="17">
        <v>0.05</v>
      </c>
      <c r="BO138" s="17">
        <v>0.05</v>
      </c>
      <c r="BP138" s="17">
        <v>0.05</v>
      </c>
      <c r="BQ138" s="17">
        <v>0.4</v>
      </c>
      <c r="BR138" s="76">
        <v>0.4</v>
      </c>
      <c r="BS138" s="17">
        <v>0.05</v>
      </c>
      <c r="BT138" s="17">
        <v>0.05</v>
      </c>
      <c r="BU138" s="17">
        <v>0.1</v>
      </c>
      <c r="BV138" s="76">
        <v>0.05</v>
      </c>
      <c r="BW138" s="17">
        <v>0.05</v>
      </c>
      <c r="BX138" s="17">
        <v>0.05</v>
      </c>
      <c r="BY138" s="17">
        <v>0.15000000000000002</v>
      </c>
      <c r="BZ138" s="17">
        <v>0.15</v>
      </c>
      <c r="CA138" s="17">
        <v>25</v>
      </c>
      <c r="CB138" s="17">
        <v>50</v>
      </c>
      <c r="CC138" s="17">
        <v>5700</v>
      </c>
      <c r="CD138" s="17">
        <v>0.01</v>
      </c>
      <c r="CE138" s="17">
        <v>2.5000000000000001E-2</v>
      </c>
      <c r="CF138" s="17">
        <v>2.5000000000000001E-2</v>
      </c>
      <c r="CG138" s="17">
        <v>2.5000000000000001E-2</v>
      </c>
      <c r="CH138" s="17">
        <v>2.5000000000000001E-2</v>
      </c>
      <c r="CI138" s="17">
        <v>2.5000000000000001E-2</v>
      </c>
      <c r="CJ138" s="17">
        <v>2.5000000000000001E-2</v>
      </c>
      <c r="CK138" s="17">
        <v>2.5000000000000001E-2</v>
      </c>
      <c r="CL138" s="17">
        <v>0.04</v>
      </c>
      <c r="CM138" s="17">
        <v>0.15</v>
      </c>
      <c r="CN138" s="17">
        <v>0.5</v>
      </c>
      <c r="CO138" s="17">
        <v>0.5</v>
      </c>
      <c r="CP138" s="17">
        <v>0.5</v>
      </c>
      <c r="CQ138" s="17">
        <v>1.5</v>
      </c>
      <c r="CR138" s="17">
        <v>0.3</v>
      </c>
      <c r="CS138" s="17">
        <v>5</v>
      </c>
      <c r="CT138" s="17">
        <v>0.5</v>
      </c>
      <c r="CU138" s="17">
        <v>0.5</v>
      </c>
      <c r="CV138" s="17">
        <v>0.05</v>
      </c>
      <c r="CW138" s="17">
        <v>0.05</v>
      </c>
      <c r="CX138" s="17">
        <v>0.05</v>
      </c>
      <c r="CY138" s="17">
        <v>6.2E-4</v>
      </c>
      <c r="CZ138" s="17">
        <v>0.05</v>
      </c>
      <c r="DA138" s="17">
        <v>0.05</v>
      </c>
      <c r="DB138" s="17">
        <v>0.05</v>
      </c>
      <c r="DC138" s="17">
        <v>0.05</v>
      </c>
      <c r="DD138" s="17">
        <v>0.05</v>
      </c>
      <c r="DE138" s="17">
        <v>0.05</v>
      </c>
      <c r="DF138" s="17">
        <v>0.05</v>
      </c>
      <c r="DG138" s="42">
        <v>3188</v>
      </c>
      <c r="DH138" s="70">
        <v>0.5</v>
      </c>
      <c r="DI138" s="70">
        <v>0.05</v>
      </c>
      <c r="DJ138" s="70">
        <v>0.25</v>
      </c>
      <c r="DK138" s="70">
        <v>0.25</v>
      </c>
      <c r="DL138" s="70">
        <v>0.05</v>
      </c>
    </row>
    <row r="139" spans="1:116" x14ac:dyDescent="0.3">
      <c r="A139" s="165">
        <v>134</v>
      </c>
      <c r="B139" s="57">
        <v>287</v>
      </c>
      <c r="C139" s="139" t="s">
        <v>917</v>
      </c>
      <c r="D139" s="139" t="s">
        <v>918</v>
      </c>
      <c r="E139" s="139" t="s">
        <v>919</v>
      </c>
      <c r="F139" s="139" t="s">
        <v>920</v>
      </c>
      <c r="G139" s="43">
        <v>7.3</v>
      </c>
      <c r="H139" s="12">
        <v>31.61</v>
      </c>
      <c r="I139" s="30">
        <v>0.05</v>
      </c>
      <c r="J139" s="30">
        <v>1.5</v>
      </c>
      <c r="K139" s="30">
        <v>15.1</v>
      </c>
      <c r="L139" s="31">
        <v>2.5000000000000001E-2</v>
      </c>
      <c r="M139" s="30">
        <v>2.1</v>
      </c>
      <c r="N139" s="42">
        <v>6.6</v>
      </c>
      <c r="O139" s="42">
        <v>9.52</v>
      </c>
      <c r="P139" s="33">
        <v>7.1999999999999998E-3</v>
      </c>
      <c r="Q139" s="42">
        <v>1350</v>
      </c>
      <c r="R139" s="30">
        <v>0.2</v>
      </c>
      <c r="S139" s="42">
        <v>8.73</v>
      </c>
      <c r="T139" s="42">
        <v>2.12</v>
      </c>
      <c r="U139" s="19">
        <v>1</v>
      </c>
      <c r="V139" s="19">
        <v>2.92</v>
      </c>
      <c r="W139" s="42">
        <v>7.68</v>
      </c>
      <c r="X139" s="42">
        <v>16.5</v>
      </c>
      <c r="Y139" s="12">
        <v>476</v>
      </c>
      <c r="Z139" s="30">
        <v>0.05</v>
      </c>
      <c r="AA139" s="12">
        <v>6040</v>
      </c>
      <c r="AB139" s="19">
        <v>72</v>
      </c>
      <c r="AC139" s="30">
        <v>114</v>
      </c>
      <c r="AD139" s="12">
        <v>161</v>
      </c>
      <c r="AE139" s="30">
        <v>31.1</v>
      </c>
      <c r="AF139" s="12">
        <v>2851.89</v>
      </c>
      <c r="AG139" s="42">
        <v>418</v>
      </c>
      <c r="AH139" s="19">
        <v>36</v>
      </c>
      <c r="AI139" s="19">
        <v>12</v>
      </c>
      <c r="AJ139" s="19">
        <v>2.5</v>
      </c>
      <c r="AK139" s="19">
        <v>33</v>
      </c>
      <c r="AL139" s="19">
        <v>17</v>
      </c>
      <c r="AM139" s="19">
        <v>19</v>
      </c>
      <c r="AN139" s="19">
        <v>16</v>
      </c>
      <c r="AO139" s="19">
        <v>2.5</v>
      </c>
      <c r="AP139" s="19">
        <v>9.7999999999999989</v>
      </c>
      <c r="AQ139" s="19">
        <v>1.5</v>
      </c>
      <c r="AR139" s="19">
        <v>45</v>
      </c>
      <c r="AS139" s="19">
        <v>14</v>
      </c>
      <c r="AT139" s="19">
        <v>34</v>
      </c>
      <c r="AU139" s="19">
        <v>18</v>
      </c>
      <c r="AV139" s="19">
        <v>15</v>
      </c>
      <c r="AW139" s="19">
        <v>2.5</v>
      </c>
      <c r="AX139" s="19">
        <v>10</v>
      </c>
      <c r="AY139" s="19">
        <v>6.4</v>
      </c>
      <c r="AZ139" s="19">
        <v>2.5</v>
      </c>
      <c r="BA139" s="20">
        <v>263</v>
      </c>
      <c r="BB139" s="17">
        <v>0.5</v>
      </c>
      <c r="BC139" s="17">
        <v>0.5</v>
      </c>
      <c r="BD139" s="17">
        <v>0.5</v>
      </c>
      <c r="BE139" s="17">
        <v>0.5</v>
      </c>
      <c r="BF139" s="17">
        <v>0.5</v>
      </c>
      <c r="BG139" s="17">
        <v>0.5</v>
      </c>
      <c r="BH139" s="17">
        <v>0.5</v>
      </c>
      <c r="BI139" s="17">
        <v>0.5</v>
      </c>
      <c r="BJ139" s="17">
        <v>5.0000000000000001E-3</v>
      </c>
      <c r="BK139" s="17">
        <v>0.5</v>
      </c>
      <c r="BL139" s="17">
        <v>0.05</v>
      </c>
      <c r="BM139" s="17">
        <v>0.05</v>
      </c>
      <c r="BN139" s="17">
        <v>0.05</v>
      </c>
      <c r="BO139" s="17">
        <v>0.05</v>
      </c>
      <c r="BP139" s="17">
        <v>0.05</v>
      </c>
      <c r="BQ139" s="17">
        <v>0.4</v>
      </c>
      <c r="BR139" s="76">
        <v>0.4</v>
      </c>
      <c r="BS139" s="17">
        <v>0.05</v>
      </c>
      <c r="BT139" s="17">
        <v>0.05</v>
      </c>
      <c r="BU139" s="17">
        <v>0.1</v>
      </c>
      <c r="BV139" s="76">
        <v>0.05</v>
      </c>
      <c r="BW139" s="17">
        <v>0.05</v>
      </c>
      <c r="BX139" s="17">
        <v>0.05</v>
      </c>
      <c r="BY139" s="17">
        <v>0.15000000000000002</v>
      </c>
      <c r="BZ139" s="17">
        <v>0.15</v>
      </c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>
        <v>0.05</v>
      </c>
      <c r="DF139" s="17">
        <v>0.05</v>
      </c>
      <c r="DG139" s="42">
        <v>245.3</v>
      </c>
      <c r="DH139" s="70"/>
      <c r="DI139" s="70"/>
      <c r="DJ139" s="70"/>
      <c r="DK139" s="70"/>
      <c r="DL139" s="70"/>
    </row>
    <row r="140" spans="1:116" x14ac:dyDescent="0.3">
      <c r="A140" s="165">
        <v>135</v>
      </c>
      <c r="B140" s="57">
        <v>288</v>
      </c>
      <c r="C140" s="139" t="s">
        <v>506</v>
      </c>
      <c r="D140" s="139" t="s">
        <v>243</v>
      </c>
      <c r="E140" s="139" t="s">
        <v>921</v>
      </c>
      <c r="F140" s="139" t="s">
        <v>507</v>
      </c>
      <c r="G140" s="43">
        <v>7.8</v>
      </c>
      <c r="H140" s="12">
        <v>40.47</v>
      </c>
      <c r="I140" s="30">
        <v>0.05</v>
      </c>
      <c r="J140" s="30">
        <v>1.5</v>
      </c>
      <c r="K140" s="30">
        <v>33</v>
      </c>
      <c r="L140" s="31">
        <v>2.5000000000000001E-2</v>
      </c>
      <c r="M140" s="30">
        <v>0.1</v>
      </c>
      <c r="N140" s="42">
        <v>3.31</v>
      </c>
      <c r="O140" s="42">
        <v>3.67</v>
      </c>
      <c r="P140" s="33">
        <v>2.7000000000000001E-3</v>
      </c>
      <c r="Q140" s="42">
        <v>83.1</v>
      </c>
      <c r="R140" s="42">
        <v>0.88400000000000001</v>
      </c>
      <c r="S140" s="42">
        <v>0.2</v>
      </c>
      <c r="T140" s="42">
        <v>0.5</v>
      </c>
      <c r="U140" s="19">
        <v>1</v>
      </c>
      <c r="V140" s="19">
        <v>2.23</v>
      </c>
      <c r="W140" s="42">
        <v>1.08</v>
      </c>
      <c r="X140" s="42">
        <v>8.1999999999999993</v>
      </c>
      <c r="Y140" s="12">
        <v>323</v>
      </c>
      <c r="Z140" s="30">
        <v>0.05</v>
      </c>
      <c r="AA140" s="12">
        <v>2610</v>
      </c>
      <c r="AB140" s="19">
        <v>698.42399999999998</v>
      </c>
      <c r="AC140" s="30">
        <v>113</v>
      </c>
      <c r="AD140" s="12">
        <v>137</v>
      </c>
      <c r="AE140" s="30">
        <v>16.100000000000001</v>
      </c>
      <c r="AF140" s="12">
        <v>352</v>
      </c>
      <c r="AG140" s="42">
        <v>0.5</v>
      </c>
      <c r="AH140" s="19">
        <v>2.5</v>
      </c>
      <c r="AI140" s="19">
        <v>2.5</v>
      </c>
      <c r="AJ140" s="19">
        <v>2.5</v>
      </c>
      <c r="AK140" s="19">
        <v>2.5</v>
      </c>
      <c r="AL140" s="19">
        <v>2.5</v>
      </c>
      <c r="AM140" s="19">
        <v>2.5</v>
      </c>
      <c r="AN140" s="19">
        <v>2.5</v>
      </c>
      <c r="AO140" s="19">
        <v>2.5</v>
      </c>
      <c r="AP140" s="19">
        <v>2.5</v>
      </c>
      <c r="AQ140" s="19">
        <v>1.5</v>
      </c>
      <c r="AR140" s="19">
        <v>2.5</v>
      </c>
      <c r="AS140" s="19">
        <v>2.5</v>
      </c>
      <c r="AT140" s="19">
        <v>2.5</v>
      </c>
      <c r="AU140" s="19">
        <v>2.5</v>
      </c>
      <c r="AV140" s="19">
        <v>2.5</v>
      </c>
      <c r="AW140" s="19">
        <v>2.5</v>
      </c>
      <c r="AX140" s="19">
        <v>2.5</v>
      </c>
      <c r="AY140" s="19">
        <v>2.5</v>
      </c>
      <c r="AZ140" s="19">
        <v>2.5</v>
      </c>
      <c r="BA140" s="20">
        <v>31.5</v>
      </c>
      <c r="BB140" s="17">
        <v>0.5</v>
      </c>
      <c r="BC140" s="17">
        <v>0.5</v>
      </c>
      <c r="BD140" s="17">
        <v>0.5</v>
      </c>
      <c r="BE140" s="17">
        <v>0.5</v>
      </c>
      <c r="BF140" s="17">
        <v>0.5</v>
      </c>
      <c r="BG140" s="17">
        <v>0.5</v>
      </c>
      <c r="BH140" s="17">
        <v>0.5</v>
      </c>
      <c r="BI140" s="17">
        <v>0.5</v>
      </c>
      <c r="BJ140" s="17">
        <v>5.0000000000000001E-3</v>
      </c>
      <c r="BK140" s="17">
        <v>0.5</v>
      </c>
      <c r="BL140" s="17">
        <v>0.05</v>
      </c>
      <c r="BM140" s="17">
        <v>0.05</v>
      </c>
      <c r="BN140" s="17">
        <v>0.05</v>
      </c>
      <c r="BO140" s="17">
        <v>0.05</v>
      </c>
      <c r="BP140" s="17">
        <v>0.05</v>
      </c>
      <c r="BQ140" s="17">
        <v>0.4</v>
      </c>
      <c r="BR140" s="76">
        <v>0.4</v>
      </c>
      <c r="BS140" s="17">
        <v>0.05</v>
      </c>
      <c r="BT140" s="17">
        <v>0.05</v>
      </c>
      <c r="BU140" s="17">
        <v>0.1</v>
      </c>
      <c r="BV140" s="76">
        <v>0.05</v>
      </c>
      <c r="BW140" s="17">
        <v>0.05</v>
      </c>
      <c r="BX140" s="17">
        <v>0.05</v>
      </c>
      <c r="BY140" s="17">
        <v>0.15000000000000002</v>
      </c>
      <c r="BZ140" s="17">
        <v>0.15</v>
      </c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>
        <v>0.05</v>
      </c>
      <c r="DF140" s="17">
        <v>0.05</v>
      </c>
      <c r="DG140" s="42">
        <v>9.0090000000000003</v>
      </c>
      <c r="DH140" s="70"/>
      <c r="DI140" s="70"/>
      <c r="DJ140" s="70"/>
      <c r="DK140" s="70"/>
      <c r="DL140" s="70"/>
    </row>
    <row r="141" spans="1:116" x14ac:dyDescent="0.3">
      <c r="A141" s="165">
        <v>136</v>
      </c>
      <c r="B141" s="57">
        <v>289</v>
      </c>
      <c r="C141" s="139" t="s">
        <v>508</v>
      </c>
      <c r="D141" s="139" t="s">
        <v>244</v>
      </c>
      <c r="E141" s="139" t="s">
        <v>922</v>
      </c>
      <c r="F141" s="139" t="s">
        <v>509</v>
      </c>
      <c r="G141" s="43">
        <v>7.7</v>
      </c>
      <c r="H141" s="12">
        <v>84.82</v>
      </c>
      <c r="I141" s="30">
        <v>0.05</v>
      </c>
      <c r="J141" s="30">
        <v>1.5</v>
      </c>
      <c r="K141" s="30">
        <v>7.97</v>
      </c>
      <c r="L141" s="31">
        <v>2.5000000000000001E-2</v>
      </c>
      <c r="M141" s="30">
        <v>0.1</v>
      </c>
      <c r="N141" s="30">
        <v>1.03</v>
      </c>
      <c r="O141" s="30">
        <v>2.86</v>
      </c>
      <c r="P141" s="33">
        <v>3.7000000000000002E-3</v>
      </c>
      <c r="Q141" s="30">
        <v>141</v>
      </c>
      <c r="R141" s="30">
        <v>0.2</v>
      </c>
      <c r="S141" s="30">
        <v>0.2</v>
      </c>
      <c r="T141" s="30">
        <v>0.5</v>
      </c>
      <c r="U141" s="19">
        <v>1</v>
      </c>
      <c r="V141" s="30">
        <v>4.1399999999999997</v>
      </c>
      <c r="W141" s="30">
        <v>2.0699999999999998</v>
      </c>
      <c r="X141" s="30">
        <v>3.64</v>
      </c>
      <c r="Y141" s="12">
        <v>2180</v>
      </c>
      <c r="Z141" s="30">
        <v>0.05</v>
      </c>
      <c r="AA141" s="12">
        <v>1840</v>
      </c>
      <c r="AB141" s="19">
        <v>257</v>
      </c>
      <c r="AC141" s="12">
        <v>154</v>
      </c>
      <c r="AD141" s="30">
        <v>331</v>
      </c>
      <c r="AE141" s="30">
        <v>71.400000000000006</v>
      </c>
      <c r="AF141" s="12">
        <v>716</v>
      </c>
      <c r="AG141" s="12">
        <v>129</v>
      </c>
      <c r="AH141" s="19">
        <v>2.5</v>
      </c>
      <c r="AI141" s="19">
        <v>12</v>
      </c>
      <c r="AJ141" s="19">
        <v>2.5</v>
      </c>
      <c r="AK141" s="19">
        <v>25</v>
      </c>
      <c r="AL141" s="19">
        <v>10</v>
      </c>
      <c r="AM141" s="19">
        <v>9.9</v>
      </c>
      <c r="AN141" s="19">
        <v>12</v>
      </c>
      <c r="AO141" s="19">
        <v>2.5</v>
      </c>
      <c r="AP141" s="19">
        <v>8.6</v>
      </c>
      <c r="AQ141" s="19">
        <v>1.5</v>
      </c>
      <c r="AR141" s="19">
        <v>2.5</v>
      </c>
      <c r="AS141" s="19">
        <v>2.5</v>
      </c>
      <c r="AT141" s="19">
        <v>20</v>
      </c>
      <c r="AU141" s="19">
        <v>10</v>
      </c>
      <c r="AV141" s="19">
        <v>9.5</v>
      </c>
      <c r="AW141" s="19">
        <v>2.5</v>
      </c>
      <c r="AX141" s="19">
        <v>9.1999999999999993</v>
      </c>
      <c r="AY141" s="19">
        <v>2.5</v>
      </c>
      <c r="AZ141" s="19">
        <v>2.5</v>
      </c>
      <c r="BA141" s="20">
        <v>119.9</v>
      </c>
      <c r="BB141" s="17">
        <v>0.5</v>
      </c>
      <c r="BC141" s="17">
        <v>0.5</v>
      </c>
      <c r="BD141" s="17">
        <v>0.5</v>
      </c>
      <c r="BE141" s="17">
        <v>0.5</v>
      </c>
      <c r="BF141" s="17">
        <v>0.5</v>
      </c>
      <c r="BG141" s="17">
        <v>0.5</v>
      </c>
      <c r="BH141" s="17">
        <v>0.5</v>
      </c>
      <c r="BI141" s="17">
        <v>0.5</v>
      </c>
      <c r="BJ141" s="17">
        <v>5.0000000000000001E-3</v>
      </c>
      <c r="BK141" s="17">
        <v>0.5</v>
      </c>
      <c r="BL141" s="17">
        <v>0.05</v>
      </c>
      <c r="BM141" s="17">
        <v>0.05</v>
      </c>
      <c r="BN141" s="17">
        <v>0.05</v>
      </c>
      <c r="BO141" s="17">
        <v>0.05</v>
      </c>
      <c r="BP141" s="17">
        <v>0.05</v>
      </c>
      <c r="BQ141" s="17">
        <v>0.4</v>
      </c>
      <c r="BR141" s="76">
        <v>0.4</v>
      </c>
      <c r="BS141" s="17">
        <v>0.05</v>
      </c>
      <c r="BT141" s="17">
        <v>0.05</v>
      </c>
      <c r="BU141" s="17">
        <v>0.1</v>
      </c>
      <c r="BV141" s="76">
        <v>0.05</v>
      </c>
      <c r="BW141" s="17">
        <v>0.05</v>
      </c>
      <c r="BX141" s="17">
        <v>0.05</v>
      </c>
      <c r="BY141" s="17">
        <v>0.15000000000000002</v>
      </c>
      <c r="BZ141" s="17">
        <v>0.15</v>
      </c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>
        <v>0.05</v>
      </c>
      <c r="DF141" s="17">
        <v>0.05</v>
      </c>
      <c r="DG141" s="42">
        <v>184.8</v>
      </c>
      <c r="DH141" s="70"/>
      <c r="DI141" s="70"/>
      <c r="DJ141" s="70"/>
      <c r="DK141" s="70"/>
      <c r="DL141" s="70"/>
    </row>
    <row r="142" spans="1:116" x14ac:dyDescent="0.3">
      <c r="A142" s="165">
        <v>137</v>
      </c>
      <c r="B142" s="57">
        <v>290</v>
      </c>
      <c r="C142" s="139" t="s">
        <v>510</v>
      </c>
      <c r="D142" s="139" t="s">
        <v>245</v>
      </c>
      <c r="E142" s="139" t="s">
        <v>923</v>
      </c>
      <c r="F142" s="139" t="s">
        <v>511</v>
      </c>
      <c r="G142" s="43">
        <v>7.7</v>
      </c>
      <c r="H142" s="12">
        <v>45.6</v>
      </c>
      <c r="I142" s="30">
        <v>0.05</v>
      </c>
      <c r="J142" s="30">
        <v>1.5</v>
      </c>
      <c r="K142" s="30">
        <v>28.4</v>
      </c>
      <c r="L142" s="31">
        <v>2.5000000000000001E-2</v>
      </c>
      <c r="M142" s="30">
        <v>1.1299999999999999</v>
      </c>
      <c r="N142" s="30">
        <v>1.83</v>
      </c>
      <c r="O142" s="30">
        <v>4.7300000000000004</v>
      </c>
      <c r="P142" s="33">
        <v>8.5000000000000006E-3</v>
      </c>
      <c r="Q142" s="30">
        <v>146</v>
      </c>
      <c r="R142" s="30">
        <v>0.2</v>
      </c>
      <c r="S142" s="30">
        <v>1.06</v>
      </c>
      <c r="T142" s="30">
        <v>4.4400000000000004</v>
      </c>
      <c r="U142" s="19">
        <v>1</v>
      </c>
      <c r="V142" s="30">
        <v>5.77</v>
      </c>
      <c r="W142" s="30">
        <v>3.28</v>
      </c>
      <c r="X142" s="30">
        <v>34</v>
      </c>
      <c r="Y142" s="12">
        <v>866</v>
      </c>
      <c r="Z142" s="30">
        <v>0.05</v>
      </c>
      <c r="AA142" s="12">
        <v>5300</v>
      </c>
      <c r="AB142" s="19">
        <v>137</v>
      </c>
      <c r="AC142" s="12">
        <v>466</v>
      </c>
      <c r="AD142" s="12">
        <v>297</v>
      </c>
      <c r="AE142" s="30">
        <v>310.30700000000002</v>
      </c>
      <c r="AF142" s="12">
        <v>711</v>
      </c>
      <c r="AG142" s="12">
        <v>134</v>
      </c>
      <c r="AH142" s="19">
        <v>2.5</v>
      </c>
      <c r="AI142" s="19">
        <v>2.5</v>
      </c>
      <c r="AJ142" s="19">
        <v>2.5</v>
      </c>
      <c r="AK142" s="19">
        <v>2.5</v>
      </c>
      <c r="AL142" s="19">
        <v>2.5</v>
      </c>
      <c r="AM142" s="19">
        <v>2.5</v>
      </c>
      <c r="AN142" s="19">
        <v>5.5</v>
      </c>
      <c r="AO142" s="19">
        <v>2.5</v>
      </c>
      <c r="AP142" s="19">
        <v>2.5</v>
      </c>
      <c r="AQ142" s="19">
        <v>1.5</v>
      </c>
      <c r="AR142" s="19">
        <v>2.5</v>
      </c>
      <c r="AS142" s="19">
        <v>2.5</v>
      </c>
      <c r="AT142" s="19">
        <v>2.5</v>
      </c>
      <c r="AU142" s="19">
        <v>2.5</v>
      </c>
      <c r="AV142" s="19">
        <v>5</v>
      </c>
      <c r="AW142" s="19">
        <v>2.5</v>
      </c>
      <c r="AX142" s="19">
        <v>2.5</v>
      </c>
      <c r="AY142" s="19">
        <v>2.5</v>
      </c>
      <c r="AZ142" s="19">
        <v>2.5</v>
      </c>
      <c r="BA142" s="20">
        <v>37</v>
      </c>
      <c r="BB142" s="17">
        <v>0.5</v>
      </c>
      <c r="BC142" s="17">
        <v>0.5</v>
      </c>
      <c r="BD142" s="17">
        <v>0.5</v>
      </c>
      <c r="BE142" s="17">
        <v>0.5</v>
      </c>
      <c r="BF142" s="17">
        <v>0.5</v>
      </c>
      <c r="BG142" s="17">
        <v>0.5</v>
      </c>
      <c r="BH142" s="17">
        <v>0.5</v>
      </c>
      <c r="BI142" s="17">
        <v>0.5</v>
      </c>
      <c r="BJ142" s="17">
        <v>5.0000000000000001E-3</v>
      </c>
      <c r="BK142" s="17">
        <v>0.5</v>
      </c>
      <c r="BL142" s="17">
        <v>0.05</v>
      </c>
      <c r="BM142" s="17">
        <v>0.05</v>
      </c>
      <c r="BN142" s="17">
        <v>0.05</v>
      </c>
      <c r="BO142" s="17">
        <v>0.05</v>
      </c>
      <c r="BP142" s="17">
        <v>0.05</v>
      </c>
      <c r="BQ142" s="17">
        <v>0.4</v>
      </c>
      <c r="BR142" s="76">
        <v>0.4</v>
      </c>
      <c r="BS142" s="17">
        <v>0.05</v>
      </c>
      <c r="BT142" s="17">
        <v>0.05</v>
      </c>
      <c r="BU142" s="17">
        <v>0.1</v>
      </c>
      <c r="BV142" s="76">
        <v>0.05</v>
      </c>
      <c r="BW142" s="17">
        <v>0.05</v>
      </c>
      <c r="BX142" s="17">
        <v>0.05</v>
      </c>
      <c r="BY142" s="17">
        <v>0.15000000000000002</v>
      </c>
      <c r="BZ142" s="17">
        <v>0.15</v>
      </c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>
        <v>0.05</v>
      </c>
      <c r="DF142" s="17">
        <v>0.05</v>
      </c>
      <c r="DG142" s="42">
        <v>389.2</v>
      </c>
      <c r="DH142" s="70"/>
      <c r="DI142" s="70"/>
      <c r="DJ142" s="70"/>
      <c r="DK142" s="70"/>
      <c r="DL142" s="70"/>
    </row>
    <row r="143" spans="1:116" x14ac:dyDescent="0.3">
      <c r="A143" s="165">
        <v>138</v>
      </c>
      <c r="B143" s="57">
        <v>292</v>
      </c>
      <c r="C143" s="139" t="s">
        <v>924</v>
      </c>
      <c r="D143" s="139" t="s">
        <v>925</v>
      </c>
      <c r="E143" s="139" t="s">
        <v>926</v>
      </c>
      <c r="F143" s="139" t="s">
        <v>927</v>
      </c>
      <c r="G143" s="43">
        <v>8</v>
      </c>
      <c r="H143" s="12">
        <v>85.65</v>
      </c>
      <c r="I143" s="30">
        <v>0.05</v>
      </c>
      <c r="J143" s="30">
        <v>1.5</v>
      </c>
      <c r="K143" s="30">
        <v>22.8</v>
      </c>
      <c r="L143" s="31">
        <v>2.5000000000000001E-2</v>
      </c>
      <c r="M143" s="30">
        <v>1.88</v>
      </c>
      <c r="N143" s="30">
        <v>6.22</v>
      </c>
      <c r="O143" s="30">
        <v>9.1999999999999993</v>
      </c>
      <c r="P143" s="33">
        <v>2.2000000000000001E-3</v>
      </c>
      <c r="Q143" s="30">
        <v>159</v>
      </c>
      <c r="R143" s="30">
        <v>0.2</v>
      </c>
      <c r="S143" s="30">
        <v>8.11</v>
      </c>
      <c r="T143" s="30">
        <v>0.5</v>
      </c>
      <c r="U143" s="19">
        <v>1</v>
      </c>
      <c r="V143" s="30">
        <v>8.5</v>
      </c>
      <c r="W143" s="30">
        <v>7.94</v>
      </c>
      <c r="X143" s="30">
        <v>24</v>
      </c>
      <c r="Y143" s="12">
        <v>3690</v>
      </c>
      <c r="Z143" s="30">
        <v>0.05</v>
      </c>
      <c r="AA143" s="12">
        <v>5580</v>
      </c>
      <c r="AB143" s="19">
        <v>195</v>
      </c>
      <c r="AC143" s="12">
        <v>152</v>
      </c>
      <c r="AD143" s="30">
        <v>368</v>
      </c>
      <c r="AE143" s="30">
        <v>61.8</v>
      </c>
      <c r="AF143" s="12">
        <v>2732.9</v>
      </c>
      <c r="AG143" s="12">
        <v>331</v>
      </c>
      <c r="AH143" s="19">
        <v>11</v>
      </c>
      <c r="AI143" s="19">
        <v>25</v>
      </c>
      <c r="AJ143" s="19">
        <v>7.5</v>
      </c>
      <c r="AK143" s="19">
        <v>121</v>
      </c>
      <c r="AL143" s="19">
        <v>73</v>
      </c>
      <c r="AM143" s="19">
        <v>59</v>
      </c>
      <c r="AN143" s="19">
        <v>84</v>
      </c>
      <c r="AO143" s="19">
        <v>2.5</v>
      </c>
      <c r="AP143" s="19">
        <v>61</v>
      </c>
      <c r="AQ143" s="19">
        <v>1.5</v>
      </c>
      <c r="AR143" s="19">
        <v>2.5</v>
      </c>
      <c r="AS143" s="19">
        <v>2.5</v>
      </c>
      <c r="AT143" s="19">
        <v>110</v>
      </c>
      <c r="AU143" s="19">
        <v>85</v>
      </c>
      <c r="AV143" s="19">
        <v>65</v>
      </c>
      <c r="AW143" s="19">
        <v>2.5</v>
      </c>
      <c r="AX143" s="19">
        <v>71</v>
      </c>
      <c r="AY143" s="19">
        <v>15</v>
      </c>
      <c r="AZ143" s="19">
        <v>2.5</v>
      </c>
      <c r="BA143" s="20">
        <v>647</v>
      </c>
      <c r="BB143" s="17">
        <v>0.5</v>
      </c>
      <c r="BC143" s="17">
        <v>0.5</v>
      </c>
      <c r="BD143" s="17">
        <v>0.5</v>
      </c>
      <c r="BE143" s="17">
        <v>0.5</v>
      </c>
      <c r="BF143" s="17">
        <v>0.5</v>
      </c>
      <c r="BG143" s="17">
        <v>0.5</v>
      </c>
      <c r="BH143" s="17">
        <v>0.5</v>
      </c>
      <c r="BI143" s="17">
        <v>0.5</v>
      </c>
      <c r="BJ143" s="17">
        <v>5.0000000000000001E-3</v>
      </c>
      <c r="BK143" s="17">
        <v>0.5</v>
      </c>
      <c r="BL143" s="17">
        <v>0.05</v>
      </c>
      <c r="BM143" s="17">
        <v>0.05</v>
      </c>
      <c r="BN143" s="17">
        <v>0.05</v>
      </c>
      <c r="BO143" s="17">
        <v>0.05</v>
      </c>
      <c r="BP143" s="17">
        <v>0.05</v>
      </c>
      <c r="BQ143" s="17">
        <v>0.4</v>
      </c>
      <c r="BR143" s="76">
        <v>0.4</v>
      </c>
      <c r="BS143" s="17">
        <v>0.05</v>
      </c>
      <c r="BT143" s="17">
        <v>0.05</v>
      </c>
      <c r="BU143" s="17">
        <v>0.1</v>
      </c>
      <c r="BV143" s="76">
        <v>0.05</v>
      </c>
      <c r="BW143" s="17">
        <v>0.05</v>
      </c>
      <c r="BX143" s="17">
        <v>0.05</v>
      </c>
      <c r="BY143" s="17">
        <v>0.15000000000000002</v>
      </c>
      <c r="BZ143" s="17">
        <v>0.15</v>
      </c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>
        <v>0.05</v>
      </c>
      <c r="DF143" s="17">
        <v>0.05</v>
      </c>
      <c r="DG143" s="42">
        <v>401.9</v>
      </c>
      <c r="DH143" s="70"/>
      <c r="DI143" s="70"/>
      <c r="DJ143" s="70"/>
      <c r="DK143" s="70"/>
      <c r="DL143" s="70"/>
    </row>
    <row r="144" spans="1:116" x14ac:dyDescent="0.3">
      <c r="A144" s="165">
        <v>139</v>
      </c>
      <c r="B144" s="57">
        <v>293</v>
      </c>
      <c r="C144" s="58" t="s">
        <v>190</v>
      </c>
      <c r="D144" s="59" t="s">
        <v>246</v>
      </c>
      <c r="E144" s="58" t="s">
        <v>928</v>
      </c>
      <c r="F144" s="58" t="s">
        <v>332</v>
      </c>
      <c r="G144" s="43">
        <v>7.1</v>
      </c>
      <c r="H144" s="12">
        <v>390</v>
      </c>
      <c r="I144" s="31">
        <v>0.05</v>
      </c>
      <c r="J144" s="30">
        <v>1.5</v>
      </c>
      <c r="K144" s="30">
        <v>77.8</v>
      </c>
      <c r="L144" s="31">
        <v>0.629</v>
      </c>
      <c r="M144" s="30">
        <v>6.52</v>
      </c>
      <c r="N144" s="30">
        <v>11.9</v>
      </c>
      <c r="O144" s="30">
        <v>32.799999999999997</v>
      </c>
      <c r="P144" s="33">
        <v>5.0999999999999997E-2</v>
      </c>
      <c r="Q144" s="42">
        <v>650</v>
      </c>
      <c r="R144" s="30">
        <v>0.2</v>
      </c>
      <c r="S144" s="30">
        <v>7.82</v>
      </c>
      <c r="T144" s="30">
        <v>8.42</v>
      </c>
      <c r="U144" s="19">
        <v>1</v>
      </c>
      <c r="V144" s="19">
        <v>25.8</v>
      </c>
      <c r="W144" s="30">
        <v>9.33</v>
      </c>
      <c r="X144" s="30">
        <v>98.3</v>
      </c>
      <c r="Y144" s="12">
        <v>2140</v>
      </c>
      <c r="Z144" s="30">
        <v>2.58</v>
      </c>
      <c r="AA144" s="12">
        <v>7420</v>
      </c>
      <c r="AB144" s="19">
        <v>504.38799999999998</v>
      </c>
      <c r="AC144" s="30">
        <v>1210</v>
      </c>
      <c r="AD144" s="30">
        <v>3470</v>
      </c>
      <c r="AE144" s="30">
        <v>104.708</v>
      </c>
      <c r="AF144" s="12">
        <v>2993.15</v>
      </c>
      <c r="AG144" s="12">
        <v>382</v>
      </c>
      <c r="AH144" s="19">
        <v>180</v>
      </c>
      <c r="AI144" s="19">
        <v>219</v>
      </c>
      <c r="AJ144" s="19">
        <v>50</v>
      </c>
      <c r="AK144" s="19">
        <v>337</v>
      </c>
      <c r="AL144" s="19">
        <v>240</v>
      </c>
      <c r="AM144" s="19">
        <v>83</v>
      </c>
      <c r="AN144" s="19">
        <v>52</v>
      </c>
      <c r="AO144" s="19">
        <v>10</v>
      </c>
      <c r="AP144" s="19">
        <v>41</v>
      </c>
      <c r="AQ144" s="19">
        <v>1.5</v>
      </c>
      <c r="AR144" s="19">
        <v>35</v>
      </c>
      <c r="AS144" s="19">
        <v>61</v>
      </c>
      <c r="AT144" s="19">
        <v>182</v>
      </c>
      <c r="AU144" s="19">
        <v>94</v>
      </c>
      <c r="AV144" s="19">
        <v>42</v>
      </c>
      <c r="AW144" s="19">
        <v>57</v>
      </c>
      <c r="AX144" s="19">
        <v>59</v>
      </c>
      <c r="AY144" s="19">
        <v>14</v>
      </c>
      <c r="AZ144" s="19">
        <v>2.5</v>
      </c>
      <c r="BA144" s="20">
        <v>1576.5</v>
      </c>
      <c r="BB144" s="17">
        <v>0.5</v>
      </c>
      <c r="BC144" s="17">
        <v>0.5</v>
      </c>
      <c r="BD144" s="17">
        <v>0.5</v>
      </c>
      <c r="BE144" s="17">
        <v>0.5</v>
      </c>
      <c r="BF144" s="17">
        <v>0.5</v>
      </c>
      <c r="BG144" s="17">
        <v>0.5</v>
      </c>
      <c r="BH144" s="17">
        <v>0.5</v>
      </c>
      <c r="BI144" s="17">
        <v>0.5</v>
      </c>
      <c r="BJ144" s="17">
        <v>5.0000000000000001E-3</v>
      </c>
      <c r="BK144" s="17">
        <v>0.5</v>
      </c>
      <c r="BL144" s="17">
        <v>0.05</v>
      </c>
      <c r="BM144" s="17">
        <v>0.05</v>
      </c>
      <c r="BN144" s="17">
        <v>0.05</v>
      </c>
      <c r="BO144" s="17">
        <v>0.05</v>
      </c>
      <c r="BP144" s="17">
        <v>0.05</v>
      </c>
      <c r="BQ144" s="17">
        <v>0.4</v>
      </c>
      <c r="BR144" s="76">
        <v>0.4</v>
      </c>
      <c r="BS144" s="17">
        <v>0.05</v>
      </c>
      <c r="BT144" s="17">
        <v>0.05</v>
      </c>
      <c r="BU144" s="17">
        <v>0.1</v>
      </c>
      <c r="BV144" s="76">
        <v>0.05</v>
      </c>
      <c r="BW144" s="17">
        <v>0.05</v>
      </c>
      <c r="BX144" s="17">
        <v>0.05</v>
      </c>
      <c r="BY144" s="17">
        <v>0.15000000000000002</v>
      </c>
      <c r="BZ144" s="17">
        <v>0.15</v>
      </c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>
        <v>0.05</v>
      </c>
      <c r="DF144" s="17">
        <v>0.05</v>
      </c>
      <c r="DG144" s="42">
        <v>1110</v>
      </c>
      <c r="DH144" s="70"/>
      <c r="DI144" s="70"/>
      <c r="DJ144" s="70"/>
      <c r="DK144" s="70"/>
      <c r="DL144" s="70"/>
    </row>
    <row r="145" spans="1:116" x14ac:dyDescent="0.3">
      <c r="A145" s="165">
        <v>140</v>
      </c>
      <c r="B145" s="57">
        <v>294</v>
      </c>
      <c r="C145" s="139" t="s">
        <v>929</v>
      </c>
      <c r="D145" s="139" t="s">
        <v>930</v>
      </c>
      <c r="E145" s="139" t="s">
        <v>931</v>
      </c>
      <c r="F145" s="139" t="s">
        <v>932</v>
      </c>
      <c r="G145" s="43">
        <v>8.6</v>
      </c>
      <c r="H145" s="12">
        <v>82.37</v>
      </c>
      <c r="I145" s="30">
        <v>0.05</v>
      </c>
      <c r="J145" s="30">
        <v>1.5</v>
      </c>
      <c r="K145" s="30">
        <v>4.8</v>
      </c>
      <c r="L145" s="31">
        <v>2.5000000000000001E-2</v>
      </c>
      <c r="M145" s="30">
        <v>0.72299999999999998</v>
      </c>
      <c r="N145" s="30">
        <v>2.21</v>
      </c>
      <c r="O145" s="30">
        <v>3.67</v>
      </c>
      <c r="P145" s="33">
        <v>6.7000000000000002E-3</v>
      </c>
      <c r="Q145" s="30">
        <v>144</v>
      </c>
      <c r="R145" s="30">
        <v>0.2</v>
      </c>
      <c r="S145" s="30">
        <v>0.88100000000000001</v>
      </c>
      <c r="T145" s="30">
        <v>0.5</v>
      </c>
      <c r="U145" s="19">
        <v>1</v>
      </c>
      <c r="V145" s="30">
        <v>16.399999999999999</v>
      </c>
      <c r="W145" s="30">
        <v>3.07</v>
      </c>
      <c r="X145" s="30">
        <v>5.21</v>
      </c>
      <c r="Y145" s="12">
        <v>13400</v>
      </c>
      <c r="Z145" s="30">
        <v>0.05</v>
      </c>
      <c r="AA145" s="12">
        <v>1600</v>
      </c>
      <c r="AB145" s="19">
        <v>110</v>
      </c>
      <c r="AC145" s="12">
        <v>248</v>
      </c>
      <c r="AD145" s="30">
        <v>271</v>
      </c>
      <c r="AE145" s="30">
        <v>45.9</v>
      </c>
      <c r="AF145" s="12">
        <v>868</v>
      </c>
      <c r="AG145" s="12">
        <v>235</v>
      </c>
      <c r="AH145" s="19">
        <v>67</v>
      </c>
      <c r="AI145" s="19">
        <v>73</v>
      </c>
      <c r="AJ145" s="19">
        <v>13</v>
      </c>
      <c r="AK145" s="19">
        <v>83</v>
      </c>
      <c r="AL145" s="19">
        <v>51</v>
      </c>
      <c r="AM145" s="19">
        <v>45</v>
      </c>
      <c r="AN145" s="19">
        <v>44</v>
      </c>
      <c r="AO145" s="19">
        <v>2.5</v>
      </c>
      <c r="AP145" s="19">
        <v>39</v>
      </c>
      <c r="AQ145" s="19">
        <v>1.5</v>
      </c>
      <c r="AR145" s="19">
        <v>64</v>
      </c>
      <c r="AS145" s="19">
        <v>28</v>
      </c>
      <c r="AT145" s="19">
        <v>104</v>
      </c>
      <c r="AU145" s="19">
        <v>58</v>
      </c>
      <c r="AV145" s="19">
        <v>43</v>
      </c>
      <c r="AW145" s="19">
        <v>2.5</v>
      </c>
      <c r="AX145" s="19">
        <v>36</v>
      </c>
      <c r="AY145" s="19">
        <v>15</v>
      </c>
      <c r="AZ145" s="19">
        <v>2.5</v>
      </c>
      <c r="BA145" s="20">
        <v>674.5</v>
      </c>
      <c r="BB145" s="17">
        <v>0.5</v>
      </c>
      <c r="BC145" s="17">
        <v>0.5</v>
      </c>
      <c r="BD145" s="17">
        <v>0.5</v>
      </c>
      <c r="BE145" s="17">
        <v>0.5</v>
      </c>
      <c r="BF145" s="17">
        <v>0.5</v>
      </c>
      <c r="BG145" s="17">
        <v>0.5</v>
      </c>
      <c r="BH145" s="17">
        <v>0.5</v>
      </c>
      <c r="BI145" s="17">
        <v>0.5</v>
      </c>
      <c r="BJ145" s="17">
        <v>5.0000000000000001E-3</v>
      </c>
      <c r="BK145" s="17">
        <v>0.5</v>
      </c>
      <c r="BL145" s="17">
        <v>0.05</v>
      </c>
      <c r="BM145" s="17">
        <v>0.05</v>
      </c>
      <c r="BN145" s="17">
        <v>0.05</v>
      </c>
      <c r="BO145" s="17">
        <v>0.05</v>
      </c>
      <c r="BP145" s="17">
        <v>0.05</v>
      </c>
      <c r="BQ145" s="17">
        <v>0.4</v>
      </c>
      <c r="BR145" s="76">
        <v>0.4</v>
      </c>
      <c r="BS145" s="17">
        <v>0.05</v>
      </c>
      <c r="BT145" s="17">
        <v>0.05</v>
      </c>
      <c r="BU145" s="17">
        <v>0.1</v>
      </c>
      <c r="BV145" s="76">
        <v>0.05</v>
      </c>
      <c r="BW145" s="17">
        <v>0.05</v>
      </c>
      <c r="BX145" s="17">
        <v>0.05</v>
      </c>
      <c r="BY145" s="17">
        <v>0.15000000000000002</v>
      </c>
      <c r="BZ145" s="17">
        <v>0.15</v>
      </c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>
        <v>0.05</v>
      </c>
      <c r="DF145" s="17">
        <v>0.05</v>
      </c>
      <c r="DG145" s="42">
        <v>913.9</v>
      </c>
      <c r="DH145" s="70"/>
      <c r="DI145" s="70"/>
      <c r="DJ145" s="70"/>
      <c r="DK145" s="70"/>
      <c r="DL145" s="70"/>
    </row>
    <row r="146" spans="1:116" x14ac:dyDescent="0.3">
      <c r="A146" s="165">
        <v>141</v>
      </c>
      <c r="B146" s="57">
        <v>295</v>
      </c>
      <c r="C146" s="139" t="s">
        <v>933</v>
      </c>
      <c r="D146" s="139" t="s">
        <v>934</v>
      </c>
      <c r="E146" s="139" t="s">
        <v>935</v>
      </c>
      <c r="F146" s="139" t="s">
        <v>936</v>
      </c>
      <c r="G146" s="43">
        <v>8.5</v>
      </c>
      <c r="H146" s="12">
        <v>60.9</v>
      </c>
      <c r="I146" s="30">
        <v>0.05</v>
      </c>
      <c r="J146" s="30">
        <v>1.5</v>
      </c>
      <c r="K146" s="30">
        <v>8.9</v>
      </c>
      <c r="L146" s="31">
        <v>2.5000000000000001E-2</v>
      </c>
      <c r="M146" s="30">
        <v>0.78300000000000003</v>
      </c>
      <c r="N146" s="30">
        <v>1.47</v>
      </c>
      <c r="O146" s="30">
        <v>4.68</v>
      </c>
      <c r="P146" s="33">
        <v>2.3E-3</v>
      </c>
      <c r="Q146" s="42">
        <v>169</v>
      </c>
      <c r="R146" s="30">
        <v>0.2</v>
      </c>
      <c r="S146" s="30">
        <v>1.1100000000000001</v>
      </c>
      <c r="T146" s="30">
        <v>0.5</v>
      </c>
      <c r="U146" s="30">
        <v>1</v>
      </c>
      <c r="V146" s="19">
        <v>16.600000000000001</v>
      </c>
      <c r="W146" s="30">
        <v>2.85</v>
      </c>
      <c r="X146" s="30">
        <v>9.2899999999999991</v>
      </c>
      <c r="Y146" s="12">
        <v>10800</v>
      </c>
      <c r="Z146" s="30">
        <v>0.05</v>
      </c>
      <c r="AA146" s="12">
        <v>1940</v>
      </c>
      <c r="AB146" s="19">
        <v>72</v>
      </c>
      <c r="AC146" s="12">
        <v>209</v>
      </c>
      <c r="AD146" s="12">
        <v>529</v>
      </c>
      <c r="AE146" s="30">
        <v>91.4</v>
      </c>
      <c r="AF146" s="12">
        <v>841</v>
      </c>
      <c r="AG146" s="12">
        <v>135</v>
      </c>
      <c r="AH146" s="19">
        <v>2.5</v>
      </c>
      <c r="AI146" s="19">
        <v>16</v>
      </c>
      <c r="AJ146" s="19">
        <v>6.3</v>
      </c>
      <c r="AK146" s="19">
        <v>43</v>
      </c>
      <c r="AL146" s="19">
        <v>18</v>
      </c>
      <c r="AM146" s="19">
        <v>21</v>
      </c>
      <c r="AN146" s="19">
        <v>22</v>
      </c>
      <c r="AO146" s="19">
        <v>2.5</v>
      </c>
      <c r="AP146" s="19">
        <v>14</v>
      </c>
      <c r="AQ146" s="19">
        <v>1.5</v>
      </c>
      <c r="AR146" s="19">
        <v>2.5</v>
      </c>
      <c r="AS146" s="19">
        <v>2.5</v>
      </c>
      <c r="AT146" s="19">
        <v>36</v>
      </c>
      <c r="AU146" s="19">
        <v>17</v>
      </c>
      <c r="AV146" s="19">
        <v>15</v>
      </c>
      <c r="AW146" s="19">
        <v>2.5</v>
      </c>
      <c r="AX146" s="19">
        <v>15</v>
      </c>
      <c r="AY146" s="19">
        <v>2.5</v>
      </c>
      <c r="AZ146" s="19">
        <v>2.5</v>
      </c>
      <c r="BA146" s="20">
        <v>203.3</v>
      </c>
      <c r="BB146" s="17">
        <v>0.5</v>
      </c>
      <c r="BC146" s="17">
        <v>0.5</v>
      </c>
      <c r="BD146" s="17">
        <v>0.5</v>
      </c>
      <c r="BE146" s="17">
        <v>0.5</v>
      </c>
      <c r="BF146" s="17">
        <v>0.5</v>
      </c>
      <c r="BG146" s="17">
        <v>0.5</v>
      </c>
      <c r="BH146" s="17">
        <v>0.5</v>
      </c>
      <c r="BI146" s="17">
        <v>0.5</v>
      </c>
      <c r="BJ146" s="17">
        <v>5.0000000000000001E-3</v>
      </c>
      <c r="BK146" s="17">
        <v>0.5</v>
      </c>
      <c r="BL146" s="17">
        <v>0.05</v>
      </c>
      <c r="BM146" s="17">
        <v>0.05</v>
      </c>
      <c r="BN146" s="17">
        <v>0.05</v>
      </c>
      <c r="BO146" s="17">
        <v>0.05</v>
      </c>
      <c r="BP146" s="17">
        <v>0.05</v>
      </c>
      <c r="BQ146" s="17">
        <v>0.4</v>
      </c>
      <c r="BR146" s="76">
        <v>0.4</v>
      </c>
      <c r="BS146" s="17">
        <v>0.05</v>
      </c>
      <c r="BT146" s="17">
        <v>0.05</v>
      </c>
      <c r="BU146" s="17">
        <v>0.1</v>
      </c>
      <c r="BV146" s="76">
        <v>0.05</v>
      </c>
      <c r="BW146" s="17">
        <v>0.05</v>
      </c>
      <c r="BX146" s="17">
        <v>0.05</v>
      </c>
      <c r="BY146" s="17">
        <v>0.15000000000000002</v>
      </c>
      <c r="BZ146" s="17">
        <v>0.15</v>
      </c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>
        <v>0.05</v>
      </c>
      <c r="DF146" s="17">
        <v>0.05</v>
      </c>
      <c r="DG146" s="42">
        <v>109.8</v>
      </c>
      <c r="DH146" s="70"/>
      <c r="DI146" s="70"/>
      <c r="DJ146" s="70">
        <v>0.25</v>
      </c>
      <c r="DK146" s="70">
        <v>0.25</v>
      </c>
      <c r="DL146" s="70">
        <v>0.05</v>
      </c>
    </row>
    <row r="147" spans="1:116" x14ac:dyDescent="0.3">
      <c r="A147" s="165">
        <v>142</v>
      </c>
      <c r="B147" s="57">
        <v>296</v>
      </c>
      <c r="C147" s="139" t="s">
        <v>937</v>
      </c>
      <c r="D147" s="139" t="s">
        <v>938</v>
      </c>
      <c r="E147" s="139" t="s">
        <v>939</v>
      </c>
      <c r="F147" s="139" t="s">
        <v>333</v>
      </c>
      <c r="G147" s="43">
        <v>8.1</v>
      </c>
      <c r="H147" s="12">
        <v>99.6</v>
      </c>
      <c r="I147" s="30">
        <v>0.05</v>
      </c>
      <c r="J147" s="30">
        <v>1.5</v>
      </c>
      <c r="K147" s="30">
        <v>13.1</v>
      </c>
      <c r="L147" s="31">
        <v>2.5000000000000001E-2</v>
      </c>
      <c r="M147" s="30">
        <v>1.84</v>
      </c>
      <c r="N147" s="42">
        <v>4.04</v>
      </c>
      <c r="O147" s="42">
        <v>5.29</v>
      </c>
      <c r="P147" s="33">
        <v>1.2999999999999999E-3</v>
      </c>
      <c r="Q147" s="42">
        <v>2490</v>
      </c>
      <c r="R147" s="30">
        <v>0.2</v>
      </c>
      <c r="S147" s="42">
        <v>4.82</v>
      </c>
      <c r="T147" s="42">
        <v>0.5</v>
      </c>
      <c r="U147" s="19">
        <v>1</v>
      </c>
      <c r="V147" s="19">
        <v>47.4</v>
      </c>
      <c r="W147" s="42">
        <v>5.88</v>
      </c>
      <c r="X147" s="42">
        <v>16.3</v>
      </c>
      <c r="Y147" s="12">
        <v>21200</v>
      </c>
      <c r="Z147" s="30">
        <v>0.05</v>
      </c>
      <c r="AA147" s="12">
        <v>3620</v>
      </c>
      <c r="AB147" s="19">
        <v>193</v>
      </c>
      <c r="AC147" s="30">
        <v>155</v>
      </c>
      <c r="AD147" s="12">
        <v>990</v>
      </c>
      <c r="AE147" s="30">
        <v>32.700000000000003</v>
      </c>
      <c r="AF147" s="12">
        <v>1800.79</v>
      </c>
      <c r="AG147" s="42">
        <v>452</v>
      </c>
      <c r="AH147" s="19">
        <v>2.5</v>
      </c>
      <c r="AI147" s="19">
        <v>6.2</v>
      </c>
      <c r="AJ147" s="19">
        <v>2.5</v>
      </c>
      <c r="AK147" s="19">
        <v>2.5</v>
      </c>
      <c r="AL147" s="19">
        <v>2.5</v>
      </c>
      <c r="AM147" s="19">
        <v>2.5</v>
      </c>
      <c r="AN147" s="19">
        <v>2.5</v>
      </c>
      <c r="AO147" s="19">
        <v>2.5</v>
      </c>
      <c r="AP147" s="19">
        <v>2.5</v>
      </c>
      <c r="AQ147" s="19">
        <v>1.5</v>
      </c>
      <c r="AR147" s="19">
        <v>2.5</v>
      </c>
      <c r="AS147" s="19">
        <v>2.5</v>
      </c>
      <c r="AT147" s="19">
        <v>2.5</v>
      </c>
      <c r="AU147" s="19">
        <v>2.5</v>
      </c>
      <c r="AV147" s="19">
        <v>2.5</v>
      </c>
      <c r="AW147" s="19">
        <v>2.5</v>
      </c>
      <c r="AX147" s="19">
        <v>2.5</v>
      </c>
      <c r="AY147" s="19">
        <v>2.5</v>
      </c>
      <c r="AZ147" s="19">
        <v>2.5</v>
      </c>
      <c r="BA147" s="20">
        <v>35.200000000000003</v>
      </c>
      <c r="BB147" s="17">
        <v>0.5</v>
      </c>
      <c r="BC147" s="17">
        <v>0.5</v>
      </c>
      <c r="BD147" s="17">
        <v>0.5</v>
      </c>
      <c r="BE147" s="17">
        <v>0.5</v>
      </c>
      <c r="BF147" s="17">
        <v>0.5</v>
      </c>
      <c r="BG147" s="17">
        <v>0.5</v>
      </c>
      <c r="BH147" s="17">
        <v>0.5</v>
      </c>
      <c r="BI147" s="17">
        <v>0.5</v>
      </c>
      <c r="BJ147" s="17">
        <v>5.0000000000000001E-3</v>
      </c>
      <c r="BK147" s="17">
        <v>0.5</v>
      </c>
      <c r="BL147" s="17">
        <v>0.05</v>
      </c>
      <c r="BM147" s="17">
        <v>0.05</v>
      </c>
      <c r="BN147" s="17">
        <v>0.05</v>
      </c>
      <c r="BO147" s="17">
        <v>0.05</v>
      </c>
      <c r="BP147" s="17">
        <v>0.05</v>
      </c>
      <c r="BQ147" s="17">
        <v>0.4</v>
      </c>
      <c r="BR147" s="76">
        <v>0.4</v>
      </c>
      <c r="BS147" s="17">
        <v>0.05</v>
      </c>
      <c r="BT147" s="17">
        <v>0.05</v>
      </c>
      <c r="BU147" s="17">
        <v>0.1</v>
      </c>
      <c r="BV147" s="76">
        <v>0.05</v>
      </c>
      <c r="BW147" s="17">
        <v>0.05</v>
      </c>
      <c r="BX147" s="17">
        <v>0.05</v>
      </c>
      <c r="BY147" s="17">
        <v>0.15000000000000002</v>
      </c>
      <c r="BZ147" s="17">
        <v>0.15</v>
      </c>
      <c r="CA147" s="17">
        <v>25</v>
      </c>
      <c r="CB147" s="17">
        <v>50</v>
      </c>
      <c r="CC147" s="17">
        <v>3200</v>
      </c>
      <c r="CD147" s="17">
        <v>0.01</v>
      </c>
      <c r="CE147" s="17">
        <v>2.5000000000000001E-2</v>
      </c>
      <c r="CF147" s="17">
        <v>2.5000000000000001E-2</v>
      </c>
      <c r="CG147" s="17">
        <v>2.5000000000000001E-2</v>
      </c>
      <c r="CH147" s="17">
        <v>2.5000000000000001E-2</v>
      </c>
      <c r="CI147" s="17">
        <v>2.5000000000000001E-2</v>
      </c>
      <c r="CJ147" s="17">
        <v>2.5000000000000001E-2</v>
      </c>
      <c r="CK147" s="17">
        <v>2.5000000000000001E-2</v>
      </c>
      <c r="CL147" s="17">
        <v>0.15</v>
      </c>
      <c r="CM147" s="17">
        <v>0.15</v>
      </c>
      <c r="CN147" s="17">
        <v>0.5</v>
      </c>
      <c r="CO147" s="17">
        <v>0.5</v>
      </c>
      <c r="CP147" s="17">
        <v>0.5</v>
      </c>
      <c r="CQ147" s="17">
        <v>1.5</v>
      </c>
      <c r="CR147" s="17">
        <v>0.3</v>
      </c>
      <c r="CS147" s="17">
        <v>5</v>
      </c>
      <c r="CT147" s="17">
        <v>0.5</v>
      </c>
      <c r="CU147" s="17">
        <v>0.5</v>
      </c>
      <c r="CV147" s="17">
        <v>0.05</v>
      </c>
      <c r="CW147" s="17">
        <v>0.05</v>
      </c>
      <c r="CX147" s="17">
        <v>0.05</v>
      </c>
      <c r="CY147" s="17">
        <v>8.4999999999999995E-4</v>
      </c>
      <c r="CZ147" s="17">
        <v>0.05</v>
      </c>
      <c r="DA147" s="17">
        <v>0.05</v>
      </c>
      <c r="DB147" s="17">
        <v>0.05</v>
      </c>
      <c r="DC147" s="17">
        <v>0.05</v>
      </c>
      <c r="DD147" s="17">
        <v>0.05</v>
      </c>
      <c r="DE147" s="17">
        <v>0.05</v>
      </c>
      <c r="DF147" s="17">
        <v>0.05</v>
      </c>
      <c r="DG147" s="42">
        <v>267.89999999999998</v>
      </c>
      <c r="DH147" s="70">
        <v>0.5</v>
      </c>
      <c r="DI147" s="70">
        <v>0.05</v>
      </c>
      <c r="DJ147" s="70">
        <v>0.25</v>
      </c>
      <c r="DK147" s="70">
        <v>0.25</v>
      </c>
      <c r="DL147" s="70">
        <v>0.05</v>
      </c>
    </row>
    <row r="148" spans="1:116" x14ac:dyDescent="0.3">
      <c r="A148" s="165">
        <v>143</v>
      </c>
      <c r="B148" s="57">
        <v>297</v>
      </c>
      <c r="C148" s="139" t="s">
        <v>940</v>
      </c>
      <c r="D148" s="139" t="s">
        <v>941</v>
      </c>
      <c r="E148" s="139" t="s">
        <v>942</v>
      </c>
      <c r="F148" s="139" t="s">
        <v>943</v>
      </c>
      <c r="G148" s="43">
        <v>8.1999999999999993</v>
      </c>
      <c r="H148" s="12">
        <v>205.3</v>
      </c>
      <c r="I148" s="30">
        <v>0.05</v>
      </c>
      <c r="J148" s="30">
        <v>4.38</v>
      </c>
      <c r="K148" s="30">
        <v>79</v>
      </c>
      <c r="L148" s="31">
        <v>2.5000000000000001E-2</v>
      </c>
      <c r="M148" s="30">
        <v>6.66</v>
      </c>
      <c r="N148" s="30">
        <v>21.6</v>
      </c>
      <c r="O148" s="30">
        <v>23.6</v>
      </c>
      <c r="P148" s="33">
        <v>1.7000000000000001E-2</v>
      </c>
      <c r="Q148" s="30">
        <v>137</v>
      </c>
      <c r="R148" s="30">
        <v>0.2</v>
      </c>
      <c r="S148" s="30">
        <v>22.1</v>
      </c>
      <c r="T148" s="30">
        <v>3.23</v>
      </c>
      <c r="U148" s="19">
        <v>1</v>
      </c>
      <c r="V148" s="30">
        <v>61.8</v>
      </c>
      <c r="W148" s="30">
        <v>25</v>
      </c>
      <c r="X148" s="30">
        <v>55.8</v>
      </c>
      <c r="Y148" s="12">
        <v>28200</v>
      </c>
      <c r="Z148" s="30">
        <v>1.85</v>
      </c>
      <c r="AA148" s="12">
        <v>14000</v>
      </c>
      <c r="AB148" s="19">
        <v>636.57299999999998</v>
      </c>
      <c r="AC148" s="30">
        <v>585</v>
      </c>
      <c r="AD148" s="30">
        <v>2220</v>
      </c>
      <c r="AE148" s="30">
        <v>114.842</v>
      </c>
      <c r="AF148" s="12">
        <v>10459.799999999999</v>
      </c>
      <c r="AG148" s="12">
        <v>1440</v>
      </c>
      <c r="AH148" s="19">
        <v>33</v>
      </c>
      <c r="AI148" s="19">
        <v>20</v>
      </c>
      <c r="AJ148" s="19">
        <v>2.5</v>
      </c>
      <c r="AK148" s="19">
        <v>38</v>
      </c>
      <c r="AL148" s="19">
        <v>33</v>
      </c>
      <c r="AM148" s="19">
        <v>17</v>
      </c>
      <c r="AN148" s="19">
        <v>35</v>
      </c>
      <c r="AO148" s="19">
        <v>2.5</v>
      </c>
      <c r="AP148" s="19">
        <v>16</v>
      </c>
      <c r="AQ148" s="19">
        <v>1.5</v>
      </c>
      <c r="AR148" s="19">
        <v>2.5</v>
      </c>
      <c r="AS148" s="19">
        <v>6.8</v>
      </c>
      <c r="AT148" s="19">
        <v>5.5</v>
      </c>
      <c r="AU148" s="19">
        <v>31</v>
      </c>
      <c r="AV148" s="19">
        <v>17</v>
      </c>
      <c r="AW148" s="19">
        <v>13</v>
      </c>
      <c r="AX148" s="19">
        <v>27</v>
      </c>
      <c r="AY148" s="19">
        <v>2.5</v>
      </c>
      <c r="AZ148" s="19">
        <v>2.5</v>
      </c>
      <c r="BA148" s="20">
        <v>242.8</v>
      </c>
      <c r="BB148" s="17">
        <v>0.5</v>
      </c>
      <c r="BC148" s="17">
        <v>0.5</v>
      </c>
      <c r="BD148" s="17">
        <v>0.5</v>
      </c>
      <c r="BE148" s="17">
        <v>0.5</v>
      </c>
      <c r="BF148" s="17">
        <v>0.5</v>
      </c>
      <c r="BG148" s="17">
        <v>0.5</v>
      </c>
      <c r="BH148" s="17">
        <v>0.5</v>
      </c>
      <c r="BI148" s="17">
        <v>0.5</v>
      </c>
      <c r="BJ148" s="17">
        <v>5.0000000000000001E-3</v>
      </c>
      <c r="BK148" s="17">
        <v>0.5</v>
      </c>
      <c r="BL148" s="17">
        <v>0.05</v>
      </c>
      <c r="BM148" s="17">
        <v>0.05</v>
      </c>
      <c r="BN148" s="17">
        <v>0.05</v>
      </c>
      <c r="BO148" s="17">
        <v>0.05</v>
      </c>
      <c r="BP148" s="17">
        <v>0.05</v>
      </c>
      <c r="BQ148" s="17">
        <v>0.4</v>
      </c>
      <c r="BR148" s="76">
        <v>0.4</v>
      </c>
      <c r="BS148" s="17">
        <v>0.05</v>
      </c>
      <c r="BT148" s="17">
        <v>0.05</v>
      </c>
      <c r="BU148" s="17">
        <v>0.1</v>
      </c>
      <c r="BV148" s="76">
        <v>0.05</v>
      </c>
      <c r="BW148" s="17">
        <v>0.05</v>
      </c>
      <c r="BX148" s="17">
        <v>0.05</v>
      </c>
      <c r="BY148" s="17">
        <v>0.15000000000000002</v>
      </c>
      <c r="BZ148" s="17">
        <v>0.15</v>
      </c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>
        <v>0.05</v>
      </c>
      <c r="DF148" s="17">
        <v>0.05</v>
      </c>
      <c r="DG148" s="42">
        <v>1710</v>
      </c>
      <c r="DH148" s="70"/>
      <c r="DI148" s="70"/>
      <c r="DJ148" s="70">
        <v>0.25</v>
      </c>
      <c r="DK148" s="70">
        <v>0.25</v>
      </c>
      <c r="DL148" s="70">
        <v>0.05</v>
      </c>
    </row>
    <row r="149" spans="1:116" x14ac:dyDescent="0.3">
      <c r="A149" s="165">
        <v>144</v>
      </c>
      <c r="B149" s="57">
        <v>298</v>
      </c>
      <c r="C149" s="139" t="s">
        <v>944</v>
      </c>
      <c r="D149" s="139" t="s">
        <v>945</v>
      </c>
      <c r="E149" s="139" t="s">
        <v>946</v>
      </c>
      <c r="F149" s="139" t="s">
        <v>514</v>
      </c>
      <c r="G149" s="43">
        <v>8.1</v>
      </c>
      <c r="H149" s="12">
        <v>36.76</v>
      </c>
      <c r="I149" s="30">
        <v>0.05</v>
      </c>
      <c r="J149" s="30">
        <v>1.5</v>
      </c>
      <c r="K149" s="30">
        <v>10.9</v>
      </c>
      <c r="L149" s="31">
        <v>2.5000000000000001E-2</v>
      </c>
      <c r="M149" s="30">
        <v>1.56</v>
      </c>
      <c r="N149" s="42">
        <v>1.88</v>
      </c>
      <c r="O149" s="30">
        <v>5</v>
      </c>
      <c r="P149" s="33">
        <v>6.1999999999999998E-3</v>
      </c>
      <c r="Q149" s="42">
        <v>450</v>
      </c>
      <c r="R149" s="30">
        <v>0.2</v>
      </c>
      <c r="S149" s="42">
        <v>2.81</v>
      </c>
      <c r="T149" s="42">
        <v>0.5</v>
      </c>
      <c r="U149" s="19">
        <v>1</v>
      </c>
      <c r="V149" s="19">
        <v>6.16</v>
      </c>
      <c r="W149" s="42">
        <v>2.41</v>
      </c>
      <c r="X149" s="42">
        <v>7.7</v>
      </c>
      <c r="Y149" s="12">
        <v>1890</v>
      </c>
      <c r="Z149" s="30">
        <v>0.05</v>
      </c>
      <c r="AA149" s="12">
        <v>2410</v>
      </c>
      <c r="AB149" s="19">
        <v>218</v>
      </c>
      <c r="AC149" s="30">
        <v>108</v>
      </c>
      <c r="AD149" s="12">
        <v>167</v>
      </c>
      <c r="AE149" s="30">
        <v>27.2</v>
      </c>
      <c r="AF149" s="12">
        <v>661</v>
      </c>
      <c r="AG149" s="42">
        <v>102</v>
      </c>
      <c r="AH149" s="19">
        <v>40</v>
      </c>
      <c r="AI149" s="19">
        <v>18</v>
      </c>
      <c r="AJ149" s="19">
        <v>6.2</v>
      </c>
      <c r="AK149" s="19">
        <v>28</v>
      </c>
      <c r="AL149" s="19">
        <v>15</v>
      </c>
      <c r="AM149" s="19">
        <v>14</v>
      </c>
      <c r="AN149" s="19">
        <v>27</v>
      </c>
      <c r="AO149" s="19">
        <v>2.5</v>
      </c>
      <c r="AP149" s="19">
        <v>22</v>
      </c>
      <c r="AQ149" s="19">
        <v>1.5</v>
      </c>
      <c r="AR149" s="19">
        <v>2.5</v>
      </c>
      <c r="AS149" s="19">
        <v>5.2</v>
      </c>
      <c r="AT149" s="19">
        <v>24</v>
      </c>
      <c r="AU149" s="19">
        <v>26</v>
      </c>
      <c r="AV149" s="19">
        <v>24</v>
      </c>
      <c r="AW149" s="19">
        <v>2.5</v>
      </c>
      <c r="AX149" s="19">
        <v>24</v>
      </c>
      <c r="AY149" s="19">
        <v>5</v>
      </c>
      <c r="AZ149" s="19">
        <v>2.5</v>
      </c>
      <c r="BA149" s="20">
        <v>231.39999999999998</v>
      </c>
      <c r="BB149" s="17">
        <v>0.5</v>
      </c>
      <c r="BC149" s="17">
        <v>0.5</v>
      </c>
      <c r="BD149" s="17">
        <v>0.5</v>
      </c>
      <c r="BE149" s="17">
        <v>0.5</v>
      </c>
      <c r="BF149" s="17">
        <v>0.5</v>
      </c>
      <c r="BG149" s="17">
        <v>0.5</v>
      </c>
      <c r="BH149" s="17">
        <v>0.5</v>
      </c>
      <c r="BI149" s="17">
        <v>0.5</v>
      </c>
      <c r="BJ149" s="17">
        <v>5.0000000000000001E-3</v>
      </c>
      <c r="BK149" s="17">
        <v>0.5</v>
      </c>
      <c r="BL149" s="17">
        <v>0.05</v>
      </c>
      <c r="BM149" s="17">
        <v>0.05</v>
      </c>
      <c r="BN149" s="17">
        <v>0.05</v>
      </c>
      <c r="BO149" s="17">
        <v>0.05</v>
      </c>
      <c r="BP149" s="17">
        <v>0.05</v>
      </c>
      <c r="BQ149" s="17">
        <v>0.4</v>
      </c>
      <c r="BR149" s="76">
        <v>0.4</v>
      </c>
      <c r="BS149" s="17">
        <v>0.05</v>
      </c>
      <c r="BT149" s="17">
        <v>0.05</v>
      </c>
      <c r="BU149" s="17">
        <v>0.1</v>
      </c>
      <c r="BV149" s="76">
        <v>0.05</v>
      </c>
      <c r="BW149" s="17">
        <v>0.05</v>
      </c>
      <c r="BX149" s="17">
        <v>0.05</v>
      </c>
      <c r="BY149" s="17">
        <v>0.15000000000000002</v>
      </c>
      <c r="BZ149" s="17">
        <v>0.15</v>
      </c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>
        <v>0.05</v>
      </c>
      <c r="DF149" s="17">
        <v>0.05</v>
      </c>
      <c r="DG149" s="42">
        <v>49.28</v>
      </c>
      <c r="DH149" s="70"/>
      <c r="DI149" s="70"/>
      <c r="DJ149" s="70">
        <v>0.25</v>
      </c>
      <c r="DK149" s="70">
        <v>0.25</v>
      </c>
      <c r="DL149" s="70">
        <v>0.05</v>
      </c>
    </row>
    <row r="150" spans="1:116" x14ac:dyDescent="0.3">
      <c r="A150" s="165">
        <v>145</v>
      </c>
      <c r="B150" s="57">
        <v>299</v>
      </c>
      <c r="C150" s="139" t="s">
        <v>947</v>
      </c>
      <c r="D150" s="139" t="s">
        <v>948</v>
      </c>
      <c r="E150" s="139" t="s">
        <v>949</v>
      </c>
      <c r="F150" s="139" t="s">
        <v>950</v>
      </c>
      <c r="G150" s="43">
        <v>7.7</v>
      </c>
      <c r="H150" s="12">
        <v>221.5</v>
      </c>
      <c r="I150" s="30">
        <v>0.05</v>
      </c>
      <c r="J150" s="30">
        <v>4.3</v>
      </c>
      <c r="K150" s="30">
        <v>81.099999999999994</v>
      </c>
      <c r="L150" s="31">
        <v>2.5000000000000001E-2</v>
      </c>
      <c r="M150" s="30">
        <v>6.57</v>
      </c>
      <c r="N150" s="30">
        <v>21.9</v>
      </c>
      <c r="O150" s="30">
        <v>24.7</v>
      </c>
      <c r="P150" s="33">
        <v>2.3E-2</v>
      </c>
      <c r="Q150" s="30">
        <v>125</v>
      </c>
      <c r="R150" s="30">
        <v>0.2</v>
      </c>
      <c r="S150" s="30">
        <v>23.5</v>
      </c>
      <c r="T150" s="30">
        <v>2.4900000000000002</v>
      </c>
      <c r="U150" s="19">
        <v>1</v>
      </c>
      <c r="V150" s="30">
        <v>58.6</v>
      </c>
      <c r="W150" s="30">
        <v>24.7</v>
      </c>
      <c r="X150" s="30">
        <v>60.8</v>
      </c>
      <c r="Y150" s="12">
        <v>29400</v>
      </c>
      <c r="Z150" s="30">
        <v>2.33</v>
      </c>
      <c r="AA150" s="12">
        <v>14200</v>
      </c>
      <c r="AB150" s="19">
        <v>436</v>
      </c>
      <c r="AC150" s="12">
        <v>606</v>
      </c>
      <c r="AD150" s="30">
        <v>2500</v>
      </c>
      <c r="AE150" s="30">
        <v>107.309</v>
      </c>
      <c r="AF150" s="12">
        <v>10985</v>
      </c>
      <c r="AG150" s="12">
        <v>1460</v>
      </c>
      <c r="AH150" s="19">
        <v>2.5</v>
      </c>
      <c r="AI150" s="19">
        <v>99</v>
      </c>
      <c r="AJ150" s="19">
        <v>29</v>
      </c>
      <c r="AK150" s="19">
        <v>582</v>
      </c>
      <c r="AL150" s="19">
        <v>350</v>
      </c>
      <c r="AM150" s="19">
        <v>361</v>
      </c>
      <c r="AN150" s="19">
        <v>320</v>
      </c>
      <c r="AO150" s="19">
        <v>2.5</v>
      </c>
      <c r="AP150" s="19">
        <v>206</v>
      </c>
      <c r="AQ150" s="19">
        <v>1.5</v>
      </c>
      <c r="AR150" s="19">
        <v>2.5</v>
      </c>
      <c r="AS150" s="19">
        <v>2.5</v>
      </c>
      <c r="AT150" s="19">
        <v>503</v>
      </c>
      <c r="AU150" s="19">
        <v>315</v>
      </c>
      <c r="AV150" s="19">
        <v>236</v>
      </c>
      <c r="AW150" s="19">
        <v>2.5</v>
      </c>
      <c r="AX150" s="19">
        <v>244</v>
      </c>
      <c r="AY150" s="19">
        <v>58</v>
      </c>
      <c r="AZ150" s="19">
        <v>2.5</v>
      </c>
      <c r="BA150" s="20">
        <v>2804</v>
      </c>
      <c r="BB150" s="17">
        <v>0.5</v>
      </c>
      <c r="BC150" s="17">
        <v>0.5</v>
      </c>
      <c r="BD150" s="17">
        <v>0.5</v>
      </c>
      <c r="BE150" s="17">
        <v>0.5</v>
      </c>
      <c r="BF150" s="17">
        <v>0.5</v>
      </c>
      <c r="BG150" s="17">
        <v>0.5</v>
      </c>
      <c r="BH150" s="17">
        <v>0.5</v>
      </c>
      <c r="BI150" s="17">
        <v>0.5</v>
      </c>
      <c r="BJ150" s="17">
        <v>5.0000000000000001E-3</v>
      </c>
      <c r="BK150" s="17">
        <v>0.5</v>
      </c>
      <c r="BL150" s="17">
        <v>0.05</v>
      </c>
      <c r="BM150" s="17">
        <v>0.05</v>
      </c>
      <c r="BN150" s="17">
        <v>0.05</v>
      </c>
      <c r="BO150" s="17">
        <v>0.05</v>
      </c>
      <c r="BP150" s="17">
        <v>0.05</v>
      </c>
      <c r="BQ150" s="17">
        <v>0.4</v>
      </c>
      <c r="BR150" s="76">
        <v>0.4</v>
      </c>
      <c r="BS150" s="17">
        <v>0.05</v>
      </c>
      <c r="BT150" s="17">
        <v>0.05</v>
      </c>
      <c r="BU150" s="17">
        <v>0.1</v>
      </c>
      <c r="BV150" s="76">
        <v>0.05</v>
      </c>
      <c r="BW150" s="17">
        <v>0.05</v>
      </c>
      <c r="BX150" s="17">
        <v>0.05</v>
      </c>
      <c r="BY150" s="17">
        <v>0.15000000000000002</v>
      </c>
      <c r="BZ150" s="17">
        <v>0.15</v>
      </c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>
        <v>0.05</v>
      </c>
      <c r="DF150" s="17">
        <v>0.05</v>
      </c>
      <c r="DG150" s="42">
        <v>1715</v>
      </c>
      <c r="DH150" s="70"/>
      <c r="DI150" s="70"/>
      <c r="DJ150" s="70">
        <v>0.25</v>
      </c>
      <c r="DK150" s="70">
        <v>0.25</v>
      </c>
      <c r="DL150" s="70">
        <v>0.05</v>
      </c>
    </row>
    <row r="151" spans="1:116" x14ac:dyDescent="0.3">
      <c r="A151" s="165">
        <v>146</v>
      </c>
      <c r="B151" s="57">
        <v>300</v>
      </c>
      <c r="C151" s="139" t="s">
        <v>951</v>
      </c>
      <c r="D151" s="139" t="s">
        <v>952</v>
      </c>
      <c r="E151" s="139" t="s">
        <v>953</v>
      </c>
      <c r="F151" s="139" t="s">
        <v>954</v>
      </c>
      <c r="G151" s="43">
        <v>8.1999999999999993</v>
      </c>
      <c r="H151" s="12">
        <v>179.8</v>
      </c>
      <c r="I151" s="30">
        <v>0.05</v>
      </c>
      <c r="J151" s="30">
        <v>1.5</v>
      </c>
      <c r="K151" s="30">
        <v>63.6</v>
      </c>
      <c r="L151" s="31">
        <v>2.5000000000000001E-2</v>
      </c>
      <c r="M151" s="30">
        <v>6.3</v>
      </c>
      <c r="N151" s="30">
        <v>17.899999999999999</v>
      </c>
      <c r="O151" s="30">
        <v>19.5</v>
      </c>
      <c r="P151" s="33">
        <v>1.7000000000000001E-2</v>
      </c>
      <c r="Q151" s="30">
        <v>4110</v>
      </c>
      <c r="R151" s="30">
        <v>0.2</v>
      </c>
      <c r="S151" s="30">
        <v>18.3</v>
      </c>
      <c r="T151" s="30">
        <v>5.8</v>
      </c>
      <c r="U151" s="19">
        <v>1</v>
      </c>
      <c r="V151" s="19">
        <v>55.5</v>
      </c>
      <c r="W151" s="30">
        <v>21</v>
      </c>
      <c r="X151" s="30">
        <v>54.5</v>
      </c>
      <c r="Y151" s="12">
        <v>26900</v>
      </c>
      <c r="Z151" s="30">
        <v>1.55</v>
      </c>
      <c r="AA151" s="12">
        <v>11800</v>
      </c>
      <c r="AB151" s="19">
        <v>512.85199999999998</v>
      </c>
      <c r="AC151" s="12">
        <v>530</v>
      </c>
      <c r="AD151" s="12">
        <v>1700</v>
      </c>
      <c r="AE151" s="30">
        <v>112.492</v>
      </c>
      <c r="AF151" s="12">
        <v>9072.48</v>
      </c>
      <c r="AG151" s="12">
        <v>1720</v>
      </c>
      <c r="AH151" s="19">
        <v>2.5</v>
      </c>
      <c r="AI151" s="19">
        <v>2.5</v>
      </c>
      <c r="AJ151" s="19">
        <v>38</v>
      </c>
      <c r="AK151" s="19">
        <v>120</v>
      </c>
      <c r="AL151" s="19">
        <v>84</v>
      </c>
      <c r="AM151" s="19">
        <v>80</v>
      </c>
      <c r="AN151" s="19">
        <v>138</v>
      </c>
      <c r="AO151" s="19">
        <v>2.5</v>
      </c>
      <c r="AP151" s="19">
        <v>96</v>
      </c>
      <c r="AQ151" s="19">
        <v>1.5</v>
      </c>
      <c r="AR151" s="19">
        <v>2.5</v>
      </c>
      <c r="AS151" s="19">
        <v>2.5</v>
      </c>
      <c r="AT151" s="19">
        <v>108</v>
      </c>
      <c r="AU151" s="19">
        <v>133</v>
      </c>
      <c r="AV151" s="19">
        <v>120</v>
      </c>
      <c r="AW151" s="19">
        <v>2.5</v>
      </c>
      <c r="AX151" s="19">
        <v>63</v>
      </c>
      <c r="AY151" s="19">
        <v>78</v>
      </c>
      <c r="AZ151" s="19">
        <v>2.5</v>
      </c>
      <c r="BA151" s="20">
        <v>832.5</v>
      </c>
      <c r="BB151" s="17">
        <v>0.5</v>
      </c>
      <c r="BC151" s="17">
        <v>0.5</v>
      </c>
      <c r="BD151" s="17">
        <v>0.5</v>
      </c>
      <c r="BE151" s="17">
        <v>0.5</v>
      </c>
      <c r="BF151" s="17">
        <v>0.5</v>
      </c>
      <c r="BG151" s="17">
        <v>0.5</v>
      </c>
      <c r="BH151" s="17">
        <v>0.5</v>
      </c>
      <c r="BI151" s="17">
        <v>0.5</v>
      </c>
      <c r="BJ151" s="17">
        <v>5.0000000000000001E-3</v>
      </c>
      <c r="BK151" s="17">
        <v>0.5</v>
      </c>
      <c r="BL151" s="17">
        <v>0.05</v>
      </c>
      <c r="BM151" s="17">
        <v>0.05</v>
      </c>
      <c r="BN151" s="17">
        <v>0.05</v>
      </c>
      <c r="BO151" s="17">
        <v>0.05</v>
      </c>
      <c r="BP151" s="17">
        <v>0.05</v>
      </c>
      <c r="BQ151" s="17">
        <v>0.4</v>
      </c>
      <c r="BR151" s="76">
        <v>0.4</v>
      </c>
      <c r="BS151" s="17">
        <v>0.05</v>
      </c>
      <c r="BT151" s="17">
        <v>0.05</v>
      </c>
      <c r="BU151" s="17">
        <v>0.1</v>
      </c>
      <c r="BV151" s="76">
        <v>0.05</v>
      </c>
      <c r="BW151" s="17">
        <v>0.05</v>
      </c>
      <c r="BX151" s="17">
        <v>0.05</v>
      </c>
      <c r="BY151" s="17">
        <v>0.15000000000000002</v>
      </c>
      <c r="BZ151" s="17">
        <v>0.15</v>
      </c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>
        <v>0.05</v>
      </c>
      <c r="DF151" s="17">
        <v>0.05</v>
      </c>
      <c r="DG151" s="42">
        <v>957.6</v>
      </c>
      <c r="DH151" s="70"/>
      <c r="DI151" s="70"/>
      <c r="DJ151" s="70">
        <v>0.25</v>
      </c>
      <c r="DK151" s="70">
        <v>0.25</v>
      </c>
      <c r="DL151" s="70">
        <v>0.05</v>
      </c>
    </row>
    <row r="152" spans="1:116" x14ac:dyDescent="0.3">
      <c r="A152" s="165">
        <v>147</v>
      </c>
      <c r="B152" s="57">
        <v>301</v>
      </c>
      <c r="C152" s="139" t="s">
        <v>955</v>
      </c>
      <c r="D152" s="139" t="s">
        <v>956</v>
      </c>
      <c r="E152" s="139" t="s">
        <v>957</v>
      </c>
      <c r="F152" s="139" t="s">
        <v>958</v>
      </c>
      <c r="G152" s="43">
        <v>7.7</v>
      </c>
      <c r="H152" s="12">
        <v>80.77</v>
      </c>
      <c r="I152" s="30">
        <v>0.05</v>
      </c>
      <c r="J152" s="30">
        <v>1.5</v>
      </c>
      <c r="K152" s="30">
        <v>16.8</v>
      </c>
      <c r="L152" s="31">
        <v>2.5000000000000001E-2</v>
      </c>
      <c r="M152" s="30">
        <v>2.27</v>
      </c>
      <c r="N152" s="30">
        <v>7.25</v>
      </c>
      <c r="O152" s="30">
        <v>7.06</v>
      </c>
      <c r="P152" s="33">
        <v>3.0999999999999999E-3</v>
      </c>
      <c r="Q152" s="30">
        <v>156</v>
      </c>
      <c r="R152" s="30">
        <v>0.2</v>
      </c>
      <c r="S152" s="30">
        <v>8.1</v>
      </c>
      <c r="T152" s="30">
        <v>0.5</v>
      </c>
      <c r="U152" s="19">
        <v>1</v>
      </c>
      <c r="V152" s="30">
        <v>15</v>
      </c>
      <c r="W152" s="30">
        <v>10</v>
      </c>
      <c r="X152" s="30">
        <v>13.9</v>
      </c>
      <c r="Y152" s="12">
        <v>6770</v>
      </c>
      <c r="Z152" s="30">
        <v>0.05</v>
      </c>
      <c r="AA152" s="12">
        <v>7100</v>
      </c>
      <c r="AB152" s="19">
        <v>154</v>
      </c>
      <c r="AC152" s="12">
        <v>139</v>
      </c>
      <c r="AD152" s="30">
        <v>520</v>
      </c>
      <c r="AE152" s="30">
        <v>40.700000000000003</v>
      </c>
      <c r="AF152" s="12">
        <v>3307.48</v>
      </c>
      <c r="AG152" s="12">
        <v>423</v>
      </c>
      <c r="AH152" s="19">
        <v>42</v>
      </c>
      <c r="AI152" s="19">
        <v>82</v>
      </c>
      <c r="AJ152" s="19">
        <v>39</v>
      </c>
      <c r="AK152" s="19">
        <v>172</v>
      </c>
      <c r="AL152" s="19">
        <v>110</v>
      </c>
      <c r="AM152" s="19">
        <v>119</v>
      </c>
      <c r="AN152" s="19">
        <v>96</v>
      </c>
      <c r="AO152" s="19">
        <v>2.5</v>
      </c>
      <c r="AP152" s="19">
        <v>58</v>
      </c>
      <c r="AQ152" s="19">
        <v>1.5</v>
      </c>
      <c r="AR152" s="19">
        <v>44</v>
      </c>
      <c r="AS152" s="19">
        <v>21</v>
      </c>
      <c r="AT152" s="19">
        <v>190</v>
      </c>
      <c r="AU152" s="19">
        <v>90</v>
      </c>
      <c r="AV152" s="19">
        <v>82</v>
      </c>
      <c r="AW152" s="19">
        <v>2.5</v>
      </c>
      <c r="AX152" s="19">
        <v>70</v>
      </c>
      <c r="AY152" s="19">
        <v>22</v>
      </c>
      <c r="AZ152" s="19">
        <v>2.5</v>
      </c>
      <c r="BA152" s="20">
        <v>1088.5</v>
      </c>
      <c r="BB152" s="17">
        <v>0.5</v>
      </c>
      <c r="BC152" s="17">
        <v>0.5</v>
      </c>
      <c r="BD152" s="17">
        <v>0.5</v>
      </c>
      <c r="BE152" s="17">
        <v>0.5</v>
      </c>
      <c r="BF152" s="17">
        <v>0.5</v>
      </c>
      <c r="BG152" s="17">
        <v>0.5</v>
      </c>
      <c r="BH152" s="17">
        <v>0.5</v>
      </c>
      <c r="BI152" s="17">
        <v>0.5</v>
      </c>
      <c r="BJ152" s="17">
        <v>5.0000000000000001E-3</v>
      </c>
      <c r="BK152" s="17">
        <v>0.5</v>
      </c>
      <c r="BL152" s="17">
        <v>0.05</v>
      </c>
      <c r="BM152" s="17">
        <v>0.05</v>
      </c>
      <c r="BN152" s="17">
        <v>0.05</v>
      </c>
      <c r="BO152" s="17">
        <v>0.05</v>
      </c>
      <c r="BP152" s="17">
        <v>0.05</v>
      </c>
      <c r="BQ152" s="17">
        <v>0.4</v>
      </c>
      <c r="BR152" s="76">
        <v>0.4</v>
      </c>
      <c r="BS152" s="17">
        <v>0.05</v>
      </c>
      <c r="BT152" s="17">
        <v>0.05</v>
      </c>
      <c r="BU152" s="17">
        <v>0.1</v>
      </c>
      <c r="BV152" s="76">
        <v>0.05</v>
      </c>
      <c r="BW152" s="17">
        <v>0.05</v>
      </c>
      <c r="BX152" s="17">
        <v>0.05</v>
      </c>
      <c r="BY152" s="17">
        <v>0.15000000000000002</v>
      </c>
      <c r="BZ152" s="17">
        <v>0.15</v>
      </c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>
        <v>0.05</v>
      </c>
      <c r="DF152" s="17">
        <v>0.05</v>
      </c>
      <c r="DG152" s="42">
        <v>500.8</v>
      </c>
      <c r="DH152" s="70"/>
      <c r="DI152" s="70"/>
      <c r="DJ152" s="70"/>
      <c r="DK152" s="70"/>
      <c r="DL152" s="70"/>
    </row>
    <row r="153" spans="1:116" x14ac:dyDescent="0.3">
      <c r="A153" s="165">
        <v>148</v>
      </c>
      <c r="B153" s="57">
        <v>302</v>
      </c>
      <c r="C153" s="139" t="s">
        <v>959</v>
      </c>
      <c r="D153" s="139" t="s">
        <v>960</v>
      </c>
      <c r="E153" s="139" t="s">
        <v>961</v>
      </c>
      <c r="F153" s="139" t="s">
        <v>962</v>
      </c>
      <c r="G153" s="43">
        <v>8</v>
      </c>
      <c r="H153" s="12">
        <v>98.54</v>
      </c>
      <c r="I153" s="30">
        <v>0.05</v>
      </c>
      <c r="J153" s="30">
        <v>3.26</v>
      </c>
      <c r="K153" s="30">
        <v>39.799999999999997</v>
      </c>
      <c r="L153" s="31">
        <v>2.5000000000000001E-2</v>
      </c>
      <c r="M153" s="30">
        <v>4.79</v>
      </c>
      <c r="N153" s="42">
        <v>13.8</v>
      </c>
      <c r="O153" s="30">
        <v>14.3</v>
      </c>
      <c r="P153" s="33">
        <v>2.5999999999999999E-2</v>
      </c>
      <c r="Q153" s="42">
        <v>4990</v>
      </c>
      <c r="R153" s="30">
        <v>0.2</v>
      </c>
      <c r="S153" s="42">
        <v>14.4</v>
      </c>
      <c r="T153" s="30">
        <v>5.44</v>
      </c>
      <c r="U153" s="19">
        <v>1</v>
      </c>
      <c r="V153" s="19">
        <v>28.9</v>
      </c>
      <c r="W153" s="42">
        <v>15.6</v>
      </c>
      <c r="X153" s="42">
        <v>34.799999999999997</v>
      </c>
      <c r="Y153" s="12">
        <v>15400</v>
      </c>
      <c r="Z153" s="30">
        <v>1.1200000000000001</v>
      </c>
      <c r="AA153" s="12">
        <v>9730</v>
      </c>
      <c r="AB153" s="19">
        <v>223</v>
      </c>
      <c r="AC153" s="12">
        <v>284</v>
      </c>
      <c r="AD153" s="12">
        <v>1110</v>
      </c>
      <c r="AE153" s="30">
        <v>101.93300000000001</v>
      </c>
      <c r="AF153" s="12">
        <v>6499.4</v>
      </c>
      <c r="AG153" s="42">
        <v>1250</v>
      </c>
      <c r="AH153" s="19">
        <v>200</v>
      </c>
      <c r="AI153" s="19">
        <v>14344.36</v>
      </c>
      <c r="AJ153" s="19">
        <v>5500</v>
      </c>
      <c r="AK153" s="19">
        <v>49879.46</v>
      </c>
      <c r="AL153" s="19">
        <v>21844.51</v>
      </c>
      <c r="AM153" s="19">
        <v>23463.599999999999</v>
      </c>
      <c r="AN153" s="19">
        <v>22555.94</v>
      </c>
      <c r="AO153" s="19">
        <v>2.5</v>
      </c>
      <c r="AP153" s="19">
        <v>10400</v>
      </c>
      <c r="AQ153" s="19">
        <v>1.5</v>
      </c>
      <c r="AR153" s="19">
        <v>936</v>
      </c>
      <c r="AS153" s="19">
        <v>1340</v>
      </c>
      <c r="AT153" s="19">
        <v>41855</v>
      </c>
      <c r="AU153" s="19">
        <v>18300</v>
      </c>
      <c r="AV153" s="19">
        <v>16278.82</v>
      </c>
      <c r="AW153" s="19">
        <v>2.5</v>
      </c>
      <c r="AX153" s="19">
        <v>13313.64</v>
      </c>
      <c r="AY153" s="19">
        <v>2580</v>
      </c>
      <c r="AZ153" s="19">
        <v>2.5</v>
      </c>
      <c r="BA153" s="20">
        <v>216499.19</v>
      </c>
      <c r="BB153" s="17">
        <v>0.5</v>
      </c>
      <c r="BC153" s="17">
        <v>0.5</v>
      </c>
      <c r="BD153" s="17">
        <v>0.5</v>
      </c>
      <c r="BE153" s="17">
        <v>0.5</v>
      </c>
      <c r="BF153" s="17">
        <v>0.5</v>
      </c>
      <c r="BG153" s="17">
        <v>0.5</v>
      </c>
      <c r="BH153" s="17">
        <v>0.5</v>
      </c>
      <c r="BI153" s="17">
        <v>0.5</v>
      </c>
      <c r="BJ153" s="17">
        <v>5.0000000000000001E-3</v>
      </c>
      <c r="BK153" s="17">
        <v>0.5</v>
      </c>
      <c r="BL153" s="17">
        <v>0.05</v>
      </c>
      <c r="BM153" s="17">
        <v>0.05</v>
      </c>
      <c r="BN153" s="17">
        <v>0.05</v>
      </c>
      <c r="BO153" s="17">
        <v>0.05</v>
      </c>
      <c r="BP153" s="17">
        <v>0.05</v>
      </c>
      <c r="BQ153" s="17">
        <v>0.4</v>
      </c>
      <c r="BR153" s="76">
        <v>0.4</v>
      </c>
      <c r="BS153" s="17">
        <v>0.05</v>
      </c>
      <c r="BT153" s="17">
        <v>0.05</v>
      </c>
      <c r="BU153" s="17">
        <v>0.1</v>
      </c>
      <c r="BV153" s="76">
        <v>0.05</v>
      </c>
      <c r="BW153" s="17">
        <v>0.05</v>
      </c>
      <c r="BX153" s="17">
        <v>0.05</v>
      </c>
      <c r="BY153" s="17">
        <v>0.15000000000000002</v>
      </c>
      <c r="BZ153" s="17">
        <v>0.15</v>
      </c>
      <c r="CA153" s="17">
        <v>25</v>
      </c>
      <c r="CB153" s="17">
        <v>50</v>
      </c>
      <c r="CC153" s="17">
        <v>2800</v>
      </c>
      <c r="CD153" s="17">
        <v>0.01</v>
      </c>
      <c r="CE153" s="17">
        <v>2.5000000000000001E-2</v>
      </c>
      <c r="CF153" s="17">
        <v>2.5000000000000001E-2</v>
      </c>
      <c r="CG153" s="17">
        <v>2.5000000000000001E-2</v>
      </c>
      <c r="CH153" s="17">
        <v>2.5000000000000001E-2</v>
      </c>
      <c r="CI153" s="17">
        <v>2.5000000000000001E-2</v>
      </c>
      <c r="CJ153" s="17">
        <v>2.5000000000000001E-2</v>
      </c>
      <c r="CK153" s="17">
        <v>2.5000000000000001E-2</v>
      </c>
      <c r="CL153" s="17">
        <v>5.0000000000000001E-3</v>
      </c>
      <c r="CM153" s="17">
        <v>0.15</v>
      </c>
      <c r="CN153" s="17">
        <v>0.5</v>
      </c>
      <c r="CO153" s="17">
        <v>0.5</v>
      </c>
      <c r="CP153" s="17">
        <v>0.5</v>
      </c>
      <c r="CQ153" s="17">
        <v>1.5</v>
      </c>
      <c r="CR153" s="17">
        <v>0.3</v>
      </c>
      <c r="CS153" s="17">
        <v>5</v>
      </c>
      <c r="CT153" s="17">
        <v>0.5</v>
      </c>
      <c r="CU153" s="17">
        <v>0.5</v>
      </c>
      <c r="CV153" s="17">
        <v>0.05</v>
      </c>
      <c r="CW153" s="17">
        <v>0.05</v>
      </c>
      <c r="CX153" s="17">
        <v>0.05</v>
      </c>
      <c r="CY153" s="17">
        <v>1.7999999999999998E-4</v>
      </c>
      <c r="CZ153" s="17">
        <v>0.05</v>
      </c>
      <c r="DA153" s="17">
        <v>0.05</v>
      </c>
      <c r="DB153" s="17">
        <v>0.05</v>
      </c>
      <c r="DC153" s="17">
        <v>0.05</v>
      </c>
      <c r="DD153" s="17">
        <v>0.05</v>
      </c>
      <c r="DE153" s="17">
        <v>0.05</v>
      </c>
      <c r="DF153" s="17">
        <v>0.05</v>
      </c>
      <c r="DG153" s="42">
        <v>2945</v>
      </c>
      <c r="DH153" s="70">
        <v>0.5</v>
      </c>
      <c r="DI153" s="70">
        <v>0.05</v>
      </c>
      <c r="DJ153" s="70">
        <v>0.25</v>
      </c>
      <c r="DK153" s="70">
        <v>0.25</v>
      </c>
      <c r="DL153" s="70">
        <v>0.05</v>
      </c>
    </row>
    <row r="154" spans="1:116" x14ac:dyDescent="0.3">
      <c r="A154" s="165">
        <v>149</v>
      </c>
      <c r="B154" s="57">
        <v>303</v>
      </c>
      <c r="C154" s="139" t="s">
        <v>512</v>
      </c>
      <c r="D154" s="139" t="s">
        <v>513</v>
      </c>
      <c r="E154" s="139" t="s">
        <v>946</v>
      </c>
      <c r="F154" s="139" t="s">
        <v>514</v>
      </c>
      <c r="G154" s="43">
        <v>8.1999999999999993</v>
      </c>
      <c r="H154" s="12">
        <v>70.739999999999995</v>
      </c>
      <c r="I154" s="31">
        <v>0.05</v>
      </c>
      <c r="J154" s="30">
        <v>1.5</v>
      </c>
      <c r="K154" s="30">
        <v>27.7</v>
      </c>
      <c r="L154" s="31">
        <v>2.5000000000000001E-2</v>
      </c>
      <c r="M154" s="30">
        <v>2.8</v>
      </c>
      <c r="N154" s="30">
        <v>7.17</v>
      </c>
      <c r="O154" s="30">
        <v>9.19</v>
      </c>
      <c r="P154" s="33">
        <v>1.0999999999999999E-2</v>
      </c>
      <c r="Q154" s="42">
        <v>2530</v>
      </c>
      <c r="R154" s="30">
        <v>0.2</v>
      </c>
      <c r="S154" s="30">
        <v>7.51</v>
      </c>
      <c r="T154" s="30">
        <v>1.42</v>
      </c>
      <c r="U154" s="19">
        <v>1</v>
      </c>
      <c r="V154" s="19">
        <v>23.6</v>
      </c>
      <c r="W154" s="30">
        <v>9.42</v>
      </c>
      <c r="X154" s="30">
        <v>24.4</v>
      </c>
      <c r="Y154" s="12">
        <v>10300</v>
      </c>
      <c r="Z154" s="30">
        <v>0.15</v>
      </c>
      <c r="AA154" s="12">
        <v>5640</v>
      </c>
      <c r="AB154" s="19">
        <v>401</v>
      </c>
      <c r="AC154" s="30">
        <v>356</v>
      </c>
      <c r="AD154" s="30">
        <v>697</v>
      </c>
      <c r="AE154" s="30">
        <v>76.8</v>
      </c>
      <c r="AF154" s="12">
        <v>3306.59</v>
      </c>
      <c r="AG154" s="12">
        <v>619</v>
      </c>
      <c r="AH154" s="19">
        <v>2.5</v>
      </c>
      <c r="AI154" s="19">
        <v>13</v>
      </c>
      <c r="AJ154" s="19">
        <v>5.3</v>
      </c>
      <c r="AK154" s="19">
        <v>53</v>
      </c>
      <c r="AL154" s="19">
        <v>23</v>
      </c>
      <c r="AM154" s="19">
        <v>21</v>
      </c>
      <c r="AN154" s="19">
        <v>30</v>
      </c>
      <c r="AO154" s="19">
        <v>2.5</v>
      </c>
      <c r="AP154" s="19">
        <v>24</v>
      </c>
      <c r="AQ154" s="19">
        <v>1.5</v>
      </c>
      <c r="AR154" s="19">
        <v>2.5</v>
      </c>
      <c r="AS154" s="19">
        <v>2.5</v>
      </c>
      <c r="AT154" s="19">
        <v>44</v>
      </c>
      <c r="AU154" s="19">
        <v>25</v>
      </c>
      <c r="AV154" s="19">
        <v>23</v>
      </c>
      <c r="AW154" s="19">
        <v>2.5</v>
      </c>
      <c r="AX154" s="19">
        <v>27</v>
      </c>
      <c r="AY154" s="19">
        <v>6.5</v>
      </c>
      <c r="AZ154" s="19">
        <v>2.5</v>
      </c>
      <c r="BA154" s="20">
        <v>246.3</v>
      </c>
      <c r="BB154" s="17">
        <v>0.5</v>
      </c>
      <c r="BC154" s="17">
        <v>0.5</v>
      </c>
      <c r="BD154" s="17">
        <v>0.5</v>
      </c>
      <c r="BE154" s="17">
        <v>0.5</v>
      </c>
      <c r="BF154" s="17">
        <v>0.5</v>
      </c>
      <c r="BG154" s="17">
        <v>0.5</v>
      </c>
      <c r="BH154" s="17">
        <v>0.5</v>
      </c>
      <c r="BI154" s="17">
        <v>0.5</v>
      </c>
      <c r="BJ154" s="17">
        <v>5.0000000000000001E-3</v>
      </c>
      <c r="BK154" s="17">
        <v>0.5</v>
      </c>
      <c r="BL154" s="17">
        <v>0.05</v>
      </c>
      <c r="BM154" s="17">
        <v>0.05</v>
      </c>
      <c r="BN154" s="17">
        <v>0.05</v>
      </c>
      <c r="BO154" s="17">
        <v>0.05</v>
      </c>
      <c r="BP154" s="17">
        <v>0.05</v>
      </c>
      <c r="BQ154" s="17">
        <v>0.4</v>
      </c>
      <c r="BR154" s="76">
        <v>0.4</v>
      </c>
      <c r="BS154" s="17">
        <v>0.05</v>
      </c>
      <c r="BT154" s="17">
        <v>0.05</v>
      </c>
      <c r="BU154" s="17">
        <v>0.1</v>
      </c>
      <c r="BV154" s="76">
        <v>0.05</v>
      </c>
      <c r="BW154" s="17">
        <v>0.05</v>
      </c>
      <c r="BX154" s="17">
        <v>0.05</v>
      </c>
      <c r="BY154" s="17">
        <v>0.15000000000000002</v>
      </c>
      <c r="BZ154" s="17">
        <v>0.15</v>
      </c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>
        <v>0.05</v>
      </c>
      <c r="DF154" s="17">
        <v>0.05</v>
      </c>
      <c r="DG154" s="42">
        <v>730</v>
      </c>
      <c r="DH154" s="70"/>
      <c r="DI154" s="70"/>
      <c r="DJ154" s="70"/>
      <c r="DK154" s="70"/>
      <c r="DL154" s="70"/>
    </row>
    <row r="155" spans="1:116" x14ac:dyDescent="0.3">
      <c r="A155" s="165">
        <v>150</v>
      </c>
      <c r="B155" s="57">
        <v>304</v>
      </c>
      <c r="C155" s="139" t="s">
        <v>515</v>
      </c>
      <c r="D155" s="139" t="s">
        <v>247</v>
      </c>
      <c r="E155" s="139" t="s">
        <v>939</v>
      </c>
      <c r="F155" s="139" t="s">
        <v>333</v>
      </c>
      <c r="G155" s="43">
        <v>8.1999999999999993</v>
      </c>
      <c r="H155" s="12">
        <v>39.299999999999997</v>
      </c>
      <c r="I155" s="30">
        <v>0.05</v>
      </c>
      <c r="J155" s="30">
        <v>1.5</v>
      </c>
      <c r="K155" s="30">
        <v>43.1</v>
      </c>
      <c r="L155" s="31">
        <v>2.5000000000000001E-2</v>
      </c>
      <c r="M155" s="30">
        <v>2.2000000000000002</v>
      </c>
      <c r="N155" s="30">
        <v>1.72</v>
      </c>
      <c r="O155" s="30">
        <v>6.97</v>
      </c>
      <c r="P155" s="33">
        <v>6.0000000000000001E-3</v>
      </c>
      <c r="Q155" s="30">
        <v>508</v>
      </c>
      <c r="R155" s="30">
        <v>0.2</v>
      </c>
      <c r="S155" s="30">
        <v>4.32</v>
      </c>
      <c r="T155" s="30">
        <v>0.5</v>
      </c>
      <c r="U155" s="19">
        <v>1</v>
      </c>
      <c r="V155" s="19">
        <v>6.87</v>
      </c>
      <c r="W155" s="30">
        <v>2.87</v>
      </c>
      <c r="X155" s="30">
        <v>9.6300000000000008</v>
      </c>
      <c r="Y155" s="12">
        <v>2150</v>
      </c>
      <c r="Z155" s="30">
        <v>0.05</v>
      </c>
      <c r="AA155" s="12">
        <v>2440</v>
      </c>
      <c r="AB155" s="19">
        <v>655.05399999999997</v>
      </c>
      <c r="AC155" s="12">
        <v>108</v>
      </c>
      <c r="AD155" s="12">
        <v>177</v>
      </c>
      <c r="AE155" s="30">
        <v>14.3</v>
      </c>
      <c r="AF155" s="12">
        <v>721</v>
      </c>
      <c r="AG155" s="12">
        <v>101</v>
      </c>
      <c r="AH155" s="19">
        <v>36</v>
      </c>
      <c r="AI155" s="19">
        <v>6.4</v>
      </c>
      <c r="AJ155" s="19">
        <v>2.5</v>
      </c>
      <c r="AK155" s="19">
        <v>2.5</v>
      </c>
      <c r="AL155" s="19">
        <v>2.5</v>
      </c>
      <c r="AM155" s="19">
        <v>2.5</v>
      </c>
      <c r="AN155" s="19">
        <v>2.5</v>
      </c>
      <c r="AO155" s="19">
        <v>2.5</v>
      </c>
      <c r="AP155" s="19">
        <v>2.5</v>
      </c>
      <c r="AQ155" s="19">
        <v>1.5</v>
      </c>
      <c r="AR155" s="19">
        <v>38</v>
      </c>
      <c r="AS155" s="19">
        <v>14</v>
      </c>
      <c r="AT155" s="19">
        <v>2.5</v>
      </c>
      <c r="AU155" s="19">
        <v>2.5</v>
      </c>
      <c r="AV155" s="19">
        <v>2.5</v>
      </c>
      <c r="AW155" s="19">
        <v>2.5</v>
      </c>
      <c r="AX155" s="19">
        <v>2.5</v>
      </c>
      <c r="AY155" s="19">
        <v>14</v>
      </c>
      <c r="AZ155" s="19">
        <v>2.5</v>
      </c>
      <c r="BA155" s="20">
        <v>115.9</v>
      </c>
      <c r="BB155" s="17">
        <v>0.5</v>
      </c>
      <c r="BC155" s="17">
        <v>0.5</v>
      </c>
      <c r="BD155" s="17">
        <v>0.5</v>
      </c>
      <c r="BE155" s="17">
        <v>0.5</v>
      </c>
      <c r="BF155" s="17">
        <v>0.5</v>
      </c>
      <c r="BG155" s="17">
        <v>0.5</v>
      </c>
      <c r="BH155" s="17">
        <v>0.5</v>
      </c>
      <c r="BI155" s="17">
        <v>0.5</v>
      </c>
      <c r="BJ155" s="17">
        <v>5.0000000000000001E-3</v>
      </c>
      <c r="BK155" s="17">
        <v>0.5</v>
      </c>
      <c r="BL155" s="17">
        <v>0.05</v>
      </c>
      <c r="BM155" s="17">
        <v>0.05</v>
      </c>
      <c r="BN155" s="17">
        <v>0.05</v>
      </c>
      <c r="BO155" s="17">
        <v>0.05</v>
      </c>
      <c r="BP155" s="17">
        <v>0.05</v>
      </c>
      <c r="BQ155" s="17">
        <v>0.4</v>
      </c>
      <c r="BR155" s="76">
        <v>0.4</v>
      </c>
      <c r="BS155" s="17">
        <v>0.05</v>
      </c>
      <c r="BT155" s="17">
        <v>0.05</v>
      </c>
      <c r="BU155" s="17">
        <v>0.1</v>
      </c>
      <c r="BV155" s="76">
        <v>0.05</v>
      </c>
      <c r="BW155" s="17">
        <v>0.05</v>
      </c>
      <c r="BX155" s="17">
        <v>0.05</v>
      </c>
      <c r="BY155" s="17">
        <v>0.15000000000000002</v>
      </c>
      <c r="BZ155" s="17">
        <v>0.15</v>
      </c>
      <c r="CA155" s="17">
        <v>25</v>
      </c>
      <c r="CB155" s="17">
        <v>50</v>
      </c>
      <c r="CC155" s="17">
        <v>2800</v>
      </c>
      <c r="CD155" s="17">
        <v>0.01</v>
      </c>
      <c r="CE155" s="17">
        <v>2.5000000000000001E-2</v>
      </c>
      <c r="CF155" s="17">
        <v>2.5000000000000001E-2</v>
      </c>
      <c r="CG155" s="17">
        <v>2.5000000000000001E-2</v>
      </c>
      <c r="CH155" s="17">
        <v>2.5000000000000001E-2</v>
      </c>
      <c r="CI155" s="17">
        <v>2.5000000000000001E-2</v>
      </c>
      <c r="CJ155" s="17">
        <v>2.5000000000000001E-2</v>
      </c>
      <c r="CK155" s="17">
        <v>2.5000000000000001E-2</v>
      </c>
      <c r="CL155" s="17">
        <v>5.0000000000000001E-3</v>
      </c>
      <c r="CM155" s="17">
        <v>0.15</v>
      </c>
      <c r="CN155" s="17">
        <v>0.5</v>
      </c>
      <c r="CO155" s="17">
        <v>0.5</v>
      </c>
      <c r="CP155" s="17">
        <v>0.5</v>
      </c>
      <c r="CQ155" s="17">
        <v>1.5</v>
      </c>
      <c r="CR155" s="17">
        <v>0.3</v>
      </c>
      <c r="CS155" s="17">
        <v>5</v>
      </c>
      <c r="CT155" s="17">
        <v>0.5</v>
      </c>
      <c r="CU155" s="17">
        <v>0.5</v>
      </c>
      <c r="CV155" s="17">
        <v>0.05</v>
      </c>
      <c r="CW155" s="17">
        <v>0.05</v>
      </c>
      <c r="CX155" s="17">
        <v>0.05</v>
      </c>
      <c r="CY155" s="17">
        <v>5.2000000000000006E-4</v>
      </c>
      <c r="CZ155" s="17">
        <v>0.05</v>
      </c>
      <c r="DA155" s="17">
        <v>0.05</v>
      </c>
      <c r="DB155" s="17">
        <v>0.05</v>
      </c>
      <c r="DC155" s="17">
        <v>0.05</v>
      </c>
      <c r="DD155" s="17">
        <v>0.05</v>
      </c>
      <c r="DE155" s="17">
        <v>0.05</v>
      </c>
      <c r="DF155" s="17">
        <v>0.05</v>
      </c>
      <c r="DG155" s="42">
        <v>151.69999999999999</v>
      </c>
      <c r="DH155" s="70">
        <v>0.5</v>
      </c>
      <c r="DI155" s="70">
        <v>0.05</v>
      </c>
      <c r="DJ155" s="70">
        <v>0.25</v>
      </c>
      <c r="DK155" s="70">
        <v>0.25</v>
      </c>
      <c r="DL155" s="70">
        <v>0.05</v>
      </c>
    </row>
    <row r="156" spans="1:116" x14ac:dyDescent="0.3">
      <c r="A156" s="165">
        <v>151</v>
      </c>
      <c r="B156" s="57">
        <v>305</v>
      </c>
      <c r="C156" s="139" t="s">
        <v>516</v>
      </c>
      <c r="D156" s="139" t="s">
        <v>248</v>
      </c>
      <c r="E156" s="139" t="s">
        <v>946</v>
      </c>
      <c r="F156" s="139" t="s">
        <v>514</v>
      </c>
      <c r="G156" s="43">
        <v>8.6</v>
      </c>
      <c r="H156" s="12">
        <v>62.16</v>
      </c>
      <c r="I156" s="30">
        <v>0.05</v>
      </c>
      <c r="J156" s="30">
        <v>1.5</v>
      </c>
      <c r="K156" s="30">
        <v>7.08</v>
      </c>
      <c r="L156" s="31">
        <v>2.5000000000000001E-2</v>
      </c>
      <c r="M156" s="30">
        <v>1.24</v>
      </c>
      <c r="N156" s="30">
        <v>1.56</v>
      </c>
      <c r="O156" s="30">
        <v>5.67</v>
      </c>
      <c r="P156" s="33">
        <v>2.3E-3</v>
      </c>
      <c r="Q156" s="30">
        <v>449</v>
      </c>
      <c r="R156" s="30">
        <v>0.2</v>
      </c>
      <c r="S156" s="30">
        <v>1.95</v>
      </c>
      <c r="T156" s="30">
        <v>0.5</v>
      </c>
      <c r="U156" s="19">
        <v>1</v>
      </c>
      <c r="V156" s="30">
        <v>4.3499999999999996</v>
      </c>
      <c r="W156" s="30">
        <v>1.76</v>
      </c>
      <c r="X156" s="30">
        <v>8.27</v>
      </c>
      <c r="Y156" s="12">
        <v>1740</v>
      </c>
      <c r="Z156" s="30">
        <v>0.05</v>
      </c>
      <c r="AA156" s="12">
        <v>1770</v>
      </c>
      <c r="AB156" s="19">
        <v>80.099999999999994</v>
      </c>
      <c r="AC156" s="12">
        <v>58.6</v>
      </c>
      <c r="AD156" s="12">
        <v>178</v>
      </c>
      <c r="AE156" s="30">
        <v>19.100000000000001</v>
      </c>
      <c r="AF156" s="12">
        <v>627</v>
      </c>
      <c r="AG156" s="12">
        <v>147</v>
      </c>
      <c r="AH156" s="19">
        <v>8.5</v>
      </c>
      <c r="AI156" s="19">
        <v>8.9</v>
      </c>
      <c r="AJ156" s="19">
        <v>2.5</v>
      </c>
      <c r="AK156" s="19">
        <v>26</v>
      </c>
      <c r="AL156" s="19">
        <v>13</v>
      </c>
      <c r="AM156" s="19">
        <v>11</v>
      </c>
      <c r="AN156" s="19">
        <v>14</v>
      </c>
      <c r="AO156" s="19">
        <v>2.5</v>
      </c>
      <c r="AP156" s="19">
        <v>10</v>
      </c>
      <c r="AQ156" s="19">
        <v>1.5</v>
      </c>
      <c r="AR156" s="19">
        <v>2.5</v>
      </c>
      <c r="AS156" s="19">
        <v>2.5</v>
      </c>
      <c r="AT156" s="19">
        <v>24</v>
      </c>
      <c r="AU156" s="19">
        <v>14</v>
      </c>
      <c r="AV156" s="19">
        <v>10</v>
      </c>
      <c r="AW156" s="19">
        <v>2.5</v>
      </c>
      <c r="AX156" s="19">
        <v>10</v>
      </c>
      <c r="AY156" s="19">
        <v>2.5</v>
      </c>
      <c r="AZ156" s="19">
        <v>2.5</v>
      </c>
      <c r="BA156" s="20">
        <v>138.4</v>
      </c>
      <c r="BB156" s="17">
        <v>0.5</v>
      </c>
      <c r="BC156" s="17">
        <v>0.5</v>
      </c>
      <c r="BD156" s="17">
        <v>0.5</v>
      </c>
      <c r="BE156" s="17">
        <v>0.5</v>
      </c>
      <c r="BF156" s="17">
        <v>0.5</v>
      </c>
      <c r="BG156" s="17">
        <v>0.5</v>
      </c>
      <c r="BH156" s="17">
        <v>0.5</v>
      </c>
      <c r="BI156" s="17">
        <v>0.5</v>
      </c>
      <c r="BJ156" s="17">
        <v>5.0000000000000001E-3</v>
      </c>
      <c r="BK156" s="17">
        <v>0.5</v>
      </c>
      <c r="BL156" s="17">
        <v>0.05</v>
      </c>
      <c r="BM156" s="17">
        <v>0.05</v>
      </c>
      <c r="BN156" s="17">
        <v>0.05</v>
      </c>
      <c r="BO156" s="17">
        <v>0.05</v>
      </c>
      <c r="BP156" s="17">
        <v>0.05</v>
      </c>
      <c r="BQ156" s="17">
        <v>0.4</v>
      </c>
      <c r="BR156" s="76">
        <v>0.4</v>
      </c>
      <c r="BS156" s="17">
        <v>0.05</v>
      </c>
      <c r="BT156" s="17">
        <v>0.05</v>
      </c>
      <c r="BU156" s="17">
        <v>0.1</v>
      </c>
      <c r="BV156" s="76">
        <v>0.05</v>
      </c>
      <c r="BW156" s="17">
        <v>0.05</v>
      </c>
      <c r="BX156" s="17">
        <v>0.05</v>
      </c>
      <c r="BY156" s="17">
        <v>0.15000000000000002</v>
      </c>
      <c r="BZ156" s="17">
        <v>0.15</v>
      </c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>
        <v>0.05</v>
      </c>
      <c r="DF156" s="17">
        <v>0.05</v>
      </c>
      <c r="DG156" s="42">
        <v>124.8</v>
      </c>
      <c r="DH156" s="70"/>
      <c r="DI156" s="70"/>
      <c r="DJ156" s="70"/>
      <c r="DK156" s="70"/>
      <c r="DL156" s="70"/>
    </row>
    <row r="157" spans="1:116" x14ac:dyDescent="0.3">
      <c r="A157" s="165">
        <v>152</v>
      </c>
      <c r="B157" s="57">
        <v>306</v>
      </c>
      <c r="C157" s="139" t="s">
        <v>963</v>
      </c>
      <c r="D157" s="139" t="s">
        <v>964</v>
      </c>
      <c r="E157" s="139" t="s">
        <v>965</v>
      </c>
      <c r="F157" s="139" t="s">
        <v>966</v>
      </c>
      <c r="G157" s="43">
        <v>7.8</v>
      </c>
      <c r="H157" s="12">
        <v>200</v>
      </c>
      <c r="I157" s="30">
        <v>0.05</v>
      </c>
      <c r="J157" s="30">
        <v>5.24</v>
      </c>
      <c r="K157" s="30">
        <v>28.6</v>
      </c>
      <c r="L157" s="31">
        <v>2.5000000000000001E-2</v>
      </c>
      <c r="M157" s="30">
        <v>2.52</v>
      </c>
      <c r="N157" s="42">
        <v>6.26</v>
      </c>
      <c r="O157" s="30">
        <v>9.98</v>
      </c>
      <c r="P157" s="33">
        <v>3.5999999999999999E-3</v>
      </c>
      <c r="Q157" s="42">
        <v>1340</v>
      </c>
      <c r="R157" s="30">
        <v>0.2</v>
      </c>
      <c r="S157" s="42">
        <v>7.89</v>
      </c>
      <c r="T157" s="42">
        <v>2.31</v>
      </c>
      <c r="U157" s="19">
        <v>2.33</v>
      </c>
      <c r="V157" s="19">
        <v>0.15</v>
      </c>
      <c r="W157" s="42">
        <v>9.8699999999999992</v>
      </c>
      <c r="X157" s="42">
        <v>25.1</v>
      </c>
      <c r="Y157" s="12">
        <v>103000</v>
      </c>
      <c r="Z157" s="30">
        <v>12.6</v>
      </c>
      <c r="AA157" s="12">
        <v>9460</v>
      </c>
      <c r="AB157" s="19">
        <v>400</v>
      </c>
      <c r="AC157" s="30">
        <v>1130</v>
      </c>
      <c r="AD157" s="12">
        <v>5860</v>
      </c>
      <c r="AE157" s="30">
        <v>47.7</v>
      </c>
      <c r="AF157" s="12">
        <v>4065.21</v>
      </c>
      <c r="AG157" s="42">
        <v>689</v>
      </c>
      <c r="AH157" s="19">
        <v>2.5</v>
      </c>
      <c r="AI157" s="19">
        <v>8.2000000000000011</v>
      </c>
      <c r="AJ157" s="19">
        <v>34</v>
      </c>
      <c r="AK157" s="19">
        <v>184</v>
      </c>
      <c r="AL157" s="19">
        <v>70</v>
      </c>
      <c r="AM157" s="19">
        <v>60</v>
      </c>
      <c r="AN157" s="19">
        <v>89</v>
      </c>
      <c r="AO157" s="19">
        <v>2.5</v>
      </c>
      <c r="AP157" s="19">
        <v>64</v>
      </c>
      <c r="AQ157" s="19">
        <v>1.5</v>
      </c>
      <c r="AR157" s="19">
        <v>2.5</v>
      </c>
      <c r="AS157" s="19">
        <v>2.5</v>
      </c>
      <c r="AT157" s="19">
        <v>137</v>
      </c>
      <c r="AU157" s="19">
        <v>97</v>
      </c>
      <c r="AV157" s="19">
        <v>81</v>
      </c>
      <c r="AW157" s="19">
        <v>2.5</v>
      </c>
      <c r="AX157" s="19">
        <v>21</v>
      </c>
      <c r="AY157" s="19">
        <v>67</v>
      </c>
      <c r="AZ157" s="19">
        <v>2.5</v>
      </c>
      <c r="BA157" s="20">
        <v>769.2</v>
      </c>
      <c r="BB157" s="17">
        <v>0.5</v>
      </c>
      <c r="BC157" s="17">
        <v>0.5</v>
      </c>
      <c r="BD157" s="17">
        <v>0.5</v>
      </c>
      <c r="BE157" s="17">
        <v>0.5</v>
      </c>
      <c r="BF157" s="17">
        <v>0.5</v>
      </c>
      <c r="BG157" s="17">
        <v>0.5</v>
      </c>
      <c r="BH157" s="17">
        <v>0.5</v>
      </c>
      <c r="BI157" s="17">
        <v>0.5</v>
      </c>
      <c r="BJ157" s="17">
        <v>5.0000000000000001E-3</v>
      </c>
      <c r="BK157" s="17">
        <v>0.5</v>
      </c>
      <c r="BL157" s="17">
        <v>0.05</v>
      </c>
      <c r="BM157" s="17">
        <v>0.05</v>
      </c>
      <c r="BN157" s="17">
        <v>0.05</v>
      </c>
      <c r="BO157" s="17">
        <v>0.05</v>
      </c>
      <c r="BP157" s="17">
        <v>0.05</v>
      </c>
      <c r="BQ157" s="17">
        <v>0.4</v>
      </c>
      <c r="BR157" s="76">
        <v>0.4</v>
      </c>
      <c r="BS157" s="17">
        <v>0.05</v>
      </c>
      <c r="BT157" s="17">
        <v>0.05</v>
      </c>
      <c r="BU157" s="17">
        <v>0.1</v>
      </c>
      <c r="BV157" s="76">
        <v>0.05</v>
      </c>
      <c r="BW157" s="17">
        <v>0.05</v>
      </c>
      <c r="BX157" s="17">
        <v>0.05</v>
      </c>
      <c r="BY157" s="17">
        <v>0.15000000000000002</v>
      </c>
      <c r="BZ157" s="17">
        <v>0.15</v>
      </c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>
        <v>0.05</v>
      </c>
      <c r="DF157" s="17">
        <v>0.05</v>
      </c>
      <c r="DG157" s="42">
        <v>5686.3639999999996</v>
      </c>
      <c r="DH157" s="70"/>
      <c r="DI157" s="70"/>
      <c r="DJ157" s="70"/>
      <c r="DK157" s="70"/>
      <c r="DL157" s="70"/>
    </row>
    <row r="158" spans="1:116" x14ac:dyDescent="0.3">
      <c r="A158" s="165">
        <v>153</v>
      </c>
      <c r="B158" s="57">
        <v>307</v>
      </c>
      <c r="C158" s="139" t="s">
        <v>967</v>
      </c>
      <c r="D158" s="139" t="s">
        <v>968</v>
      </c>
      <c r="E158" s="139" t="s">
        <v>969</v>
      </c>
      <c r="F158" s="139" t="s">
        <v>970</v>
      </c>
      <c r="G158" s="43">
        <v>7.9</v>
      </c>
      <c r="H158" s="12">
        <v>55.15</v>
      </c>
      <c r="I158" s="31">
        <v>51.5</v>
      </c>
      <c r="J158" s="30">
        <v>1.5</v>
      </c>
      <c r="K158" s="30">
        <v>28</v>
      </c>
      <c r="L158" s="31">
        <v>2.5000000000000001E-2</v>
      </c>
      <c r="M158" s="30">
        <v>3.64</v>
      </c>
      <c r="N158" s="30">
        <v>10.9</v>
      </c>
      <c r="O158" s="30">
        <v>19.600000000000001</v>
      </c>
      <c r="P158" s="33">
        <v>8.2000000000000007E-3</v>
      </c>
      <c r="Q158" s="42">
        <v>1590</v>
      </c>
      <c r="R158" s="30">
        <v>0.2</v>
      </c>
      <c r="S158" s="30">
        <v>14.3</v>
      </c>
      <c r="T158" s="30">
        <v>3.9</v>
      </c>
      <c r="U158" s="19">
        <v>1</v>
      </c>
      <c r="V158" s="19">
        <v>5.18</v>
      </c>
      <c r="W158" s="30">
        <v>17.5</v>
      </c>
      <c r="X158" s="30">
        <v>27.8</v>
      </c>
      <c r="Y158" s="12">
        <v>896</v>
      </c>
      <c r="Z158" s="30">
        <v>0.2</v>
      </c>
      <c r="AA158" s="12">
        <v>6680</v>
      </c>
      <c r="AB158" s="19">
        <v>180</v>
      </c>
      <c r="AC158" s="30">
        <v>158</v>
      </c>
      <c r="AD158" s="30">
        <v>196</v>
      </c>
      <c r="AE158" s="30">
        <v>60</v>
      </c>
      <c r="AF158" s="12">
        <v>4318.5</v>
      </c>
      <c r="AG158" s="12">
        <v>802</v>
      </c>
      <c r="AH158" s="19">
        <v>2.5</v>
      </c>
      <c r="AI158" s="19">
        <v>2.5</v>
      </c>
      <c r="AJ158" s="19">
        <v>2.5</v>
      </c>
      <c r="AK158" s="19">
        <v>11</v>
      </c>
      <c r="AL158" s="19">
        <v>6.4</v>
      </c>
      <c r="AM158" s="19">
        <v>2.5</v>
      </c>
      <c r="AN158" s="19">
        <v>5.7</v>
      </c>
      <c r="AO158" s="19">
        <v>2.5</v>
      </c>
      <c r="AP158" s="19">
        <v>2.5</v>
      </c>
      <c r="AQ158" s="19">
        <v>1.5</v>
      </c>
      <c r="AR158" s="19">
        <v>2.5</v>
      </c>
      <c r="AS158" s="19">
        <v>2.5</v>
      </c>
      <c r="AT158" s="19">
        <v>7.9</v>
      </c>
      <c r="AU158" s="19">
        <v>2.5</v>
      </c>
      <c r="AV158" s="19">
        <v>2.5</v>
      </c>
      <c r="AW158" s="19">
        <v>2.5</v>
      </c>
      <c r="AX158" s="19">
        <v>8.4</v>
      </c>
      <c r="AY158" s="19">
        <v>2.5</v>
      </c>
      <c r="AZ158" s="19">
        <v>2.5</v>
      </c>
      <c r="BA158" s="20">
        <v>52.5</v>
      </c>
      <c r="BB158" s="17">
        <v>0.5</v>
      </c>
      <c r="BC158" s="17">
        <v>0.5</v>
      </c>
      <c r="BD158" s="17">
        <v>0.5</v>
      </c>
      <c r="BE158" s="17">
        <v>0.5</v>
      </c>
      <c r="BF158" s="17">
        <v>0.5</v>
      </c>
      <c r="BG158" s="17">
        <v>0.5</v>
      </c>
      <c r="BH158" s="17">
        <v>0.5</v>
      </c>
      <c r="BI158" s="17">
        <v>0.5</v>
      </c>
      <c r="BJ158" s="17">
        <v>5.0000000000000001E-3</v>
      </c>
      <c r="BK158" s="17">
        <v>0.5</v>
      </c>
      <c r="BL158" s="17">
        <v>0.05</v>
      </c>
      <c r="BM158" s="17">
        <v>0.05</v>
      </c>
      <c r="BN158" s="17">
        <v>0.05</v>
      </c>
      <c r="BO158" s="17">
        <v>0.05</v>
      </c>
      <c r="BP158" s="17">
        <v>0.05</v>
      </c>
      <c r="BQ158" s="17">
        <v>0.4</v>
      </c>
      <c r="BR158" s="76">
        <v>0.4</v>
      </c>
      <c r="BS158" s="17">
        <v>0.05</v>
      </c>
      <c r="BT158" s="17">
        <v>0.05</v>
      </c>
      <c r="BU158" s="17">
        <v>0.1</v>
      </c>
      <c r="BV158" s="76">
        <v>0.05</v>
      </c>
      <c r="BW158" s="17">
        <v>0.05</v>
      </c>
      <c r="BX158" s="17">
        <v>0.05</v>
      </c>
      <c r="BY158" s="17">
        <v>0.15000000000000002</v>
      </c>
      <c r="BZ158" s="17">
        <v>0.15</v>
      </c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>
        <v>0.05</v>
      </c>
      <c r="DF158" s="17">
        <v>0.05</v>
      </c>
      <c r="DG158" s="42">
        <v>605.79999999999995</v>
      </c>
      <c r="DH158" s="70"/>
      <c r="DI158" s="70"/>
      <c r="DJ158" s="70"/>
      <c r="DK158" s="70"/>
      <c r="DL158" s="70"/>
    </row>
    <row r="159" spans="1:116" x14ac:dyDescent="0.3">
      <c r="A159" s="165">
        <v>154</v>
      </c>
      <c r="B159" s="57">
        <v>308</v>
      </c>
      <c r="C159" s="139" t="s">
        <v>971</v>
      </c>
      <c r="D159" s="139" t="s">
        <v>972</v>
      </c>
      <c r="E159" s="139" t="s">
        <v>973</v>
      </c>
      <c r="F159" s="139" t="s">
        <v>974</v>
      </c>
      <c r="G159" s="43">
        <v>8.1999999999999993</v>
      </c>
      <c r="H159" s="12">
        <v>75.37</v>
      </c>
      <c r="I159" s="30">
        <v>0.05</v>
      </c>
      <c r="J159" s="30">
        <v>1.5</v>
      </c>
      <c r="K159" s="30">
        <v>14.1</v>
      </c>
      <c r="L159" s="31">
        <v>2.5000000000000001E-2</v>
      </c>
      <c r="M159" s="30">
        <v>0.1</v>
      </c>
      <c r="N159" s="30">
        <v>2.06</v>
      </c>
      <c r="O159" s="30">
        <v>5.0199999999999996</v>
      </c>
      <c r="P159" s="33">
        <v>2.3999999999999998E-3</v>
      </c>
      <c r="Q159" s="30">
        <v>163</v>
      </c>
      <c r="R159" s="30">
        <v>0.2</v>
      </c>
      <c r="S159" s="30">
        <v>0.2</v>
      </c>
      <c r="T159" s="30">
        <v>0.5</v>
      </c>
      <c r="U159" s="19">
        <v>1</v>
      </c>
      <c r="V159" s="30">
        <v>6.16</v>
      </c>
      <c r="W159" s="30">
        <v>3.64</v>
      </c>
      <c r="X159" s="30">
        <v>7.5</v>
      </c>
      <c r="Y159" s="12">
        <v>1930</v>
      </c>
      <c r="Z159" s="30">
        <v>0.05</v>
      </c>
      <c r="AA159" s="12">
        <v>2900</v>
      </c>
      <c r="AB159" s="19">
        <v>83.4</v>
      </c>
      <c r="AC159" s="30">
        <v>183</v>
      </c>
      <c r="AD159" s="30">
        <v>194</v>
      </c>
      <c r="AE159" s="30">
        <v>99.2</v>
      </c>
      <c r="AF159" s="12">
        <v>1129.94</v>
      </c>
      <c r="AG159" s="12">
        <v>150</v>
      </c>
      <c r="AH159" s="19">
        <v>170</v>
      </c>
      <c r="AI159" s="19">
        <v>80</v>
      </c>
      <c r="AJ159" s="19">
        <v>26</v>
      </c>
      <c r="AK159" s="19">
        <v>211</v>
      </c>
      <c r="AL159" s="19">
        <v>710</v>
      </c>
      <c r="AM159" s="19">
        <v>397</v>
      </c>
      <c r="AN159" s="19">
        <v>440</v>
      </c>
      <c r="AO159" s="19">
        <v>2.5</v>
      </c>
      <c r="AP159" s="19">
        <v>243</v>
      </c>
      <c r="AQ159" s="19">
        <v>1.5</v>
      </c>
      <c r="AR159" s="19">
        <v>61</v>
      </c>
      <c r="AS159" s="19">
        <v>48</v>
      </c>
      <c r="AT159" s="19">
        <v>40</v>
      </c>
      <c r="AU159" s="19">
        <v>529</v>
      </c>
      <c r="AV159" s="19">
        <v>254</v>
      </c>
      <c r="AW159" s="19">
        <v>243</v>
      </c>
      <c r="AX159" s="19">
        <v>396</v>
      </c>
      <c r="AY159" s="19">
        <v>74</v>
      </c>
      <c r="AZ159" s="19">
        <v>2.5</v>
      </c>
      <c r="BA159" s="20">
        <v>2967.5</v>
      </c>
      <c r="BB159" s="17">
        <v>0.5</v>
      </c>
      <c r="BC159" s="17">
        <v>0.5</v>
      </c>
      <c r="BD159" s="17">
        <v>0.5</v>
      </c>
      <c r="BE159" s="17">
        <v>0.5</v>
      </c>
      <c r="BF159" s="17">
        <v>0.5</v>
      </c>
      <c r="BG159" s="17">
        <v>0.5</v>
      </c>
      <c r="BH159" s="17">
        <v>0.5</v>
      </c>
      <c r="BI159" s="17">
        <v>0.5</v>
      </c>
      <c r="BJ159" s="17">
        <v>5.0000000000000001E-3</v>
      </c>
      <c r="BK159" s="17">
        <v>0.5</v>
      </c>
      <c r="BL159" s="17">
        <v>0.05</v>
      </c>
      <c r="BM159" s="17">
        <v>0.05</v>
      </c>
      <c r="BN159" s="17">
        <v>0.05</v>
      </c>
      <c r="BO159" s="17">
        <v>0.05</v>
      </c>
      <c r="BP159" s="17">
        <v>0.05</v>
      </c>
      <c r="BQ159" s="17">
        <v>0.4</v>
      </c>
      <c r="BR159" s="76">
        <v>0.4</v>
      </c>
      <c r="BS159" s="17">
        <v>0.05</v>
      </c>
      <c r="BT159" s="17">
        <v>0.05</v>
      </c>
      <c r="BU159" s="17">
        <v>0.1</v>
      </c>
      <c r="BV159" s="76">
        <v>0.05</v>
      </c>
      <c r="BW159" s="17">
        <v>0.05</v>
      </c>
      <c r="BX159" s="17">
        <v>0.05</v>
      </c>
      <c r="BY159" s="17">
        <v>0.15000000000000002</v>
      </c>
      <c r="BZ159" s="17">
        <v>0.15</v>
      </c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  <c r="DE159" s="17">
        <v>0.05</v>
      </c>
      <c r="DF159" s="17">
        <v>0.05</v>
      </c>
      <c r="DG159" s="42">
        <v>181.3</v>
      </c>
      <c r="DH159" s="70"/>
      <c r="DI159" s="70"/>
      <c r="DJ159" s="70"/>
      <c r="DK159" s="70"/>
      <c r="DL159" s="70"/>
    </row>
    <row r="160" spans="1:116" x14ac:dyDescent="0.3">
      <c r="A160" s="165">
        <v>155</v>
      </c>
      <c r="B160" s="57">
        <v>309</v>
      </c>
      <c r="C160" s="139" t="s">
        <v>975</v>
      </c>
      <c r="D160" s="139" t="s">
        <v>976</v>
      </c>
      <c r="E160" s="139" t="s">
        <v>977</v>
      </c>
      <c r="F160" s="139" t="s">
        <v>978</v>
      </c>
      <c r="G160" s="43">
        <v>7.9</v>
      </c>
      <c r="H160" s="12">
        <v>69.569999999999993</v>
      </c>
      <c r="I160" s="30">
        <v>0.05</v>
      </c>
      <c r="J160" s="30">
        <v>1.5</v>
      </c>
      <c r="K160" s="30">
        <v>29.1</v>
      </c>
      <c r="L160" s="31">
        <v>2.5000000000000001E-2</v>
      </c>
      <c r="M160" s="30">
        <v>1.74</v>
      </c>
      <c r="N160" s="42">
        <v>5.61</v>
      </c>
      <c r="O160" s="30">
        <v>9.49</v>
      </c>
      <c r="P160" s="33">
        <v>2.5000000000000001E-3</v>
      </c>
      <c r="Q160" s="42">
        <v>1420</v>
      </c>
      <c r="R160" s="42">
        <v>0.2</v>
      </c>
      <c r="S160" s="42">
        <v>3.05</v>
      </c>
      <c r="T160" s="30">
        <v>2.84</v>
      </c>
      <c r="U160" s="19">
        <v>1</v>
      </c>
      <c r="V160" s="19">
        <v>11.1</v>
      </c>
      <c r="W160" s="42">
        <v>7.98</v>
      </c>
      <c r="X160" s="42">
        <v>21.3</v>
      </c>
      <c r="Y160" s="12">
        <v>6540</v>
      </c>
      <c r="Z160" s="30">
        <v>0.68</v>
      </c>
      <c r="AA160" s="12">
        <v>5990</v>
      </c>
      <c r="AB160" s="19">
        <v>228</v>
      </c>
      <c r="AC160" s="30">
        <v>475</v>
      </c>
      <c r="AD160" s="12">
        <v>756</v>
      </c>
      <c r="AE160" s="30">
        <v>156.65799999999999</v>
      </c>
      <c r="AF160" s="12">
        <v>2589.94</v>
      </c>
      <c r="AG160" s="42">
        <v>642</v>
      </c>
      <c r="AH160" s="19">
        <v>30</v>
      </c>
      <c r="AI160" s="19">
        <v>12</v>
      </c>
      <c r="AJ160" s="19">
        <v>5.2</v>
      </c>
      <c r="AK160" s="19">
        <v>45</v>
      </c>
      <c r="AL160" s="19">
        <v>52</v>
      </c>
      <c r="AM160" s="19">
        <v>20</v>
      </c>
      <c r="AN160" s="19">
        <v>33</v>
      </c>
      <c r="AO160" s="19">
        <v>8.6999999999999993</v>
      </c>
      <c r="AP160" s="19">
        <v>24</v>
      </c>
      <c r="AQ160" s="19">
        <v>1.5</v>
      </c>
      <c r="AR160" s="19">
        <v>5.8999999999999995</v>
      </c>
      <c r="AS160" s="19">
        <v>17</v>
      </c>
      <c r="AT160" s="19">
        <v>2.5</v>
      </c>
      <c r="AU160" s="19">
        <v>32</v>
      </c>
      <c r="AV160" s="19">
        <v>17</v>
      </c>
      <c r="AW160" s="19">
        <v>22</v>
      </c>
      <c r="AX160" s="19">
        <v>27</v>
      </c>
      <c r="AY160" s="19">
        <v>9.9</v>
      </c>
      <c r="AZ160" s="19">
        <v>2.5</v>
      </c>
      <c r="BA160" s="20">
        <v>273.10000000000002</v>
      </c>
      <c r="BB160" s="17">
        <v>0.5</v>
      </c>
      <c r="BC160" s="17">
        <v>0.5</v>
      </c>
      <c r="BD160" s="17">
        <v>0.5</v>
      </c>
      <c r="BE160" s="17">
        <v>0.5</v>
      </c>
      <c r="BF160" s="17">
        <v>0.5</v>
      </c>
      <c r="BG160" s="17">
        <v>0.5</v>
      </c>
      <c r="BH160" s="17">
        <v>0.5</v>
      </c>
      <c r="BI160" s="17">
        <v>0.5</v>
      </c>
      <c r="BJ160" s="17">
        <v>5.0000000000000001E-3</v>
      </c>
      <c r="BK160" s="17">
        <v>0.5</v>
      </c>
      <c r="BL160" s="17">
        <v>0.05</v>
      </c>
      <c r="BM160" s="17">
        <v>0.05</v>
      </c>
      <c r="BN160" s="17">
        <v>0.05</v>
      </c>
      <c r="BO160" s="17">
        <v>0.05</v>
      </c>
      <c r="BP160" s="17">
        <v>0.05</v>
      </c>
      <c r="BQ160" s="17">
        <v>0.4</v>
      </c>
      <c r="BR160" s="76">
        <v>0.4</v>
      </c>
      <c r="BS160" s="17">
        <v>0.05</v>
      </c>
      <c r="BT160" s="17">
        <v>0.05</v>
      </c>
      <c r="BU160" s="17">
        <v>0.1</v>
      </c>
      <c r="BV160" s="76">
        <v>0.05</v>
      </c>
      <c r="BW160" s="17">
        <v>0.05</v>
      </c>
      <c r="BX160" s="17">
        <v>0.05</v>
      </c>
      <c r="BY160" s="17">
        <v>0.15000000000000002</v>
      </c>
      <c r="BZ160" s="17">
        <v>0.15</v>
      </c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>
        <v>0.05</v>
      </c>
      <c r="DF160" s="17">
        <v>0.05</v>
      </c>
      <c r="DG160" s="42">
        <v>1008</v>
      </c>
      <c r="DH160" s="70"/>
      <c r="DI160" s="70"/>
      <c r="DJ160" s="70">
        <v>0.25</v>
      </c>
      <c r="DK160" s="70">
        <v>0.25</v>
      </c>
      <c r="DL160" s="70">
        <v>0.05</v>
      </c>
    </row>
    <row r="161" spans="1:116" x14ac:dyDescent="0.3">
      <c r="A161" s="165">
        <v>156</v>
      </c>
      <c r="B161" s="57">
        <v>310</v>
      </c>
      <c r="C161" s="139" t="s">
        <v>979</v>
      </c>
      <c r="D161" s="139" t="s">
        <v>980</v>
      </c>
      <c r="E161" s="139" t="s">
        <v>981</v>
      </c>
      <c r="F161" s="139" t="s">
        <v>982</v>
      </c>
      <c r="G161" s="43">
        <v>7.7</v>
      </c>
      <c r="H161" s="12">
        <v>51.91</v>
      </c>
      <c r="I161" s="30">
        <v>0.05</v>
      </c>
      <c r="J161" s="30">
        <v>1.5</v>
      </c>
      <c r="K161" s="30">
        <v>4.9400000000000004</v>
      </c>
      <c r="L161" s="31">
        <v>2.5000000000000001E-2</v>
      </c>
      <c r="M161" s="30">
        <v>0.57099999999999995</v>
      </c>
      <c r="N161" s="42">
        <v>1.68</v>
      </c>
      <c r="O161" s="42">
        <v>3.46</v>
      </c>
      <c r="P161" s="33">
        <v>5.1999999999999998E-3</v>
      </c>
      <c r="Q161" s="42">
        <v>80</v>
      </c>
      <c r="R161" s="30">
        <v>0.2</v>
      </c>
      <c r="S161" s="42">
        <v>0.2</v>
      </c>
      <c r="T161" s="30">
        <v>0.5</v>
      </c>
      <c r="U161" s="19">
        <v>1</v>
      </c>
      <c r="V161" s="19">
        <v>2.68</v>
      </c>
      <c r="W161" s="42">
        <v>1.52</v>
      </c>
      <c r="X161" s="42">
        <v>3.16</v>
      </c>
      <c r="Y161" s="12">
        <v>1050</v>
      </c>
      <c r="Z161" s="30">
        <v>0.32</v>
      </c>
      <c r="AA161" s="12">
        <v>883</v>
      </c>
      <c r="AB161" s="19">
        <v>30.9</v>
      </c>
      <c r="AC161" s="30">
        <v>102</v>
      </c>
      <c r="AD161" s="12">
        <v>411</v>
      </c>
      <c r="AE161" s="30">
        <v>72</v>
      </c>
      <c r="AF161" s="12">
        <v>706</v>
      </c>
      <c r="AG161" s="42">
        <v>0.5</v>
      </c>
      <c r="AH161" s="19">
        <v>7.2</v>
      </c>
      <c r="AI161" s="19">
        <v>9.1999999999999993</v>
      </c>
      <c r="AJ161" s="19">
        <v>2.5</v>
      </c>
      <c r="AK161" s="19">
        <v>33</v>
      </c>
      <c r="AL161" s="19">
        <v>6.7</v>
      </c>
      <c r="AM161" s="19">
        <v>2.5</v>
      </c>
      <c r="AN161" s="19">
        <v>2.5</v>
      </c>
      <c r="AO161" s="19">
        <v>2.5</v>
      </c>
      <c r="AP161" s="19">
        <v>5.3</v>
      </c>
      <c r="AQ161" s="19">
        <v>1.5</v>
      </c>
      <c r="AR161" s="19">
        <v>2.5</v>
      </c>
      <c r="AS161" s="19">
        <v>2.5</v>
      </c>
      <c r="AT161" s="19">
        <v>22</v>
      </c>
      <c r="AU161" s="19">
        <v>12</v>
      </c>
      <c r="AV161" s="19">
        <v>2.5</v>
      </c>
      <c r="AW161" s="19">
        <v>6.8999999999999995</v>
      </c>
      <c r="AX161" s="19">
        <v>10</v>
      </c>
      <c r="AY161" s="19">
        <v>2.5</v>
      </c>
      <c r="AZ161" s="19">
        <v>2.5</v>
      </c>
      <c r="BA161" s="20">
        <v>106.6</v>
      </c>
      <c r="BB161" s="17">
        <v>0.5</v>
      </c>
      <c r="BC161" s="17">
        <v>0.5</v>
      </c>
      <c r="BD161" s="17">
        <v>0.5</v>
      </c>
      <c r="BE161" s="17">
        <v>0.5</v>
      </c>
      <c r="BF161" s="17">
        <v>0.5</v>
      </c>
      <c r="BG161" s="17">
        <v>0.5</v>
      </c>
      <c r="BH161" s="17">
        <v>0.5</v>
      </c>
      <c r="BI161" s="17">
        <v>0.5</v>
      </c>
      <c r="BJ161" s="17">
        <v>5.0000000000000001E-3</v>
      </c>
      <c r="BK161" s="17">
        <v>0.5</v>
      </c>
      <c r="BL161" s="17">
        <v>0.05</v>
      </c>
      <c r="BM161" s="17">
        <v>0.05</v>
      </c>
      <c r="BN161" s="17">
        <v>0.05</v>
      </c>
      <c r="BO161" s="17">
        <v>0.05</v>
      </c>
      <c r="BP161" s="17">
        <v>0.05</v>
      </c>
      <c r="BQ161" s="17">
        <v>0.4</v>
      </c>
      <c r="BR161" s="76">
        <v>0.4</v>
      </c>
      <c r="BS161" s="17">
        <v>0.05</v>
      </c>
      <c r="BT161" s="17">
        <v>0.05</v>
      </c>
      <c r="BU161" s="17">
        <v>0.1</v>
      </c>
      <c r="BV161" s="76">
        <v>0.05</v>
      </c>
      <c r="BW161" s="17">
        <v>0.05</v>
      </c>
      <c r="BX161" s="17">
        <v>0.05</v>
      </c>
      <c r="BY161" s="17">
        <v>0.15000000000000002</v>
      </c>
      <c r="BZ161" s="17">
        <v>0.15</v>
      </c>
      <c r="CA161" s="17">
        <v>25</v>
      </c>
      <c r="CB161" s="17">
        <v>50</v>
      </c>
      <c r="CC161" s="17">
        <v>3200</v>
      </c>
      <c r="CD161" s="17">
        <v>0.01</v>
      </c>
      <c r="CE161" s="17">
        <v>2.5000000000000001E-2</v>
      </c>
      <c r="CF161" s="17">
        <v>2.5000000000000001E-2</v>
      </c>
      <c r="CG161" s="17">
        <v>2.5000000000000001E-2</v>
      </c>
      <c r="CH161" s="17">
        <v>2.5000000000000001E-2</v>
      </c>
      <c r="CI161" s="17">
        <v>2.5000000000000001E-2</v>
      </c>
      <c r="CJ161" s="17">
        <v>2.5000000000000001E-2</v>
      </c>
      <c r="CK161" s="17">
        <v>2.5000000000000001E-2</v>
      </c>
      <c r="CL161" s="17">
        <v>5.0000000000000001E-3</v>
      </c>
      <c r="CM161" s="17">
        <v>0.15</v>
      </c>
      <c r="CN161" s="17">
        <v>0.5</v>
      </c>
      <c r="CO161" s="17">
        <v>0.5</v>
      </c>
      <c r="CP161" s="17">
        <v>0.5</v>
      </c>
      <c r="CQ161" s="17">
        <v>1.5</v>
      </c>
      <c r="CR161" s="17">
        <v>0.3</v>
      </c>
      <c r="CS161" s="17">
        <v>5</v>
      </c>
      <c r="CT161" s="17">
        <v>0.5</v>
      </c>
      <c r="CU161" s="17">
        <v>0.5</v>
      </c>
      <c r="CV161" s="17">
        <v>0.05</v>
      </c>
      <c r="CW161" s="17">
        <v>0.05</v>
      </c>
      <c r="CX161" s="17">
        <v>0.05</v>
      </c>
      <c r="CY161" s="17">
        <v>9.1E-4</v>
      </c>
      <c r="CZ161" s="17">
        <v>0.05</v>
      </c>
      <c r="DA161" s="17">
        <v>0.05</v>
      </c>
      <c r="DB161" s="17">
        <v>0.05</v>
      </c>
      <c r="DC161" s="17">
        <v>0.05</v>
      </c>
      <c r="DD161" s="17">
        <v>0.05</v>
      </c>
      <c r="DE161" s="17">
        <v>0.05</v>
      </c>
      <c r="DF161" s="17">
        <v>0.05</v>
      </c>
      <c r="DG161" s="42">
        <v>718</v>
      </c>
      <c r="DH161" s="70">
        <v>0.5</v>
      </c>
      <c r="DI161" s="70">
        <v>0.05</v>
      </c>
      <c r="DJ161" s="70">
        <v>0.25</v>
      </c>
      <c r="DK161" s="70">
        <v>0.25</v>
      </c>
      <c r="DL161" s="70">
        <v>0.05</v>
      </c>
    </row>
    <row r="162" spans="1:116" x14ac:dyDescent="0.3">
      <c r="A162" s="165">
        <v>157</v>
      </c>
      <c r="B162" s="57">
        <v>311</v>
      </c>
      <c r="C162" s="139" t="s">
        <v>983</v>
      </c>
      <c r="D162" s="139" t="s">
        <v>984</v>
      </c>
      <c r="E162" s="139" t="s">
        <v>985</v>
      </c>
      <c r="F162" s="139" t="s">
        <v>986</v>
      </c>
      <c r="G162" s="43">
        <v>7.7</v>
      </c>
      <c r="H162" s="12">
        <v>54.95</v>
      </c>
      <c r="I162" s="30">
        <v>0.05</v>
      </c>
      <c r="J162" s="30">
        <v>1.5</v>
      </c>
      <c r="K162" s="30">
        <v>6.65</v>
      </c>
      <c r="L162" s="31">
        <v>2.5000000000000001E-2</v>
      </c>
      <c r="M162" s="30">
        <v>0.54700000000000004</v>
      </c>
      <c r="N162" s="30">
        <v>1.98</v>
      </c>
      <c r="O162" s="30">
        <v>4.29</v>
      </c>
      <c r="P162" s="33">
        <v>5.1000000000000004E-3</v>
      </c>
      <c r="Q162" s="30">
        <v>93</v>
      </c>
      <c r="R162" s="30">
        <v>0.2</v>
      </c>
      <c r="S162" s="30">
        <v>0.441</v>
      </c>
      <c r="T162" s="30">
        <v>0.5</v>
      </c>
      <c r="U162" s="19">
        <v>1</v>
      </c>
      <c r="V162" s="30">
        <v>3.84</v>
      </c>
      <c r="W162" s="30">
        <v>2.2799999999999998</v>
      </c>
      <c r="X162" s="30">
        <v>4.24</v>
      </c>
      <c r="Y162" s="12">
        <v>2170</v>
      </c>
      <c r="Z162" s="30">
        <v>0.05</v>
      </c>
      <c r="AA162" s="12">
        <v>1230</v>
      </c>
      <c r="AB162" s="19">
        <v>46.1</v>
      </c>
      <c r="AC162" s="12">
        <v>109</v>
      </c>
      <c r="AD162" s="12">
        <v>346</v>
      </c>
      <c r="AE162" s="30">
        <v>103.327</v>
      </c>
      <c r="AF162" s="12">
        <v>860</v>
      </c>
      <c r="AG162" s="12">
        <v>0.5</v>
      </c>
      <c r="AH162" s="19">
        <v>2.5</v>
      </c>
      <c r="AI162" s="19">
        <v>2.5</v>
      </c>
      <c r="AJ162" s="19">
        <v>32</v>
      </c>
      <c r="AK162" s="19">
        <v>90</v>
      </c>
      <c r="AL162" s="19">
        <v>2.5</v>
      </c>
      <c r="AM162" s="19">
        <v>2.5</v>
      </c>
      <c r="AN162" s="19">
        <v>2.5</v>
      </c>
      <c r="AO162" s="19">
        <v>2.5</v>
      </c>
      <c r="AP162" s="19">
        <v>2.5</v>
      </c>
      <c r="AQ162" s="19">
        <v>1.5</v>
      </c>
      <c r="AR162" s="19">
        <v>22</v>
      </c>
      <c r="AS162" s="19">
        <v>36</v>
      </c>
      <c r="AT162" s="19">
        <v>42</v>
      </c>
      <c r="AU162" s="19">
        <v>2.5</v>
      </c>
      <c r="AV162" s="19">
        <v>2.5</v>
      </c>
      <c r="AW162" s="19">
        <v>2.5</v>
      </c>
      <c r="AX162" s="19">
        <v>2.5</v>
      </c>
      <c r="AY162" s="19">
        <v>2.5</v>
      </c>
      <c r="AZ162" s="19">
        <v>2.5</v>
      </c>
      <c r="BA162" s="20">
        <v>241</v>
      </c>
      <c r="BB162" s="17">
        <v>0.5</v>
      </c>
      <c r="BC162" s="17">
        <v>0.5</v>
      </c>
      <c r="BD162" s="17">
        <v>0.5</v>
      </c>
      <c r="BE162" s="17">
        <v>0.5</v>
      </c>
      <c r="BF162" s="17">
        <v>0.5</v>
      </c>
      <c r="BG162" s="17">
        <v>0.5</v>
      </c>
      <c r="BH162" s="17">
        <v>0.5</v>
      </c>
      <c r="BI162" s="17">
        <v>0.5</v>
      </c>
      <c r="BJ162" s="17">
        <v>5.0000000000000001E-3</v>
      </c>
      <c r="BK162" s="17">
        <v>0.5</v>
      </c>
      <c r="BL162" s="17">
        <v>0.05</v>
      </c>
      <c r="BM162" s="17">
        <v>0.05</v>
      </c>
      <c r="BN162" s="17">
        <v>0.05</v>
      </c>
      <c r="BO162" s="17">
        <v>0.05</v>
      </c>
      <c r="BP162" s="17">
        <v>0.05</v>
      </c>
      <c r="BQ162" s="17">
        <v>0.4</v>
      </c>
      <c r="BR162" s="76">
        <v>0.4</v>
      </c>
      <c r="BS162" s="17">
        <v>0.05</v>
      </c>
      <c r="BT162" s="17">
        <v>0.05</v>
      </c>
      <c r="BU162" s="17">
        <v>0.1</v>
      </c>
      <c r="BV162" s="76">
        <v>0.05</v>
      </c>
      <c r="BW162" s="17">
        <v>0.05</v>
      </c>
      <c r="BX162" s="17">
        <v>0.05</v>
      </c>
      <c r="BY162" s="17">
        <v>0.15000000000000002</v>
      </c>
      <c r="BZ162" s="17">
        <v>0.15</v>
      </c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  <c r="DE162" s="17">
        <v>0.05</v>
      </c>
      <c r="DF162" s="17">
        <v>0.05</v>
      </c>
      <c r="DG162" s="42">
        <v>1190</v>
      </c>
      <c r="DH162" s="70"/>
      <c r="DI162" s="70"/>
      <c r="DJ162" s="70"/>
      <c r="DK162" s="70"/>
      <c r="DL162" s="70"/>
    </row>
    <row r="163" spans="1:116" x14ac:dyDescent="0.3">
      <c r="A163" s="165">
        <v>158</v>
      </c>
      <c r="B163" s="57">
        <v>312</v>
      </c>
      <c r="C163" s="139" t="s">
        <v>987</v>
      </c>
      <c r="D163" s="139" t="s">
        <v>988</v>
      </c>
      <c r="E163" s="139" t="s">
        <v>989</v>
      </c>
      <c r="F163" s="139" t="s">
        <v>990</v>
      </c>
      <c r="G163" s="43">
        <v>8</v>
      </c>
      <c r="H163" s="12">
        <v>113</v>
      </c>
      <c r="I163" s="30">
        <v>0.05</v>
      </c>
      <c r="J163" s="30">
        <v>1.5</v>
      </c>
      <c r="K163" s="30">
        <v>10.8</v>
      </c>
      <c r="L163" s="31">
        <v>2.5000000000000001E-2</v>
      </c>
      <c r="M163" s="30">
        <v>0.47899999999999998</v>
      </c>
      <c r="N163" s="30">
        <v>0.74199999999999999</v>
      </c>
      <c r="O163" s="30">
        <v>4.07</v>
      </c>
      <c r="P163" s="33">
        <v>6.3E-3</v>
      </c>
      <c r="Q163" s="30">
        <v>199</v>
      </c>
      <c r="R163" s="30">
        <v>0.2</v>
      </c>
      <c r="S163" s="30">
        <v>0.56799999999999995</v>
      </c>
      <c r="T163" s="30">
        <v>0.5</v>
      </c>
      <c r="U163" s="19">
        <v>1</v>
      </c>
      <c r="V163" s="30">
        <v>7.57</v>
      </c>
      <c r="W163" s="30">
        <v>1.54</v>
      </c>
      <c r="X163" s="30">
        <v>3.13</v>
      </c>
      <c r="Y163" s="12">
        <v>4140</v>
      </c>
      <c r="Z163" s="30">
        <v>0.05</v>
      </c>
      <c r="AA163" s="12">
        <v>2150</v>
      </c>
      <c r="AB163" s="19">
        <v>95</v>
      </c>
      <c r="AC163" s="12">
        <v>166</v>
      </c>
      <c r="AD163" s="12">
        <v>184</v>
      </c>
      <c r="AE163" s="30">
        <v>29.2</v>
      </c>
      <c r="AF163" s="12">
        <v>423</v>
      </c>
      <c r="AG163" s="12">
        <v>0.5</v>
      </c>
      <c r="AH163" s="19">
        <v>7.4</v>
      </c>
      <c r="AI163" s="19">
        <v>14</v>
      </c>
      <c r="AJ163" s="19">
        <v>2.5</v>
      </c>
      <c r="AK163" s="19">
        <v>52</v>
      </c>
      <c r="AL163" s="19">
        <v>11</v>
      </c>
      <c r="AM163" s="19">
        <v>7.5</v>
      </c>
      <c r="AN163" s="19">
        <v>7.2</v>
      </c>
      <c r="AO163" s="19">
        <v>2.5</v>
      </c>
      <c r="AP163" s="19">
        <v>6.8999999999999995</v>
      </c>
      <c r="AQ163" s="19">
        <v>1.5</v>
      </c>
      <c r="AR163" s="19">
        <v>2.5</v>
      </c>
      <c r="AS163" s="19">
        <v>2.5</v>
      </c>
      <c r="AT163" s="19">
        <v>37</v>
      </c>
      <c r="AU163" s="19">
        <v>18</v>
      </c>
      <c r="AV163" s="19">
        <v>6.8</v>
      </c>
      <c r="AW163" s="19">
        <v>12</v>
      </c>
      <c r="AX163" s="19">
        <v>8.8000000000000007</v>
      </c>
      <c r="AY163" s="19">
        <v>2.5</v>
      </c>
      <c r="AZ163" s="19">
        <v>2.5</v>
      </c>
      <c r="BA163" s="20">
        <v>169.90000000000003</v>
      </c>
      <c r="BB163" s="17">
        <v>0.5</v>
      </c>
      <c r="BC163" s="17">
        <v>0.5</v>
      </c>
      <c r="BD163" s="17">
        <v>0.5</v>
      </c>
      <c r="BE163" s="17">
        <v>0.5</v>
      </c>
      <c r="BF163" s="17">
        <v>0.5</v>
      </c>
      <c r="BG163" s="17">
        <v>0.5</v>
      </c>
      <c r="BH163" s="17">
        <v>0.5</v>
      </c>
      <c r="BI163" s="17">
        <v>0.5</v>
      </c>
      <c r="BJ163" s="17">
        <v>5.0000000000000001E-3</v>
      </c>
      <c r="BK163" s="17">
        <v>0.5</v>
      </c>
      <c r="BL163" s="17">
        <v>0.05</v>
      </c>
      <c r="BM163" s="17">
        <v>0.05</v>
      </c>
      <c r="BN163" s="17">
        <v>0.05</v>
      </c>
      <c r="BO163" s="17">
        <v>0.05</v>
      </c>
      <c r="BP163" s="17">
        <v>0.05</v>
      </c>
      <c r="BQ163" s="17">
        <v>0.4</v>
      </c>
      <c r="BR163" s="76">
        <v>0.4</v>
      </c>
      <c r="BS163" s="17">
        <v>0.05</v>
      </c>
      <c r="BT163" s="17">
        <v>0.05</v>
      </c>
      <c r="BU163" s="17">
        <v>0.1</v>
      </c>
      <c r="BV163" s="76">
        <v>0.05</v>
      </c>
      <c r="BW163" s="17">
        <v>0.05</v>
      </c>
      <c r="BX163" s="17">
        <v>0.05</v>
      </c>
      <c r="BY163" s="17">
        <v>0.15000000000000002</v>
      </c>
      <c r="BZ163" s="17">
        <v>0.15</v>
      </c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  <c r="DE163" s="17">
        <v>0.05</v>
      </c>
      <c r="DF163" s="17">
        <v>0.05</v>
      </c>
      <c r="DG163" s="42">
        <v>269.2</v>
      </c>
      <c r="DH163" s="70"/>
      <c r="DI163" s="70"/>
      <c r="DJ163" s="70"/>
      <c r="DK163" s="70"/>
      <c r="DL163" s="70"/>
    </row>
    <row r="164" spans="1:116" x14ac:dyDescent="0.3">
      <c r="A164" s="165">
        <v>159</v>
      </c>
      <c r="B164" s="57">
        <v>313</v>
      </c>
      <c r="C164" s="139" t="s">
        <v>991</v>
      </c>
      <c r="D164" s="139" t="s">
        <v>992</v>
      </c>
      <c r="E164" s="139" t="s">
        <v>993</v>
      </c>
      <c r="F164" s="139" t="s">
        <v>994</v>
      </c>
      <c r="G164" s="43">
        <v>7.6</v>
      </c>
      <c r="H164" s="12">
        <v>52.86</v>
      </c>
      <c r="I164" s="30">
        <v>0.05</v>
      </c>
      <c r="J164" s="30">
        <v>1.5</v>
      </c>
      <c r="K164" s="30">
        <v>13.9</v>
      </c>
      <c r="L164" s="31">
        <v>2.5000000000000001E-2</v>
      </c>
      <c r="M164" s="30">
        <v>1.07</v>
      </c>
      <c r="N164" s="42">
        <v>2.84</v>
      </c>
      <c r="O164" s="30">
        <v>10.4</v>
      </c>
      <c r="P164" s="33">
        <v>1.6999999999999999E-3</v>
      </c>
      <c r="Q164" s="42">
        <v>356</v>
      </c>
      <c r="R164" s="30">
        <v>0.2</v>
      </c>
      <c r="S164" s="42">
        <v>1.18</v>
      </c>
      <c r="T164" s="30">
        <v>2.02</v>
      </c>
      <c r="U164" s="19">
        <v>1</v>
      </c>
      <c r="V164" s="42">
        <v>4.04</v>
      </c>
      <c r="W164" s="42">
        <v>3.91</v>
      </c>
      <c r="X164" s="42">
        <v>14.4</v>
      </c>
      <c r="Y164" s="12">
        <v>967</v>
      </c>
      <c r="Z164" s="30">
        <v>0.05</v>
      </c>
      <c r="AA164" s="12">
        <v>2950</v>
      </c>
      <c r="AB164" s="19">
        <v>168</v>
      </c>
      <c r="AC164" s="30">
        <v>197</v>
      </c>
      <c r="AD164" s="30">
        <v>277</v>
      </c>
      <c r="AE164" s="30">
        <v>182.42400000000001</v>
      </c>
      <c r="AF164" s="12">
        <v>1415.39</v>
      </c>
      <c r="AG164" s="42">
        <v>326</v>
      </c>
      <c r="AH164" s="19">
        <v>6</v>
      </c>
      <c r="AI164" s="19">
        <v>2.5</v>
      </c>
      <c r="AJ164" s="19">
        <v>2.5</v>
      </c>
      <c r="AK164" s="19">
        <v>8.1</v>
      </c>
      <c r="AL164" s="19">
        <v>54</v>
      </c>
      <c r="AM164" s="19">
        <v>22</v>
      </c>
      <c r="AN164" s="19">
        <v>33</v>
      </c>
      <c r="AO164" s="19">
        <v>2.5</v>
      </c>
      <c r="AP164" s="19">
        <v>23</v>
      </c>
      <c r="AQ164" s="19">
        <v>1.5</v>
      </c>
      <c r="AR164" s="19">
        <v>2.5</v>
      </c>
      <c r="AS164" s="19">
        <v>2.5</v>
      </c>
      <c r="AT164" s="19">
        <v>2.5</v>
      </c>
      <c r="AU164" s="19">
        <v>34</v>
      </c>
      <c r="AV164" s="19">
        <v>16</v>
      </c>
      <c r="AW164" s="19">
        <v>20</v>
      </c>
      <c r="AX164" s="19">
        <v>29</v>
      </c>
      <c r="AY164" s="19">
        <v>2.5</v>
      </c>
      <c r="AZ164" s="19">
        <v>2.5</v>
      </c>
      <c r="BA164" s="20">
        <v>187.1</v>
      </c>
      <c r="BB164" s="17">
        <v>0.5</v>
      </c>
      <c r="BC164" s="17">
        <v>0.5</v>
      </c>
      <c r="BD164" s="17">
        <v>0.5</v>
      </c>
      <c r="BE164" s="17">
        <v>0.5</v>
      </c>
      <c r="BF164" s="17">
        <v>0.5</v>
      </c>
      <c r="BG164" s="17">
        <v>0.5</v>
      </c>
      <c r="BH164" s="17">
        <v>0.5</v>
      </c>
      <c r="BI164" s="17">
        <v>0.5</v>
      </c>
      <c r="BJ164" s="17">
        <v>5.0000000000000001E-3</v>
      </c>
      <c r="BK164" s="17">
        <v>0.5</v>
      </c>
      <c r="BL164" s="17">
        <v>0.05</v>
      </c>
      <c r="BM164" s="17">
        <v>0.05</v>
      </c>
      <c r="BN164" s="17">
        <v>0.05</v>
      </c>
      <c r="BO164" s="17">
        <v>0.05</v>
      </c>
      <c r="BP164" s="17">
        <v>0.05</v>
      </c>
      <c r="BQ164" s="17">
        <v>0.4</v>
      </c>
      <c r="BR164" s="76">
        <v>0.4</v>
      </c>
      <c r="BS164" s="17">
        <v>0.05</v>
      </c>
      <c r="BT164" s="17">
        <v>0.05</v>
      </c>
      <c r="BU164" s="17">
        <v>0.1</v>
      </c>
      <c r="BV164" s="76">
        <v>0.05</v>
      </c>
      <c r="BW164" s="17">
        <v>0.05</v>
      </c>
      <c r="BX164" s="17">
        <v>0.05</v>
      </c>
      <c r="BY164" s="17">
        <v>0.15000000000000002</v>
      </c>
      <c r="BZ164" s="17">
        <v>0.15</v>
      </c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>
        <v>0.05</v>
      </c>
      <c r="DF164" s="17">
        <v>0.05</v>
      </c>
      <c r="DG164" s="42">
        <v>550.29999999999995</v>
      </c>
      <c r="DH164" s="70"/>
      <c r="DI164" s="70"/>
      <c r="DJ164" s="70"/>
      <c r="DK164" s="70"/>
      <c r="DL164" s="70"/>
    </row>
    <row r="165" spans="1:116" x14ac:dyDescent="0.3">
      <c r="A165" s="165">
        <v>160</v>
      </c>
      <c r="B165" s="57">
        <v>314</v>
      </c>
      <c r="C165" s="139" t="s">
        <v>995</v>
      </c>
      <c r="D165" s="139" t="s">
        <v>996</v>
      </c>
      <c r="E165" s="139" t="s">
        <v>997</v>
      </c>
      <c r="F165" s="139" t="s">
        <v>998</v>
      </c>
      <c r="G165" s="43">
        <v>7.6</v>
      </c>
      <c r="H165" s="12">
        <v>97.48</v>
      </c>
      <c r="I165" s="30">
        <v>0.05</v>
      </c>
      <c r="J165" s="30">
        <v>1.5</v>
      </c>
      <c r="K165" s="30">
        <v>34.799999999999997</v>
      </c>
      <c r="L165" s="31">
        <v>2.5000000000000001E-2</v>
      </c>
      <c r="M165" s="30">
        <v>1.73</v>
      </c>
      <c r="N165" s="42">
        <v>8.15</v>
      </c>
      <c r="O165" s="42">
        <v>7.92</v>
      </c>
      <c r="P165" s="33">
        <v>3.2000000000000002E-3</v>
      </c>
      <c r="Q165" s="42">
        <v>164</v>
      </c>
      <c r="R165" s="30">
        <v>0.2</v>
      </c>
      <c r="S165" s="42">
        <v>1.24</v>
      </c>
      <c r="T165" s="42">
        <v>0.5</v>
      </c>
      <c r="U165" s="19">
        <v>1</v>
      </c>
      <c r="V165" s="19">
        <v>12.8</v>
      </c>
      <c r="W165" s="42">
        <v>8.09</v>
      </c>
      <c r="X165" s="42">
        <v>32.799999999999997</v>
      </c>
      <c r="Y165" s="12">
        <v>9980</v>
      </c>
      <c r="Z165" s="30">
        <v>1.56</v>
      </c>
      <c r="AA165" s="12">
        <v>5900</v>
      </c>
      <c r="AB165" s="19">
        <v>491</v>
      </c>
      <c r="AC165" s="30">
        <v>489</v>
      </c>
      <c r="AD165" s="30">
        <v>234</v>
      </c>
      <c r="AE165" s="30">
        <v>550.66300000000001</v>
      </c>
      <c r="AF165" s="12">
        <v>2896.93</v>
      </c>
      <c r="AG165" s="42">
        <v>447</v>
      </c>
      <c r="AH165" s="19">
        <v>8.2000000000000011</v>
      </c>
      <c r="AI165" s="19">
        <v>53</v>
      </c>
      <c r="AJ165" s="19">
        <v>12</v>
      </c>
      <c r="AK165" s="19">
        <v>158</v>
      </c>
      <c r="AL165" s="19">
        <v>81</v>
      </c>
      <c r="AM165" s="19">
        <v>71</v>
      </c>
      <c r="AN165" s="19">
        <v>88</v>
      </c>
      <c r="AO165" s="19">
        <v>2.5</v>
      </c>
      <c r="AP165" s="19">
        <v>80</v>
      </c>
      <c r="AQ165" s="19">
        <v>1.5</v>
      </c>
      <c r="AR165" s="19">
        <v>2.5</v>
      </c>
      <c r="AS165" s="19">
        <v>6.2</v>
      </c>
      <c r="AT165" s="19">
        <v>122</v>
      </c>
      <c r="AU165" s="19">
        <v>103</v>
      </c>
      <c r="AV165" s="19">
        <v>73</v>
      </c>
      <c r="AW165" s="19">
        <v>2.5</v>
      </c>
      <c r="AX165" s="19">
        <v>92</v>
      </c>
      <c r="AY165" s="19">
        <v>8.2000000000000011</v>
      </c>
      <c r="AZ165" s="19">
        <v>2.5</v>
      </c>
      <c r="BA165" s="20">
        <v>779.4</v>
      </c>
      <c r="BB165" s="17">
        <v>0.5</v>
      </c>
      <c r="BC165" s="17">
        <v>0.5</v>
      </c>
      <c r="BD165" s="17">
        <v>0.5</v>
      </c>
      <c r="BE165" s="17">
        <v>0.5</v>
      </c>
      <c r="BF165" s="17">
        <v>0.5</v>
      </c>
      <c r="BG165" s="17">
        <v>0.5</v>
      </c>
      <c r="BH165" s="17">
        <v>0.5</v>
      </c>
      <c r="BI165" s="17">
        <v>0.5</v>
      </c>
      <c r="BJ165" s="17">
        <v>5.0000000000000001E-3</v>
      </c>
      <c r="BK165" s="17">
        <v>0.5</v>
      </c>
      <c r="BL165" s="17">
        <v>0.05</v>
      </c>
      <c r="BM165" s="17">
        <v>0.05</v>
      </c>
      <c r="BN165" s="17">
        <v>0.05</v>
      </c>
      <c r="BO165" s="17">
        <v>0.05</v>
      </c>
      <c r="BP165" s="17">
        <v>0.05</v>
      </c>
      <c r="BQ165" s="17">
        <v>0.4</v>
      </c>
      <c r="BR165" s="76">
        <v>0.4</v>
      </c>
      <c r="BS165" s="17">
        <v>0.05</v>
      </c>
      <c r="BT165" s="17">
        <v>0.05</v>
      </c>
      <c r="BU165" s="17">
        <v>0.1</v>
      </c>
      <c r="BV165" s="76">
        <v>0.05</v>
      </c>
      <c r="BW165" s="17">
        <v>0.05</v>
      </c>
      <c r="BX165" s="17">
        <v>0.05</v>
      </c>
      <c r="BY165" s="17">
        <v>0.15000000000000002</v>
      </c>
      <c r="BZ165" s="17">
        <v>0.15</v>
      </c>
      <c r="CA165" s="17">
        <v>25</v>
      </c>
      <c r="CB165" s="17">
        <v>50</v>
      </c>
      <c r="CC165" s="17">
        <v>2500</v>
      </c>
      <c r="CD165" s="17">
        <v>0.01</v>
      </c>
      <c r="CE165" s="17">
        <v>2.5000000000000001E-2</v>
      </c>
      <c r="CF165" s="17">
        <v>2.5000000000000001E-2</v>
      </c>
      <c r="CG165" s="17">
        <v>2.5000000000000001E-2</v>
      </c>
      <c r="CH165" s="17">
        <v>2.5000000000000001E-2</v>
      </c>
      <c r="CI165" s="17">
        <v>2.5000000000000001E-2</v>
      </c>
      <c r="CJ165" s="17">
        <v>2.5000000000000001E-2</v>
      </c>
      <c r="CK165" s="17">
        <v>2.5000000000000001E-2</v>
      </c>
      <c r="CL165" s="17">
        <v>0.02</v>
      </c>
      <c r="CM165" s="17">
        <v>0.15</v>
      </c>
      <c r="CN165" s="17">
        <v>0.5</v>
      </c>
      <c r="CO165" s="17">
        <v>0.5</v>
      </c>
      <c r="CP165" s="17">
        <v>0.5</v>
      </c>
      <c r="CQ165" s="17">
        <v>1.5</v>
      </c>
      <c r="CR165" s="17">
        <v>0.3</v>
      </c>
      <c r="CS165" s="17">
        <v>5</v>
      </c>
      <c r="CT165" s="17">
        <v>0.5</v>
      </c>
      <c r="CU165" s="17">
        <v>0.5</v>
      </c>
      <c r="CV165" s="17">
        <v>0.05</v>
      </c>
      <c r="CW165" s="17">
        <v>0.05</v>
      </c>
      <c r="CX165" s="17">
        <v>0.05</v>
      </c>
      <c r="CY165" s="17">
        <v>7.5000000000000002E-4</v>
      </c>
      <c r="CZ165" s="17">
        <v>0.05</v>
      </c>
      <c r="DA165" s="17">
        <v>0.05</v>
      </c>
      <c r="DB165" s="17">
        <v>0.05</v>
      </c>
      <c r="DC165" s="17">
        <v>0.05</v>
      </c>
      <c r="DD165" s="17">
        <v>0.05</v>
      </c>
      <c r="DE165" s="17">
        <v>0.05</v>
      </c>
      <c r="DF165" s="17">
        <v>0.05</v>
      </c>
      <c r="DG165" s="42">
        <v>2529</v>
      </c>
      <c r="DH165" s="70">
        <v>0.5</v>
      </c>
      <c r="DI165" s="70">
        <v>0.05</v>
      </c>
      <c r="DJ165" s="70">
        <v>0.25</v>
      </c>
      <c r="DK165" s="70">
        <v>0.25</v>
      </c>
      <c r="DL165" s="70">
        <v>0.05</v>
      </c>
    </row>
    <row r="166" spans="1:116" x14ac:dyDescent="0.3">
      <c r="A166" s="165">
        <v>161</v>
      </c>
      <c r="B166" s="57">
        <v>315</v>
      </c>
      <c r="C166" s="139" t="s">
        <v>999</v>
      </c>
      <c r="D166" s="139" t="s">
        <v>1000</v>
      </c>
      <c r="E166" s="139" t="s">
        <v>1001</v>
      </c>
      <c r="F166" s="139" t="s">
        <v>1002</v>
      </c>
      <c r="G166" s="43">
        <v>7.7</v>
      </c>
      <c r="H166" s="12">
        <v>98.33</v>
      </c>
      <c r="I166" s="30">
        <v>0.21199999999999999</v>
      </c>
      <c r="J166" s="30">
        <v>1.5</v>
      </c>
      <c r="K166" s="30">
        <v>43</v>
      </c>
      <c r="L166" s="31">
        <v>2.5000000000000001E-2</v>
      </c>
      <c r="M166" s="30">
        <v>1.66</v>
      </c>
      <c r="N166" s="30">
        <v>6.94</v>
      </c>
      <c r="O166" s="30">
        <v>8.8699999999999992</v>
      </c>
      <c r="P166" s="33">
        <v>2.7E-2</v>
      </c>
      <c r="Q166" s="30">
        <v>1310</v>
      </c>
      <c r="R166" s="30">
        <v>0.2</v>
      </c>
      <c r="S166" s="30">
        <v>2.39</v>
      </c>
      <c r="T166" s="30">
        <v>2.2599999999999998</v>
      </c>
      <c r="U166" s="19">
        <v>1</v>
      </c>
      <c r="V166" s="30">
        <v>16.600000000000001</v>
      </c>
      <c r="W166" s="30">
        <v>7.6</v>
      </c>
      <c r="X166" s="30">
        <v>34.700000000000003</v>
      </c>
      <c r="Y166" s="12">
        <v>12000</v>
      </c>
      <c r="Z166" s="30">
        <v>4.08</v>
      </c>
      <c r="AA166" s="12">
        <v>5200</v>
      </c>
      <c r="AB166" s="19">
        <v>147</v>
      </c>
      <c r="AC166" s="30">
        <v>652</v>
      </c>
      <c r="AD166" s="30">
        <v>1750</v>
      </c>
      <c r="AE166" s="30">
        <v>158.22</v>
      </c>
      <c r="AF166" s="12">
        <v>2579.5300000000002</v>
      </c>
      <c r="AG166" s="12">
        <v>390</v>
      </c>
      <c r="AH166" s="19">
        <v>820</v>
      </c>
      <c r="AI166" s="19">
        <v>389</v>
      </c>
      <c r="AJ166" s="19">
        <v>127</v>
      </c>
      <c r="AK166" s="19">
        <v>1020</v>
      </c>
      <c r="AL166" s="19">
        <v>3420</v>
      </c>
      <c r="AM166" s="19">
        <v>1930</v>
      </c>
      <c r="AN166" s="19">
        <v>2140</v>
      </c>
      <c r="AO166" s="19">
        <v>180</v>
      </c>
      <c r="AP166" s="19">
        <v>1180</v>
      </c>
      <c r="AQ166" s="19">
        <v>1.5</v>
      </c>
      <c r="AR166" s="19">
        <v>294</v>
      </c>
      <c r="AS166" s="19">
        <v>232</v>
      </c>
      <c r="AT166" s="19">
        <v>193</v>
      </c>
      <c r="AU166" s="19">
        <v>2560</v>
      </c>
      <c r="AV166" s="19">
        <v>1230</v>
      </c>
      <c r="AW166" s="19">
        <v>1180</v>
      </c>
      <c r="AX166" s="19">
        <v>1920</v>
      </c>
      <c r="AY166" s="19">
        <v>358</v>
      </c>
      <c r="AZ166" s="19">
        <v>2.5</v>
      </c>
      <c r="BA166" s="20">
        <v>14356.5</v>
      </c>
      <c r="BB166" s="17">
        <v>0.5</v>
      </c>
      <c r="BC166" s="17">
        <v>0.5</v>
      </c>
      <c r="BD166" s="17">
        <v>0.5</v>
      </c>
      <c r="BE166" s="17">
        <v>0.5</v>
      </c>
      <c r="BF166" s="17">
        <v>0.5</v>
      </c>
      <c r="BG166" s="17">
        <v>0.5</v>
      </c>
      <c r="BH166" s="17">
        <v>0.5</v>
      </c>
      <c r="BI166" s="17">
        <v>0.5</v>
      </c>
      <c r="BJ166" s="17">
        <v>5.0000000000000001E-3</v>
      </c>
      <c r="BK166" s="17">
        <v>0.5</v>
      </c>
      <c r="BL166" s="17">
        <v>0.05</v>
      </c>
      <c r="BM166" s="17">
        <v>0.05</v>
      </c>
      <c r="BN166" s="17">
        <v>0.05</v>
      </c>
      <c r="BO166" s="17">
        <v>0.05</v>
      </c>
      <c r="BP166" s="17">
        <v>0.05</v>
      </c>
      <c r="BQ166" s="17">
        <v>0.4</v>
      </c>
      <c r="BR166" s="76">
        <v>0.4</v>
      </c>
      <c r="BS166" s="17">
        <v>0.05</v>
      </c>
      <c r="BT166" s="17">
        <v>0.05</v>
      </c>
      <c r="BU166" s="17">
        <v>0.1</v>
      </c>
      <c r="BV166" s="76">
        <v>0.05</v>
      </c>
      <c r="BW166" s="17">
        <v>0.05</v>
      </c>
      <c r="BX166" s="17">
        <v>0.05</v>
      </c>
      <c r="BY166" s="17">
        <v>0.15000000000000002</v>
      </c>
      <c r="BZ166" s="17">
        <v>0.15</v>
      </c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>
        <v>0.05</v>
      </c>
      <c r="DF166" s="17">
        <v>0.05</v>
      </c>
      <c r="DG166" s="42">
        <v>6624.4040000000005</v>
      </c>
      <c r="DH166" s="70"/>
      <c r="DI166" s="70"/>
      <c r="DJ166" s="70"/>
      <c r="DK166" s="70"/>
      <c r="DL166" s="70"/>
    </row>
    <row r="167" spans="1:116" x14ac:dyDescent="0.3">
      <c r="A167" s="165">
        <v>162</v>
      </c>
      <c r="B167" s="57">
        <v>316</v>
      </c>
      <c r="C167" s="139" t="s">
        <v>191</v>
      </c>
      <c r="D167" s="139" t="s">
        <v>249</v>
      </c>
      <c r="E167" s="139" t="s">
        <v>1003</v>
      </c>
      <c r="F167" s="139" t="s">
        <v>334</v>
      </c>
      <c r="G167" s="43">
        <v>7.4</v>
      </c>
      <c r="H167" s="12">
        <v>112.9</v>
      </c>
      <c r="I167" s="30">
        <v>0.05</v>
      </c>
      <c r="J167" s="30">
        <v>1.5</v>
      </c>
      <c r="K167" s="30">
        <v>30.8</v>
      </c>
      <c r="L167" s="31">
        <v>2.5000000000000001E-2</v>
      </c>
      <c r="M167" s="30">
        <v>3.24</v>
      </c>
      <c r="N167" s="42">
        <v>9.26</v>
      </c>
      <c r="O167" s="42">
        <v>10.9</v>
      </c>
      <c r="P167" s="33">
        <v>0.01</v>
      </c>
      <c r="Q167" s="42">
        <v>1390</v>
      </c>
      <c r="R167" s="30">
        <v>0.2</v>
      </c>
      <c r="S167" s="42">
        <v>12.1</v>
      </c>
      <c r="T167" s="42">
        <v>3.74</v>
      </c>
      <c r="U167" s="19">
        <v>1</v>
      </c>
      <c r="V167" s="19">
        <v>5.43</v>
      </c>
      <c r="W167" s="42">
        <v>9.8000000000000007</v>
      </c>
      <c r="X167" s="42">
        <v>39.6</v>
      </c>
      <c r="Y167" s="12">
        <v>830</v>
      </c>
      <c r="Z167" s="30">
        <v>4.53</v>
      </c>
      <c r="AA167" s="12">
        <v>7200</v>
      </c>
      <c r="AB167" s="19">
        <v>97.7</v>
      </c>
      <c r="AC167" s="30">
        <v>212</v>
      </c>
      <c r="AD167" s="12">
        <v>761</v>
      </c>
      <c r="AE167" s="30">
        <v>61.5</v>
      </c>
      <c r="AF167" s="12">
        <v>4832.47</v>
      </c>
      <c r="AG167" s="42">
        <v>687</v>
      </c>
      <c r="AH167" s="19">
        <v>8.6</v>
      </c>
      <c r="AI167" s="19">
        <v>11</v>
      </c>
      <c r="AJ167" s="19">
        <v>2.5</v>
      </c>
      <c r="AK167" s="19">
        <v>31</v>
      </c>
      <c r="AL167" s="19">
        <v>33</v>
      </c>
      <c r="AM167" s="19">
        <v>12</v>
      </c>
      <c r="AN167" s="19">
        <v>14</v>
      </c>
      <c r="AO167" s="19">
        <v>2.5</v>
      </c>
      <c r="AP167" s="19">
        <v>11</v>
      </c>
      <c r="AQ167" s="19">
        <v>1.5</v>
      </c>
      <c r="AR167" s="19">
        <v>2.5</v>
      </c>
      <c r="AS167" s="19">
        <v>2.5</v>
      </c>
      <c r="AT167" s="19">
        <v>21</v>
      </c>
      <c r="AU167" s="19">
        <v>18</v>
      </c>
      <c r="AV167" s="19">
        <v>7.8</v>
      </c>
      <c r="AW167" s="19">
        <v>8.6999999999999993</v>
      </c>
      <c r="AX167" s="19">
        <v>11</v>
      </c>
      <c r="AY167" s="19">
        <v>2.5</v>
      </c>
      <c r="AZ167" s="19">
        <v>2.5</v>
      </c>
      <c r="BA167" s="20">
        <v>165.4</v>
      </c>
      <c r="BB167" s="17">
        <v>0.5</v>
      </c>
      <c r="BC167" s="17">
        <v>0.5</v>
      </c>
      <c r="BD167" s="17">
        <v>0.5</v>
      </c>
      <c r="BE167" s="17">
        <v>0.5</v>
      </c>
      <c r="BF167" s="17">
        <v>0.5</v>
      </c>
      <c r="BG167" s="17">
        <v>0.5</v>
      </c>
      <c r="BH167" s="17">
        <v>0.5</v>
      </c>
      <c r="BI167" s="17">
        <v>0.5</v>
      </c>
      <c r="BJ167" s="17">
        <v>5.0000000000000001E-3</v>
      </c>
      <c r="BK167" s="17">
        <v>0.5</v>
      </c>
      <c r="BL167" s="17">
        <v>0.05</v>
      </c>
      <c r="BM167" s="17">
        <v>0.05</v>
      </c>
      <c r="BN167" s="17">
        <v>0.05</v>
      </c>
      <c r="BO167" s="17">
        <v>0.05</v>
      </c>
      <c r="BP167" s="17">
        <v>0.05</v>
      </c>
      <c r="BQ167" s="17">
        <v>0.4</v>
      </c>
      <c r="BR167" s="76">
        <v>0.4</v>
      </c>
      <c r="BS167" s="17">
        <v>0.05</v>
      </c>
      <c r="BT167" s="17">
        <v>0.05</v>
      </c>
      <c r="BU167" s="17">
        <v>0.1</v>
      </c>
      <c r="BV167" s="76">
        <v>0.05</v>
      </c>
      <c r="BW167" s="17">
        <v>0.05</v>
      </c>
      <c r="BX167" s="17">
        <v>0.05</v>
      </c>
      <c r="BY167" s="17">
        <v>0.15000000000000002</v>
      </c>
      <c r="BZ167" s="17">
        <v>0.15</v>
      </c>
      <c r="CA167" s="17">
        <v>25</v>
      </c>
      <c r="CB167" s="17">
        <v>50</v>
      </c>
      <c r="CC167" s="17">
        <v>2000</v>
      </c>
      <c r="CD167" s="17">
        <v>0.01</v>
      </c>
      <c r="CE167" s="17">
        <v>2.5000000000000001E-2</v>
      </c>
      <c r="CF167" s="17">
        <v>2.5000000000000001E-2</v>
      </c>
      <c r="CG167" s="17">
        <v>2.5000000000000001E-2</v>
      </c>
      <c r="CH167" s="17">
        <v>2.5000000000000001E-2</v>
      </c>
      <c r="CI167" s="17">
        <v>2.5000000000000001E-2</v>
      </c>
      <c r="CJ167" s="17">
        <v>2.5000000000000001E-2</v>
      </c>
      <c r="CK167" s="17">
        <v>2.5000000000000001E-2</v>
      </c>
      <c r="CL167" s="17">
        <v>5.6</v>
      </c>
      <c r="CM167" s="17">
        <v>0.15</v>
      </c>
      <c r="CN167" s="17">
        <v>0.5</v>
      </c>
      <c r="CO167" s="17">
        <v>0.5</v>
      </c>
      <c r="CP167" s="17">
        <v>0.5</v>
      </c>
      <c r="CQ167" s="17">
        <v>1.5</v>
      </c>
      <c r="CR167" s="17">
        <v>0.3</v>
      </c>
      <c r="CS167" s="17">
        <v>5</v>
      </c>
      <c r="CT167" s="17">
        <v>0.5</v>
      </c>
      <c r="CU167" s="17">
        <v>0.5</v>
      </c>
      <c r="CV167" s="17">
        <v>0.05</v>
      </c>
      <c r="CW167" s="17">
        <v>0.05</v>
      </c>
      <c r="CX167" s="17">
        <v>0.05</v>
      </c>
      <c r="CY167" s="17">
        <v>9.7999999999999997E-4</v>
      </c>
      <c r="CZ167" s="17">
        <v>0.05</v>
      </c>
      <c r="DA167" s="17">
        <v>0.05</v>
      </c>
      <c r="DB167" s="17">
        <v>0.05</v>
      </c>
      <c r="DC167" s="17">
        <v>0.05</v>
      </c>
      <c r="DD167" s="17">
        <v>0.05</v>
      </c>
      <c r="DE167" s="17">
        <v>0.05</v>
      </c>
      <c r="DF167" s="17">
        <v>0.05</v>
      </c>
      <c r="DG167" s="42">
        <v>1367</v>
      </c>
      <c r="DH167" s="70">
        <v>0.5</v>
      </c>
      <c r="DI167" s="70">
        <v>0.05</v>
      </c>
      <c r="DJ167" s="70">
        <v>0.25</v>
      </c>
      <c r="DK167" s="70">
        <v>0.25</v>
      </c>
      <c r="DL167" s="70">
        <v>0.05</v>
      </c>
    </row>
    <row r="168" spans="1:116" x14ac:dyDescent="0.3">
      <c r="A168" s="165">
        <v>163</v>
      </c>
      <c r="B168" s="57">
        <v>317</v>
      </c>
      <c r="C168" s="139" t="s">
        <v>1004</v>
      </c>
      <c r="D168" s="139" t="s">
        <v>1005</v>
      </c>
      <c r="E168" s="139" t="s">
        <v>1006</v>
      </c>
      <c r="F168" s="139" t="s">
        <v>1007</v>
      </c>
      <c r="G168" s="43">
        <v>7.7</v>
      </c>
      <c r="H168" s="12">
        <v>30.65</v>
      </c>
      <c r="I168" s="30">
        <v>0.05</v>
      </c>
      <c r="J168" s="30">
        <v>1.5</v>
      </c>
      <c r="K168" s="30">
        <v>76.2</v>
      </c>
      <c r="L168" s="31">
        <v>2.5000000000000001E-2</v>
      </c>
      <c r="M168" s="30">
        <v>6.5</v>
      </c>
      <c r="N168" s="30">
        <v>15.1</v>
      </c>
      <c r="O168" s="30">
        <v>16.8</v>
      </c>
      <c r="P168" s="33">
        <v>1.6E-2</v>
      </c>
      <c r="Q168" s="30">
        <v>2470</v>
      </c>
      <c r="R168" s="30">
        <v>0.2</v>
      </c>
      <c r="S168" s="30">
        <v>27.5</v>
      </c>
      <c r="T168" s="30">
        <v>4.8600000000000003</v>
      </c>
      <c r="U168" s="19">
        <v>1</v>
      </c>
      <c r="V168" s="30">
        <v>10.5</v>
      </c>
      <c r="W168" s="30">
        <v>17.2</v>
      </c>
      <c r="X168" s="30">
        <v>37.1</v>
      </c>
      <c r="Y168" s="12">
        <v>1830</v>
      </c>
      <c r="Z168" s="30">
        <v>0.05</v>
      </c>
      <c r="AA168" s="12">
        <v>12100</v>
      </c>
      <c r="AB168" s="19">
        <v>709.65899999999999</v>
      </c>
      <c r="AC168" s="12">
        <v>227</v>
      </c>
      <c r="AD168" s="30">
        <v>363</v>
      </c>
      <c r="AE168" s="30">
        <v>76.400000000000006</v>
      </c>
      <c r="AF168" s="12">
        <v>6462.6</v>
      </c>
      <c r="AG168" s="12">
        <v>1200</v>
      </c>
      <c r="AH168" s="19">
        <v>28</v>
      </c>
      <c r="AI168" s="19">
        <v>70</v>
      </c>
      <c r="AJ168" s="19">
        <v>14</v>
      </c>
      <c r="AK168" s="19">
        <v>128</v>
      </c>
      <c r="AL168" s="19">
        <v>75</v>
      </c>
      <c r="AM168" s="19">
        <v>68</v>
      </c>
      <c r="AN168" s="19">
        <v>66</v>
      </c>
      <c r="AO168" s="19">
        <v>2.5</v>
      </c>
      <c r="AP168" s="19">
        <v>49</v>
      </c>
      <c r="AQ168" s="19">
        <v>1.5</v>
      </c>
      <c r="AR168" s="19">
        <v>50</v>
      </c>
      <c r="AS168" s="19">
        <v>22</v>
      </c>
      <c r="AT168" s="19">
        <v>137</v>
      </c>
      <c r="AU168" s="19">
        <v>68</v>
      </c>
      <c r="AV168" s="19">
        <v>58</v>
      </c>
      <c r="AW168" s="19">
        <v>2.5</v>
      </c>
      <c r="AX168" s="19">
        <v>56</v>
      </c>
      <c r="AY168" s="19">
        <v>17</v>
      </c>
      <c r="AZ168" s="19">
        <v>2.5</v>
      </c>
      <c r="BA168" s="20">
        <v>785.5</v>
      </c>
      <c r="BB168" s="17">
        <v>0.5</v>
      </c>
      <c r="BC168" s="17">
        <v>0.5</v>
      </c>
      <c r="BD168" s="17">
        <v>0.5</v>
      </c>
      <c r="BE168" s="17">
        <v>0.5</v>
      </c>
      <c r="BF168" s="17">
        <v>0.5</v>
      </c>
      <c r="BG168" s="17">
        <v>0.5</v>
      </c>
      <c r="BH168" s="17">
        <v>0.5</v>
      </c>
      <c r="BI168" s="17">
        <v>0.5</v>
      </c>
      <c r="BJ168" s="17">
        <v>5.0000000000000001E-3</v>
      </c>
      <c r="BK168" s="17">
        <v>0.5</v>
      </c>
      <c r="BL168" s="17">
        <v>0.05</v>
      </c>
      <c r="BM168" s="17">
        <v>0.05</v>
      </c>
      <c r="BN168" s="17">
        <v>0.05</v>
      </c>
      <c r="BO168" s="17">
        <v>0.05</v>
      </c>
      <c r="BP168" s="17">
        <v>0.05</v>
      </c>
      <c r="BQ168" s="17">
        <v>0.4</v>
      </c>
      <c r="BR168" s="76">
        <v>0.4</v>
      </c>
      <c r="BS168" s="17">
        <v>0.05</v>
      </c>
      <c r="BT168" s="17">
        <v>0.05</v>
      </c>
      <c r="BU168" s="17">
        <v>0.1</v>
      </c>
      <c r="BV168" s="76">
        <v>0.05</v>
      </c>
      <c r="BW168" s="17">
        <v>0.05</v>
      </c>
      <c r="BX168" s="17">
        <v>0.05</v>
      </c>
      <c r="BY168" s="17">
        <v>0.15000000000000002</v>
      </c>
      <c r="BZ168" s="17">
        <v>0.15</v>
      </c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>
        <v>0.05</v>
      </c>
      <c r="DF168" s="17">
        <v>0.05</v>
      </c>
      <c r="DG168" s="42">
        <v>448.3</v>
      </c>
      <c r="DH168" s="70"/>
      <c r="DI168" s="70"/>
      <c r="DJ168" s="70"/>
      <c r="DK168" s="70"/>
      <c r="DL168" s="70"/>
    </row>
    <row r="169" spans="1:116" x14ac:dyDescent="0.3">
      <c r="A169" s="165">
        <v>164</v>
      </c>
      <c r="B169" s="57">
        <v>318</v>
      </c>
      <c r="C169" s="139" t="s">
        <v>1008</v>
      </c>
      <c r="D169" s="139" t="s">
        <v>1009</v>
      </c>
      <c r="E169" s="139" t="s">
        <v>1010</v>
      </c>
      <c r="F169" s="139" t="s">
        <v>312</v>
      </c>
      <c r="G169" s="43">
        <v>8.4</v>
      </c>
      <c r="H169" s="12">
        <v>39.39</v>
      </c>
      <c r="I169" s="30">
        <v>0.05</v>
      </c>
      <c r="J169" s="30">
        <v>3.49</v>
      </c>
      <c r="K169" s="30">
        <v>51.1</v>
      </c>
      <c r="L169" s="31">
        <v>0.25800000000000001</v>
      </c>
      <c r="M169" s="30">
        <v>4.3600000000000003</v>
      </c>
      <c r="N169" s="30">
        <v>13.7</v>
      </c>
      <c r="O169" s="30">
        <v>5.8</v>
      </c>
      <c r="P169" s="33">
        <v>8.6999999999999994E-3</v>
      </c>
      <c r="Q169" s="30">
        <v>132</v>
      </c>
      <c r="R169" s="30">
        <v>0.2</v>
      </c>
      <c r="S169" s="30">
        <v>20</v>
      </c>
      <c r="T169" s="30">
        <v>11.2</v>
      </c>
      <c r="U169" s="19">
        <v>2.97</v>
      </c>
      <c r="V169" s="30">
        <v>24.2</v>
      </c>
      <c r="W169" s="30">
        <v>17.100000000000001</v>
      </c>
      <c r="X169" s="30">
        <v>32.6</v>
      </c>
      <c r="Y169" s="12">
        <v>7780</v>
      </c>
      <c r="Z169" s="30">
        <v>0.05</v>
      </c>
      <c r="AA169" s="12">
        <v>11700</v>
      </c>
      <c r="AB169" s="19">
        <v>314</v>
      </c>
      <c r="AC169" s="30">
        <v>216</v>
      </c>
      <c r="AD169" s="30">
        <v>637</v>
      </c>
      <c r="AE169" s="30">
        <v>91</v>
      </c>
      <c r="AF169" s="12">
        <v>3696.49</v>
      </c>
      <c r="AG169" s="12">
        <v>519</v>
      </c>
      <c r="AH169" s="19">
        <v>2.5</v>
      </c>
      <c r="AI169" s="19">
        <v>2.5</v>
      </c>
      <c r="AJ169" s="19">
        <v>2.5</v>
      </c>
      <c r="AK169" s="19">
        <v>2.5</v>
      </c>
      <c r="AL169" s="19">
        <v>2.5</v>
      </c>
      <c r="AM169" s="19">
        <v>2.5</v>
      </c>
      <c r="AN169" s="19">
        <v>2.5</v>
      </c>
      <c r="AO169" s="19">
        <v>2.5</v>
      </c>
      <c r="AP169" s="19">
        <v>2.5</v>
      </c>
      <c r="AQ169" s="19">
        <v>1.5</v>
      </c>
      <c r="AR169" s="19">
        <v>2.5</v>
      </c>
      <c r="AS169" s="19">
        <v>2.5</v>
      </c>
      <c r="AT169" s="19">
        <v>2.5</v>
      </c>
      <c r="AU169" s="19">
        <v>2.5</v>
      </c>
      <c r="AV169" s="19">
        <v>2.5</v>
      </c>
      <c r="AW169" s="19">
        <v>2.5</v>
      </c>
      <c r="AX169" s="19">
        <v>2.5</v>
      </c>
      <c r="AY169" s="19">
        <v>2.5</v>
      </c>
      <c r="AZ169" s="19">
        <v>2.5</v>
      </c>
      <c r="BA169" s="20">
        <v>31.5</v>
      </c>
      <c r="BB169" s="17">
        <v>0.5</v>
      </c>
      <c r="BC169" s="17">
        <v>0.5</v>
      </c>
      <c r="BD169" s="17">
        <v>0.5</v>
      </c>
      <c r="BE169" s="17">
        <v>0.5</v>
      </c>
      <c r="BF169" s="17">
        <v>0.5</v>
      </c>
      <c r="BG169" s="17">
        <v>0.5</v>
      </c>
      <c r="BH169" s="17">
        <v>0.5</v>
      </c>
      <c r="BI169" s="17">
        <v>0.5</v>
      </c>
      <c r="BJ169" s="17">
        <v>5.0000000000000001E-3</v>
      </c>
      <c r="BK169" s="17">
        <v>0.5</v>
      </c>
      <c r="BL169" s="17">
        <v>0.05</v>
      </c>
      <c r="BM169" s="17">
        <v>0.05</v>
      </c>
      <c r="BN169" s="17">
        <v>0.05</v>
      </c>
      <c r="BO169" s="17">
        <v>0.05</v>
      </c>
      <c r="BP169" s="17">
        <v>0.05</v>
      </c>
      <c r="BQ169" s="17">
        <v>0.4</v>
      </c>
      <c r="BR169" s="76">
        <v>0.4</v>
      </c>
      <c r="BS169" s="17">
        <v>0.05</v>
      </c>
      <c r="BT169" s="17">
        <v>0.05</v>
      </c>
      <c r="BU169" s="17">
        <v>0.1</v>
      </c>
      <c r="BV169" s="76">
        <v>0.05</v>
      </c>
      <c r="BW169" s="17">
        <v>0.05</v>
      </c>
      <c r="BX169" s="17">
        <v>0.05</v>
      </c>
      <c r="BY169" s="17">
        <v>0.15000000000000002</v>
      </c>
      <c r="BZ169" s="17">
        <v>0.15</v>
      </c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>
        <v>0.05</v>
      </c>
      <c r="DF169" s="17">
        <v>0.05</v>
      </c>
      <c r="DG169" s="42">
        <v>5.0000000000000001E-3</v>
      </c>
      <c r="DH169" s="70"/>
      <c r="DI169" s="70"/>
      <c r="DJ169" s="70"/>
      <c r="DK169" s="70"/>
      <c r="DL169" s="70"/>
    </row>
    <row r="170" spans="1:116" x14ac:dyDescent="0.3">
      <c r="A170" s="165">
        <v>165</v>
      </c>
      <c r="B170" s="57">
        <v>319</v>
      </c>
      <c r="C170" s="139" t="s">
        <v>1011</v>
      </c>
      <c r="D170" s="139" t="s">
        <v>1012</v>
      </c>
      <c r="E170" s="139" t="s">
        <v>1013</v>
      </c>
      <c r="F170" s="139" t="s">
        <v>1014</v>
      </c>
      <c r="G170" s="43">
        <v>8</v>
      </c>
      <c r="H170" s="12">
        <v>140.5</v>
      </c>
      <c r="I170" s="30">
        <v>0.05</v>
      </c>
      <c r="J170" s="30">
        <v>1.5</v>
      </c>
      <c r="K170" s="30">
        <v>10.4</v>
      </c>
      <c r="L170" s="31">
        <v>2.5000000000000001E-2</v>
      </c>
      <c r="M170" s="30">
        <v>1.1499999999999999</v>
      </c>
      <c r="N170" s="42">
        <v>5.41</v>
      </c>
      <c r="O170" s="42">
        <v>6.14</v>
      </c>
      <c r="P170" s="33">
        <v>2E-3</v>
      </c>
      <c r="Q170" s="42">
        <v>142</v>
      </c>
      <c r="R170" s="30">
        <v>0.2</v>
      </c>
      <c r="S170" s="42">
        <v>2</v>
      </c>
      <c r="T170" s="42">
        <v>0.5</v>
      </c>
      <c r="U170" s="19">
        <v>1</v>
      </c>
      <c r="V170" s="19">
        <v>15.4</v>
      </c>
      <c r="W170" s="42">
        <v>6.14</v>
      </c>
      <c r="X170" s="42">
        <v>12.4</v>
      </c>
      <c r="Y170" s="12">
        <v>9350</v>
      </c>
      <c r="Z170" s="30">
        <v>0.05</v>
      </c>
      <c r="AA170" s="12">
        <v>3270</v>
      </c>
      <c r="AB170" s="19">
        <v>73.3</v>
      </c>
      <c r="AC170" s="30">
        <v>378</v>
      </c>
      <c r="AD170" s="12">
        <v>456</v>
      </c>
      <c r="AE170" s="30">
        <v>109.622</v>
      </c>
      <c r="AF170" s="12">
        <v>2302.61</v>
      </c>
      <c r="AG170" s="42">
        <v>605</v>
      </c>
      <c r="AH170" s="19">
        <v>76</v>
      </c>
      <c r="AI170" s="19">
        <v>112</v>
      </c>
      <c r="AJ170" s="19">
        <v>55</v>
      </c>
      <c r="AK170" s="19">
        <v>347</v>
      </c>
      <c r="AL170" s="19">
        <v>190</v>
      </c>
      <c r="AM170" s="19">
        <v>200</v>
      </c>
      <c r="AN170" s="19">
        <v>290</v>
      </c>
      <c r="AO170" s="19">
        <v>2.5</v>
      </c>
      <c r="AP170" s="19">
        <v>206</v>
      </c>
      <c r="AQ170" s="19">
        <v>1.5</v>
      </c>
      <c r="AR170" s="19">
        <v>28</v>
      </c>
      <c r="AS170" s="19">
        <v>22</v>
      </c>
      <c r="AT170" s="19">
        <v>289</v>
      </c>
      <c r="AU170" s="19">
        <v>225</v>
      </c>
      <c r="AV170" s="19">
        <v>191</v>
      </c>
      <c r="AW170" s="19">
        <v>2.5</v>
      </c>
      <c r="AX170" s="19">
        <v>243</v>
      </c>
      <c r="AY170" s="19">
        <v>47</v>
      </c>
      <c r="AZ170" s="19">
        <v>2.5</v>
      </c>
      <c r="BA170" s="20">
        <v>2026.5</v>
      </c>
      <c r="BB170" s="17">
        <v>0.5</v>
      </c>
      <c r="BC170" s="17">
        <v>0.5</v>
      </c>
      <c r="BD170" s="17">
        <v>0.5</v>
      </c>
      <c r="BE170" s="17">
        <v>0.5</v>
      </c>
      <c r="BF170" s="17">
        <v>0.5</v>
      </c>
      <c r="BG170" s="17">
        <v>0.5</v>
      </c>
      <c r="BH170" s="17">
        <v>0.5</v>
      </c>
      <c r="BI170" s="17">
        <v>0.5</v>
      </c>
      <c r="BJ170" s="17">
        <v>5.0000000000000001E-3</v>
      </c>
      <c r="BK170" s="17">
        <v>0.5</v>
      </c>
      <c r="BL170" s="17">
        <v>0.05</v>
      </c>
      <c r="BM170" s="17">
        <v>0.05</v>
      </c>
      <c r="BN170" s="17">
        <v>0.05</v>
      </c>
      <c r="BO170" s="17">
        <v>0.05</v>
      </c>
      <c r="BP170" s="17">
        <v>0.05</v>
      </c>
      <c r="BQ170" s="17">
        <v>0.4</v>
      </c>
      <c r="BR170" s="76">
        <v>0.4</v>
      </c>
      <c r="BS170" s="17">
        <v>0.05</v>
      </c>
      <c r="BT170" s="17">
        <v>0.05</v>
      </c>
      <c r="BU170" s="17">
        <v>0.1</v>
      </c>
      <c r="BV170" s="76">
        <v>0.05</v>
      </c>
      <c r="BW170" s="17">
        <v>0.05</v>
      </c>
      <c r="BX170" s="17">
        <v>0.05</v>
      </c>
      <c r="BY170" s="17">
        <v>0.15000000000000002</v>
      </c>
      <c r="BZ170" s="17">
        <v>0.15</v>
      </c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>
        <v>0.05</v>
      </c>
      <c r="DF170" s="17">
        <v>0.05</v>
      </c>
      <c r="DG170" s="42">
        <v>541</v>
      </c>
      <c r="DH170" s="70"/>
      <c r="DI170" s="70"/>
      <c r="DJ170" s="70"/>
      <c r="DK170" s="70"/>
      <c r="DL170" s="70"/>
    </row>
    <row r="171" spans="1:116" x14ac:dyDescent="0.3">
      <c r="A171" s="165">
        <v>166</v>
      </c>
      <c r="B171" s="57">
        <v>320</v>
      </c>
      <c r="C171" s="139" t="s">
        <v>1015</v>
      </c>
      <c r="D171" s="139" t="s">
        <v>1016</v>
      </c>
      <c r="E171" s="139" t="s">
        <v>1017</v>
      </c>
      <c r="F171" s="139" t="s">
        <v>1018</v>
      </c>
      <c r="G171" s="43">
        <v>8.1999999999999993</v>
      </c>
      <c r="H171" s="12">
        <v>81.97</v>
      </c>
      <c r="I171" s="30">
        <v>0.05</v>
      </c>
      <c r="J171" s="30">
        <v>1.5</v>
      </c>
      <c r="K171" s="30">
        <v>10.5</v>
      </c>
      <c r="L171" s="31">
        <v>2.5000000000000001E-2</v>
      </c>
      <c r="M171" s="30">
        <v>0.1</v>
      </c>
      <c r="N171" s="30">
        <v>0.61899999999999999</v>
      </c>
      <c r="O171" s="30">
        <v>2.0099999999999998</v>
      </c>
      <c r="P171" s="33">
        <v>1.5E-3</v>
      </c>
      <c r="Q171" s="30">
        <v>93.5</v>
      </c>
      <c r="R171" s="30">
        <v>0.2</v>
      </c>
      <c r="S171" s="30">
        <v>0.2</v>
      </c>
      <c r="T171" s="30">
        <v>0.5</v>
      </c>
      <c r="U171" s="19">
        <v>1</v>
      </c>
      <c r="V171" s="19">
        <v>2.4700000000000002</v>
      </c>
      <c r="W171" s="30">
        <v>1.35</v>
      </c>
      <c r="X171" s="30">
        <v>0.25</v>
      </c>
      <c r="Y171" s="12">
        <v>187</v>
      </c>
      <c r="Z171" s="30">
        <v>0.05</v>
      </c>
      <c r="AA171" s="12">
        <v>2100</v>
      </c>
      <c r="AB171" s="19">
        <v>95.8</v>
      </c>
      <c r="AC171" s="12">
        <v>93.9</v>
      </c>
      <c r="AD171" s="12">
        <v>103</v>
      </c>
      <c r="AE171" s="30">
        <v>13.3</v>
      </c>
      <c r="AF171" s="12">
        <v>448</v>
      </c>
      <c r="AG171" s="12">
        <v>0.5</v>
      </c>
      <c r="AH171" s="19">
        <v>2.5</v>
      </c>
      <c r="AI171" s="19">
        <v>2.5</v>
      </c>
      <c r="AJ171" s="19">
        <v>2.5</v>
      </c>
      <c r="AK171" s="19">
        <v>2.5</v>
      </c>
      <c r="AL171" s="19">
        <v>2.5</v>
      </c>
      <c r="AM171" s="19">
        <v>2.5</v>
      </c>
      <c r="AN171" s="19">
        <v>2.5</v>
      </c>
      <c r="AO171" s="19">
        <v>2.5</v>
      </c>
      <c r="AP171" s="19">
        <v>2.5</v>
      </c>
      <c r="AQ171" s="19">
        <v>1.5</v>
      </c>
      <c r="AR171" s="19">
        <v>2.5</v>
      </c>
      <c r="AS171" s="19">
        <v>2.5</v>
      </c>
      <c r="AT171" s="19">
        <v>2.5</v>
      </c>
      <c r="AU171" s="19">
        <v>2.5</v>
      </c>
      <c r="AV171" s="19">
        <v>2.5</v>
      </c>
      <c r="AW171" s="19">
        <v>2.5</v>
      </c>
      <c r="AX171" s="19">
        <v>2.5</v>
      </c>
      <c r="AY171" s="19">
        <v>2.5</v>
      </c>
      <c r="AZ171" s="19">
        <v>2.5</v>
      </c>
      <c r="BA171" s="20">
        <v>31.5</v>
      </c>
      <c r="BB171" s="17">
        <v>0.5</v>
      </c>
      <c r="BC171" s="17">
        <v>0.5</v>
      </c>
      <c r="BD171" s="17">
        <v>0.5</v>
      </c>
      <c r="BE171" s="17">
        <v>0.5</v>
      </c>
      <c r="BF171" s="17">
        <v>0.5</v>
      </c>
      <c r="BG171" s="17">
        <v>0.5</v>
      </c>
      <c r="BH171" s="17">
        <v>0.5</v>
      </c>
      <c r="BI171" s="17">
        <v>0.5</v>
      </c>
      <c r="BJ171" s="17">
        <v>5.0000000000000001E-3</v>
      </c>
      <c r="BK171" s="17">
        <v>0.5</v>
      </c>
      <c r="BL171" s="17">
        <v>0.05</v>
      </c>
      <c r="BM171" s="17">
        <v>0.05</v>
      </c>
      <c r="BN171" s="17">
        <v>0.05</v>
      </c>
      <c r="BO171" s="17">
        <v>0.05</v>
      </c>
      <c r="BP171" s="17">
        <v>0.05</v>
      </c>
      <c r="BQ171" s="17">
        <v>0.4</v>
      </c>
      <c r="BR171" s="76">
        <v>0.4</v>
      </c>
      <c r="BS171" s="17">
        <v>0.05</v>
      </c>
      <c r="BT171" s="17">
        <v>0.05</v>
      </c>
      <c r="BU171" s="17">
        <v>0.1</v>
      </c>
      <c r="BV171" s="76">
        <v>0.05</v>
      </c>
      <c r="BW171" s="17">
        <v>0.05</v>
      </c>
      <c r="BX171" s="17">
        <v>0.05</v>
      </c>
      <c r="BY171" s="17">
        <v>0.15000000000000002</v>
      </c>
      <c r="BZ171" s="17">
        <v>0.15</v>
      </c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>
        <v>0.05</v>
      </c>
      <c r="DF171" s="17">
        <v>0.05</v>
      </c>
      <c r="DG171" s="42">
        <v>3181</v>
      </c>
      <c r="DH171" s="70"/>
      <c r="DI171" s="70"/>
      <c r="DJ171" s="70"/>
      <c r="DK171" s="70"/>
      <c r="DL171" s="70"/>
    </row>
    <row r="172" spans="1:116" x14ac:dyDescent="0.3">
      <c r="A172" s="165">
        <v>167</v>
      </c>
      <c r="B172" s="57">
        <v>321</v>
      </c>
      <c r="C172" s="139" t="s">
        <v>1019</v>
      </c>
      <c r="D172" s="139" t="s">
        <v>1020</v>
      </c>
      <c r="E172" s="139" t="s">
        <v>1021</v>
      </c>
      <c r="F172" s="139" t="s">
        <v>1022</v>
      </c>
      <c r="G172" s="43">
        <v>8.1999999999999993</v>
      </c>
      <c r="H172" s="12">
        <v>66.400000000000006</v>
      </c>
      <c r="I172" s="30">
        <v>4.29</v>
      </c>
      <c r="J172" s="30">
        <v>1.5</v>
      </c>
      <c r="K172" s="30">
        <v>33.1</v>
      </c>
      <c r="L172" s="31">
        <v>2.5000000000000001E-2</v>
      </c>
      <c r="M172" s="30">
        <v>3.25</v>
      </c>
      <c r="N172" s="30">
        <v>7.17</v>
      </c>
      <c r="O172" s="30">
        <v>10.1</v>
      </c>
      <c r="P172" s="33">
        <v>1.0999999999999999E-2</v>
      </c>
      <c r="Q172" s="30">
        <v>2280</v>
      </c>
      <c r="R172" s="30">
        <v>0.2</v>
      </c>
      <c r="S172" s="30">
        <v>8.16</v>
      </c>
      <c r="T172" s="30">
        <v>3.03</v>
      </c>
      <c r="U172" s="19">
        <v>1</v>
      </c>
      <c r="V172" s="19">
        <v>22.4</v>
      </c>
      <c r="W172" s="30">
        <v>9.91</v>
      </c>
      <c r="X172" s="30">
        <v>23.5</v>
      </c>
      <c r="Y172" s="12">
        <v>9880</v>
      </c>
      <c r="Z172" s="30">
        <v>0.05</v>
      </c>
      <c r="AA172" s="12">
        <v>6310</v>
      </c>
      <c r="AB172" s="19">
        <v>349</v>
      </c>
      <c r="AC172" s="12">
        <v>319</v>
      </c>
      <c r="AD172" s="12">
        <v>582</v>
      </c>
      <c r="AE172" s="30">
        <v>119.095</v>
      </c>
      <c r="AF172" s="12">
        <v>3323.61</v>
      </c>
      <c r="AG172" s="12">
        <v>656</v>
      </c>
      <c r="AH172" s="19">
        <v>76</v>
      </c>
      <c r="AI172" s="19">
        <v>17</v>
      </c>
      <c r="AJ172" s="19">
        <v>2.5</v>
      </c>
      <c r="AK172" s="19">
        <v>2.5</v>
      </c>
      <c r="AL172" s="19">
        <v>2.5</v>
      </c>
      <c r="AM172" s="19">
        <v>2.5</v>
      </c>
      <c r="AN172" s="19">
        <v>2.5</v>
      </c>
      <c r="AO172" s="19">
        <v>2.5</v>
      </c>
      <c r="AP172" s="19">
        <v>2.5</v>
      </c>
      <c r="AQ172" s="19">
        <v>1.5</v>
      </c>
      <c r="AR172" s="19">
        <v>87</v>
      </c>
      <c r="AS172" s="19">
        <v>28</v>
      </c>
      <c r="AT172" s="19">
        <v>2.5</v>
      </c>
      <c r="AU172" s="19">
        <v>2.5</v>
      </c>
      <c r="AV172" s="19">
        <v>2.5</v>
      </c>
      <c r="AW172" s="19">
        <v>2.5</v>
      </c>
      <c r="AX172" s="19">
        <v>2.5</v>
      </c>
      <c r="AY172" s="19">
        <v>2.5</v>
      </c>
      <c r="AZ172" s="19">
        <v>2.5</v>
      </c>
      <c r="BA172" s="20">
        <v>229.5</v>
      </c>
      <c r="BB172" s="17">
        <v>0.5</v>
      </c>
      <c r="BC172" s="17">
        <v>0.5</v>
      </c>
      <c r="BD172" s="17">
        <v>0.5</v>
      </c>
      <c r="BE172" s="17">
        <v>0.5</v>
      </c>
      <c r="BF172" s="17">
        <v>0.5</v>
      </c>
      <c r="BG172" s="17">
        <v>0.5</v>
      </c>
      <c r="BH172" s="17">
        <v>0.5</v>
      </c>
      <c r="BI172" s="17">
        <v>0.5</v>
      </c>
      <c r="BJ172" s="17">
        <v>5.0000000000000001E-3</v>
      </c>
      <c r="BK172" s="17">
        <v>0.5</v>
      </c>
      <c r="BL172" s="17">
        <v>0.05</v>
      </c>
      <c r="BM172" s="17">
        <v>0.05</v>
      </c>
      <c r="BN172" s="17">
        <v>0.05</v>
      </c>
      <c r="BO172" s="17">
        <v>0.05</v>
      </c>
      <c r="BP172" s="17">
        <v>0.05</v>
      </c>
      <c r="BQ172" s="17">
        <v>0.4</v>
      </c>
      <c r="BR172" s="76">
        <v>0.4</v>
      </c>
      <c r="BS172" s="17">
        <v>0.05</v>
      </c>
      <c r="BT172" s="17">
        <v>0.05</v>
      </c>
      <c r="BU172" s="17">
        <v>0.1</v>
      </c>
      <c r="BV172" s="76">
        <v>0.05</v>
      </c>
      <c r="BW172" s="17">
        <v>0.05</v>
      </c>
      <c r="BX172" s="17">
        <v>0.05</v>
      </c>
      <c r="BY172" s="17">
        <v>0.15000000000000002</v>
      </c>
      <c r="BZ172" s="17">
        <v>0.15</v>
      </c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>
        <v>0.05</v>
      </c>
      <c r="DF172" s="17">
        <v>0.05</v>
      </c>
      <c r="DG172" s="42">
        <v>430.4</v>
      </c>
      <c r="DH172" s="70"/>
      <c r="DI172" s="70"/>
      <c r="DJ172" s="70"/>
      <c r="DK172" s="70"/>
      <c r="DL172" s="70"/>
    </row>
    <row r="173" spans="1:116" x14ac:dyDescent="0.3">
      <c r="A173" s="165">
        <v>168</v>
      </c>
      <c r="B173" s="57">
        <v>322</v>
      </c>
      <c r="C173" s="139" t="s">
        <v>1023</v>
      </c>
      <c r="D173" s="139" t="s">
        <v>1024</v>
      </c>
      <c r="E173" s="139" t="s">
        <v>1025</v>
      </c>
      <c r="F173" s="139" t="s">
        <v>1026</v>
      </c>
      <c r="G173" s="43">
        <v>7.5</v>
      </c>
      <c r="H173" s="12">
        <v>52.16</v>
      </c>
      <c r="I173" s="30">
        <v>0.05</v>
      </c>
      <c r="J173" s="30">
        <v>1.5</v>
      </c>
      <c r="K173" s="30">
        <v>151</v>
      </c>
      <c r="L173" s="31">
        <v>12.8</v>
      </c>
      <c r="M173" s="30">
        <v>0.54400000000000004</v>
      </c>
      <c r="N173" s="30">
        <v>2.87</v>
      </c>
      <c r="O173" s="30">
        <v>22.6</v>
      </c>
      <c r="P173" s="33">
        <v>2.3999999999999998E-3</v>
      </c>
      <c r="Q173" s="30">
        <v>2430</v>
      </c>
      <c r="R173" s="30">
        <v>1.67</v>
      </c>
      <c r="S173" s="30">
        <v>1.21</v>
      </c>
      <c r="T173" s="30">
        <v>32</v>
      </c>
      <c r="U173" s="19">
        <v>2.21</v>
      </c>
      <c r="V173" s="30">
        <v>8.07</v>
      </c>
      <c r="W173" s="30">
        <v>2.02</v>
      </c>
      <c r="X173" s="30">
        <v>146</v>
      </c>
      <c r="Y173" s="12">
        <v>435</v>
      </c>
      <c r="Z173" s="30">
        <v>0.05</v>
      </c>
      <c r="AA173" s="12">
        <v>2570</v>
      </c>
      <c r="AB173" s="19">
        <v>58.9</v>
      </c>
      <c r="AC173" s="12">
        <v>204</v>
      </c>
      <c r="AD173" s="30">
        <v>345</v>
      </c>
      <c r="AE173" s="30">
        <v>22</v>
      </c>
      <c r="AF173" s="12">
        <v>975</v>
      </c>
      <c r="AG173" s="12">
        <v>0.5</v>
      </c>
      <c r="AH173" s="19">
        <v>2.5</v>
      </c>
      <c r="AI173" s="19">
        <v>2.5</v>
      </c>
      <c r="AJ173" s="19">
        <v>2.5</v>
      </c>
      <c r="AK173" s="19">
        <v>18</v>
      </c>
      <c r="AL173" s="19">
        <v>8.5</v>
      </c>
      <c r="AM173" s="19">
        <v>7.7</v>
      </c>
      <c r="AN173" s="19">
        <v>12</v>
      </c>
      <c r="AO173" s="19">
        <v>2.5</v>
      </c>
      <c r="AP173" s="19">
        <v>7.6</v>
      </c>
      <c r="AQ173" s="19">
        <v>1.5</v>
      </c>
      <c r="AR173" s="19">
        <v>2.5</v>
      </c>
      <c r="AS173" s="19">
        <v>2.5</v>
      </c>
      <c r="AT173" s="19">
        <v>13</v>
      </c>
      <c r="AU173" s="19">
        <v>11</v>
      </c>
      <c r="AV173" s="19">
        <v>11</v>
      </c>
      <c r="AW173" s="19">
        <v>2.5</v>
      </c>
      <c r="AX173" s="19">
        <v>6.2</v>
      </c>
      <c r="AY173" s="19">
        <v>2.5</v>
      </c>
      <c r="AZ173" s="19">
        <v>2.5</v>
      </c>
      <c r="BA173" s="20">
        <v>95.2</v>
      </c>
      <c r="BB173" s="17">
        <v>0.5</v>
      </c>
      <c r="BC173" s="17">
        <v>0.5</v>
      </c>
      <c r="BD173" s="17">
        <v>0.5</v>
      </c>
      <c r="BE173" s="17">
        <v>0.5</v>
      </c>
      <c r="BF173" s="17">
        <v>0.5</v>
      </c>
      <c r="BG173" s="17">
        <v>0.5</v>
      </c>
      <c r="BH173" s="17">
        <v>0.5</v>
      </c>
      <c r="BI173" s="17">
        <v>0.5</v>
      </c>
      <c r="BJ173" s="17">
        <v>5.0000000000000001E-3</v>
      </c>
      <c r="BK173" s="17">
        <v>0.5</v>
      </c>
      <c r="BL173" s="17">
        <v>0.05</v>
      </c>
      <c r="BM173" s="17">
        <v>0.05</v>
      </c>
      <c r="BN173" s="17">
        <v>0.05</v>
      </c>
      <c r="BO173" s="17">
        <v>0.05</v>
      </c>
      <c r="BP173" s="17">
        <v>0.05</v>
      </c>
      <c r="BQ173" s="17">
        <v>0.4</v>
      </c>
      <c r="BR173" s="76">
        <v>0.4</v>
      </c>
      <c r="BS173" s="17">
        <v>0.05</v>
      </c>
      <c r="BT173" s="17">
        <v>0.05</v>
      </c>
      <c r="BU173" s="17">
        <v>0.1</v>
      </c>
      <c r="BV173" s="76">
        <v>0.05</v>
      </c>
      <c r="BW173" s="17">
        <v>0.05</v>
      </c>
      <c r="BX173" s="17">
        <v>0.05</v>
      </c>
      <c r="BY173" s="17">
        <v>0.15000000000000002</v>
      </c>
      <c r="BZ173" s="17">
        <v>0.15</v>
      </c>
      <c r="CA173" s="17">
        <v>25</v>
      </c>
      <c r="CB173" s="17">
        <v>50</v>
      </c>
      <c r="CC173" s="17">
        <v>5200</v>
      </c>
      <c r="CD173" s="17">
        <v>0.01</v>
      </c>
      <c r="CE173" s="17">
        <v>2.5000000000000001E-2</v>
      </c>
      <c r="CF173" s="17">
        <v>2.5000000000000001E-2</v>
      </c>
      <c r="CG173" s="17">
        <v>2.5000000000000001E-2</v>
      </c>
      <c r="CH173" s="17">
        <v>2.5000000000000001E-2</v>
      </c>
      <c r="CI173" s="17">
        <v>2.5000000000000001E-2</v>
      </c>
      <c r="CJ173" s="17">
        <v>2.5000000000000001E-2</v>
      </c>
      <c r="CK173" s="17">
        <v>2.5000000000000001E-2</v>
      </c>
      <c r="CL173" s="17">
        <v>5.0000000000000001E-3</v>
      </c>
      <c r="CM173" s="17">
        <v>0.15</v>
      </c>
      <c r="CN173" s="17">
        <v>0.5</v>
      </c>
      <c r="CO173" s="17">
        <v>0.5</v>
      </c>
      <c r="CP173" s="17">
        <v>0.5</v>
      </c>
      <c r="CQ173" s="17">
        <v>1.5</v>
      </c>
      <c r="CR173" s="17">
        <v>0.3</v>
      </c>
      <c r="CS173" s="17">
        <v>5</v>
      </c>
      <c r="CT173" s="17">
        <v>0.5</v>
      </c>
      <c r="CU173" s="17">
        <v>0.5</v>
      </c>
      <c r="CV173" s="17">
        <v>0.05</v>
      </c>
      <c r="CW173" s="17">
        <v>0.05</v>
      </c>
      <c r="CX173" s="17">
        <v>0.05</v>
      </c>
      <c r="CY173" s="17">
        <v>1.8E-3</v>
      </c>
      <c r="CZ173" s="17">
        <v>0.05</v>
      </c>
      <c r="DA173" s="17">
        <v>0.05</v>
      </c>
      <c r="DB173" s="17">
        <v>0.05</v>
      </c>
      <c r="DC173" s="17">
        <v>0.05</v>
      </c>
      <c r="DD173" s="17">
        <v>0.05</v>
      </c>
      <c r="DE173" s="17">
        <v>0.05</v>
      </c>
      <c r="DF173" s="17">
        <v>0.05</v>
      </c>
      <c r="DG173" s="42">
        <v>896</v>
      </c>
      <c r="DH173" s="70">
        <v>0.5</v>
      </c>
      <c r="DI173" s="70">
        <v>0.05</v>
      </c>
      <c r="DJ173" s="70">
        <v>0.25</v>
      </c>
      <c r="DK173" s="70">
        <v>0.25</v>
      </c>
      <c r="DL173" s="70">
        <v>0.05</v>
      </c>
    </row>
    <row r="174" spans="1:116" x14ac:dyDescent="0.3">
      <c r="A174" s="165">
        <v>169</v>
      </c>
      <c r="B174" s="57">
        <v>323</v>
      </c>
      <c r="C174" s="139" t="s">
        <v>1027</v>
      </c>
      <c r="D174" s="139" t="s">
        <v>1028</v>
      </c>
      <c r="E174" s="139" t="s">
        <v>1029</v>
      </c>
      <c r="F174" s="139" t="s">
        <v>1030</v>
      </c>
      <c r="G174" s="43">
        <v>7</v>
      </c>
      <c r="H174" s="12">
        <v>49.74</v>
      </c>
      <c r="I174" s="30">
        <v>0.05</v>
      </c>
      <c r="J174" s="30">
        <v>1.5</v>
      </c>
      <c r="K174" s="30">
        <v>9.06</v>
      </c>
      <c r="L174" s="31">
        <v>2.5000000000000001E-2</v>
      </c>
      <c r="M174" s="30">
        <v>0.45500000000000002</v>
      </c>
      <c r="N174" s="30">
        <v>1.67</v>
      </c>
      <c r="O174" s="30">
        <v>5.26</v>
      </c>
      <c r="P174" s="33">
        <v>5.4999999999999997E-3</v>
      </c>
      <c r="Q174" s="30">
        <v>154</v>
      </c>
      <c r="R174" s="30">
        <v>0.2</v>
      </c>
      <c r="S174" s="30">
        <v>1.71</v>
      </c>
      <c r="T174" s="30">
        <v>0.5</v>
      </c>
      <c r="U174" s="19">
        <v>1</v>
      </c>
      <c r="V174" s="30">
        <v>1.37</v>
      </c>
      <c r="W174" s="30">
        <v>2.4700000000000002</v>
      </c>
      <c r="X174" s="30">
        <v>2.5</v>
      </c>
      <c r="Y174" s="12">
        <v>202</v>
      </c>
      <c r="Z174" s="30">
        <v>0.05</v>
      </c>
      <c r="AA174" s="12">
        <v>2260</v>
      </c>
      <c r="AB174" s="19">
        <v>53.4</v>
      </c>
      <c r="AC174" s="12">
        <v>64.5</v>
      </c>
      <c r="AD174" s="12">
        <v>986</v>
      </c>
      <c r="AE174" s="30">
        <v>29.6</v>
      </c>
      <c r="AF174" s="12">
        <v>971</v>
      </c>
      <c r="AG174" s="12">
        <v>122</v>
      </c>
      <c r="AH174" s="19">
        <v>22</v>
      </c>
      <c r="AI174" s="19">
        <v>2.5</v>
      </c>
      <c r="AJ174" s="19">
        <v>8.2000000000000011</v>
      </c>
      <c r="AK174" s="19">
        <v>2.5</v>
      </c>
      <c r="AL174" s="19">
        <v>2.5</v>
      </c>
      <c r="AM174" s="19">
        <v>2.5</v>
      </c>
      <c r="AN174" s="19">
        <v>2.5</v>
      </c>
      <c r="AO174" s="19">
        <v>2.5</v>
      </c>
      <c r="AP174" s="19">
        <v>2.5</v>
      </c>
      <c r="AQ174" s="19">
        <v>1.5</v>
      </c>
      <c r="AR174" s="19">
        <v>29</v>
      </c>
      <c r="AS174" s="19">
        <v>8.6</v>
      </c>
      <c r="AT174" s="19">
        <v>2.5</v>
      </c>
      <c r="AU174" s="19">
        <v>2.5</v>
      </c>
      <c r="AV174" s="19">
        <v>2.5</v>
      </c>
      <c r="AW174" s="19">
        <v>2.5</v>
      </c>
      <c r="AX174" s="19">
        <v>2.5</v>
      </c>
      <c r="AY174" s="19">
        <v>2.5</v>
      </c>
      <c r="AZ174" s="19">
        <v>2.5</v>
      </c>
      <c r="BA174" s="20">
        <v>89.3</v>
      </c>
      <c r="BB174" s="17">
        <v>0.5</v>
      </c>
      <c r="BC174" s="17">
        <v>0.5</v>
      </c>
      <c r="BD174" s="17">
        <v>0.5</v>
      </c>
      <c r="BE174" s="17">
        <v>0.5</v>
      </c>
      <c r="BF174" s="17">
        <v>0.5</v>
      </c>
      <c r="BG174" s="17">
        <v>0.5</v>
      </c>
      <c r="BH174" s="17">
        <v>0.5</v>
      </c>
      <c r="BI174" s="17">
        <v>0.5</v>
      </c>
      <c r="BJ174" s="17">
        <v>5.0000000000000001E-3</v>
      </c>
      <c r="BK174" s="17">
        <v>0.5</v>
      </c>
      <c r="BL174" s="17">
        <v>0.05</v>
      </c>
      <c r="BM174" s="17">
        <v>0.05</v>
      </c>
      <c r="BN174" s="17">
        <v>0.05</v>
      </c>
      <c r="BO174" s="17">
        <v>0.05</v>
      </c>
      <c r="BP174" s="17">
        <v>0.05</v>
      </c>
      <c r="BQ174" s="17">
        <v>0.4</v>
      </c>
      <c r="BR174" s="76">
        <v>0.4</v>
      </c>
      <c r="BS174" s="17">
        <v>0.05</v>
      </c>
      <c r="BT174" s="17">
        <v>0.05</v>
      </c>
      <c r="BU174" s="17">
        <v>0.1</v>
      </c>
      <c r="BV174" s="76">
        <v>0.05</v>
      </c>
      <c r="BW174" s="17">
        <v>0.05</v>
      </c>
      <c r="BX174" s="17">
        <v>0.05</v>
      </c>
      <c r="BY174" s="17">
        <v>0.15000000000000002</v>
      </c>
      <c r="BZ174" s="17">
        <v>0.15</v>
      </c>
      <c r="CA174" s="17">
        <v>25</v>
      </c>
      <c r="CB174" s="17">
        <v>50</v>
      </c>
      <c r="CC174" s="17">
        <v>2700</v>
      </c>
      <c r="CD174" s="17">
        <v>0.01</v>
      </c>
      <c r="CE174" s="17">
        <v>2.5000000000000001E-2</v>
      </c>
      <c r="CF174" s="17">
        <v>2.5000000000000001E-2</v>
      </c>
      <c r="CG174" s="17">
        <v>2.5000000000000001E-2</v>
      </c>
      <c r="CH174" s="17">
        <v>2.5000000000000001E-2</v>
      </c>
      <c r="CI174" s="17">
        <v>2.5000000000000001E-2</v>
      </c>
      <c r="CJ174" s="17">
        <v>2.5000000000000001E-2</v>
      </c>
      <c r="CK174" s="17">
        <v>2.5000000000000001E-2</v>
      </c>
      <c r="CL174" s="17">
        <v>5.0000000000000001E-3</v>
      </c>
      <c r="CM174" s="17">
        <v>0.15</v>
      </c>
      <c r="CN174" s="17">
        <v>0.5</v>
      </c>
      <c r="CO174" s="17">
        <v>0.5</v>
      </c>
      <c r="CP174" s="17">
        <v>0.5</v>
      </c>
      <c r="CQ174" s="17">
        <v>1.5</v>
      </c>
      <c r="CR174" s="17">
        <v>0.3</v>
      </c>
      <c r="CS174" s="17">
        <v>5</v>
      </c>
      <c r="CT174" s="17">
        <v>0.5</v>
      </c>
      <c r="CU174" s="17">
        <v>0.5</v>
      </c>
      <c r="CV174" s="17">
        <v>0.05</v>
      </c>
      <c r="CW174" s="17">
        <v>0.05</v>
      </c>
      <c r="CX174" s="17">
        <v>0.05</v>
      </c>
      <c r="CY174" s="17">
        <v>9.3000000000000005E-4</v>
      </c>
      <c r="CZ174" s="17">
        <v>0.05</v>
      </c>
      <c r="DA174" s="17">
        <v>0.05</v>
      </c>
      <c r="DB174" s="17">
        <v>0.05</v>
      </c>
      <c r="DC174" s="17">
        <v>0.05</v>
      </c>
      <c r="DD174" s="17">
        <v>0.05</v>
      </c>
      <c r="DE174" s="17">
        <v>0.05</v>
      </c>
      <c r="DF174" s="17">
        <v>0.05</v>
      </c>
      <c r="DG174" s="42">
        <v>204.6</v>
      </c>
      <c r="DH174" s="70">
        <v>0.5</v>
      </c>
      <c r="DI174" s="70">
        <v>0.05</v>
      </c>
      <c r="DJ174" s="70">
        <v>0.25</v>
      </c>
      <c r="DK174" s="70">
        <v>0.25</v>
      </c>
      <c r="DL174" s="70">
        <v>0.05</v>
      </c>
    </row>
    <row r="175" spans="1:116" x14ac:dyDescent="0.3">
      <c r="A175" s="165">
        <v>170</v>
      </c>
      <c r="B175" s="57">
        <v>324</v>
      </c>
      <c r="C175" s="139" t="s">
        <v>1031</v>
      </c>
      <c r="D175" s="139" t="s">
        <v>1032</v>
      </c>
      <c r="E175" s="139" t="s">
        <v>1033</v>
      </c>
      <c r="F175" s="139" t="s">
        <v>1034</v>
      </c>
      <c r="G175" s="43">
        <v>8.1999999999999993</v>
      </c>
      <c r="H175" s="12">
        <v>168.7</v>
      </c>
      <c r="I175" s="30">
        <v>3.9</v>
      </c>
      <c r="J175" s="30">
        <v>1.5</v>
      </c>
      <c r="K175" s="30">
        <v>56.5</v>
      </c>
      <c r="L175" s="31">
        <v>2.5000000000000001E-2</v>
      </c>
      <c r="M175" s="30">
        <v>6.18</v>
      </c>
      <c r="N175" s="30">
        <v>16.600000000000001</v>
      </c>
      <c r="O175" s="30">
        <v>19.2</v>
      </c>
      <c r="P175" s="33">
        <v>1.6E-2</v>
      </c>
      <c r="Q175" s="30">
        <v>2740</v>
      </c>
      <c r="R175" s="42">
        <v>0.2</v>
      </c>
      <c r="S175" s="30">
        <v>9.81</v>
      </c>
      <c r="T175" s="30">
        <v>4.6100000000000003</v>
      </c>
      <c r="U175" s="19">
        <v>1</v>
      </c>
      <c r="V175" s="30">
        <v>36.5</v>
      </c>
      <c r="W175" s="30">
        <v>19.7</v>
      </c>
      <c r="X175" s="30">
        <v>51.6</v>
      </c>
      <c r="Y175" s="12">
        <v>6810</v>
      </c>
      <c r="Z175" s="30">
        <v>0.59</v>
      </c>
      <c r="AA175" s="12">
        <v>10600</v>
      </c>
      <c r="AB175" s="19">
        <v>199</v>
      </c>
      <c r="AC175" s="12">
        <v>435</v>
      </c>
      <c r="AD175" s="12">
        <v>634</v>
      </c>
      <c r="AE175" s="30">
        <v>314.29700000000003</v>
      </c>
      <c r="AF175" s="12">
        <v>8713.89</v>
      </c>
      <c r="AG175" s="12">
        <v>1740</v>
      </c>
      <c r="AH175" s="19">
        <v>6.5</v>
      </c>
      <c r="AI175" s="19">
        <v>41</v>
      </c>
      <c r="AJ175" s="19">
        <v>5.7</v>
      </c>
      <c r="AK175" s="19">
        <v>98</v>
      </c>
      <c r="AL175" s="19">
        <v>47</v>
      </c>
      <c r="AM175" s="19">
        <v>36</v>
      </c>
      <c r="AN175" s="19">
        <v>1040</v>
      </c>
      <c r="AO175" s="19">
        <v>2.5</v>
      </c>
      <c r="AP175" s="19">
        <v>37</v>
      </c>
      <c r="AQ175" s="19">
        <v>1.5</v>
      </c>
      <c r="AR175" s="19">
        <v>2.5</v>
      </c>
      <c r="AS175" s="19">
        <v>2.5</v>
      </c>
      <c r="AT175" s="19">
        <v>77</v>
      </c>
      <c r="AU175" s="19">
        <v>48</v>
      </c>
      <c r="AV175" s="19">
        <v>37</v>
      </c>
      <c r="AW175" s="19">
        <v>2.5</v>
      </c>
      <c r="AX175" s="19">
        <v>40</v>
      </c>
      <c r="AY175" s="19">
        <v>2.5</v>
      </c>
      <c r="AZ175" s="19">
        <v>2.5</v>
      </c>
      <c r="BA175" s="20">
        <v>1442.7</v>
      </c>
      <c r="BB175" s="17">
        <v>0.5</v>
      </c>
      <c r="BC175" s="17">
        <v>0.5</v>
      </c>
      <c r="BD175" s="17">
        <v>0.5</v>
      </c>
      <c r="BE175" s="17">
        <v>0.5</v>
      </c>
      <c r="BF175" s="17">
        <v>0.5</v>
      </c>
      <c r="BG175" s="17">
        <v>0.5</v>
      </c>
      <c r="BH175" s="17">
        <v>0.5</v>
      </c>
      <c r="BI175" s="17">
        <v>0.5</v>
      </c>
      <c r="BJ175" s="17">
        <v>5.0000000000000001E-3</v>
      </c>
      <c r="BK175" s="17">
        <v>0.5</v>
      </c>
      <c r="BL175" s="17">
        <v>0.05</v>
      </c>
      <c r="BM175" s="17">
        <v>0.05</v>
      </c>
      <c r="BN175" s="17">
        <v>0.05</v>
      </c>
      <c r="BO175" s="17">
        <v>0.05</v>
      </c>
      <c r="BP175" s="17">
        <v>0.05</v>
      </c>
      <c r="BQ175" s="17">
        <v>0.4</v>
      </c>
      <c r="BR175" s="76">
        <v>0.4</v>
      </c>
      <c r="BS175" s="17">
        <v>0.05</v>
      </c>
      <c r="BT175" s="17">
        <v>0.05</v>
      </c>
      <c r="BU175" s="17">
        <v>0.1</v>
      </c>
      <c r="BV175" s="76">
        <v>0.05</v>
      </c>
      <c r="BW175" s="17">
        <v>0.05</v>
      </c>
      <c r="BX175" s="17">
        <v>0.05</v>
      </c>
      <c r="BY175" s="17">
        <v>0.15000000000000002</v>
      </c>
      <c r="BZ175" s="17">
        <v>0.15</v>
      </c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>
        <v>0.05</v>
      </c>
      <c r="DF175" s="17">
        <v>0.05</v>
      </c>
      <c r="DG175" s="42">
        <v>1254</v>
      </c>
      <c r="DH175" s="70"/>
      <c r="DI175" s="70"/>
      <c r="DJ175" s="70"/>
      <c r="DK175" s="70"/>
      <c r="DL175" s="70"/>
    </row>
    <row r="176" spans="1:116" x14ac:dyDescent="0.3">
      <c r="A176" s="165">
        <v>171</v>
      </c>
      <c r="B176" s="57">
        <v>326</v>
      </c>
      <c r="C176" s="139" t="s">
        <v>1035</v>
      </c>
      <c r="D176" s="139" t="s">
        <v>1036</v>
      </c>
      <c r="E176" s="139" t="s">
        <v>1037</v>
      </c>
      <c r="F176" s="139" t="s">
        <v>1038</v>
      </c>
      <c r="G176" s="43">
        <v>7.9</v>
      </c>
      <c r="H176" s="12">
        <v>82.07</v>
      </c>
      <c r="I176" s="30">
        <v>0.05</v>
      </c>
      <c r="J176" s="30">
        <v>1.5</v>
      </c>
      <c r="K176" s="30">
        <v>13.5</v>
      </c>
      <c r="L176" s="31">
        <v>2.5000000000000001E-2</v>
      </c>
      <c r="M176" s="30">
        <v>0.92700000000000005</v>
      </c>
      <c r="N176" s="30">
        <v>3.65</v>
      </c>
      <c r="O176" s="30">
        <v>6.56</v>
      </c>
      <c r="P176" s="33">
        <v>5.1999999999999998E-3</v>
      </c>
      <c r="Q176" s="30">
        <v>412</v>
      </c>
      <c r="R176" s="30">
        <v>0.2</v>
      </c>
      <c r="S176" s="30">
        <v>1.41</v>
      </c>
      <c r="T176" s="30">
        <v>1.63</v>
      </c>
      <c r="U176" s="19">
        <v>1</v>
      </c>
      <c r="V176" s="30">
        <v>4.18</v>
      </c>
      <c r="W176" s="30">
        <v>3.88</v>
      </c>
      <c r="X176" s="30">
        <v>6.69</v>
      </c>
      <c r="Y176" s="12">
        <v>1050</v>
      </c>
      <c r="Z176" s="30">
        <v>0.15</v>
      </c>
      <c r="AA176" s="12">
        <v>1970</v>
      </c>
      <c r="AB176" s="19">
        <v>33.9</v>
      </c>
      <c r="AC176" s="30">
        <v>155</v>
      </c>
      <c r="AD176" s="30">
        <v>423</v>
      </c>
      <c r="AE176" s="30">
        <v>199.06</v>
      </c>
      <c r="AF176" s="12">
        <v>1649.81</v>
      </c>
      <c r="AG176" s="12">
        <v>362</v>
      </c>
      <c r="AH176" s="19">
        <v>2.5</v>
      </c>
      <c r="AI176" s="19">
        <v>7.3</v>
      </c>
      <c r="AJ176" s="19">
        <v>2.5</v>
      </c>
      <c r="AK176" s="19">
        <v>16</v>
      </c>
      <c r="AL176" s="19">
        <v>5.3</v>
      </c>
      <c r="AM176" s="19">
        <v>2.5</v>
      </c>
      <c r="AN176" s="19">
        <v>5.5</v>
      </c>
      <c r="AO176" s="19">
        <v>2.5</v>
      </c>
      <c r="AP176" s="19">
        <v>7.6</v>
      </c>
      <c r="AQ176" s="19">
        <v>1.5</v>
      </c>
      <c r="AR176" s="19">
        <v>2.5</v>
      </c>
      <c r="AS176" s="19">
        <v>2.5</v>
      </c>
      <c r="AT176" s="19">
        <v>16</v>
      </c>
      <c r="AU176" s="19">
        <v>11</v>
      </c>
      <c r="AV176" s="19">
        <v>2.5</v>
      </c>
      <c r="AW176" s="19">
        <v>8.6</v>
      </c>
      <c r="AX176" s="19">
        <v>13</v>
      </c>
      <c r="AY176" s="19">
        <v>2.5</v>
      </c>
      <c r="AZ176" s="19">
        <v>2.5</v>
      </c>
      <c r="BA176" s="20">
        <v>77.599999999999994</v>
      </c>
      <c r="BB176" s="17">
        <v>0.5</v>
      </c>
      <c r="BC176" s="17">
        <v>0.5</v>
      </c>
      <c r="BD176" s="17">
        <v>0.5</v>
      </c>
      <c r="BE176" s="17">
        <v>0.5</v>
      </c>
      <c r="BF176" s="17">
        <v>0.5</v>
      </c>
      <c r="BG176" s="17">
        <v>0.5</v>
      </c>
      <c r="BH176" s="17">
        <v>0.5</v>
      </c>
      <c r="BI176" s="17">
        <v>0.5</v>
      </c>
      <c r="BJ176" s="17">
        <v>5.0000000000000001E-3</v>
      </c>
      <c r="BK176" s="17">
        <v>0.5</v>
      </c>
      <c r="BL176" s="17">
        <v>0.05</v>
      </c>
      <c r="BM176" s="17">
        <v>0.05</v>
      </c>
      <c r="BN176" s="17">
        <v>0.05</v>
      </c>
      <c r="BO176" s="17">
        <v>0.05</v>
      </c>
      <c r="BP176" s="17">
        <v>0.05</v>
      </c>
      <c r="BQ176" s="17">
        <v>0.4</v>
      </c>
      <c r="BR176" s="76">
        <v>0.4</v>
      </c>
      <c r="BS176" s="17">
        <v>0.05</v>
      </c>
      <c r="BT176" s="17">
        <v>0.05</v>
      </c>
      <c r="BU176" s="17">
        <v>0.1</v>
      </c>
      <c r="BV176" s="76">
        <v>0.05</v>
      </c>
      <c r="BW176" s="17">
        <v>0.05</v>
      </c>
      <c r="BX176" s="17">
        <v>0.05</v>
      </c>
      <c r="BY176" s="17">
        <v>0.15000000000000002</v>
      </c>
      <c r="BZ176" s="17">
        <v>0.15</v>
      </c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>
        <v>0.05</v>
      </c>
      <c r="DF176" s="17">
        <v>0.05</v>
      </c>
      <c r="DG176" s="42">
        <v>1226</v>
      </c>
      <c r="DH176" s="70"/>
      <c r="DI176" s="70"/>
      <c r="DJ176" s="70"/>
      <c r="DK176" s="70"/>
      <c r="DL176" s="70"/>
    </row>
    <row r="177" spans="1:116" x14ac:dyDescent="0.3">
      <c r="A177" s="165">
        <v>172</v>
      </c>
      <c r="B177" s="57">
        <v>327</v>
      </c>
      <c r="C177" s="139" t="s">
        <v>1039</v>
      </c>
      <c r="D177" s="139" t="s">
        <v>1040</v>
      </c>
      <c r="E177" s="139" t="s">
        <v>1041</v>
      </c>
      <c r="F177" s="139" t="s">
        <v>517</v>
      </c>
      <c r="G177" s="43">
        <v>8.1</v>
      </c>
      <c r="H177" s="12">
        <v>65.930000000000007</v>
      </c>
      <c r="I177" s="30">
        <v>0.05</v>
      </c>
      <c r="J177" s="30">
        <v>1.5</v>
      </c>
      <c r="K177" s="30">
        <v>11.7</v>
      </c>
      <c r="L177" s="31">
        <v>2.5000000000000001E-2</v>
      </c>
      <c r="M177" s="30">
        <v>0.47099999999999997</v>
      </c>
      <c r="N177" s="30">
        <v>1.51</v>
      </c>
      <c r="O177" s="30">
        <v>4.09</v>
      </c>
      <c r="P177" s="33">
        <v>1.4E-3</v>
      </c>
      <c r="Q177" s="30">
        <v>322</v>
      </c>
      <c r="R177" s="30">
        <v>0.2</v>
      </c>
      <c r="S177" s="30">
        <v>0.45800000000000002</v>
      </c>
      <c r="T177" s="30">
        <v>0.5</v>
      </c>
      <c r="U177" s="19">
        <v>1</v>
      </c>
      <c r="V177" s="30">
        <v>5.9</v>
      </c>
      <c r="W177" s="30">
        <v>2.0699999999999998</v>
      </c>
      <c r="X177" s="30">
        <v>4.24</v>
      </c>
      <c r="Y177" s="12">
        <v>1870</v>
      </c>
      <c r="Z177" s="30">
        <v>0.05</v>
      </c>
      <c r="AA177" s="12">
        <v>2060</v>
      </c>
      <c r="AB177" s="19">
        <v>53.3</v>
      </c>
      <c r="AC177" s="12">
        <v>250</v>
      </c>
      <c r="AD177" s="12">
        <v>203</v>
      </c>
      <c r="AE177" s="30">
        <v>54.7</v>
      </c>
      <c r="AF177" s="12">
        <v>669</v>
      </c>
      <c r="AG177" s="12">
        <v>0.5</v>
      </c>
      <c r="AH177" s="19">
        <v>2.5</v>
      </c>
      <c r="AI177" s="19">
        <v>7.4</v>
      </c>
      <c r="AJ177" s="19">
        <v>2.5</v>
      </c>
      <c r="AK177" s="19">
        <v>19</v>
      </c>
      <c r="AL177" s="19">
        <v>6.8999999999999995</v>
      </c>
      <c r="AM177" s="19">
        <v>2.5</v>
      </c>
      <c r="AN177" s="19">
        <v>8.3000000000000007</v>
      </c>
      <c r="AO177" s="19">
        <v>2.5</v>
      </c>
      <c r="AP177" s="19">
        <v>10</v>
      </c>
      <c r="AQ177" s="19">
        <v>1.5</v>
      </c>
      <c r="AR177" s="19">
        <v>2.5</v>
      </c>
      <c r="AS177" s="19">
        <v>2.5</v>
      </c>
      <c r="AT177" s="19">
        <v>17</v>
      </c>
      <c r="AU177" s="19">
        <v>13</v>
      </c>
      <c r="AV177" s="19">
        <v>5.5</v>
      </c>
      <c r="AW177" s="19">
        <v>11</v>
      </c>
      <c r="AX177" s="19">
        <v>20</v>
      </c>
      <c r="AY177" s="19">
        <v>2.5</v>
      </c>
      <c r="AZ177" s="19">
        <v>2.5</v>
      </c>
      <c r="BA177" s="20">
        <v>91.1</v>
      </c>
      <c r="BB177" s="17">
        <v>0.5</v>
      </c>
      <c r="BC177" s="17">
        <v>0.5</v>
      </c>
      <c r="BD177" s="17">
        <v>0.5</v>
      </c>
      <c r="BE177" s="17">
        <v>0.5</v>
      </c>
      <c r="BF177" s="17">
        <v>0.5</v>
      </c>
      <c r="BG177" s="17">
        <v>0.5</v>
      </c>
      <c r="BH177" s="17">
        <v>0.5</v>
      </c>
      <c r="BI177" s="17">
        <v>0.5</v>
      </c>
      <c r="BJ177" s="17">
        <v>5.0000000000000001E-3</v>
      </c>
      <c r="BK177" s="17">
        <v>0.5</v>
      </c>
      <c r="BL177" s="17">
        <v>0.05</v>
      </c>
      <c r="BM177" s="17">
        <v>0.05</v>
      </c>
      <c r="BN177" s="17">
        <v>0.05</v>
      </c>
      <c r="BO177" s="17">
        <v>0.05</v>
      </c>
      <c r="BP177" s="17">
        <v>0.05</v>
      </c>
      <c r="BQ177" s="17">
        <v>0.4</v>
      </c>
      <c r="BR177" s="76">
        <v>0.4</v>
      </c>
      <c r="BS177" s="17">
        <v>0.05</v>
      </c>
      <c r="BT177" s="17">
        <v>0.05</v>
      </c>
      <c r="BU177" s="17">
        <v>0.1</v>
      </c>
      <c r="BV177" s="76">
        <v>0.05</v>
      </c>
      <c r="BW177" s="17">
        <v>0.05</v>
      </c>
      <c r="BX177" s="17">
        <v>0.05</v>
      </c>
      <c r="BY177" s="17">
        <v>0.15000000000000002</v>
      </c>
      <c r="BZ177" s="17">
        <v>0.15</v>
      </c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  <c r="DE177" s="17">
        <v>0.05</v>
      </c>
      <c r="DF177" s="17">
        <v>0.05</v>
      </c>
      <c r="DG177" s="42">
        <v>363.3</v>
      </c>
      <c r="DH177" s="70"/>
      <c r="DI177" s="70"/>
      <c r="DJ177" s="70"/>
      <c r="DK177" s="70"/>
      <c r="DL177" s="70"/>
    </row>
    <row r="178" spans="1:116" x14ac:dyDescent="0.3">
      <c r="A178" s="165">
        <v>173</v>
      </c>
      <c r="B178" s="57">
        <v>328</v>
      </c>
      <c r="C178" s="139" t="s">
        <v>1042</v>
      </c>
      <c r="D178" s="139" t="s">
        <v>1043</v>
      </c>
      <c r="E178" s="139" t="s">
        <v>1044</v>
      </c>
      <c r="F178" s="139" t="s">
        <v>1045</v>
      </c>
      <c r="G178" s="43">
        <v>7.5</v>
      </c>
      <c r="H178" s="12">
        <v>100.5</v>
      </c>
      <c r="I178" s="30">
        <v>0.05</v>
      </c>
      <c r="J178" s="30">
        <v>1.5</v>
      </c>
      <c r="K178" s="30">
        <v>6.14</v>
      </c>
      <c r="L178" s="31">
        <v>2.5000000000000001E-2</v>
      </c>
      <c r="M178" s="30">
        <v>0.81299999999999994</v>
      </c>
      <c r="N178" s="30">
        <v>4.1399999999999997</v>
      </c>
      <c r="O178" s="30">
        <v>3.39</v>
      </c>
      <c r="P178" s="33">
        <v>2.5999999999999999E-3</v>
      </c>
      <c r="Q178" s="42">
        <v>741</v>
      </c>
      <c r="R178" s="42">
        <v>0.2</v>
      </c>
      <c r="S178" s="30">
        <v>0.87</v>
      </c>
      <c r="T178" s="30">
        <v>0.5</v>
      </c>
      <c r="U178" s="19">
        <v>1</v>
      </c>
      <c r="V178" s="19">
        <v>9.9</v>
      </c>
      <c r="W178" s="30">
        <v>4.25</v>
      </c>
      <c r="X178" s="30">
        <v>6.36</v>
      </c>
      <c r="Y178" s="12">
        <v>5800</v>
      </c>
      <c r="Z178" s="30">
        <v>0.05</v>
      </c>
      <c r="AA178" s="12">
        <v>2550</v>
      </c>
      <c r="AB178" s="19">
        <v>54.6</v>
      </c>
      <c r="AC178" s="12">
        <v>303</v>
      </c>
      <c r="AD178" s="12">
        <v>304</v>
      </c>
      <c r="AE178" s="30">
        <v>130.13900000000001</v>
      </c>
      <c r="AF178" s="12">
        <v>995</v>
      </c>
      <c r="AG178" s="42">
        <v>414</v>
      </c>
      <c r="AH178" s="19">
        <v>77</v>
      </c>
      <c r="AI178" s="19">
        <v>43</v>
      </c>
      <c r="AJ178" s="19">
        <v>26</v>
      </c>
      <c r="AK178" s="19">
        <v>173</v>
      </c>
      <c r="AL178" s="19">
        <v>110</v>
      </c>
      <c r="AM178" s="19">
        <v>90</v>
      </c>
      <c r="AN178" s="19">
        <v>119</v>
      </c>
      <c r="AO178" s="19">
        <v>2.5</v>
      </c>
      <c r="AP178" s="19">
        <v>93</v>
      </c>
      <c r="AQ178" s="19">
        <v>1.5</v>
      </c>
      <c r="AR178" s="19">
        <v>2.5</v>
      </c>
      <c r="AS178" s="19">
        <v>5.1000000000000005</v>
      </c>
      <c r="AT178" s="19">
        <v>144</v>
      </c>
      <c r="AU178" s="19">
        <v>110</v>
      </c>
      <c r="AV178" s="19">
        <v>95</v>
      </c>
      <c r="AW178" s="19">
        <v>2.5</v>
      </c>
      <c r="AX178" s="19">
        <v>109</v>
      </c>
      <c r="AY178" s="19">
        <v>23</v>
      </c>
      <c r="AZ178" s="19">
        <v>2.5</v>
      </c>
      <c r="BA178" s="20">
        <v>996.1</v>
      </c>
      <c r="BB178" s="17">
        <v>0.5</v>
      </c>
      <c r="BC178" s="17">
        <v>0.5</v>
      </c>
      <c r="BD178" s="17">
        <v>0.5</v>
      </c>
      <c r="BE178" s="17">
        <v>0.5</v>
      </c>
      <c r="BF178" s="17">
        <v>0.5</v>
      </c>
      <c r="BG178" s="17">
        <v>0.5</v>
      </c>
      <c r="BH178" s="17">
        <v>0.5</v>
      </c>
      <c r="BI178" s="17">
        <v>0.5</v>
      </c>
      <c r="BJ178" s="17">
        <v>5.0000000000000001E-3</v>
      </c>
      <c r="BK178" s="17">
        <v>0.5</v>
      </c>
      <c r="BL178" s="17">
        <v>0.05</v>
      </c>
      <c r="BM178" s="17">
        <v>0.05</v>
      </c>
      <c r="BN178" s="17">
        <v>0.05</v>
      </c>
      <c r="BO178" s="17">
        <v>0.05</v>
      </c>
      <c r="BP178" s="17">
        <v>0.05</v>
      </c>
      <c r="BQ178" s="17">
        <v>0.4</v>
      </c>
      <c r="BR178" s="76">
        <v>0.4</v>
      </c>
      <c r="BS178" s="17">
        <v>0.05</v>
      </c>
      <c r="BT178" s="17">
        <v>0.05</v>
      </c>
      <c r="BU178" s="17">
        <v>0.1</v>
      </c>
      <c r="BV178" s="76">
        <v>0.05</v>
      </c>
      <c r="BW178" s="17">
        <v>0.05</v>
      </c>
      <c r="BX178" s="17">
        <v>0.05</v>
      </c>
      <c r="BY178" s="17">
        <v>0.15000000000000002</v>
      </c>
      <c r="BZ178" s="17">
        <v>0.15</v>
      </c>
      <c r="CA178" s="17">
        <v>25</v>
      </c>
      <c r="CB178" s="17">
        <v>50</v>
      </c>
      <c r="CC178" s="17">
        <v>3000</v>
      </c>
      <c r="CD178" s="17">
        <v>0.01</v>
      </c>
      <c r="CE178" s="17">
        <v>2.5000000000000001E-2</v>
      </c>
      <c r="CF178" s="17">
        <v>2.5000000000000001E-2</v>
      </c>
      <c r="CG178" s="17">
        <v>2.5000000000000001E-2</v>
      </c>
      <c r="CH178" s="17">
        <v>2.5000000000000001E-2</v>
      </c>
      <c r="CI178" s="17">
        <v>2.5000000000000001E-2</v>
      </c>
      <c r="CJ178" s="17">
        <v>2.5000000000000001E-2</v>
      </c>
      <c r="CK178" s="17">
        <v>2.5000000000000001E-2</v>
      </c>
      <c r="CL178" s="17">
        <v>5.0000000000000001E-3</v>
      </c>
      <c r="CM178" s="17">
        <v>0.15</v>
      </c>
      <c r="CN178" s="17">
        <v>0.5</v>
      </c>
      <c r="CO178" s="17">
        <v>0.5</v>
      </c>
      <c r="CP178" s="17">
        <v>0.5</v>
      </c>
      <c r="CQ178" s="17">
        <v>1.5</v>
      </c>
      <c r="CR178" s="17">
        <v>0.3</v>
      </c>
      <c r="CS178" s="17">
        <v>5</v>
      </c>
      <c r="CT178" s="17">
        <v>0.5</v>
      </c>
      <c r="CU178" s="17">
        <v>0.5</v>
      </c>
      <c r="CV178" s="17">
        <v>0.05</v>
      </c>
      <c r="CW178" s="17">
        <v>0.05</v>
      </c>
      <c r="CX178" s="17">
        <v>0.05</v>
      </c>
      <c r="CY178" s="17">
        <v>8.9999999999999998E-4</v>
      </c>
      <c r="CZ178" s="17">
        <v>0.05</v>
      </c>
      <c r="DA178" s="17">
        <v>0.05</v>
      </c>
      <c r="DB178" s="17">
        <v>0.05</v>
      </c>
      <c r="DC178" s="17">
        <v>0.05</v>
      </c>
      <c r="DD178" s="17">
        <v>0.05</v>
      </c>
      <c r="DE178" s="17">
        <v>0.05</v>
      </c>
      <c r="DF178" s="17">
        <v>0.05</v>
      </c>
      <c r="DG178" s="42">
        <v>409</v>
      </c>
      <c r="DH178" s="70">
        <v>0.5</v>
      </c>
      <c r="DI178" s="70">
        <v>0.05</v>
      </c>
      <c r="DJ178" s="70">
        <v>0.25</v>
      </c>
      <c r="DK178" s="70">
        <v>0.25</v>
      </c>
      <c r="DL178" s="70">
        <v>0.05</v>
      </c>
    </row>
    <row r="179" spans="1:116" x14ac:dyDescent="0.3">
      <c r="A179" s="165">
        <v>174</v>
      </c>
      <c r="B179" s="57">
        <v>329</v>
      </c>
      <c r="C179" s="139" t="s">
        <v>1046</v>
      </c>
      <c r="D179" s="139" t="s">
        <v>1047</v>
      </c>
      <c r="E179" s="139" t="s">
        <v>1048</v>
      </c>
      <c r="F179" s="139" t="s">
        <v>1049</v>
      </c>
      <c r="G179" s="43">
        <v>7.9</v>
      </c>
      <c r="H179" s="12">
        <v>38.5</v>
      </c>
      <c r="I179" s="30">
        <v>0.05</v>
      </c>
      <c r="J179" s="30">
        <v>1.5</v>
      </c>
      <c r="K179" s="30">
        <v>14.7</v>
      </c>
      <c r="L179" s="31">
        <v>2.5000000000000001E-2</v>
      </c>
      <c r="M179" s="30">
        <v>0.96899999999999997</v>
      </c>
      <c r="N179" s="30">
        <v>2.71</v>
      </c>
      <c r="O179" s="30">
        <v>5.54</v>
      </c>
      <c r="P179" s="33">
        <v>1.8E-3</v>
      </c>
      <c r="Q179" s="30">
        <v>156</v>
      </c>
      <c r="R179" s="30">
        <v>0.2</v>
      </c>
      <c r="S179" s="30">
        <v>0.81699999999999995</v>
      </c>
      <c r="T179" s="30">
        <v>0.5</v>
      </c>
      <c r="U179" s="19">
        <v>1</v>
      </c>
      <c r="V179" s="30">
        <v>1.76</v>
      </c>
      <c r="W179" s="30">
        <v>1.75</v>
      </c>
      <c r="X179" s="30">
        <v>8.84</v>
      </c>
      <c r="Y179" s="12">
        <v>779</v>
      </c>
      <c r="Z179" s="30">
        <v>0.05</v>
      </c>
      <c r="AA179" s="12">
        <v>2880</v>
      </c>
      <c r="AB179" s="19">
        <v>200</v>
      </c>
      <c r="AC179" s="12">
        <v>152</v>
      </c>
      <c r="AD179" s="30">
        <v>167</v>
      </c>
      <c r="AE179" s="30">
        <v>36.9</v>
      </c>
      <c r="AF179" s="12">
        <v>611</v>
      </c>
      <c r="AG179" s="12">
        <v>0.5</v>
      </c>
      <c r="AH179" s="19">
        <v>2.5</v>
      </c>
      <c r="AI179" s="19">
        <v>2.5</v>
      </c>
      <c r="AJ179" s="19">
        <v>2.5</v>
      </c>
      <c r="AK179" s="19">
        <v>2.5</v>
      </c>
      <c r="AL179" s="19">
        <v>2.5</v>
      </c>
      <c r="AM179" s="19">
        <v>2.5</v>
      </c>
      <c r="AN179" s="19">
        <v>2.5</v>
      </c>
      <c r="AO179" s="19">
        <v>2.5</v>
      </c>
      <c r="AP179" s="19">
        <v>2.5</v>
      </c>
      <c r="AQ179" s="19">
        <v>1.5</v>
      </c>
      <c r="AR179" s="19">
        <v>2.5</v>
      </c>
      <c r="AS179" s="19">
        <v>2.5</v>
      </c>
      <c r="AT179" s="19">
        <v>2.5</v>
      </c>
      <c r="AU179" s="19">
        <v>2.5</v>
      </c>
      <c r="AV179" s="19">
        <v>2.5</v>
      </c>
      <c r="AW179" s="19">
        <v>2.5</v>
      </c>
      <c r="AX179" s="19">
        <v>2.5</v>
      </c>
      <c r="AY179" s="19">
        <v>2.5</v>
      </c>
      <c r="AZ179" s="19">
        <v>2.5</v>
      </c>
      <c r="BA179" s="20">
        <v>31.5</v>
      </c>
      <c r="BB179" s="17">
        <v>0.5</v>
      </c>
      <c r="BC179" s="17">
        <v>0.5</v>
      </c>
      <c r="BD179" s="17">
        <v>0.5</v>
      </c>
      <c r="BE179" s="17">
        <v>0.5</v>
      </c>
      <c r="BF179" s="17">
        <v>0.5</v>
      </c>
      <c r="BG179" s="17">
        <v>0.5</v>
      </c>
      <c r="BH179" s="17">
        <v>0.5</v>
      </c>
      <c r="BI179" s="17">
        <v>0.5</v>
      </c>
      <c r="BJ179" s="17">
        <v>5.0000000000000001E-3</v>
      </c>
      <c r="BK179" s="17">
        <v>0.5</v>
      </c>
      <c r="BL179" s="17">
        <v>0.05</v>
      </c>
      <c r="BM179" s="17">
        <v>0.05</v>
      </c>
      <c r="BN179" s="17">
        <v>0.05</v>
      </c>
      <c r="BO179" s="17">
        <v>0.05</v>
      </c>
      <c r="BP179" s="17">
        <v>0.05</v>
      </c>
      <c r="BQ179" s="17">
        <v>0.4</v>
      </c>
      <c r="BR179" s="76">
        <v>0.4</v>
      </c>
      <c r="BS179" s="17">
        <v>0.05</v>
      </c>
      <c r="BT179" s="17">
        <v>0.05</v>
      </c>
      <c r="BU179" s="17">
        <v>0.1</v>
      </c>
      <c r="BV179" s="76">
        <v>0.05</v>
      </c>
      <c r="BW179" s="17">
        <v>0.05</v>
      </c>
      <c r="BX179" s="17">
        <v>0.05</v>
      </c>
      <c r="BY179" s="17">
        <v>0.15000000000000002</v>
      </c>
      <c r="BZ179" s="17">
        <v>0.15</v>
      </c>
      <c r="CA179" s="17"/>
      <c r="CB179" s="17"/>
      <c r="CC179" s="17"/>
      <c r="CD179" s="17"/>
      <c r="CE179" s="17"/>
      <c r="CF179" s="17"/>
      <c r="CG179" s="17"/>
      <c r="CH179" s="17"/>
      <c r="CI179" s="17"/>
      <c r="CJ179" s="17"/>
      <c r="CK179" s="17"/>
      <c r="CL179" s="17"/>
      <c r="CM179" s="17"/>
      <c r="CN179" s="17"/>
      <c r="CO179" s="17"/>
      <c r="CP179" s="17"/>
      <c r="CQ179" s="17"/>
      <c r="CR179" s="17"/>
      <c r="CS179" s="17"/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>
        <v>0.05</v>
      </c>
      <c r="DF179" s="17">
        <v>0.05</v>
      </c>
      <c r="DG179" s="42">
        <v>102.7</v>
      </c>
      <c r="DH179" s="70"/>
      <c r="DI179" s="70"/>
      <c r="DJ179" s="70"/>
      <c r="DK179" s="70"/>
      <c r="DL179" s="70"/>
    </row>
    <row r="180" spans="1:116" x14ac:dyDescent="0.3">
      <c r="A180" s="165">
        <v>175</v>
      </c>
      <c r="B180" s="57">
        <v>330</v>
      </c>
      <c r="C180" s="139" t="s">
        <v>1050</v>
      </c>
      <c r="D180" s="139" t="s">
        <v>1051</v>
      </c>
      <c r="E180" s="139" t="s">
        <v>1052</v>
      </c>
      <c r="F180" s="139" t="s">
        <v>1053</v>
      </c>
      <c r="G180" s="43">
        <v>7.7</v>
      </c>
      <c r="H180" s="12">
        <v>65.45</v>
      </c>
      <c r="I180" s="30">
        <v>0.05</v>
      </c>
      <c r="J180" s="30">
        <v>4.57</v>
      </c>
      <c r="K180" s="30">
        <v>29.4</v>
      </c>
      <c r="L180" s="31">
        <v>2.5000000000000001E-2</v>
      </c>
      <c r="M180" s="30">
        <v>1.4</v>
      </c>
      <c r="N180" s="30">
        <v>1.3</v>
      </c>
      <c r="O180" s="30">
        <v>4.6399999999999997</v>
      </c>
      <c r="P180" s="33">
        <v>2.8E-3</v>
      </c>
      <c r="Q180" s="30">
        <v>334</v>
      </c>
      <c r="R180" s="30">
        <v>0.2</v>
      </c>
      <c r="S180" s="30">
        <v>1.84</v>
      </c>
      <c r="T180" s="30">
        <v>1.78</v>
      </c>
      <c r="U180" s="19">
        <v>1</v>
      </c>
      <c r="V180" s="30">
        <v>16.7</v>
      </c>
      <c r="W180" s="30">
        <v>3.11</v>
      </c>
      <c r="X180" s="30">
        <v>12.4</v>
      </c>
      <c r="Y180" s="12">
        <v>1050</v>
      </c>
      <c r="Z180" s="30">
        <v>0.05</v>
      </c>
      <c r="AA180" s="12">
        <v>12400</v>
      </c>
      <c r="AB180" s="19">
        <v>440</v>
      </c>
      <c r="AC180" s="30">
        <v>279</v>
      </c>
      <c r="AD180" s="30">
        <v>299</v>
      </c>
      <c r="AE180" s="30">
        <v>20.3</v>
      </c>
      <c r="AF180" s="12">
        <v>803</v>
      </c>
      <c r="AG180" s="12">
        <v>164</v>
      </c>
      <c r="AH180" s="19">
        <v>2.5</v>
      </c>
      <c r="AI180" s="19">
        <v>2.5</v>
      </c>
      <c r="AJ180" s="19">
        <v>2.5</v>
      </c>
      <c r="AK180" s="19">
        <v>2.5</v>
      </c>
      <c r="AL180" s="19">
        <v>2.5</v>
      </c>
      <c r="AM180" s="19">
        <v>2.5</v>
      </c>
      <c r="AN180" s="19">
        <v>2.5</v>
      </c>
      <c r="AO180" s="19">
        <v>2.5</v>
      </c>
      <c r="AP180" s="19">
        <v>2.5</v>
      </c>
      <c r="AQ180" s="19">
        <v>1.5</v>
      </c>
      <c r="AR180" s="19">
        <v>2.5</v>
      </c>
      <c r="AS180" s="19">
        <v>2.5</v>
      </c>
      <c r="AT180" s="19">
        <v>2.5</v>
      </c>
      <c r="AU180" s="19">
        <v>2.5</v>
      </c>
      <c r="AV180" s="19">
        <v>2.5</v>
      </c>
      <c r="AW180" s="19">
        <v>2.5</v>
      </c>
      <c r="AX180" s="19">
        <v>2.5</v>
      </c>
      <c r="AY180" s="19">
        <v>2.5</v>
      </c>
      <c r="AZ180" s="19">
        <v>2.5</v>
      </c>
      <c r="BA180" s="20">
        <v>31.5</v>
      </c>
      <c r="BB180" s="17">
        <v>0.5</v>
      </c>
      <c r="BC180" s="17">
        <v>0.5</v>
      </c>
      <c r="BD180" s="17">
        <v>0.5</v>
      </c>
      <c r="BE180" s="17">
        <v>0.5</v>
      </c>
      <c r="BF180" s="17">
        <v>0.5</v>
      </c>
      <c r="BG180" s="17">
        <v>0.5</v>
      </c>
      <c r="BH180" s="17">
        <v>0.5</v>
      </c>
      <c r="BI180" s="17">
        <v>0.5</v>
      </c>
      <c r="BJ180" s="17">
        <v>5.0000000000000001E-3</v>
      </c>
      <c r="BK180" s="17">
        <v>0.5</v>
      </c>
      <c r="BL180" s="17">
        <v>0.05</v>
      </c>
      <c r="BM180" s="17">
        <v>0.05</v>
      </c>
      <c r="BN180" s="17">
        <v>0.05</v>
      </c>
      <c r="BO180" s="17">
        <v>0.05</v>
      </c>
      <c r="BP180" s="17">
        <v>0.05</v>
      </c>
      <c r="BQ180" s="17">
        <v>0.4</v>
      </c>
      <c r="BR180" s="76">
        <v>0.4</v>
      </c>
      <c r="BS180" s="17">
        <v>0.05</v>
      </c>
      <c r="BT180" s="17">
        <v>0.05</v>
      </c>
      <c r="BU180" s="17">
        <v>0.1</v>
      </c>
      <c r="BV180" s="76">
        <v>0.05</v>
      </c>
      <c r="BW180" s="17">
        <v>0.05</v>
      </c>
      <c r="BX180" s="17">
        <v>0.05</v>
      </c>
      <c r="BY180" s="17">
        <v>0.15000000000000002</v>
      </c>
      <c r="BZ180" s="17">
        <v>0.15</v>
      </c>
      <c r="CA180" s="17">
        <v>25</v>
      </c>
      <c r="CB180" s="17">
        <v>50</v>
      </c>
      <c r="CC180" s="17">
        <v>4300</v>
      </c>
      <c r="CD180" s="17">
        <v>0.01</v>
      </c>
      <c r="CE180" s="17">
        <v>2.5000000000000001E-2</v>
      </c>
      <c r="CF180" s="17">
        <v>2.5000000000000001E-2</v>
      </c>
      <c r="CG180" s="17">
        <v>2.5000000000000001E-2</v>
      </c>
      <c r="CH180" s="17">
        <v>2.5000000000000001E-2</v>
      </c>
      <c r="CI180" s="17">
        <v>2.5000000000000001E-2</v>
      </c>
      <c r="CJ180" s="17">
        <v>2.5000000000000001E-2</v>
      </c>
      <c r="CK180" s="17">
        <v>2.5000000000000001E-2</v>
      </c>
      <c r="CL180" s="17">
        <v>7.0000000000000007E-2</v>
      </c>
      <c r="CM180" s="17">
        <v>0.15</v>
      </c>
      <c r="CN180" s="17">
        <v>0.5</v>
      </c>
      <c r="CO180" s="17">
        <v>0.5</v>
      </c>
      <c r="CP180" s="17">
        <v>0.5</v>
      </c>
      <c r="CQ180" s="17">
        <v>1.5</v>
      </c>
      <c r="CR180" s="17">
        <v>0.3</v>
      </c>
      <c r="CS180" s="17">
        <v>5</v>
      </c>
      <c r="CT180" s="17">
        <v>0.5</v>
      </c>
      <c r="CU180" s="17">
        <v>0.5</v>
      </c>
      <c r="CV180" s="17">
        <v>0.05</v>
      </c>
      <c r="CW180" s="17">
        <v>0.05</v>
      </c>
      <c r="CX180" s="17">
        <v>0.05</v>
      </c>
      <c r="CY180" s="17">
        <v>1.4000000000000001E-4</v>
      </c>
      <c r="CZ180" s="17">
        <v>0.05</v>
      </c>
      <c r="DA180" s="17">
        <v>0.05</v>
      </c>
      <c r="DB180" s="17">
        <v>0.05</v>
      </c>
      <c r="DC180" s="17">
        <v>0.05</v>
      </c>
      <c r="DD180" s="17">
        <v>0.05</v>
      </c>
      <c r="DE180" s="17">
        <v>0.05</v>
      </c>
      <c r="DF180" s="17">
        <v>0.05</v>
      </c>
      <c r="DG180" s="42">
        <v>159.4</v>
      </c>
      <c r="DH180" s="70">
        <v>0.5</v>
      </c>
      <c r="DI180" s="70">
        <v>0.05</v>
      </c>
      <c r="DJ180" s="70">
        <v>0.25</v>
      </c>
      <c r="DK180" s="70">
        <v>0.25</v>
      </c>
      <c r="DL180" s="70">
        <v>0.05</v>
      </c>
    </row>
    <row r="181" spans="1:116" x14ac:dyDescent="0.3">
      <c r="A181" s="165">
        <v>176</v>
      </c>
      <c r="B181" s="57">
        <v>331</v>
      </c>
      <c r="C181" s="139" t="s">
        <v>1054</v>
      </c>
      <c r="D181" s="139" t="s">
        <v>1055</v>
      </c>
      <c r="E181" s="139" t="s">
        <v>1056</v>
      </c>
      <c r="F181" s="139" t="s">
        <v>1057</v>
      </c>
      <c r="G181" s="43">
        <v>8.1999999999999993</v>
      </c>
      <c r="H181" s="12">
        <v>90.18</v>
      </c>
      <c r="I181" s="30">
        <v>2.9</v>
      </c>
      <c r="J181" s="30">
        <v>1.5</v>
      </c>
      <c r="K181" s="30">
        <v>43.9</v>
      </c>
      <c r="L181" s="31">
        <v>2.5000000000000001E-2</v>
      </c>
      <c r="M181" s="30">
        <v>4.71</v>
      </c>
      <c r="N181" s="30">
        <v>36.200000000000003</v>
      </c>
      <c r="O181" s="30">
        <v>10.5</v>
      </c>
      <c r="P181" s="33">
        <v>5.1999999999999998E-3</v>
      </c>
      <c r="Q181" s="30">
        <v>1520</v>
      </c>
      <c r="R181" s="30">
        <v>0.2</v>
      </c>
      <c r="S181" s="30">
        <v>21.1</v>
      </c>
      <c r="T181" s="30">
        <v>4.91</v>
      </c>
      <c r="U181" s="19">
        <v>1</v>
      </c>
      <c r="V181" s="19">
        <v>7.97</v>
      </c>
      <c r="W181" s="30">
        <v>11.9</v>
      </c>
      <c r="X181" s="30">
        <v>22.6</v>
      </c>
      <c r="Y181" s="12">
        <v>2500</v>
      </c>
      <c r="Z181" s="30">
        <v>2.86</v>
      </c>
      <c r="AA181" s="12">
        <v>6760</v>
      </c>
      <c r="AB181" s="19">
        <v>457</v>
      </c>
      <c r="AC181" s="12">
        <v>493</v>
      </c>
      <c r="AD181" s="30">
        <v>274</v>
      </c>
      <c r="AE181" s="30">
        <v>328.23200000000003</v>
      </c>
      <c r="AF181" s="12">
        <v>3300.84</v>
      </c>
      <c r="AG181" s="12">
        <v>778</v>
      </c>
      <c r="AH181" s="19">
        <v>19</v>
      </c>
      <c r="AI181" s="19">
        <v>11</v>
      </c>
      <c r="AJ181" s="19">
        <v>6.8</v>
      </c>
      <c r="AK181" s="19">
        <v>118</v>
      </c>
      <c r="AL181" s="19">
        <v>64</v>
      </c>
      <c r="AM181" s="19">
        <v>46</v>
      </c>
      <c r="AN181" s="19">
        <v>96</v>
      </c>
      <c r="AO181" s="19">
        <v>14</v>
      </c>
      <c r="AP181" s="19">
        <v>75</v>
      </c>
      <c r="AQ181" s="19">
        <v>1.5</v>
      </c>
      <c r="AR181" s="19">
        <v>2.5</v>
      </c>
      <c r="AS181" s="19">
        <v>18</v>
      </c>
      <c r="AT181" s="19">
        <v>9.7999999999999989</v>
      </c>
      <c r="AU181" s="19">
        <v>96</v>
      </c>
      <c r="AV181" s="19">
        <v>48</v>
      </c>
      <c r="AW181" s="19">
        <v>51</v>
      </c>
      <c r="AX181" s="19">
        <v>75</v>
      </c>
      <c r="AY181" s="19">
        <v>16</v>
      </c>
      <c r="AZ181" s="19">
        <v>2.5</v>
      </c>
      <c r="BA181" s="20">
        <v>536.6</v>
      </c>
      <c r="BB181" s="17">
        <v>0.5</v>
      </c>
      <c r="BC181" s="17">
        <v>0.5</v>
      </c>
      <c r="BD181" s="17">
        <v>0.5</v>
      </c>
      <c r="BE181" s="17">
        <v>0.5</v>
      </c>
      <c r="BF181" s="17">
        <v>0.5</v>
      </c>
      <c r="BG181" s="17">
        <v>0.5</v>
      </c>
      <c r="BH181" s="17">
        <v>0.5</v>
      </c>
      <c r="BI181" s="17">
        <v>0.5</v>
      </c>
      <c r="BJ181" s="17">
        <v>5.0000000000000001E-3</v>
      </c>
      <c r="BK181" s="17">
        <v>0.5</v>
      </c>
      <c r="BL181" s="17">
        <v>0.05</v>
      </c>
      <c r="BM181" s="17">
        <v>0.05</v>
      </c>
      <c r="BN181" s="17">
        <v>0.05</v>
      </c>
      <c r="BO181" s="17">
        <v>0.05</v>
      </c>
      <c r="BP181" s="17">
        <v>0.05</v>
      </c>
      <c r="BQ181" s="17">
        <v>0.4</v>
      </c>
      <c r="BR181" s="76">
        <v>0.4</v>
      </c>
      <c r="BS181" s="17">
        <v>0.05</v>
      </c>
      <c r="BT181" s="17">
        <v>0.05</v>
      </c>
      <c r="BU181" s="17">
        <v>0.1</v>
      </c>
      <c r="BV181" s="76">
        <v>0.05</v>
      </c>
      <c r="BW181" s="17">
        <v>0.05</v>
      </c>
      <c r="BX181" s="17">
        <v>0.05</v>
      </c>
      <c r="BY181" s="17">
        <v>0.15000000000000002</v>
      </c>
      <c r="BZ181" s="17">
        <v>0.15</v>
      </c>
      <c r="CA181" s="17">
        <v>25</v>
      </c>
      <c r="CB181" s="17">
        <v>50</v>
      </c>
      <c r="CC181" s="17">
        <v>2200</v>
      </c>
      <c r="CD181" s="17">
        <v>0.01</v>
      </c>
      <c r="CE181" s="17">
        <v>2.5000000000000001E-2</v>
      </c>
      <c r="CF181" s="17">
        <v>2.5000000000000001E-2</v>
      </c>
      <c r="CG181" s="17">
        <v>2.5000000000000001E-2</v>
      </c>
      <c r="CH181" s="17">
        <v>2.5000000000000001E-2</v>
      </c>
      <c r="CI181" s="17">
        <v>2.5000000000000001E-2</v>
      </c>
      <c r="CJ181" s="17">
        <v>2.5000000000000001E-2</v>
      </c>
      <c r="CK181" s="17">
        <v>2.5000000000000001E-2</v>
      </c>
      <c r="CL181" s="17">
        <v>5.0000000000000001E-3</v>
      </c>
      <c r="CM181" s="17">
        <v>0.15</v>
      </c>
      <c r="CN181" s="17">
        <v>0.5</v>
      </c>
      <c r="CO181" s="17">
        <v>0.5</v>
      </c>
      <c r="CP181" s="17">
        <v>0.5</v>
      </c>
      <c r="CQ181" s="17">
        <v>1.5</v>
      </c>
      <c r="CR181" s="17">
        <v>0.3</v>
      </c>
      <c r="CS181" s="17">
        <v>5</v>
      </c>
      <c r="CT181" s="17">
        <v>0.5</v>
      </c>
      <c r="CU181" s="17">
        <v>0.5</v>
      </c>
      <c r="CV181" s="17">
        <v>0.05</v>
      </c>
      <c r="CW181" s="17">
        <v>0.05</v>
      </c>
      <c r="CX181" s="17">
        <v>0.05</v>
      </c>
      <c r="CY181" s="17">
        <v>7.7999999999999999E-4</v>
      </c>
      <c r="CZ181" s="17">
        <v>0.05</v>
      </c>
      <c r="DA181" s="17">
        <v>0.05</v>
      </c>
      <c r="DB181" s="17">
        <v>0.05</v>
      </c>
      <c r="DC181" s="17">
        <v>0.05</v>
      </c>
      <c r="DD181" s="17">
        <v>0.05</v>
      </c>
      <c r="DE181" s="17">
        <v>0.05</v>
      </c>
      <c r="DF181" s="17">
        <v>0.05</v>
      </c>
      <c r="DG181" s="42">
        <v>661.7</v>
      </c>
      <c r="DH181" s="70">
        <v>0.5</v>
      </c>
      <c r="DI181" s="70">
        <v>0.05</v>
      </c>
      <c r="DJ181" s="70">
        <v>0.25</v>
      </c>
      <c r="DK181" s="70">
        <v>0.25</v>
      </c>
      <c r="DL181" s="70">
        <v>0.05</v>
      </c>
    </row>
    <row r="182" spans="1:116" x14ac:dyDescent="0.3">
      <c r="A182" s="165">
        <v>177</v>
      </c>
      <c r="B182" s="57">
        <v>332</v>
      </c>
      <c r="C182" s="139" t="s">
        <v>192</v>
      </c>
      <c r="D182" s="139" t="s">
        <v>250</v>
      </c>
      <c r="E182" s="139" t="s">
        <v>1058</v>
      </c>
      <c r="F182" s="139" t="s">
        <v>335</v>
      </c>
      <c r="G182" s="43">
        <v>8.5</v>
      </c>
      <c r="H182" s="12">
        <v>105.4</v>
      </c>
      <c r="I182" s="30">
        <v>0.05</v>
      </c>
      <c r="J182" s="30">
        <v>1.5</v>
      </c>
      <c r="K182" s="30">
        <v>20.9</v>
      </c>
      <c r="L182" s="31">
        <v>2.5000000000000001E-2</v>
      </c>
      <c r="M182" s="30">
        <v>2.0499999999999998</v>
      </c>
      <c r="N182" s="30">
        <v>5.12</v>
      </c>
      <c r="O182" s="30">
        <v>8.06</v>
      </c>
      <c r="P182" s="33">
        <v>2.0999999999999999E-3</v>
      </c>
      <c r="Q182" s="30">
        <v>83.4</v>
      </c>
      <c r="R182" s="30">
        <v>0.2</v>
      </c>
      <c r="S182" s="30">
        <v>4.12</v>
      </c>
      <c r="T182" s="30">
        <v>1.58</v>
      </c>
      <c r="U182" s="19">
        <v>1</v>
      </c>
      <c r="V182" s="30">
        <v>8.36</v>
      </c>
      <c r="W182" s="30">
        <v>4.1500000000000004</v>
      </c>
      <c r="X182" s="30">
        <v>23.7</v>
      </c>
      <c r="Y182" s="12">
        <v>1710</v>
      </c>
      <c r="Z182" s="30">
        <v>0.05</v>
      </c>
      <c r="AA182" s="12">
        <v>3360</v>
      </c>
      <c r="AB182" s="19">
        <v>209</v>
      </c>
      <c r="AC182" s="12">
        <v>194</v>
      </c>
      <c r="AD182" s="30">
        <v>356</v>
      </c>
      <c r="AE182" s="30">
        <v>104.964</v>
      </c>
      <c r="AF182" s="12">
        <v>829</v>
      </c>
      <c r="AG182" s="12">
        <v>114</v>
      </c>
      <c r="AH182" s="19">
        <v>5.6</v>
      </c>
      <c r="AI182" s="19">
        <v>8.3000000000000007</v>
      </c>
      <c r="AJ182" s="19">
        <v>2.5</v>
      </c>
      <c r="AK182" s="19">
        <v>55</v>
      </c>
      <c r="AL182" s="19">
        <v>43</v>
      </c>
      <c r="AM182" s="19">
        <v>28</v>
      </c>
      <c r="AN182" s="19">
        <v>33</v>
      </c>
      <c r="AO182" s="19">
        <v>2.5</v>
      </c>
      <c r="AP182" s="19">
        <v>13</v>
      </c>
      <c r="AQ182" s="19">
        <v>1.5</v>
      </c>
      <c r="AR182" s="19">
        <v>2.5</v>
      </c>
      <c r="AS182" s="19">
        <v>2.5</v>
      </c>
      <c r="AT182" s="19">
        <v>44</v>
      </c>
      <c r="AU182" s="19">
        <v>51</v>
      </c>
      <c r="AV182" s="19">
        <v>20</v>
      </c>
      <c r="AW182" s="19">
        <v>25</v>
      </c>
      <c r="AX182" s="19">
        <v>38</v>
      </c>
      <c r="AY182" s="19">
        <v>19</v>
      </c>
      <c r="AZ182" s="19">
        <v>2.5</v>
      </c>
      <c r="BA182" s="20">
        <v>296.89999999999998</v>
      </c>
      <c r="BB182" s="17">
        <v>0.5</v>
      </c>
      <c r="BC182" s="17">
        <v>0.5</v>
      </c>
      <c r="BD182" s="17">
        <v>0.5</v>
      </c>
      <c r="BE182" s="17">
        <v>0.5</v>
      </c>
      <c r="BF182" s="17">
        <v>0.5</v>
      </c>
      <c r="BG182" s="17">
        <v>0.5</v>
      </c>
      <c r="BH182" s="17">
        <v>0.5</v>
      </c>
      <c r="BI182" s="17">
        <v>0.5</v>
      </c>
      <c r="BJ182" s="17">
        <v>5.0000000000000001E-3</v>
      </c>
      <c r="BK182" s="17">
        <v>0.5</v>
      </c>
      <c r="BL182" s="17">
        <v>0.05</v>
      </c>
      <c r="BM182" s="17">
        <v>0.05</v>
      </c>
      <c r="BN182" s="17">
        <v>0.05</v>
      </c>
      <c r="BO182" s="17">
        <v>0.05</v>
      </c>
      <c r="BP182" s="17">
        <v>0.05</v>
      </c>
      <c r="BQ182" s="17">
        <v>0.4</v>
      </c>
      <c r="BR182" s="76">
        <v>0.4</v>
      </c>
      <c r="BS182" s="17">
        <v>0.05</v>
      </c>
      <c r="BT182" s="17">
        <v>0.05</v>
      </c>
      <c r="BU182" s="17">
        <v>0.1</v>
      </c>
      <c r="BV182" s="76">
        <v>0.05</v>
      </c>
      <c r="BW182" s="17">
        <v>0.05</v>
      </c>
      <c r="BX182" s="17">
        <v>0.05</v>
      </c>
      <c r="BY182" s="17">
        <v>0.15000000000000002</v>
      </c>
      <c r="BZ182" s="17">
        <v>0.15</v>
      </c>
      <c r="CA182" s="17">
        <v>25</v>
      </c>
      <c r="CB182" s="17">
        <v>50</v>
      </c>
      <c r="CC182" s="17">
        <v>3500</v>
      </c>
      <c r="CD182" s="17">
        <v>0.01</v>
      </c>
      <c r="CE182" s="17">
        <v>2.5000000000000001E-2</v>
      </c>
      <c r="CF182" s="17">
        <v>2.5000000000000001E-2</v>
      </c>
      <c r="CG182" s="17">
        <v>2.5000000000000001E-2</v>
      </c>
      <c r="CH182" s="17">
        <v>2.5000000000000001E-2</v>
      </c>
      <c r="CI182" s="17">
        <v>2.5000000000000001E-2</v>
      </c>
      <c r="CJ182" s="17">
        <v>2.5000000000000001E-2</v>
      </c>
      <c r="CK182" s="17">
        <v>2.5000000000000001E-2</v>
      </c>
      <c r="CL182" s="17">
        <v>5.0000000000000001E-3</v>
      </c>
      <c r="CM182" s="17">
        <v>0.15</v>
      </c>
      <c r="CN182" s="17">
        <v>0.5</v>
      </c>
      <c r="CO182" s="17">
        <v>0.5</v>
      </c>
      <c r="CP182" s="17">
        <v>0.5</v>
      </c>
      <c r="CQ182" s="17">
        <v>1.5</v>
      </c>
      <c r="CR182" s="17">
        <v>0.3</v>
      </c>
      <c r="CS182" s="17">
        <v>5</v>
      </c>
      <c r="CT182" s="17">
        <v>0.5</v>
      </c>
      <c r="CU182" s="17">
        <v>0.5</v>
      </c>
      <c r="CV182" s="17">
        <v>0.05</v>
      </c>
      <c r="CW182" s="17">
        <v>0.05</v>
      </c>
      <c r="CX182" s="17">
        <v>0.05</v>
      </c>
      <c r="CY182" s="17">
        <v>1.1999999999999999E-3</v>
      </c>
      <c r="CZ182" s="17">
        <v>0.05</v>
      </c>
      <c r="DA182" s="17">
        <v>0.05</v>
      </c>
      <c r="DB182" s="17">
        <v>0.05</v>
      </c>
      <c r="DC182" s="17">
        <v>0.05</v>
      </c>
      <c r="DD182" s="17">
        <v>0.05</v>
      </c>
      <c r="DE182" s="17">
        <v>0.05</v>
      </c>
      <c r="DF182" s="17">
        <v>0.05</v>
      </c>
      <c r="DG182" s="42">
        <v>234.4</v>
      </c>
      <c r="DH182" s="70">
        <v>0.5</v>
      </c>
      <c r="DI182" s="70">
        <v>0.05</v>
      </c>
      <c r="DJ182" s="70">
        <v>0.25</v>
      </c>
      <c r="DK182" s="70">
        <v>0.25</v>
      </c>
      <c r="DL182" s="70">
        <v>0.05</v>
      </c>
    </row>
    <row r="183" spans="1:116" x14ac:dyDescent="0.3">
      <c r="A183" s="165">
        <v>178</v>
      </c>
      <c r="B183" s="57">
        <v>333</v>
      </c>
      <c r="C183" s="139" t="s">
        <v>1059</v>
      </c>
      <c r="D183" s="139" t="s">
        <v>1060</v>
      </c>
      <c r="E183" s="139" t="s">
        <v>1061</v>
      </c>
      <c r="F183" s="139" t="s">
        <v>1062</v>
      </c>
      <c r="G183" s="43">
        <v>8.5</v>
      </c>
      <c r="H183" s="12">
        <v>55.51</v>
      </c>
      <c r="I183" s="30">
        <v>0.05</v>
      </c>
      <c r="J183" s="30">
        <v>1.5</v>
      </c>
      <c r="K183" s="30">
        <v>7.85</v>
      </c>
      <c r="L183" s="31">
        <v>2.5000000000000001E-2</v>
      </c>
      <c r="M183" s="30">
        <v>0.55700000000000005</v>
      </c>
      <c r="N183" s="30">
        <v>1.8</v>
      </c>
      <c r="O183" s="30">
        <v>4.5199999999999996</v>
      </c>
      <c r="P183" s="33">
        <v>2.3999999999999998E-3</v>
      </c>
      <c r="Q183" s="30">
        <v>645</v>
      </c>
      <c r="R183" s="30">
        <v>0.2</v>
      </c>
      <c r="S183" s="30">
        <v>0.60499999999999998</v>
      </c>
      <c r="T183" s="30">
        <v>0.5</v>
      </c>
      <c r="U183" s="19">
        <v>1</v>
      </c>
      <c r="V183" s="30">
        <v>8.84</v>
      </c>
      <c r="W183" s="30">
        <v>2.7</v>
      </c>
      <c r="X183" s="30">
        <v>3.77</v>
      </c>
      <c r="Y183" s="12">
        <v>7570</v>
      </c>
      <c r="Z183" s="30">
        <v>0.05</v>
      </c>
      <c r="AA183" s="12">
        <v>1530</v>
      </c>
      <c r="AB183" s="19">
        <v>55.2</v>
      </c>
      <c r="AC183" s="12">
        <v>165</v>
      </c>
      <c r="AD183" s="12">
        <v>257</v>
      </c>
      <c r="AE183" s="30">
        <v>78.7</v>
      </c>
      <c r="AF183" s="12">
        <v>845</v>
      </c>
      <c r="AG183" s="12">
        <v>207</v>
      </c>
      <c r="AH183" s="19">
        <v>10</v>
      </c>
      <c r="AI183" s="19">
        <v>14</v>
      </c>
      <c r="AJ183" s="19">
        <v>2.5</v>
      </c>
      <c r="AK183" s="19">
        <v>47</v>
      </c>
      <c r="AL183" s="19">
        <v>12</v>
      </c>
      <c r="AM183" s="19">
        <v>6.4</v>
      </c>
      <c r="AN183" s="19">
        <v>11</v>
      </c>
      <c r="AO183" s="19">
        <v>2.5</v>
      </c>
      <c r="AP183" s="19">
        <v>7.6</v>
      </c>
      <c r="AQ183" s="19">
        <v>1.5</v>
      </c>
      <c r="AR183" s="19">
        <v>2.5</v>
      </c>
      <c r="AS183" s="19">
        <v>2.5</v>
      </c>
      <c r="AT183" s="19">
        <v>35</v>
      </c>
      <c r="AU183" s="19">
        <v>22</v>
      </c>
      <c r="AV183" s="19">
        <v>8</v>
      </c>
      <c r="AW183" s="19">
        <v>13</v>
      </c>
      <c r="AX183" s="19">
        <v>16</v>
      </c>
      <c r="AY183" s="19">
        <v>2.5</v>
      </c>
      <c r="AZ183" s="19">
        <v>2.5</v>
      </c>
      <c r="BA183" s="20">
        <v>174.4</v>
      </c>
      <c r="BB183" s="17">
        <v>0.5</v>
      </c>
      <c r="BC183" s="17">
        <v>0.5</v>
      </c>
      <c r="BD183" s="17">
        <v>0.5</v>
      </c>
      <c r="BE183" s="17">
        <v>0.5</v>
      </c>
      <c r="BF183" s="17">
        <v>0.5</v>
      </c>
      <c r="BG183" s="17">
        <v>0.5</v>
      </c>
      <c r="BH183" s="17">
        <v>0.5</v>
      </c>
      <c r="BI183" s="17">
        <v>0.5</v>
      </c>
      <c r="BJ183" s="17">
        <v>5.0000000000000001E-3</v>
      </c>
      <c r="BK183" s="17">
        <v>0.5</v>
      </c>
      <c r="BL183" s="17">
        <v>0.05</v>
      </c>
      <c r="BM183" s="17">
        <v>0.05</v>
      </c>
      <c r="BN183" s="17">
        <v>0.05</v>
      </c>
      <c r="BO183" s="17">
        <v>0.05</v>
      </c>
      <c r="BP183" s="17">
        <v>0.05</v>
      </c>
      <c r="BQ183" s="17">
        <v>0.4</v>
      </c>
      <c r="BR183" s="76">
        <v>0.4</v>
      </c>
      <c r="BS183" s="17">
        <v>0.05</v>
      </c>
      <c r="BT183" s="17">
        <v>0.05</v>
      </c>
      <c r="BU183" s="17">
        <v>0.1</v>
      </c>
      <c r="BV183" s="76">
        <v>0.05</v>
      </c>
      <c r="BW183" s="17">
        <v>0.05</v>
      </c>
      <c r="BX183" s="17">
        <v>0.05</v>
      </c>
      <c r="BY183" s="17">
        <v>0.15000000000000002</v>
      </c>
      <c r="BZ183" s="17">
        <v>0.15</v>
      </c>
      <c r="CA183" s="17"/>
      <c r="CB183" s="17"/>
      <c r="CC183" s="17"/>
      <c r="CD183" s="17"/>
      <c r="CE183" s="17"/>
      <c r="CF183" s="17"/>
      <c r="CG183" s="17"/>
      <c r="CH183" s="17"/>
      <c r="CI183" s="17"/>
      <c r="CJ183" s="17"/>
      <c r="CK183" s="17"/>
      <c r="CL183" s="17"/>
      <c r="CM183" s="17"/>
      <c r="CN183" s="17"/>
      <c r="CO183" s="17"/>
      <c r="CP183" s="17"/>
      <c r="CQ183" s="17"/>
      <c r="CR183" s="17"/>
      <c r="CS183" s="17"/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>
        <v>0.05</v>
      </c>
      <c r="DF183" s="17">
        <v>0.05</v>
      </c>
      <c r="DG183" s="42">
        <v>956</v>
      </c>
      <c r="DH183" s="70"/>
      <c r="DI183" s="70"/>
      <c r="DJ183" s="70"/>
      <c r="DK183" s="70"/>
      <c r="DL183" s="70"/>
    </row>
    <row r="184" spans="1:116" x14ac:dyDescent="0.3">
      <c r="A184" s="165">
        <v>179</v>
      </c>
      <c r="B184" s="57">
        <v>334</v>
      </c>
      <c r="C184" s="139" t="s">
        <v>193</v>
      </c>
      <c r="D184" s="139" t="s">
        <v>251</v>
      </c>
      <c r="E184" s="139" t="s">
        <v>1063</v>
      </c>
      <c r="F184" s="139" t="s">
        <v>208</v>
      </c>
      <c r="G184" s="43">
        <v>8</v>
      </c>
      <c r="H184" s="12">
        <v>44.17</v>
      </c>
      <c r="I184" s="30">
        <v>0.05</v>
      </c>
      <c r="J184" s="30">
        <v>1.5</v>
      </c>
      <c r="K184" s="30">
        <v>25.4</v>
      </c>
      <c r="L184" s="31">
        <v>2.5000000000000001E-2</v>
      </c>
      <c r="M184" s="30">
        <v>0.47</v>
      </c>
      <c r="N184" s="30">
        <v>0.67800000000000005</v>
      </c>
      <c r="O184" s="30">
        <v>3.47</v>
      </c>
      <c r="P184" s="33">
        <v>3.0999999999999999E-3</v>
      </c>
      <c r="Q184" s="30">
        <v>83.3</v>
      </c>
      <c r="R184" s="30">
        <v>0.2</v>
      </c>
      <c r="S184" s="30">
        <v>0.70699999999999996</v>
      </c>
      <c r="T184" s="30">
        <v>0.5</v>
      </c>
      <c r="U184" s="19">
        <v>1</v>
      </c>
      <c r="V184" s="19">
        <v>1.61</v>
      </c>
      <c r="W184" s="30">
        <v>0.68899999999999995</v>
      </c>
      <c r="X184" s="30">
        <v>5.9</v>
      </c>
      <c r="Y184" s="12">
        <v>292</v>
      </c>
      <c r="Z184" s="30">
        <v>0.05</v>
      </c>
      <c r="AA184" s="12">
        <v>994</v>
      </c>
      <c r="AB184" s="19">
        <v>281</v>
      </c>
      <c r="AC184" s="12">
        <v>60.5</v>
      </c>
      <c r="AD184" s="12">
        <v>77.3</v>
      </c>
      <c r="AE184" s="30">
        <v>12.3</v>
      </c>
      <c r="AF184" s="12">
        <v>355</v>
      </c>
      <c r="AG184" s="12">
        <v>0.5</v>
      </c>
      <c r="AH184" s="19">
        <v>18</v>
      </c>
      <c r="AI184" s="19">
        <v>19</v>
      </c>
      <c r="AJ184" s="19">
        <v>2.5</v>
      </c>
      <c r="AK184" s="19">
        <v>69</v>
      </c>
      <c r="AL184" s="19">
        <v>22</v>
      </c>
      <c r="AM184" s="19">
        <v>11</v>
      </c>
      <c r="AN184" s="19">
        <v>18</v>
      </c>
      <c r="AO184" s="19">
        <v>2.5</v>
      </c>
      <c r="AP184" s="19">
        <v>18</v>
      </c>
      <c r="AQ184" s="19">
        <v>1.5</v>
      </c>
      <c r="AR184" s="19">
        <v>2.5</v>
      </c>
      <c r="AS184" s="19">
        <v>7.3</v>
      </c>
      <c r="AT184" s="19">
        <v>50</v>
      </c>
      <c r="AU184" s="19">
        <v>39</v>
      </c>
      <c r="AV184" s="19">
        <v>14</v>
      </c>
      <c r="AW184" s="19">
        <v>20</v>
      </c>
      <c r="AX184" s="19">
        <v>27</v>
      </c>
      <c r="AY184" s="19">
        <v>2.5</v>
      </c>
      <c r="AZ184" s="19">
        <v>2.5</v>
      </c>
      <c r="BA184" s="20">
        <v>273.8</v>
      </c>
      <c r="BB184" s="17">
        <v>0.5</v>
      </c>
      <c r="BC184" s="17">
        <v>0.5</v>
      </c>
      <c r="BD184" s="17">
        <v>0.5</v>
      </c>
      <c r="BE184" s="17">
        <v>0.5</v>
      </c>
      <c r="BF184" s="17">
        <v>0.5</v>
      </c>
      <c r="BG184" s="17">
        <v>0.5</v>
      </c>
      <c r="BH184" s="17">
        <v>0.5</v>
      </c>
      <c r="BI184" s="17">
        <v>0.5</v>
      </c>
      <c r="BJ184" s="17">
        <v>5.0000000000000001E-3</v>
      </c>
      <c r="BK184" s="17">
        <v>0.5</v>
      </c>
      <c r="BL184" s="17">
        <v>0.05</v>
      </c>
      <c r="BM184" s="17">
        <v>0.05</v>
      </c>
      <c r="BN184" s="17">
        <v>0.05</v>
      </c>
      <c r="BO184" s="17">
        <v>0.05</v>
      </c>
      <c r="BP184" s="17">
        <v>0.05</v>
      </c>
      <c r="BQ184" s="17">
        <v>0.4</v>
      </c>
      <c r="BR184" s="76">
        <v>0.4</v>
      </c>
      <c r="BS184" s="17">
        <v>0.05</v>
      </c>
      <c r="BT184" s="17">
        <v>0.05</v>
      </c>
      <c r="BU184" s="17">
        <v>0.1</v>
      </c>
      <c r="BV184" s="76">
        <v>0.05</v>
      </c>
      <c r="BW184" s="17">
        <v>0.05</v>
      </c>
      <c r="BX184" s="17">
        <v>0.05</v>
      </c>
      <c r="BY184" s="17">
        <v>0.15000000000000002</v>
      </c>
      <c r="BZ184" s="17">
        <v>0.15</v>
      </c>
      <c r="CA184" s="17">
        <v>25</v>
      </c>
      <c r="CB184" s="17">
        <v>50</v>
      </c>
      <c r="CC184" s="17">
        <v>2600</v>
      </c>
      <c r="CD184" s="17">
        <v>0.01</v>
      </c>
      <c r="CE184" s="17">
        <v>2.5000000000000001E-2</v>
      </c>
      <c r="CF184" s="17">
        <v>2.5000000000000001E-2</v>
      </c>
      <c r="CG184" s="17">
        <v>2.5000000000000001E-2</v>
      </c>
      <c r="CH184" s="17">
        <v>2.5000000000000001E-2</v>
      </c>
      <c r="CI184" s="17">
        <v>2.5000000000000001E-2</v>
      </c>
      <c r="CJ184" s="17">
        <v>2.5000000000000001E-2</v>
      </c>
      <c r="CK184" s="17">
        <v>2.5000000000000001E-2</v>
      </c>
      <c r="CL184" s="17">
        <v>5.0000000000000001E-3</v>
      </c>
      <c r="CM184" s="17">
        <v>0.15</v>
      </c>
      <c r="CN184" s="17">
        <v>0.5</v>
      </c>
      <c r="CO184" s="17">
        <v>0.5</v>
      </c>
      <c r="CP184" s="17">
        <v>0.5</v>
      </c>
      <c r="CQ184" s="17">
        <v>1.5</v>
      </c>
      <c r="CR184" s="17">
        <v>0.3</v>
      </c>
      <c r="CS184" s="17">
        <v>5</v>
      </c>
      <c r="CT184" s="17">
        <v>0.5</v>
      </c>
      <c r="CU184" s="17">
        <v>0.5</v>
      </c>
      <c r="CV184" s="17">
        <v>0.05</v>
      </c>
      <c r="CW184" s="17">
        <v>0.05</v>
      </c>
      <c r="CX184" s="17">
        <v>0.05</v>
      </c>
      <c r="CY184" s="17">
        <v>7.6000000000000004E-4</v>
      </c>
      <c r="CZ184" s="17">
        <v>0.05</v>
      </c>
      <c r="DA184" s="17">
        <v>0.05</v>
      </c>
      <c r="DB184" s="17">
        <v>0.05</v>
      </c>
      <c r="DC184" s="17">
        <v>0.05</v>
      </c>
      <c r="DD184" s="17">
        <v>0.05</v>
      </c>
      <c r="DE184" s="17">
        <v>0.05</v>
      </c>
      <c r="DF184" s="17">
        <v>0.05</v>
      </c>
      <c r="DG184" s="42">
        <v>153.4</v>
      </c>
      <c r="DH184" s="70">
        <v>0.5</v>
      </c>
      <c r="DI184" s="70">
        <v>0.05</v>
      </c>
      <c r="DJ184" s="70">
        <v>0.25</v>
      </c>
      <c r="DK184" s="70">
        <v>0.25</v>
      </c>
      <c r="DL184" s="70">
        <v>0.05</v>
      </c>
    </row>
    <row r="185" spans="1:116" x14ac:dyDescent="0.3">
      <c r="A185" s="165">
        <v>180</v>
      </c>
      <c r="B185" s="57">
        <v>335</v>
      </c>
      <c r="C185" s="139" t="s">
        <v>1064</v>
      </c>
      <c r="D185" s="139" t="s">
        <v>1065</v>
      </c>
      <c r="E185" s="139" t="s">
        <v>1066</v>
      </c>
      <c r="F185" s="139" t="s">
        <v>1067</v>
      </c>
      <c r="G185" s="43">
        <v>7.7</v>
      </c>
      <c r="H185" s="12">
        <v>99.93</v>
      </c>
      <c r="I185" s="30">
        <v>0.05</v>
      </c>
      <c r="J185" s="30">
        <v>1.5</v>
      </c>
      <c r="K185" s="30">
        <v>36</v>
      </c>
      <c r="L185" s="31">
        <v>2.5000000000000001E-2</v>
      </c>
      <c r="M185" s="30">
        <v>3.06</v>
      </c>
      <c r="N185" s="30">
        <v>7.45</v>
      </c>
      <c r="O185" s="30">
        <v>7.6</v>
      </c>
      <c r="P185" s="33">
        <v>5.1999999999999998E-3</v>
      </c>
      <c r="Q185" s="30">
        <v>1000</v>
      </c>
      <c r="R185" s="30">
        <v>0.2</v>
      </c>
      <c r="S185" s="30">
        <v>3.45</v>
      </c>
      <c r="T185" s="30">
        <v>2.92</v>
      </c>
      <c r="U185" s="19">
        <v>1</v>
      </c>
      <c r="V185" s="30">
        <v>12.5</v>
      </c>
      <c r="W185" s="30">
        <v>11.4</v>
      </c>
      <c r="X185" s="30">
        <v>18.100000000000001</v>
      </c>
      <c r="Y185" s="12">
        <v>7810</v>
      </c>
      <c r="Z185" s="30">
        <v>5.37</v>
      </c>
      <c r="AA185" s="12">
        <v>4160</v>
      </c>
      <c r="AB185" s="19">
        <v>49.2</v>
      </c>
      <c r="AC185" s="12">
        <v>253</v>
      </c>
      <c r="AD185" s="30">
        <v>2930</v>
      </c>
      <c r="AE185" s="30">
        <v>146.98699999999999</v>
      </c>
      <c r="AF185" s="12">
        <v>3633.05</v>
      </c>
      <c r="AG185" s="12">
        <v>466</v>
      </c>
      <c r="AH185" s="19">
        <v>92</v>
      </c>
      <c r="AI185" s="19">
        <v>197</v>
      </c>
      <c r="AJ185" s="19">
        <v>2.5</v>
      </c>
      <c r="AK185" s="19">
        <v>608</v>
      </c>
      <c r="AL185" s="19">
        <v>210</v>
      </c>
      <c r="AM185" s="19">
        <v>126</v>
      </c>
      <c r="AN185" s="19">
        <v>175</v>
      </c>
      <c r="AO185" s="19">
        <v>28</v>
      </c>
      <c r="AP185" s="19">
        <v>106</v>
      </c>
      <c r="AQ185" s="19">
        <v>1.5</v>
      </c>
      <c r="AR185" s="19">
        <v>2.5</v>
      </c>
      <c r="AS185" s="19">
        <v>2.5</v>
      </c>
      <c r="AT185" s="19">
        <v>524</v>
      </c>
      <c r="AU185" s="19">
        <v>258</v>
      </c>
      <c r="AV185" s="19">
        <v>105</v>
      </c>
      <c r="AW185" s="19">
        <v>152</v>
      </c>
      <c r="AX185" s="19">
        <v>149</v>
      </c>
      <c r="AY185" s="19">
        <v>2.5</v>
      </c>
      <c r="AZ185" s="19">
        <v>2.5</v>
      </c>
      <c r="BA185" s="20">
        <v>2304</v>
      </c>
      <c r="BB185" s="17">
        <v>0.5</v>
      </c>
      <c r="BC185" s="17">
        <v>0.5</v>
      </c>
      <c r="BD185" s="17">
        <v>0.5</v>
      </c>
      <c r="BE185" s="17">
        <v>0.5</v>
      </c>
      <c r="BF185" s="17">
        <v>0.5</v>
      </c>
      <c r="BG185" s="17">
        <v>0.5</v>
      </c>
      <c r="BH185" s="17">
        <v>0.5</v>
      </c>
      <c r="BI185" s="17">
        <v>0.5</v>
      </c>
      <c r="BJ185" s="17">
        <v>5.0000000000000001E-3</v>
      </c>
      <c r="BK185" s="17">
        <v>0.5</v>
      </c>
      <c r="BL185" s="17">
        <v>0.05</v>
      </c>
      <c r="BM185" s="17">
        <v>0.05</v>
      </c>
      <c r="BN185" s="17">
        <v>0.05</v>
      </c>
      <c r="BO185" s="17">
        <v>0.05</v>
      </c>
      <c r="BP185" s="17">
        <v>0.05</v>
      </c>
      <c r="BQ185" s="17">
        <v>0.4</v>
      </c>
      <c r="BR185" s="76">
        <v>0.4</v>
      </c>
      <c r="BS185" s="17">
        <v>0.05</v>
      </c>
      <c r="BT185" s="17">
        <v>0.05</v>
      </c>
      <c r="BU185" s="17">
        <v>0.1</v>
      </c>
      <c r="BV185" s="76">
        <v>0.05</v>
      </c>
      <c r="BW185" s="17">
        <v>0.05</v>
      </c>
      <c r="BX185" s="17">
        <v>0.05</v>
      </c>
      <c r="BY185" s="17">
        <v>0.15000000000000002</v>
      </c>
      <c r="BZ185" s="17">
        <v>0.15</v>
      </c>
      <c r="CA185" s="17"/>
      <c r="CB185" s="17"/>
      <c r="CC185" s="17"/>
      <c r="CD185" s="17"/>
      <c r="CE185" s="17"/>
      <c r="CF185" s="17"/>
      <c r="CG185" s="17"/>
      <c r="CH185" s="17"/>
      <c r="CI185" s="17"/>
      <c r="CJ185" s="17"/>
      <c r="CK185" s="17"/>
      <c r="CL185" s="17"/>
      <c r="CM185" s="17"/>
      <c r="CN185" s="17"/>
      <c r="CO185" s="17"/>
      <c r="CP185" s="17"/>
      <c r="CQ185" s="17"/>
      <c r="CR185" s="17"/>
      <c r="CS185" s="17"/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>
        <v>0.05</v>
      </c>
      <c r="DF185" s="17">
        <v>0.05</v>
      </c>
      <c r="DG185" s="42">
        <v>10970.652</v>
      </c>
      <c r="DH185" s="70"/>
      <c r="DI185" s="70"/>
      <c r="DJ185" s="70"/>
      <c r="DK185" s="70"/>
      <c r="DL185" s="70"/>
    </row>
    <row r="186" spans="1:116" x14ac:dyDescent="0.3">
      <c r="A186" s="165">
        <v>181</v>
      </c>
      <c r="B186" s="57">
        <v>336</v>
      </c>
      <c r="C186" s="139" t="s">
        <v>1068</v>
      </c>
      <c r="D186" s="139" t="s">
        <v>1069</v>
      </c>
      <c r="E186" s="139" t="s">
        <v>1070</v>
      </c>
      <c r="F186" s="139" t="s">
        <v>1071</v>
      </c>
      <c r="G186" s="43">
        <v>8.1999999999999993</v>
      </c>
      <c r="H186" s="12">
        <v>211.9</v>
      </c>
      <c r="I186" s="30">
        <v>0.05</v>
      </c>
      <c r="J186" s="30">
        <v>7.53</v>
      </c>
      <c r="K186" s="30">
        <v>90.6</v>
      </c>
      <c r="L186" s="31">
        <v>0.28399999999999997</v>
      </c>
      <c r="M186" s="30">
        <v>7.96</v>
      </c>
      <c r="N186" s="42">
        <v>15.6</v>
      </c>
      <c r="O186" s="30">
        <v>21.1</v>
      </c>
      <c r="P186" s="33">
        <v>2.1999999999999999E-2</v>
      </c>
      <c r="Q186" s="42">
        <v>2370</v>
      </c>
      <c r="R186" s="30">
        <v>0.67300000000000004</v>
      </c>
      <c r="S186" s="30">
        <v>22.6</v>
      </c>
      <c r="T186" s="30">
        <v>12.9</v>
      </c>
      <c r="U186" s="19">
        <v>1</v>
      </c>
      <c r="V186" s="19">
        <v>73.900000000000006</v>
      </c>
      <c r="W186" s="42">
        <v>22</v>
      </c>
      <c r="X186" s="42">
        <v>53.2</v>
      </c>
      <c r="Y186" s="12">
        <v>20800</v>
      </c>
      <c r="Z186" s="30">
        <v>1.52</v>
      </c>
      <c r="AA186" s="12">
        <v>27353.33</v>
      </c>
      <c r="AB186" s="19">
        <v>464</v>
      </c>
      <c r="AC186" s="30">
        <v>296</v>
      </c>
      <c r="AD186" s="30">
        <v>2440</v>
      </c>
      <c r="AE186" s="30">
        <v>105.738</v>
      </c>
      <c r="AF186" s="12">
        <v>6396.6</v>
      </c>
      <c r="AG186" s="12">
        <v>1730</v>
      </c>
      <c r="AH186" s="19">
        <v>16</v>
      </c>
      <c r="AI186" s="19">
        <v>23</v>
      </c>
      <c r="AJ186" s="19">
        <v>5.4</v>
      </c>
      <c r="AK186" s="19">
        <v>29</v>
      </c>
      <c r="AL186" s="19">
        <v>36</v>
      </c>
      <c r="AM186" s="19">
        <v>5.6</v>
      </c>
      <c r="AN186" s="19">
        <v>6</v>
      </c>
      <c r="AO186" s="19">
        <v>2.5</v>
      </c>
      <c r="AP186" s="19">
        <v>2.5</v>
      </c>
      <c r="AQ186" s="19">
        <v>1.5</v>
      </c>
      <c r="AR186" s="19">
        <v>10</v>
      </c>
      <c r="AS186" s="19">
        <v>17</v>
      </c>
      <c r="AT186" s="19">
        <v>11</v>
      </c>
      <c r="AU186" s="19">
        <v>7.9</v>
      </c>
      <c r="AV186" s="19">
        <v>2.5</v>
      </c>
      <c r="AW186" s="19">
        <v>7.5</v>
      </c>
      <c r="AX186" s="19">
        <v>8</v>
      </c>
      <c r="AY186" s="19">
        <v>2.5</v>
      </c>
      <c r="AZ186" s="19">
        <v>2.5</v>
      </c>
      <c r="BA186" s="20">
        <v>170.9</v>
      </c>
      <c r="BB186" s="17">
        <v>0.5</v>
      </c>
      <c r="BC186" s="17">
        <v>0.5</v>
      </c>
      <c r="BD186" s="17">
        <v>0.5</v>
      </c>
      <c r="BE186" s="17">
        <v>0.5</v>
      </c>
      <c r="BF186" s="17">
        <v>0.5</v>
      </c>
      <c r="BG186" s="17">
        <v>0.5</v>
      </c>
      <c r="BH186" s="17">
        <v>0.5</v>
      </c>
      <c r="BI186" s="17">
        <v>0.5</v>
      </c>
      <c r="BJ186" s="17">
        <v>5.0000000000000001E-3</v>
      </c>
      <c r="BK186" s="17">
        <v>0.5</v>
      </c>
      <c r="BL186" s="17">
        <v>0.05</v>
      </c>
      <c r="BM186" s="17">
        <v>0.05</v>
      </c>
      <c r="BN186" s="17">
        <v>0.05</v>
      </c>
      <c r="BO186" s="17">
        <v>0.05</v>
      </c>
      <c r="BP186" s="17">
        <v>0.05</v>
      </c>
      <c r="BQ186" s="17">
        <v>0.4</v>
      </c>
      <c r="BR186" s="76">
        <v>0.4</v>
      </c>
      <c r="BS186" s="17">
        <v>0.05</v>
      </c>
      <c r="BT186" s="17">
        <v>0.05</v>
      </c>
      <c r="BU186" s="17">
        <v>0.1</v>
      </c>
      <c r="BV186" s="76">
        <v>0.05</v>
      </c>
      <c r="BW186" s="17">
        <v>0.05</v>
      </c>
      <c r="BX186" s="17">
        <v>0.05</v>
      </c>
      <c r="BY186" s="17">
        <v>0.15000000000000002</v>
      </c>
      <c r="BZ186" s="17">
        <v>0.15</v>
      </c>
      <c r="CA186" s="17"/>
      <c r="CB186" s="17"/>
      <c r="CC186" s="17"/>
      <c r="CD186" s="17"/>
      <c r="CE186" s="17"/>
      <c r="CF186" s="17"/>
      <c r="CG186" s="17"/>
      <c r="CH186" s="17"/>
      <c r="CI186" s="17"/>
      <c r="CJ186" s="17"/>
      <c r="CK186" s="17"/>
      <c r="CL186" s="17"/>
      <c r="CM186" s="17"/>
      <c r="CN186" s="17"/>
      <c r="CO186" s="17"/>
      <c r="CP186" s="17"/>
      <c r="CQ186" s="17"/>
      <c r="CR186" s="17"/>
      <c r="CS186" s="17"/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>
        <v>0.05</v>
      </c>
      <c r="DF186" s="17">
        <v>0.05</v>
      </c>
      <c r="DG186" s="42">
        <v>352.8</v>
      </c>
      <c r="DH186" s="70"/>
      <c r="DI186" s="70"/>
      <c r="DJ186" s="70"/>
      <c r="DK186" s="70"/>
      <c r="DL186" s="70"/>
    </row>
    <row r="187" spans="1:116" x14ac:dyDescent="0.3">
      <c r="A187" s="165">
        <v>182</v>
      </c>
      <c r="B187" s="57">
        <v>337</v>
      </c>
      <c r="C187" s="139" t="s">
        <v>1072</v>
      </c>
      <c r="D187" s="139" t="s">
        <v>1073</v>
      </c>
      <c r="E187" s="139" t="s">
        <v>1074</v>
      </c>
      <c r="F187" s="139" t="s">
        <v>1075</v>
      </c>
      <c r="G187" s="43">
        <v>7.7</v>
      </c>
      <c r="H187" s="12">
        <v>93.62</v>
      </c>
      <c r="I187" s="30">
        <v>0.05</v>
      </c>
      <c r="J187" s="30">
        <v>1.5</v>
      </c>
      <c r="K187" s="30">
        <v>48.9</v>
      </c>
      <c r="L187" s="31">
        <v>2.5000000000000001E-2</v>
      </c>
      <c r="M187" s="30">
        <v>3.04</v>
      </c>
      <c r="N187" s="42">
        <v>6.76</v>
      </c>
      <c r="O187" s="42">
        <v>7.65</v>
      </c>
      <c r="P187" s="33">
        <v>4.4999999999999997E-3</v>
      </c>
      <c r="Q187" s="42">
        <v>1580</v>
      </c>
      <c r="R187" s="30">
        <v>0.2</v>
      </c>
      <c r="S187" s="30">
        <v>3.03</v>
      </c>
      <c r="T187" s="42">
        <v>0.5</v>
      </c>
      <c r="U187" s="19">
        <v>1</v>
      </c>
      <c r="V187" s="19">
        <v>10</v>
      </c>
      <c r="W187" s="42">
        <v>9.08</v>
      </c>
      <c r="X187" s="42">
        <v>22.7</v>
      </c>
      <c r="Y187" s="12">
        <v>5930</v>
      </c>
      <c r="Z187" s="30">
        <v>2.17</v>
      </c>
      <c r="AA187" s="12">
        <v>5610</v>
      </c>
      <c r="AB187" s="19">
        <v>204</v>
      </c>
      <c r="AC187" s="30">
        <v>612</v>
      </c>
      <c r="AD187" s="30">
        <v>946</v>
      </c>
      <c r="AE187" s="30">
        <v>163.01900000000001</v>
      </c>
      <c r="AF187" s="12">
        <v>4023.78</v>
      </c>
      <c r="AG187" s="12">
        <v>468</v>
      </c>
      <c r="AH187" s="19">
        <v>2.5</v>
      </c>
      <c r="AI187" s="19">
        <v>2.5</v>
      </c>
      <c r="AJ187" s="19">
        <v>50</v>
      </c>
      <c r="AK187" s="19">
        <v>39</v>
      </c>
      <c r="AL187" s="19">
        <v>23</v>
      </c>
      <c r="AM187" s="19">
        <v>40</v>
      </c>
      <c r="AN187" s="19">
        <v>115</v>
      </c>
      <c r="AO187" s="19">
        <v>2.5</v>
      </c>
      <c r="AP187" s="19">
        <v>69</v>
      </c>
      <c r="AQ187" s="19">
        <v>1.5</v>
      </c>
      <c r="AR187" s="19">
        <v>2.5</v>
      </c>
      <c r="AS187" s="19">
        <v>2.5</v>
      </c>
      <c r="AT187" s="19">
        <v>37</v>
      </c>
      <c r="AU187" s="19">
        <v>99</v>
      </c>
      <c r="AV187" s="19">
        <v>108</v>
      </c>
      <c r="AW187" s="19">
        <v>2.5</v>
      </c>
      <c r="AX187" s="19">
        <v>2.5</v>
      </c>
      <c r="AY187" s="19">
        <v>123</v>
      </c>
      <c r="AZ187" s="19">
        <v>2.5</v>
      </c>
      <c r="BA187" s="20">
        <v>522.5</v>
      </c>
      <c r="BB187" s="17">
        <v>0.5</v>
      </c>
      <c r="BC187" s="17">
        <v>0.5</v>
      </c>
      <c r="BD187" s="17">
        <v>0.5</v>
      </c>
      <c r="BE187" s="17">
        <v>0.5</v>
      </c>
      <c r="BF187" s="17">
        <v>0.5</v>
      </c>
      <c r="BG187" s="17">
        <v>0.5</v>
      </c>
      <c r="BH187" s="17">
        <v>0.5</v>
      </c>
      <c r="BI187" s="17">
        <v>0.5</v>
      </c>
      <c r="BJ187" s="17">
        <v>5.0000000000000001E-3</v>
      </c>
      <c r="BK187" s="17">
        <v>0.5</v>
      </c>
      <c r="BL187" s="17">
        <v>0.05</v>
      </c>
      <c r="BM187" s="17">
        <v>0.05</v>
      </c>
      <c r="BN187" s="17">
        <v>0.05</v>
      </c>
      <c r="BO187" s="17">
        <v>0.05</v>
      </c>
      <c r="BP187" s="17">
        <v>0.05</v>
      </c>
      <c r="BQ187" s="17">
        <v>0.4</v>
      </c>
      <c r="BR187" s="76">
        <v>0.4</v>
      </c>
      <c r="BS187" s="17">
        <v>0.05</v>
      </c>
      <c r="BT187" s="17">
        <v>0.05</v>
      </c>
      <c r="BU187" s="17">
        <v>0.1</v>
      </c>
      <c r="BV187" s="76">
        <v>0.05</v>
      </c>
      <c r="BW187" s="17">
        <v>0.05</v>
      </c>
      <c r="BX187" s="17">
        <v>0.05</v>
      </c>
      <c r="BY187" s="17">
        <v>0.15000000000000002</v>
      </c>
      <c r="BZ187" s="17">
        <v>0.15</v>
      </c>
      <c r="CA187" s="17"/>
      <c r="CB187" s="17"/>
      <c r="CC187" s="17"/>
      <c r="CD187" s="17"/>
      <c r="CE187" s="17"/>
      <c r="CF187" s="17"/>
      <c r="CG187" s="17"/>
      <c r="CH187" s="17"/>
      <c r="CI187" s="17"/>
      <c r="CJ187" s="17"/>
      <c r="CK187" s="17"/>
      <c r="CL187" s="17"/>
      <c r="CM187" s="17"/>
      <c r="CN187" s="17"/>
      <c r="CO187" s="17"/>
      <c r="CP187" s="17"/>
      <c r="CQ187" s="17"/>
      <c r="CR187" s="17"/>
      <c r="CS187" s="17"/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>
        <v>0.05</v>
      </c>
      <c r="DF187" s="17">
        <v>0.05</v>
      </c>
      <c r="DG187" s="42">
        <v>7885.0910000000003</v>
      </c>
      <c r="DH187" s="70"/>
      <c r="DI187" s="70"/>
      <c r="DJ187" s="70"/>
      <c r="DK187" s="70"/>
      <c r="DL187" s="70"/>
    </row>
    <row r="188" spans="1:116" x14ac:dyDescent="0.3">
      <c r="A188" s="165">
        <v>183</v>
      </c>
      <c r="B188" s="57">
        <v>338</v>
      </c>
      <c r="C188" s="139" t="s">
        <v>1076</v>
      </c>
      <c r="D188" s="139" t="s">
        <v>1077</v>
      </c>
      <c r="E188" s="139" t="s">
        <v>1078</v>
      </c>
      <c r="F188" s="139" t="s">
        <v>1079</v>
      </c>
      <c r="G188" s="43">
        <v>8.3000000000000007</v>
      </c>
      <c r="H188" s="12">
        <v>117.7</v>
      </c>
      <c r="I188" s="30">
        <v>0.05</v>
      </c>
      <c r="J188" s="30">
        <v>1.5</v>
      </c>
      <c r="K188" s="30">
        <v>59</v>
      </c>
      <c r="L188" s="31">
        <v>0.113</v>
      </c>
      <c r="M188" s="30">
        <v>5.73</v>
      </c>
      <c r="N188" s="30">
        <v>18.7</v>
      </c>
      <c r="O188" s="30">
        <v>20.3</v>
      </c>
      <c r="P188" s="33">
        <v>1.4999999999999999E-2</v>
      </c>
      <c r="Q188" s="42">
        <v>6240</v>
      </c>
      <c r="R188" s="30">
        <v>0.2</v>
      </c>
      <c r="S188" s="30">
        <v>17.8</v>
      </c>
      <c r="T188" s="30">
        <v>4.79</v>
      </c>
      <c r="U188" s="19">
        <v>1</v>
      </c>
      <c r="V188" s="19">
        <v>83</v>
      </c>
      <c r="W188" s="30">
        <v>20</v>
      </c>
      <c r="X188" s="30">
        <v>46</v>
      </c>
      <c r="Y188" s="12">
        <v>38700</v>
      </c>
      <c r="Z188" s="30">
        <v>1.86</v>
      </c>
      <c r="AA188" s="12">
        <v>10700</v>
      </c>
      <c r="AB188" s="19">
        <v>310</v>
      </c>
      <c r="AC188" s="12">
        <v>448</v>
      </c>
      <c r="AD188" s="12">
        <v>3060</v>
      </c>
      <c r="AE188" s="30">
        <v>167</v>
      </c>
      <c r="AF188" s="12">
        <v>8575.44</v>
      </c>
      <c r="AG188" s="12">
        <v>1600</v>
      </c>
      <c r="AH188" s="19">
        <v>2.5</v>
      </c>
      <c r="AI188" s="19">
        <v>12</v>
      </c>
      <c r="AJ188" s="19">
        <v>23</v>
      </c>
      <c r="AK188" s="19">
        <v>111</v>
      </c>
      <c r="AL188" s="19">
        <v>53</v>
      </c>
      <c r="AM188" s="19">
        <v>54</v>
      </c>
      <c r="AN188" s="19">
        <v>77</v>
      </c>
      <c r="AO188" s="19">
        <v>2.5</v>
      </c>
      <c r="AP188" s="19">
        <v>51</v>
      </c>
      <c r="AQ188" s="19">
        <v>1.5</v>
      </c>
      <c r="AR188" s="19">
        <v>2.5</v>
      </c>
      <c r="AS188" s="19">
        <v>2.5</v>
      </c>
      <c r="AT188" s="19">
        <v>95</v>
      </c>
      <c r="AU188" s="19">
        <v>71</v>
      </c>
      <c r="AV188" s="19">
        <v>67</v>
      </c>
      <c r="AW188" s="19">
        <v>2.5</v>
      </c>
      <c r="AX188" s="19">
        <v>35</v>
      </c>
      <c r="AY188" s="19">
        <v>35</v>
      </c>
      <c r="AZ188" s="19">
        <v>2.5</v>
      </c>
      <c r="BA188" s="20">
        <v>572</v>
      </c>
      <c r="BB188" s="17">
        <v>0.5</v>
      </c>
      <c r="BC188" s="17">
        <v>0.5</v>
      </c>
      <c r="BD188" s="17">
        <v>0.5</v>
      </c>
      <c r="BE188" s="17">
        <v>0.5</v>
      </c>
      <c r="BF188" s="17">
        <v>0.5</v>
      </c>
      <c r="BG188" s="17">
        <v>0.5</v>
      </c>
      <c r="BH188" s="17">
        <v>0.5</v>
      </c>
      <c r="BI188" s="17">
        <v>0.5</v>
      </c>
      <c r="BJ188" s="17">
        <v>5.0000000000000001E-3</v>
      </c>
      <c r="BK188" s="17">
        <v>0.5</v>
      </c>
      <c r="BL188" s="17">
        <v>0.05</v>
      </c>
      <c r="BM188" s="17">
        <v>0.05</v>
      </c>
      <c r="BN188" s="17">
        <v>0.05</v>
      </c>
      <c r="BO188" s="17">
        <v>0.05</v>
      </c>
      <c r="BP188" s="17">
        <v>0.05</v>
      </c>
      <c r="BQ188" s="17">
        <v>0.4</v>
      </c>
      <c r="BR188" s="76">
        <v>0.4</v>
      </c>
      <c r="BS188" s="17">
        <v>0.05</v>
      </c>
      <c r="BT188" s="17">
        <v>0.05</v>
      </c>
      <c r="BU188" s="17">
        <v>0.1</v>
      </c>
      <c r="BV188" s="76">
        <v>0.05</v>
      </c>
      <c r="BW188" s="17">
        <v>0.05</v>
      </c>
      <c r="BX188" s="17">
        <v>0.05</v>
      </c>
      <c r="BY188" s="17">
        <v>0.15000000000000002</v>
      </c>
      <c r="BZ188" s="17">
        <v>0.15</v>
      </c>
      <c r="CA188" s="17"/>
      <c r="CB188" s="17"/>
      <c r="CC188" s="17"/>
      <c r="CD188" s="17"/>
      <c r="CE188" s="17"/>
      <c r="CF188" s="17"/>
      <c r="CG188" s="17"/>
      <c r="CH188" s="17"/>
      <c r="CI188" s="17"/>
      <c r="CJ188" s="17"/>
      <c r="CK188" s="17"/>
      <c r="CL188" s="17"/>
      <c r="CM188" s="17"/>
      <c r="CN188" s="17"/>
      <c r="CO188" s="17"/>
      <c r="CP188" s="17"/>
      <c r="CQ188" s="17"/>
      <c r="CR188" s="17"/>
      <c r="CS188" s="17"/>
      <c r="CT188" s="17"/>
      <c r="CU188" s="17"/>
      <c r="CV188" s="17"/>
      <c r="CW188" s="17"/>
      <c r="CX188" s="17"/>
      <c r="CY188" s="17"/>
      <c r="CZ188" s="17"/>
      <c r="DA188" s="17"/>
      <c r="DB188" s="17"/>
      <c r="DC188" s="17"/>
      <c r="DD188" s="17"/>
      <c r="DE188" s="17">
        <v>0.05</v>
      </c>
      <c r="DF188" s="17">
        <v>0.05</v>
      </c>
      <c r="DG188" s="42">
        <v>1428</v>
      </c>
      <c r="DH188" s="70"/>
      <c r="DI188" s="70"/>
      <c r="DJ188" s="70"/>
      <c r="DK188" s="70"/>
      <c r="DL188" s="70"/>
    </row>
    <row r="189" spans="1:116" x14ac:dyDescent="0.3">
      <c r="A189" s="165">
        <v>184</v>
      </c>
      <c r="B189" s="57">
        <v>339</v>
      </c>
      <c r="C189" s="139" t="s">
        <v>1080</v>
      </c>
      <c r="D189" s="139" t="s">
        <v>1081</v>
      </c>
      <c r="E189" s="139" t="s">
        <v>1082</v>
      </c>
      <c r="F189" s="139" t="s">
        <v>1083</v>
      </c>
      <c r="G189" s="43">
        <v>7.6</v>
      </c>
      <c r="H189" s="12">
        <v>212.5</v>
      </c>
      <c r="I189" s="30">
        <v>0.05</v>
      </c>
      <c r="J189" s="30">
        <v>1.5</v>
      </c>
      <c r="K189" s="30">
        <v>24.3</v>
      </c>
      <c r="L189" s="31">
        <v>2.5000000000000001E-2</v>
      </c>
      <c r="M189" s="30">
        <v>1.69</v>
      </c>
      <c r="N189" s="42">
        <v>3.79</v>
      </c>
      <c r="O189" s="42">
        <v>7.55</v>
      </c>
      <c r="P189" s="33">
        <v>1.2E-2</v>
      </c>
      <c r="Q189" s="42">
        <v>144</v>
      </c>
      <c r="R189" s="30">
        <v>0.2</v>
      </c>
      <c r="S189" s="42">
        <v>2.2999999999999998</v>
      </c>
      <c r="T189" s="42">
        <v>2.78</v>
      </c>
      <c r="U189" s="19">
        <v>1</v>
      </c>
      <c r="V189" s="19">
        <v>10.199999999999999</v>
      </c>
      <c r="W189" s="42">
        <v>5.75</v>
      </c>
      <c r="X189" s="42">
        <v>16.899999999999999</v>
      </c>
      <c r="Y189" s="12">
        <v>1930</v>
      </c>
      <c r="Z189" s="30">
        <v>0.34</v>
      </c>
      <c r="AA189" s="12">
        <v>5570</v>
      </c>
      <c r="AB189" s="19">
        <v>164</v>
      </c>
      <c r="AC189" s="30">
        <v>324</v>
      </c>
      <c r="AD189" s="30">
        <v>807</v>
      </c>
      <c r="AE189" s="30">
        <v>121.488</v>
      </c>
      <c r="AF189" s="12">
        <v>2065.08</v>
      </c>
      <c r="AG189" s="42">
        <v>172</v>
      </c>
      <c r="AH189" s="19">
        <v>5.6</v>
      </c>
      <c r="AI189" s="19">
        <v>10</v>
      </c>
      <c r="AJ189" s="19">
        <v>2.5</v>
      </c>
      <c r="AK189" s="19">
        <v>40</v>
      </c>
      <c r="AL189" s="19">
        <v>16</v>
      </c>
      <c r="AM189" s="19">
        <v>10</v>
      </c>
      <c r="AN189" s="19">
        <v>19</v>
      </c>
      <c r="AO189" s="19">
        <v>2.5</v>
      </c>
      <c r="AP189" s="19">
        <v>21</v>
      </c>
      <c r="AQ189" s="19">
        <v>1.5</v>
      </c>
      <c r="AR189" s="19">
        <v>2.5</v>
      </c>
      <c r="AS189" s="19">
        <v>2.5</v>
      </c>
      <c r="AT189" s="19">
        <v>42</v>
      </c>
      <c r="AU189" s="19">
        <v>36</v>
      </c>
      <c r="AV189" s="19">
        <v>13</v>
      </c>
      <c r="AW189" s="19">
        <v>19</v>
      </c>
      <c r="AX189" s="19">
        <v>28</v>
      </c>
      <c r="AY189" s="19">
        <v>2.5</v>
      </c>
      <c r="AZ189" s="19">
        <v>2.5</v>
      </c>
      <c r="BA189" s="20">
        <v>200.6</v>
      </c>
      <c r="BB189" s="17">
        <v>0.5</v>
      </c>
      <c r="BC189" s="17">
        <v>0.5</v>
      </c>
      <c r="BD189" s="17">
        <v>0.5</v>
      </c>
      <c r="BE189" s="17">
        <v>0.5</v>
      </c>
      <c r="BF189" s="17">
        <v>0.5</v>
      </c>
      <c r="BG189" s="17">
        <v>0.5</v>
      </c>
      <c r="BH189" s="17">
        <v>0.5</v>
      </c>
      <c r="BI189" s="17">
        <v>0.5</v>
      </c>
      <c r="BJ189" s="17">
        <v>5.0000000000000001E-3</v>
      </c>
      <c r="BK189" s="17">
        <v>0.5</v>
      </c>
      <c r="BL189" s="17">
        <v>0.05</v>
      </c>
      <c r="BM189" s="17">
        <v>0.05</v>
      </c>
      <c r="BN189" s="17">
        <v>0.05</v>
      </c>
      <c r="BO189" s="17">
        <v>0.05</v>
      </c>
      <c r="BP189" s="17">
        <v>0.05</v>
      </c>
      <c r="BQ189" s="17">
        <v>0.4</v>
      </c>
      <c r="BR189" s="76">
        <v>0.4</v>
      </c>
      <c r="BS189" s="17">
        <v>0.05</v>
      </c>
      <c r="BT189" s="17">
        <v>0.05</v>
      </c>
      <c r="BU189" s="17">
        <v>0.1</v>
      </c>
      <c r="BV189" s="76">
        <v>0.05</v>
      </c>
      <c r="BW189" s="17">
        <v>0.05</v>
      </c>
      <c r="BX189" s="17">
        <v>0.05</v>
      </c>
      <c r="BY189" s="17">
        <v>0.15000000000000002</v>
      </c>
      <c r="BZ189" s="17">
        <v>0.15</v>
      </c>
      <c r="CA189" s="17"/>
      <c r="CB189" s="17"/>
      <c r="CC189" s="17"/>
      <c r="CD189" s="17"/>
      <c r="CE189" s="17"/>
      <c r="CF189" s="17"/>
      <c r="CG189" s="17"/>
      <c r="CH189" s="17"/>
      <c r="CI189" s="17"/>
      <c r="CJ189" s="17"/>
      <c r="CK189" s="17"/>
      <c r="CL189" s="17"/>
      <c r="CM189" s="17"/>
      <c r="CN189" s="17"/>
      <c r="CO189" s="17"/>
      <c r="CP189" s="17"/>
      <c r="CQ189" s="17"/>
      <c r="CR189" s="17"/>
      <c r="CS189" s="17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>
        <v>0.05</v>
      </c>
      <c r="DF189" s="17">
        <v>0.05</v>
      </c>
      <c r="DG189" s="42">
        <v>1441</v>
      </c>
      <c r="DH189" s="70"/>
      <c r="DI189" s="70"/>
      <c r="DJ189" s="70"/>
      <c r="DK189" s="70"/>
      <c r="DL189" s="70"/>
    </row>
    <row r="190" spans="1:116" x14ac:dyDescent="0.3">
      <c r="A190" s="165">
        <v>185</v>
      </c>
      <c r="B190" s="57">
        <v>340</v>
      </c>
      <c r="C190" s="139" t="s">
        <v>1084</v>
      </c>
      <c r="D190" s="139" t="s">
        <v>1085</v>
      </c>
      <c r="E190" s="139" t="s">
        <v>1086</v>
      </c>
      <c r="F190" s="139" t="s">
        <v>1087</v>
      </c>
      <c r="G190" s="43">
        <v>8.1</v>
      </c>
      <c r="H190" s="12">
        <v>62.87</v>
      </c>
      <c r="I190" s="30">
        <v>0.05</v>
      </c>
      <c r="J190" s="30">
        <v>1.5</v>
      </c>
      <c r="K190" s="30">
        <v>22.6</v>
      </c>
      <c r="L190" s="31">
        <v>2.5000000000000001E-2</v>
      </c>
      <c r="M190" s="30">
        <v>5.2</v>
      </c>
      <c r="N190" s="42">
        <v>6.4</v>
      </c>
      <c r="O190" s="30">
        <v>58.6</v>
      </c>
      <c r="P190" s="33">
        <v>1.2E-2</v>
      </c>
      <c r="Q190" s="42">
        <v>149</v>
      </c>
      <c r="R190" s="30">
        <v>3.02</v>
      </c>
      <c r="S190" s="42">
        <v>2.42</v>
      </c>
      <c r="T190" s="42">
        <v>58</v>
      </c>
      <c r="U190" s="19">
        <v>1</v>
      </c>
      <c r="V190" s="19">
        <v>0.15</v>
      </c>
      <c r="W190" s="42">
        <v>12.5</v>
      </c>
      <c r="X190" s="42">
        <v>50.4</v>
      </c>
      <c r="Y190" s="12">
        <v>7710</v>
      </c>
      <c r="Z190" s="30">
        <v>0.05</v>
      </c>
      <c r="AA190" s="12">
        <v>4410</v>
      </c>
      <c r="AB190" s="19">
        <v>78.400000000000006</v>
      </c>
      <c r="AC190" s="30">
        <v>208</v>
      </c>
      <c r="AD190" s="12">
        <v>223</v>
      </c>
      <c r="AE190" s="30">
        <v>166.17500000000001</v>
      </c>
      <c r="AF190" s="12">
        <v>1718.91</v>
      </c>
      <c r="AG190" s="42">
        <v>261</v>
      </c>
      <c r="AH190" s="19">
        <v>2.5</v>
      </c>
      <c r="AI190" s="19">
        <v>30</v>
      </c>
      <c r="AJ190" s="19">
        <v>17</v>
      </c>
      <c r="AK190" s="19">
        <v>85</v>
      </c>
      <c r="AL190" s="19">
        <v>200</v>
      </c>
      <c r="AM190" s="19">
        <v>74</v>
      </c>
      <c r="AN190" s="19">
        <v>134</v>
      </c>
      <c r="AO190" s="19">
        <v>22</v>
      </c>
      <c r="AP190" s="19">
        <v>117</v>
      </c>
      <c r="AQ190" s="19">
        <v>1.5</v>
      </c>
      <c r="AR190" s="19">
        <v>2.5</v>
      </c>
      <c r="AS190" s="19">
        <v>2.5</v>
      </c>
      <c r="AT190" s="19">
        <v>170</v>
      </c>
      <c r="AU190" s="19">
        <v>128</v>
      </c>
      <c r="AV190" s="19">
        <v>60</v>
      </c>
      <c r="AW190" s="19">
        <v>62</v>
      </c>
      <c r="AX190" s="19">
        <v>140</v>
      </c>
      <c r="AY190" s="19">
        <v>33</v>
      </c>
      <c r="AZ190" s="19">
        <v>2.5</v>
      </c>
      <c r="BA190" s="20">
        <v>907</v>
      </c>
      <c r="BB190" s="17">
        <v>0.5</v>
      </c>
      <c r="BC190" s="17">
        <v>0.5</v>
      </c>
      <c r="BD190" s="17">
        <v>0.5</v>
      </c>
      <c r="BE190" s="17">
        <v>0.5</v>
      </c>
      <c r="BF190" s="17">
        <v>0.5</v>
      </c>
      <c r="BG190" s="17">
        <v>0.5</v>
      </c>
      <c r="BH190" s="17">
        <v>0.5</v>
      </c>
      <c r="BI190" s="17">
        <v>0.5</v>
      </c>
      <c r="BJ190" s="17">
        <v>5.0000000000000001E-3</v>
      </c>
      <c r="BK190" s="17">
        <v>0.5</v>
      </c>
      <c r="BL190" s="17">
        <v>0.05</v>
      </c>
      <c r="BM190" s="17">
        <v>0.05</v>
      </c>
      <c r="BN190" s="17">
        <v>0.05</v>
      </c>
      <c r="BO190" s="17">
        <v>0.05</v>
      </c>
      <c r="BP190" s="17">
        <v>0.05</v>
      </c>
      <c r="BQ190" s="17">
        <v>0.4</v>
      </c>
      <c r="BR190" s="76">
        <v>0.4</v>
      </c>
      <c r="BS190" s="17">
        <v>0.05</v>
      </c>
      <c r="BT190" s="17">
        <v>0.05</v>
      </c>
      <c r="BU190" s="17">
        <v>0.1</v>
      </c>
      <c r="BV190" s="76">
        <v>0.05</v>
      </c>
      <c r="BW190" s="17">
        <v>0.05</v>
      </c>
      <c r="BX190" s="17">
        <v>0.05</v>
      </c>
      <c r="BY190" s="17">
        <v>0.15000000000000002</v>
      </c>
      <c r="BZ190" s="17">
        <v>0.15</v>
      </c>
      <c r="CA190" s="17"/>
      <c r="CB190" s="17"/>
      <c r="CC190" s="17"/>
      <c r="CD190" s="17"/>
      <c r="CE190" s="17"/>
      <c r="CF190" s="17"/>
      <c r="CG190" s="17"/>
      <c r="CH190" s="17"/>
      <c r="CI190" s="17"/>
      <c r="CJ190" s="17"/>
      <c r="CK190" s="17"/>
      <c r="CL190" s="17"/>
      <c r="CM190" s="17"/>
      <c r="CN190" s="17"/>
      <c r="CO190" s="17"/>
      <c r="CP190" s="17"/>
      <c r="CQ190" s="17"/>
      <c r="CR190" s="17"/>
      <c r="CS190" s="17"/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>
        <v>0.05</v>
      </c>
      <c r="DF190" s="17">
        <v>0.05</v>
      </c>
      <c r="DG190" s="42">
        <v>677.7</v>
      </c>
      <c r="DH190" s="70"/>
      <c r="DI190" s="70"/>
      <c r="DJ190" s="70"/>
      <c r="DK190" s="70"/>
      <c r="DL190" s="70"/>
    </row>
    <row r="191" spans="1:116" x14ac:dyDescent="0.3">
      <c r="A191" s="165">
        <v>186</v>
      </c>
      <c r="B191" s="57">
        <v>341</v>
      </c>
      <c r="C191" s="139" t="s">
        <v>1088</v>
      </c>
      <c r="D191" s="139" t="s">
        <v>1089</v>
      </c>
      <c r="E191" s="139" t="s">
        <v>1090</v>
      </c>
      <c r="F191" s="139" t="s">
        <v>1091</v>
      </c>
      <c r="G191" s="43">
        <v>7.5</v>
      </c>
      <c r="H191" s="12">
        <v>101.9</v>
      </c>
      <c r="I191" s="30">
        <v>0.05</v>
      </c>
      <c r="J191" s="30">
        <v>1.5</v>
      </c>
      <c r="K191" s="30">
        <v>33.6</v>
      </c>
      <c r="L191" s="31">
        <v>2.5000000000000001E-2</v>
      </c>
      <c r="M191" s="30">
        <v>0.84</v>
      </c>
      <c r="N191" s="30">
        <v>2.56</v>
      </c>
      <c r="O191" s="30">
        <v>9.14</v>
      </c>
      <c r="P191" s="33">
        <v>1.2E-2</v>
      </c>
      <c r="Q191" s="30">
        <v>299</v>
      </c>
      <c r="R191" s="30">
        <v>0.2</v>
      </c>
      <c r="S191" s="30">
        <v>0.75800000000000001</v>
      </c>
      <c r="T191" s="30">
        <v>1.77</v>
      </c>
      <c r="U191" s="19">
        <v>1</v>
      </c>
      <c r="V191" s="19">
        <v>8.65</v>
      </c>
      <c r="W191" s="30">
        <v>4.6100000000000003</v>
      </c>
      <c r="X191" s="30">
        <v>17.3</v>
      </c>
      <c r="Y191" s="12">
        <v>2390</v>
      </c>
      <c r="Z191" s="30">
        <v>1.1599999999999999</v>
      </c>
      <c r="AA191" s="12">
        <v>5500</v>
      </c>
      <c r="AB191" s="19">
        <v>177</v>
      </c>
      <c r="AC191" s="12">
        <v>622</v>
      </c>
      <c r="AD191" s="30">
        <v>1120</v>
      </c>
      <c r="AE191" s="30">
        <v>50</v>
      </c>
      <c r="AF191" s="12">
        <v>1528.98</v>
      </c>
      <c r="AG191" s="12">
        <v>187</v>
      </c>
      <c r="AH191" s="19">
        <v>2.5</v>
      </c>
      <c r="AI191" s="19">
        <v>2.5</v>
      </c>
      <c r="AJ191" s="19">
        <v>11</v>
      </c>
      <c r="AK191" s="19">
        <v>2.5</v>
      </c>
      <c r="AL191" s="19">
        <v>19</v>
      </c>
      <c r="AM191" s="19">
        <v>2.5</v>
      </c>
      <c r="AN191" s="19">
        <v>2.5</v>
      </c>
      <c r="AO191" s="19">
        <v>2.5</v>
      </c>
      <c r="AP191" s="19">
        <v>2.5</v>
      </c>
      <c r="AQ191" s="19">
        <v>1.5</v>
      </c>
      <c r="AR191" s="19">
        <v>2.5</v>
      </c>
      <c r="AS191" s="19">
        <v>2.5</v>
      </c>
      <c r="AT191" s="19">
        <v>2.5</v>
      </c>
      <c r="AU191" s="19">
        <v>2.5</v>
      </c>
      <c r="AV191" s="19">
        <v>2.5</v>
      </c>
      <c r="AW191" s="19">
        <v>2.5</v>
      </c>
      <c r="AX191" s="19">
        <v>2.5</v>
      </c>
      <c r="AY191" s="19">
        <v>2.5</v>
      </c>
      <c r="AZ191" s="19">
        <v>2.5</v>
      </c>
      <c r="BA191" s="20">
        <v>56.5</v>
      </c>
      <c r="BB191" s="17">
        <v>0.5</v>
      </c>
      <c r="BC191" s="17">
        <v>0.5</v>
      </c>
      <c r="BD191" s="17">
        <v>0.5</v>
      </c>
      <c r="BE191" s="17">
        <v>0.5</v>
      </c>
      <c r="BF191" s="17">
        <v>0.5</v>
      </c>
      <c r="BG191" s="17">
        <v>0.5</v>
      </c>
      <c r="BH191" s="17">
        <v>0.5</v>
      </c>
      <c r="BI191" s="17">
        <v>0.5</v>
      </c>
      <c r="BJ191" s="17">
        <v>5.0000000000000001E-3</v>
      </c>
      <c r="BK191" s="17">
        <v>0.5</v>
      </c>
      <c r="BL191" s="17">
        <v>0.05</v>
      </c>
      <c r="BM191" s="17">
        <v>0.05</v>
      </c>
      <c r="BN191" s="17">
        <v>0.05</v>
      </c>
      <c r="BO191" s="17">
        <v>0.05</v>
      </c>
      <c r="BP191" s="17">
        <v>0.05</v>
      </c>
      <c r="BQ191" s="17">
        <v>0.4</v>
      </c>
      <c r="BR191" s="76">
        <v>0.4</v>
      </c>
      <c r="BS191" s="17">
        <v>0.05</v>
      </c>
      <c r="BT191" s="17">
        <v>0.05</v>
      </c>
      <c r="BU191" s="17">
        <v>0.1</v>
      </c>
      <c r="BV191" s="76">
        <v>0.05</v>
      </c>
      <c r="BW191" s="17">
        <v>0.05</v>
      </c>
      <c r="BX191" s="17">
        <v>0.05</v>
      </c>
      <c r="BY191" s="17">
        <v>0.15000000000000002</v>
      </c>
      <c r="BZ191" s="17">
        <v>0.15</v>
      </c>
      <c r="CA191" s="17"/>
      <c r="CB191" s="17"/>
      <c r="CC191" s="17"/>
      <c r="CD191" s="17"/>
      <c r="CE191" s="17"/>
      <c r="CF191" s="17"/>
      <c r="CG191" s="17"/>
      <c r="CH191" s="17"/>
      <c r="CI191" s="17"/>
      <c r="CJ191" s="17"/>
      <c r="CK191" s="17"/>
      <c r="CL191" s="17"/>
      <c r="CM191" s="17"/>
      <c r="CN191" s="17"/>
      <c r="CO191" s="17"/>
      <c r="CP191" s="17"/>
      <c r="CQ191" s="17"/>
      <c r="CR191" s="17"/>
      <c r="CS191" s="17"/>
      <c r="CT191" s="17"/>
      <c r="CU191" s="17"/>
      <c r="CV191" s="17"/>
      <c r="CW191" s="17"/>
      <c r="CX191" s="17"/>
      <c r="CY191" s="17"/>
      <c r="CZ191" s="17"/>
      <c r="DA191" s="17"/>
      <c r="DB191" s="17"/>
      <c r="DC191" s="17"/>
      <c r="DD191" s="17"/>
      <c r="DE191" s="17">
        <v>0.05</v>
      </c>
      <c r="DF191" s="17">
        <v>0.05</v>
      </c>
      <c r="DG191" s="42">
        <v>2891</v>
      </c>
      <c r="DH191" s="70"/>
      <c r="DI191" s="70"/>
      <c r="DJ191" s="70"/>
      <c r="DK191" s="70"/>
      <c r="DL191" s="70"/>
    </row>
    <row r="192" spans="1:116" x14ac:dyDescent="0.3">
      <c r="A192" s="165">
        <v>187</v>
      </c>
      <c r="B192" s="57">
        <v>342</v>
      </c>
      <c r="C192" s="139" t="s">
        <v>519</v>
      </c>
      <c r="D192" s="139" t="s">
        <v>520</v>
      </c>
      <c r="E192" s="139" t="s">
        <v>1092</v>
      </c>
      <c r="F192" s="139" t="s">
        <v>521</v>
      </c>
      <c r="G192" s="43">
        <v>7.5</v>
      </c>
      <c r="H192" s="12">
        <v>71.5</v>
      </c>
      <c r="I192" s="31">
        <v>0.46899999999999997</v>
      </c>
      <c r="J192" s="30">
        <v>1.5</v>
      </c>
      <c r="K192" s="30">
        <v>10.199999999999999</v>
      </c>
      <c r="L192" s="31">
        <v>2.5000000000000001E-2</v>
      </c>
      <c r="M192" s="30">
        <v>1.64</v>
      </c>
      <c r="N192" s="30">
        <v>1.67</v>
      </c>
      <c r="O192" s="30">
        <v>11.1</v>
      </c>
      <c r="P192" s="33">
        <v>5.0000000000000001E-4</v>
      </c>
      <c r="Q192" s="42">
        <v>219</v>
      </c>
      <c r="R192" s="30">
        <v>0.2</v>
      </c>
      <c r="S192" s="30">
        <v>2.8</v>
      </c>
      <c r="T192" s="30">
        <v>0.5</v>
      </c>
      <c r="U192" s="19">
        <v>1</v>
      </c>
      <c r="V192" s="19">
        <v>2.25</v>
      </c>
      <c r="W192" s="30">
        <v>2.31</v>
      </c>
      <c r="X192" s="30">
        <v>9.1999999999999993</v>
      </c>
      <c r="Y192" s="12">
        <v>309</v>
      </c>
      <c r="Z192" s="30">
        <v>0.05</v>
      </c>
      <c r="AA192" s="12">
        <v>2050</v>
      </c>
      <c r="AB192" s="19">
        <v>120</v>
      </c>
      <c r="AC192" s="30">
        <v>85.4</v>
      </c>
      <c r="AD192" s="12">
        <v>99.6</v>
      </c>
      <c r="AE192" s="30">
        <v>31.5</v>
      </c>
      <c r="AF192" s="12">
        <v>812</v>
      </c>
      <c r="AG192" s="12">
        <v>161</v>
      </c>
      <c r="AH192" s="19">
        <v>2.5</v>
      </c>
      <c r="AI192" s="19">
        <v>2.5</v>
      </c>
      <c r="AJ192" s="19">
        <v>2.5</v>
      </c>
      <c r="AK192" s="19">
        <v>2.5</v>
      </c>
      <c r="AL192" s="19">
        <v>2.5</v>
      </c>
      <c r="AM192" s="19">
        <v>2.5</v>
      </c>
      <c r="AN192" s="19">
        <v>2.5</v>
      </c>
      <c r="AO192" s="19">
        <v>2.5</v>
      </c>
      <c r="AP192" s="19">
        <v>2.5</v>
      </c>
      <c r="AQ192" s="19">
        <v>1.5</v>
      </c>
      <c r="AR192" s="19">
        <v>2.5</v>
      </c>
      <c r="AS192" s="19">
        <v>2.5</v>
      </c>
      <c r="AT192" s="19">
        <v>2.5</v>
      </c>
      <c r="AU192" s="19">
        <v>2.5</v>
      </c>
      <c r="AV192" s="19">
        <v>2.5</v>
      </c>
      <c r="AW192" s="19">
        <v>2.5</v>
      </c>
      <c r="AX192" s="19">
        <v>2.5</v>
      </c>
      <c r="AY192" s="19">
        <v>2.5</v>
      </c>
      <c r="AZ192" s="19">
        <v>2.5</v>
      </c>
      <c r="BA192" s="20">
        <v>31.5</v>
      </c>
      <c r="BB192" s="17">
        <v>0.5</v>
      </c>
      <c r="BC192" s="17">
        <v>0.5</v>
      </c>
      <c r="BD192" s="17">
        <v>0.5</v>
      </c>
      <c r="BE192" s="17">
        <v>0.5</v>
      </c>
      <c r="BF192" s="17">
        <v>0.5</v>
      </c>
      <c r="BG192" s="17">
        <v>0.5</v>
      </c>
      <c r="BH192" s="17">
        <v>0.5</v>
      </c>
      <c r="BI192" s="17">
        <v>0.5</v>
      </c>
      <c r="BJ192" s="17">
        <v>5.0000000000000001E-3</v>
      </c>
      <c r="BK192" s="17">
        <v>0.5</v>
      </c>
      <c r="BL192" s="17">
        <v>0.05</v>
      </c>
      <c r="BM192" s="17">
        <v>0.05</v>
      </c>
      <c r="BN192" s="17">
        <v>0.05</v>
      </c>
      <c r="BO192" s="17">
        <v>0.05</v>
      </c>
      <c r="BP192" s="17">
        <v>0.05</v>
      </c>
      <c r="BQ192" s="17">
        <v>0.4</v>
      </c>
      <c r="BR192" s="76">
        <v>0.4</v>
      </c>
      <c r="BS192" s="17">
        <v>0.05</v>
      </c>
      <c r="BT192" s="17">
        <v>0.05</v>
      </c>
      <c r="BU192" s="17">
        <v>0.1</v>
      </c>
      <c r="BV192" s="76">
        <v>0.05</v>
      </c>
      <c r="BW192" s="17">
        <v>0.05</v>
      </c>
      <c r="BX192" s="17">
        <v>0.05</v>
      </c>
      <c r="BY192" s="17">
        <v>0.15000000000000002</v>
      </c>
      <c r="BZ192" s="17">
        <v>0.15</v>
      </c>
      <c r="CA192" s="17"/>
      <c r="CB192" s="17"/>
      <c r="CC192" s="17"/>
      <c r="CD192" s="17"/>
      <c r="CE192" s="17"/>
      <c r="CF192" s="17"/>
      <c r="CG192" s="17"/>
      <c r="CH192" s="17"/>
      <c r="CI192" s="17"/>
      <c r="CJ192" s="17"/>
      <c r="CK192" s="17"/>
      <c r="CL192" s="17"/>
      <c r="CM192" s="17"/>
      <c r="CN192" s="17"/>
      <c r="CO192" s="17"/>
      <c r="CP192" s="17"/>
      <c r="CQ192" s="17"/>
      <c r="CR192" s="17"/>
      <c r="CS192" s="17"/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>
        <v>0.05</v>
      </c>
      <c r="DF192" s="17">
        <v>0.05</v>
      </c>
      <c r="DG192" s="42">
        <v>352.1</v>
      </c>
      <c r="DH192" s="70"/>
      <c r="DI192" s="70"/>
      <c r="DJ192" s="70"/>
      <c r="DK192" s="70"/>
      <c r="DL192" s="70"/>
    </row>
    <row r="193" spans="1:116" x14ac:dyDescent="0.3">
      <c r="A193" s="165">
        <v>188</v>
      </c>
      <c r="B193" s="57">
        <v>343</v>
      </c>
      <c r="C193" s="139" t="s">
        <v>1093</v>
      </c>
      <c r="D193" s="139" t="s">
        <v>1094</v>
      </c>
      <c r="E193" s="139" t="s">
        <v>1095</v>
      </c>
      <c r="F193" s="139" t="s">
        <v>1096</v>
      </c>
      <c r="G193" s="43">
        <v>8.3000000000000007</v>
      </c>
      <c r="H193" s="12">
        <v>48.25</v>
      </c>
      <c r="I193" s="30">
        <v>0.05</v>
      </c>
      <c r="J193" s="30">
        <v>1.5</v>
      </c>
      <c r="K193" s="30">
        <v>24.4</v>
      </c>
      <c r="L193" s="31">
        <v>2.5000000000000001E-2</v>
      </c>
      <c r="M193" s="30">
        <v>0.219</v>
      </c>
      <c r="N193" s="30">
        <v>0.996</v>
      </c>
      <c r="O193" s="30">
        <v>5.16</v>
      </c>
      <c r="P193" s="33">
        <v>5.1000000000000004E-3</v>
      </c>
      <c r="Q193" s="30">
        <v>63.5</v>
      </c>
      <c r="R193" s="30">
        <v>0.2</v>
      </c>
      <c r="S193" s="30">
        <v>0.84199999999999997</v>
      </c>
      <c r="T193" s="30">
        <v>0.5</v>
      </c>
      <c r="U193" s="19">
        <v>1</v>
      </c>
      <c r="V193" s="30">
        <v>1.63</v>
      </c>
      <c r="W193" s="30">
        <v>0.92800000000000005</v>
      </c>
      <c r="X193" s="30">
        <v>10.199999999999999</v>
      </c>
      <c r="Y193" s="12">
        <v>229</v>
      </c>
      <c r="Z193" s="30">
        <v>0.05</v>
      </c>
      <c r="AA193" s="12">
        <v>1670</v>
      </c>
      <c r="AB193" s="19">
        <v>300</v>
      </c>
      <c r="AC193" s="12">
        <v>50.7</v>
      </c>
      <c r="AD193" s="30">
        <v>146</v>
      </c>
      <c r="AE193" s="30">
        <v>13.2</v>
      </c>
      <c r="AF193" s="12">
        <v>337</v>
      </c>
      <c r="AG193" s="12">
        <v>0.5</v>
      </c>
      <c r="AH193" s="19">
        <v>2.5</v>
      </c>
      <c r="AI193" s="19">
        <v>2.5</v>
      </c>
      <c r="AJ193" s="19">
        <v>2.5</v>
      </c>
      <c r="AK193" s="19">
        <v>2.5</v>
      </c>
      <c r="AL193" s="19">
        <v>2.5</v>
      </c>
      <c r="AM193" s="19">
        <v>2.5</v>
      </c>
      <c r="AN193" s="19">
        <v>2.5</v>
      </c>
      <c r="AO193" s="19">
        <v>2.5</v>
      </c>
      <c r="AP193" s="19">
        <v>2.5</v>
      </c>
      <c r="AQ193" s="19">
        <v>1.5</v>
      </c>
      <c r="AR193" s="19">
        <v>2.5</v>
      </c>
      <c r="AS193" s="19">
        <v>2.5</v>
      </c>
      <c r="AT193" s="19">
        <v>2.5</v>
      </c>
      <c r="AU193" s="19">
        <v>2.5</v>
      </c>
      <c r="AV193" s="19">
        <v>2.5</v>
      </c>
      <c r="AW193" s="19">
        <v>2.5</v>
      </c>
      <c r="AX193" s="19">
        <v>2.5</v>
      </c>
      <c r="AY193" s="19">
        <v>2.5</v>
      </c>
      <c r="AZ193" s="19">
        <v>2.5</v>
      </c>
      <c r="BA193" s="20">
        <v>31.5</v>
      </c>
      <c r="BB193" s="17">
        <v>0.5</v>
      </c>
      <c r="BC193" s="17">
        <v>0.5</v>
      </c>
      <c r="BD193" s="17">
        <v>0.5</v>
      </c>
      <c r="BE193" s="17">
        <v>0.5</v>
      </c>
      <c r="BF193" s="17">
        <v>0.5</v>
      </c>
      <c r="BG193" s="17">
        <v>0.5</v>
      </c>
      <c r="BH193" s="17">
        <v>0.5</v>
      </c>
      <c r="BI193" s="17">
        <v>0.5</v>
      </c>
      <c r="BJ193" s="17">
        <v>5.0000000000000001E-3</v>
      </c>
      <c r="BK193" s="17">
        <v>0.5</v>
      </c>
      <c r="BL193" s="17">
        <v>0.05</v>
      </c>
      <c r="BM193" s="17">
        <v>0.05</v>
      </c>
      <c r="BN193" s="17">
        <v>0.05</v>
      </c>
      <c r="BO193" s="17">
        <v>0.05</v>
      </c>
      <c r="BP193" s="17">
        <v>0.05</v>
      </c>
      <c r="BQ193" s="17">
        <v>0.4</v>
      </c>
      <c r="BR193" s="76">
        <v>0.4</v>
      </c>
      <c r="BS193" s="17">
        <v>0.05</v>
      </c>
      <c r="BT193" s="17">
        <v>0.05</v>
      </c>
      <c r="BU193" s="17">
        <v>0.1</v>
      </c>
      <c r="BV193" s="76">
        <v>0.05</v>
      </c>
      <c r="BW193" s="17">
        <v>0.05</v>
      </c>
      <c r="BX193" s="17">
        <v>0.05</v>
      </c>
      <c r="BY193" s="17">
        <v>0.15000000000000002</v>
      </c>
      <c r="BZ193" s="17">
        <v>0.15</v>
      </c>
      <c r="CA193" s="17"/>
      <c r="CB193" s="17"/>
      <c r="CC193" s="17"/>
      <c r="CD193" s="17"/>
      <c r="CE193" s="17"/>
      <c r="CF193" s="17"/>
      <c r="CG193" s="17"/>
      <c r="CH193" s="17"/>
      <c r="CI193" s="17"/>
      <c r="CJ193" s="17"/>
      <c r="CK193" s="17"/>
      <c r="CL193" s="17"/>
      <c r="CM193" s="17"/>
      <c r="CN193" s="17"/>
      <c r="CO193" s="17"/>
      <c r="CP193" s="17"/>
      <c r="CQ193" s="17"/>
      <c r="CR193" s="17"/>
      <c r="CS193" s="17"/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>
        <v>0.05</v>
      </c>
      <c r="DF193" s="17">
        <v>0.05</v>
      </c>
      <c r="DG193" s="42">
        <v>5.0000000000000001E-3</v>
      </c>
      <c r="DH193" s="70"/>
      <c r="DI193" s="70"/>
      <c r="DJ193" s="70"/>
      <c r="DK193" s="70"/>
      <c r="DL193" s="70"/>
    </row>
    <row r="194" spans="1:116" x14ac:dyDescent="0.3">
      <c r="A194" s="165">
        <v>189</v>
      </c>
      <c r="B194" s="57">
        <v>344</v>
      </c>
      <c r="C194" s="139" t="s">
        <v>194</v>
      </c>
      <c r="D194" s="139" t="s">
        <v>252</v>
      </c>
      <c r="E194" s="139" t="s">
        <v>1097</v>
      </c>
      <c r="F194" s="139" t="s">
        <v>209</v>
      </c>
      <c r="G194" s="43">
        <v>7.7</v>
      </c>
      <c r="H194" s="12">
        <v>48.12</v>
      </c>
      <c r="I194" s="30">
        <v>0.05</v>
      </c>
      <c r="J194" s="30">
        <v>1.5</v>
      </c>
      <c r="K194" s="30">
        <v>6.12</v>
      </c>
      <c r="L194" s="31">
        <v>2.5000000000000001E-2</v>
      </c>
      <c r="M194" s="30">
        <v>0.75</v>
      </c>
      <c r="N194" s="30">
        <v>1.79</v>
      </c>
      <c r="O194" s="30">
        <v>3.62</v>
      </c>
      <c r="P194" s="33">
        <v>3.3E-3</v>
      </c>
      <c r="Q194" s="30">
        <v>26.1</v>
      </c>
      <c r="R194" s="30">
        <v>0.2</v>
      </c>
      <c r="S194" s="30">
        <v>1.22</v>
      </c>
      <c r="T194" s="30">
        <v>0.5</v>
      </c>
      <c r="U194" s="19">
        <v>1</v>
      </c>
      <c r="V194" s="30">
        <v>0.86299999999999999</v>
      </c>
      <c r="W194" s="30">
        <v>2.17</v>
      </c>
      <c r="X194" s="30">
        <v>11.9</v>
      </c>
      <c r="Y194" s="12">
        <v>160</v>
      </c>
      <c r="Z194" s="30">
        <v>0.05</v>
      </c>
      <c r="AA194" s="12">
        <v>1590</v>
      </c>
      <c r="AB194" s="19">
        <v>43.5</v>
      </c>
      <c r="AC194" s="12">
        <v>54</v>
      </c>
      <c r="AD194" s="12">
        <v>113</v>
      </c>
      <c r="AE194" s="30">
        <v>12.1</v>
      </c>
      <c r="AF194" s="12">
        <v>322</v>
      </c>
      <c r="AG194" s="12">
        <v>0.5</v>
      </c>
      <c r="AH194" s="19">
        <v>2.5</v>
      </c>
      <c r="AI194" s="19">
        <v>2.5</v>
      </c>
      <c r="AJ194" s="19">
        <v>2.5</v>
      </c>
      <c r="AK194" s="19">
        <v>2.5</v>
      </c>
      <c r="AL194" s="19">
        <v>2.5</v>
      </c>
      <c r="AM194" s="19">
        <v>2.5</v>
      </c>
      <c r="AN194" s="19">
        <v>2.5</v>
      </c>
      <c r="AO194" s="19">
        <v>2.5</v>
      </c>
      <c r="AP194" s="19">
        <v>2.5</v>
      </c>
      <c r="AQ194" s="19">
        <v>1.5</v>
      </c>
      <c r="AR194" s="19">
        <v>2.5</v>
      </c>
      <c r="AS194" s="19">
        <v>2.5</v>
      </c>
      <c r="AT194" s="19">
        <v>2.5</v>
      </c>
      <c r="AU194" s="19">
        <v>2.5</v>
      </c>
      <c r="AV194" s="19">
        <v>2.5</v>
      </c>
      <c r="AW194" s="19">
        <v>2.5</v>
      </c>
      <c r="AX194" s="19">
        <v>2.5</v>
      </c>
      <c r="AY194" s="19">
        <v>2.5</v>
      </c>
      <c r="AZ194" s="19">
        <v>2.5</v>
      </c>
      <c r="BA194" s="20">
        <v>31.5</v>
      </c>
      <c r="BB194" s="17">
        <v>0.5</v>
      </c>
      <c r="BC194" s="17">
        <v>0.5</v>
      </c>
      <c r="BD194" s="17">
        <v>0.5</v>
      </c>
      <c r="BE194" s="17">
        <v>0.5</v>
      </c>
      <c r="BF194" s="17">
        <v>0.5</v>
      </c>
      <c r="BG194" s="17">
        <v>0.5</v>
      </c>
      <c r="BH194" s="17">
        <v>0.5</v>
      </c>
      <c r="BI194" s="17">
        <v>0.5</v>
      </c>
      <c r="BJ194" s="17">
        <v>5.0000000000000001E-3</v>
      </c>
      <c r="BK194" s="17">
        <v>0.5</v>
      </c>
      <c r="BL194" s="17">
        <v>0.05</v>
      </c>
      <c r="BM194" s="17">
        <v>0.05</v>
      </c>
      <c r="BN194" s="17">
        <v>0.05</v>
      </c>
      <c r="BO194" s="17">
        <v>0.05</v>
      </c>
      <c r="BP194" s="17">
        <v>0.05</v>
      </c>
      <c r="BQ194" s="17">
        <v>0.4</v>
      </c>
      <c r="BR194" s="76">
        <v>0.4</v>
      </c>
      <c r="BS194" s="17">
        <v>0.05</v>
      </c>
      <c r="BT194" s="17">
        <v>0.05</v>
      </c>
      <c r="BU194" s="17">
        <v>0.1</v>
      </c>
      <c r="BV194" s="76">
        <v>0.05</v>
      </c>
      <c r="BW194" s="17">
        <v>0.05</v>
      </c>
      <c r="BX194" s="17">
        <v>0.05</v>
      </c>
      <c r="BY194" s="17">
        <v>0.15000000000000002</v>
      </c>
      <c r="BZ194" s="17">
        <v>0.15</v>
      </c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>
        <v>0.05</v>
      </c>
      <c r="DF194" s="17">
        <v>0.05</v>
      </c>
      <c r="DG194" s="42">
        <v>5.0000000000000001E-3</v>
      </c>
      <c r="DH194" s="70"/>
      <c r="DI194" s="70"/>
      <c r="DJ194" s="70">
        <v>0.25</v>
      </c>
      <c r="DK194" s="70">
        <v>0.25</v>
      </c>
      <c r="DL194" s="70">
        <v>0.05</v>
      </c>
    </row>
    <row r="195" spans="1:116" x14ac:dyDescent="0.3">
      <c r="A195" s="165">
        <v>190</v>
      </c>
      <c r="B195" s="57">
        <v>345</v>
      </c>
      <c r="C195" s="139" t="s">
        <v>1098</v>
      </c>
      <c r="D195" s="139" t="s">
        <v>1099</v>
      </c>
      <c r="E195" s="139" t="s">
        <v>1100</v>
      </c>
      <c r="F195" s="139" t="s">
        <v>1101</v>
      </c>
      <c r="G195" s="43">
        <v>8.1</v>
      </c>
      <c r="H195" s="12">
        <v>57.37</v>
      </c>
      <c r="I195" s="30">
        <v>0.05</v>
      </c>
      <c r="J195" s="30">
        <v>1.5</v>
      </c>
      <c r="K195" s="30">
        <v>19.3</v>
      </c>
      <c r="L195" s="31">
        <v>2.5000000000000001E-2</v>
      </c>
      <c r="M195" s="30">
        <v>0.58299999999999996</v>
      </c>
      <c r="N195" s="42">
        <v>4.5</v>
      </c>
      <c r="O195" s="42">
        <v>4.71</v>
      </c>
      <c r="P195" s="33">
        <v>1.2999999999999999E-2</v>
      </c>
      <c r="Q195" s="42">
        <v>164</v>
      </c>
      <c r="R195" s="30">
        <v>0.2</v>
      </c>
      <c r="S195" s="42">
        <v>0.82399999999999995</v>
      </c>
      <c r="T195" s="42">
        <v>0.5</v>
      </c>
      <c r="U195" s="19">
        <v>1</v>
      </c>
      <c r="V195" s="19">
        <v>6.82</v>
      </c>
      <c r="W195" s="42">
        <v>5.23</v>
      </c>
      <c r="X195" s="42">
        <v>8.14</v>
      </c>
      <c r="Y195" s="12">
        <v>4470</v>
      </c>
      <c r="Z195" s="30">
        <v>0.21</v>
      </c>
      <c r="AA195" s="12">
        <v>3950</v>
      </c>
      <c r="AB195" s="19">
        <v>216</v>
      </c>
      <c r="AC195" s="30">
        <v>196</v>
      </c>
      <c r="AD195" s="30">
        <v>287</v>
      </c>
      <c r="AE195" s="30">
        <v>230.32300000000001</v>
      </c>
      <c r="AF195" s="12">
        <v>2331.0100000000002</v>
      </c>
      <c r="AG195" s="12">
        <v>160</v>
      </c>
      <c r="AH195" s="19">
        <v>2.5</v>
      </c>
      <c r="AI195" s="19">
        <v>2.5</v>
      </c>
      <c r="AJ195" s="19">
        <v>10</v>
      </c>
      <c r="AK195" s="19">
        <v>35</v>
      </c>
      <c r="AL195" s="19">
        <v>17</v>
      </c>
      <c r="AM195" s="19">
        <v>14</v>
      </c>
      <c r="AN195" s="19">
        <v>25</v>
      </c>
      <c r="AO195" s="19">
        <v>2.5</v>
      </c>
      <c r="AP195" s="19">
        <v>18</v>
      </c>
      <c r="AQ195" s="19">
        <v>1.5</v>
      </c>
      <c r="AR195" s="19">
        <v>2.5</v>
      </c>
      <c r="AS195" s="19">
        <v>2.5</v>
      </c>
      <c r="AT195" s="19">
        <v>27</v>
      </c>
      <c r="AU195" s="19">
        <v>29</v>
      </c>
      <c r="AV195" s="19">
        <v>26</v>
      </c>
      <c r="AW195" s="19">
        <v>2.5</v>
      </c>
      <c r="AX195" s="19">
        <v>2.5</v>
      </c>
      <c r="AY195" s="19">
        <v>23</v>
      </c>
      <c r="AZ195" s="19">
        <v>2.5</v>
      </c>
      <c r="BA195" s="20">
        <v>194.5</v>
      </c>
      <c r="BB195" s="17">
        <v>0.5</v>
      </c>
      <c r="BC195" s="17">
        <v>0.5</v>
      </c>
      <c r="BD195" s="17">
        <v>0.5</v>
      </c>
      <c r="BE195" s="17">
        <v>0.5</v>
      </c>
      <c r="BF195" s="17">
        <v>0.5</v>
      </c>
      <c r="BG195" s="17">
        <v>0.5</v>
      </c>
      <c r="BH195" s="17">
        <v>0.5</v>
      </c>
      <c r="BI195" s="17">
        <v>0.5</v>
      </c>
      <c r="BJ195" s="17">
        <v>5.0000000000000001E-3</v>
      </c>
      <c r="BK195" s="17">
        <v>0.5</v>
      </c>
      <c r="BL195" s="17">
        <v>0.05</v>
      </c>
      <c r="BM195" s="17">
        <v>0.05</v>
      </c>
      <c r="BN195" s="17">
        <v>0.05</v>
      </c>
      <c r="BO195" s="17">
        <v>0.05</v>
      </c>
      <c r="BP195" s="17">
        <v>0.05</v>
      </c>
      <c r="BQ195" s="17">
        <v>0.4</v>
      </c>
      <c r="BR195" s="76">
        <v>0.4</v>
      </c>
      <c r="BS195" s="17">
        <v>0.05</v>
      </c>
      <c r="BT195" s="17">
        <v>0.05</v>
      </c>
      <c r="BU195" s="17">
        <v>0.1</v>
      </c>
      <c r="BV195" s="76">
        <v>0.05</v>
      </c>
      <c r="BW195" s="17">
        <v>0.05</v>
      </c>
      <c r="BX195" s="17">
        <v>0.05</v>
      </c>
      <c r="BY195" s="17">
        <v>0.15000000000000002</v>
      </c>
      <c r="BZ195" s="17">
        <v>0.15</v>
      </c>
      <c r="CA195" s="17">
        <v>25</v>
      </c>
      <c r="CB195" s="17">
        <v>50</v>
      </c>
      <c r="CC195" s="17">
        <v>3500</v>
      </c>
      <c r="CD195" s="17">
        <v>0.01</v>
      </c>
      <c r="CE195" s="17">
        <v>2.5000000000000001E-2</v>
      </c>
      <c r="CF195" s="17">
        <v>2.5000000000000001E-2</v>
      </c>
      <c r="CG195" s="17">
        <v>2.5000000000000001E-2</v>
      </c>
      <c r="CH195" s="17">
        <v>2.5000000000000001E-2</v>
      </c>
      <c r="CI195" s="17">
        <v>2.5000000000000001E-2</v>
      </c>
      <c r="CJ195" s="17">
        <v>2.5000000000000001E-2</v>
      </c>
      <c r="CK195" s="17">
        <v>2.5000000000000001E-2</v>
      </c>
      <c r="CL195" s="17">
        <v>5.0000000000000001E-3</v>
      </c>
      <c r="CM195" s="17">
        <v>0.15</v>
      </c>
      <c r="CN195" s="17">
        <v>0.5</v>
      </c>
      <c r="CO195" s="17">
        <v>0.5</v>
      </c>
      <c r="CP195" s="17">
        <v>0.5</v>
      </c>
      <c r="CQ195" s="17">
        <v>1.5</v>
      </c>
      <c r="CR195" s="17">
        <v>0.3</v>
      </c>
      <c r="CS195" s="17">
        <v>5</v>
      </c>
      <c r="CT195" s="17">
        <v>0.5</v>
      </c>
      <c r="CU195" s="17">
        <v>0.5</v>
      </c>
      <c r="CV195" s="17">
        <v>0.05</v>
      </c>
      <c r="CW195" s="17">
        <v>0.05</v>
      </c>
      <c r="CX195" s="17">
        <v>0.05</v>
      </c>
      <c r="CY195" s="17">
        <v>1.1999999999999999E-3</v>
      </c>
      <c r="CZ195" s="17">
        <v>0.05</v>
      </c>
      <c r="DA195" s="17">
        <v>0.05</v>
      </c>
      <c r="DB195" s="17">
        <v>0.05</v>
      </c>
      <c r="DC195" s="17">
        <v>0.05</v>
      </c>
      <c r="DD195" s="17">
        <v>0.05</v>
      </c>
      <c r="DE195" s="17">
        <v>0.05</v>
      </c>
      <c r="DF195" s="17">
        <v>0.05</v>
      </c>
      <c r="DG195" s="42">
        <v>552.20000000000005</v>
      </c>
      <c r="DH195" s="70">
        <v>0.5</v>
      </c>
      <c r="DI195" s="70">
        <v>0.05</v>
      </c>
      <c r="DJ195" s="70">
        <v>0.25</v>
      </c>
      <c r="DK195" s="70">
        <v>0.25</v>
      </c>
      <c r="DL195" s="70">
        <v>0.05</v>
      </c>
    </row>
    <row r="196" spans="1:116" x14ac:dyDescent="0.3">
      <c r="A196" s="165">
        <v>191</v>
      </c>
      <c r="B196" s="57">
        <v>346</v>
      </c>
      <c r="C196" s="139" t="s">
        <v>195</v>
      </c>
      <c r="D196" s="139" t="s">
        <v>253</v>
      </c>
      <c r="E196" s="139" t="s">
        <v>1102</v>
      </c>
      <c r="F196" s="139" t="s">
        <v>336</v>
      </c>
      <c r="G196" s="43">
        <v>8.1999999999999993</v>
      </c>
      <c r="H196" s="12">
        <v>48.5</v>
      </c>
      <c r="I196" s="30">
        <v>0.05</v>
      </c>
      <c r="J196" s="30">
        <v>1.5</v>
      </c>
      <c r="K196" s="30">
        <v>20.9</v>
      </c>
      <c r="L196" s="31">
        <v>2.5000000000000001E-2</v>
      </c>
      <c r="M196" s="30">
        <v>1</v>
      </c>
      <c r="N196" s="30">
        <v>4.3099999999999996</v>
      </c>
      <c r="O196" s="30">
        <v>4.25</v>
      </c>
      <c r="P196" s="33">
        <v>2.7000000000000001E-3</v>
      </c>
      <c r="Q196" s="42">
        <v>0.35</v>
      </c>
      <c r="R196" s="30">
        <v>0.2</v>
      </c>
      <c r="S196" s="30">
        <v>3.71</v>
      </c>
      <c r="T196" s="30">
        <v>0.5</v>
      </c>
      <c r="U196" s="30">
        <v>1</v>
      </c>
      <c r="V196" s="19">
        <v>1.52</v>
      </c>
      <c r="W196" s="30">
        <v>2.2599999999999998</v>
      </c>
      <c r="X196" s="30">
        <v>22.7</v>
      </c>
      <c r="Y196" s="12">
        <v>1010</v>
      </c>
      <c r="Z196" s="30">
        <v>0.05</v>
      </c>
      <c r="AA196" s="12">
        <v>2090</v>
      </c>
      <c r="AB196" s="19">
        <v>427</v>
      </c>
      <c r="AC196" s="12">
        <v>72.900000000000006</v>
      </c>
      <c r="AD196" s="30">
        <v>122</v>
      </c>
      <c r="AE196" s="30">
        <v>104.08199999999999</v>
      </c>
      <c r="AF196" s="12">
        <v>573</v>
      </c>
      <c r="AG196" s="12">
        <v>0.5</v>
      </c>
      <c r="AH196" s="19">
        <v>2.5</v>
      </c>
      <c r="AI196" s="19">
        <v>2.5</v>
      </c>
      <c r="AJ196" s="19">
        <v>2.5</v>
      </c>
      <c r="AK196" s="19">
        <v>2.5</v>
      </c>
      <c r="AL196" s="19">
        <v>2.5</v>
      </c>
      <c r="AM196" s="19">
        <v>2.5</v>
      </c>
      <c r="AN196" s="19">
        <v>2.5</v>
      </c>
      <c r="AO196" s="19">
        <v>2.5</v>
      </c>
      <c r="AP196" s="19">
        <v>2.5</v>
      </c>
      <c r="AQ196" s="19">
        <v>1.5</v>
      </c>
      <c r="AR196" s="19">
        <v>2.5</v>
      </c>
      <c r="AS196" s="19">
        <v>2.5</v>
      </c>
      <c r="AT196" s="19">
        <v>2.5</v>
      </c>
      <c r="AU196" s="19">
        <v>2.5</v>
      </c>
      <c r="AV196" s="19">
        <v>2.5</v>
      </c>
      <c r="AW196" s="19">
        <v>2.5</v>
      </c>
      <c r="AX196" s="19">
        <v>2.5</v>
      </c>
      <c r="AY196" s="19">
        <v>2.5</v>
      </c>
      <c r="AZ196" s="19">
        <v>2.5</v>
      </c>
      <c r="BA196" s="20">
        <v>31.5</v>
      </c>
      <c r="BB196" s="17">
        <v>0.5</v>
      </c>
      <c r="BC196" s="17">
        <v>0.5</v>
      </c>
      <c r="BD196" s="17">
        <v>0.5</v>
      </c>
      <c r="BE196" s="17">
        <v>0.5</v>
      </c>
      <c r="BF196" s="17">
        <v>0.5</v>
      </c>
      <c r="BG196" s="17">
        <v>0.5</v>
      </c>
      <c r="BH196" s="17">
        <v>0.5</v>
      </c>
      <c r="BI196" s="17">
        <v>0.5</v>
      </c>
      <c r="BJ196" s="17">
        <v>5.0000000000000001E-3</v>
      </c>
      <c r="BK196" s="17">
        <v>0.5</v>
      </c>
      <c r="BL196" s="17">
        <v>0.05</v>
      </c>
      <c r="BM196" s="17">
        <v>0.05</v>
      </c>
      <c r="BN196" s="17">
        <v>0.05</v>
      </c>
      <c r="BO196" s="17">
        <v>0.05</v>
      </c>
      <c r="BP196" s="17">
        <v>0.05</v>
      </c>
      <c r="BQ196" s="17">
        <v>0.4</v>
      </c>
      <c r="BR196" s="76">
        <v>0.4</v>
      </c>
      <c r="BS196" s="17">
        <v>0.05</v>
      </c>
      <c r="BT196" s="17">
        <v>0.05</v>
      </c>
      <c r="BU196" s="17">
        <v>0.1</v>
      </c>
      <c r="BV196" s="76">
        <v>0.05</v>
      </c>
      <c r="BW196" s="17">
        <v>0.05</v>
      </c>
      <c r="BX196" s="17">
        <v>0.05</v>
      </c>
      <c r="BY196" s="17">
        <v>0.15000000000000002</v>
      </c>
      <c r="BZ196" s="17">
        <v>0.15</v>
      </c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>
        <v>0.05</v>
      </c>
      <c r="DF196" s="17">
        <v>0.05</v>
      </c>
      <c r="DG196" s="42">
        <v>5.0000000000000001E-3</v>
      </c>
      <c r="DH196" s="70"/>
      <c r="DI196" s="70"/>
      <c r="DJ196" s="70">
        <v>0.25</v>
      </c>
      <c r="DK196" s="70">
        <v>0.25</v>
      </c>
      <c r="DL196" s="70">
        <v>0.05</v>
      </c>
    </row>
    <row r="197" spans="1:116" x14ac:dyDescent="0.3">
      <c r="A197" s="165">
        <v>192</v>
      </c>
      <c r="B197" s="57">
        <v>347</v>
      </c>
      <c r="C197" s="139" t="s">
        <v>196</v>
      </c>
      <c r="D197" s="139" t="s">
        <v>254</v>
      </c>
      <c r="E197" s="139" t="s">
        <v>1102</v>
      </c>
      <c r="F197" s="139" t="s">
        <v>336</v>
      </c>
      <c r="G197" s="43">
        <v>7.9</v>
      </c>
      <c r="H197" s="12">
        <v>29.14</v>
      </c>
      <c r="I197" s="30">
        <v>0.05</v>
      </c>
      <c r="J197" s="30">
        <v>1.5</v>
      </c>
      <c r="K197" s="30">
        <v>7.43</v>
      </c>
      <c r="L197" s="31">
        <v>2.5000000000000001E-2</v>
      </c>
      <c r="M197" s="30">
        <v>0.1</v>
      </c>
      <c r="N197" s="30">
        <v>1.3</v>
      </c>
      <c r="O197" s="30">
        <v>4.68</v>
      </c>
      <c r="P197" s="33">
        <v>7.6E-3</v>
      </c>
      <c r="Q197" s="30">
        <v>64.900000000000006</v>
      </c>
      <c r="R197" s="30">
        <v>0.2</v>
      </c>
      <c r="S197" s="30">
        <v>0.42699999999999999</v>
      </c>
      <c r="T197" s="30">
        <v>0.5</v>
      </c>
      <c r="U197" s="19">
        <v>1</v>
      </c>
      <c r="V197" s="30">
        <v>0.875</v>
      </c>
      <c r="W197" s="30">
        <v>1.23</v>
      </c>
      <c r="X197" s="30">
        <v>5.6</v>
      </c>
      <c r="Y197" s="12">
        <v>336</v>
      </c>
      <c r="Z197" s="30">
        <v>0.05</v>
      </c>
      <c r="AA197" s="12">
        <v>1410</v>
      </c>
      <c r="AB197" s="19">
        <v>57.8</v>
      </c>
      <c r="AC197" s="30">
        <v>53</v>
      </c>
      <c r="AD197" s="30">
        <v>155</v>
      </c>
      <c r="AE197" s="30">
        <v>40.200000000000003</v>
      </c>
      <c r="AF197" s="12">
        <v>556</v>
      </c>
      <c r="AG197" s="12">
        <v>0.5</v>
      </c>
      <c r="AH197" s="19">
        <v>2.5</v>
      </c>
      <c r="AI197" s="19">
        <v>2.5</v>
      </c>
      <c r="AJ197" s="19">
        <v>2.5</v>
      </c>
      <c r="AK197" s="19">
        <v>2.5</v>
      </c>
      <c r="AL197" s="19">
        <v>2.5</v>
      </c>
      <c r="AM197" s="19">
        <v>2.5</v>
      </c>
      <c r="AN197" s="19">
        <v>2.5</v>
      </c>
      <c r="AO197" s="19">
        <v>2.5</v>
      </c>
      <c r="AP197" s="19">
        <v>2.5</v>
      </c>
      <c r="AQ197" s="19">
        <v>1.5</v>
      </c>
      <c r="AR197" s="19">
        <v>2.5</v>
      </c>
      <c r="AS197" s="19">
        <v>2.5</v>
      </c>
      <c r="AT197" s="19">
        <v>2.5</v>
      </c>
      <c r="AU197" s="19">
        <v>2.5</v>
      </c>
      <c r="AV197" s="19">
        <v>2.5</v>
      </c>
      <c r="AW197" s="19">
        <v>2.5</v>
      </c>
      <c r="AX197" s="19">
        <v>2.5</v>
      </c>
      <c r="AY197" s="19">
        <v>2.5</v>
      </c>
      <c r="AZ197" s="19">
        <v>2.5</v>
      </c>
      <c r="BA197" s="20">
        <v>31.5</v>
      </c>
      <c r="BB197" s="17">
        <v>0.5</v>
      </c>
      <c r="BC197" s="17">
        <v>0.5</v>
      </c>
      <c r="BD197" s="17">
        <v>0.5</v>
      </c>
      <c r="BE197" s="17">
        <v>0.5</v>
      </c>
      <c r="BF197" s="17">
        <v>0.5</v>
      </c>
      <c r="BG197" s="17">
        <v>0.5</v>
      </c>
      <c r="BH197" s="17">
        <v>0.5</v>
      </c>
      <c r="BI197" s="17">
        <v>0.5</v>
      </c>
      <c r="BJ197" s="17">
        <v>5.0000000000000001E-3</v>
      </c>
      <c r="BK197" s="17">
        <v>0.5</v>
      </c>
      <c r="BL197" s="17">
        <v>0.05</v>
      </c>
      <c r="BM197" s="17">
        <v>0.05</v>
      </c>
      <c r="BN197" s="17">
        <v>0.05</v>
      </c>
      <c r="BO197" s="17">
        <v>0.05</v>
      </c>
      <c r="BP197" s="17">
        <v>0.05</v>
      </c>
      <c r="BQ197" s="17">
        <v>0.4</v>
      </c>
      <c r="BR197" s="76">
        <v>0.4</v>
      </c>
      <c r="BS197" s="17">
        <v>0.05</v>
      </c>
      <c r="BT197" s="17">
        <v>0.05</v>
      </c>
      <c r="BU197" s="17">
        <v>0.1</v>
      </c>
      <c r="BV197" s="76">
        <v>0.05</v>
      </c>
      <c r="BW197" s="17">
        <v>0.05</v>
      </c>
      <c r="BX197" s="17">
        <v>0.05</v>
      </c>
      <c r="BY197" s="17">
        <v>0.15000000000000002</v>
      </c>
      <c r="BZ197" s="17">
        <v>0.15</v>
      </c>
      <c r="CA197" s="17">
        <v>25</v>
      </c>
      <c r="CB197" s="17">
        <v>50</v>
      </c>
      <c r="CC197" s="17">
        <v>2000</v>
      </c>
      <c r="CD197" s="17">
        <v>0.01</v>
      </c>
      <c r="CE197" s="17">
        <v>2.5000000000000001E-2</v>
      </c>
      <c r="CF197" s="17">
        <v>2.5000000000000001E-2</v>
      </c>
      <c r="CG197" s="17">
        <v>2.5000000000000001E-2</v>
      </c>
      <c r="CH197" s="17">
        <v>2.5000000000000001E-2</v>
      </c>
      <c r="CI197" s="17">
        <v>2.5000000000000001E-2</v>
      </c>
      <c r="CJ197" s="17">
        <v>2.5000000000000001E-2</v>
      </c>
      <c r="CK197" s="17">
        <v>2.5000000000000001E-2</v>
      </c>
      <c r="CL197" s="17">
        <v>0.71</v>
      </c>
      <c r="CM197" s="17">
        <v>0.15</v>
      </c>
      <c r="CN197" s="17">
        <v>0.5</v>
      </c>
      <c r="CO197" s="17">
        <v>0.5</v>
      </c>
      <c r="CP197" s="17">
        <v>0.5</v>
      </c>
      <c r="CQ197" s="17">
        <v>1.5</v>
      </c>
      <c r="CR197" s="17">
        <v>0.3</v>
      </c>
      <c r="CS197" s="17">
        <v>5</v>
      </c>
      <c r="CT197" s="17">
        <v>0.5</v>
      </c>
      <c r="CU197" s="17">
        <v>0.5</v>
      </c>
      <c r="CV197" s="17">
        <v>0.05</v>
      </c>
      <c r="CW197" s="17">
        <v>0.05</v>
      </c>
      <c r="CX197" s="17">
        <v>0.05</v>
      </c>
      <c r="CY197" s="17">
        <v>7.6000000000000004E-4</v>
      </c>
      <c r="CZ197" s="17">
        <v>0.05</v>
      </c>
      <c r="DA197" s="17">
        <v>0.05</v>
      </c>
      <c r="DB197" s="17">
        <v>0.05</v>
      </c>
      <c r="DC197" s="17">
        <v>0.05</v>
      </c>
      <c r="DD197" s="17">
        <v>0.05</v>
      </c>
      <c r="DE197" s="17">
        <v>0.05</v>
      </c>
      <c r="DF197" s="17">
        <v>0.05</v>
      </c>
      <c r="DG197" s="42">
        <v>219.6</v>
      </c>
      <c r="DH197" s="70">
        <v>0.5</v>
      </c>
      <c r="DI197" s="70">
        <v>0.05</v>
      </c>
      <c r="DJ197" s="70">
        <v>0.25</v>
      </c>
      <c r="DK197" s="70">
        <v>0.25</v>
      </c>
      <c r="DL197" s="70">
        <v>0.05</v>
      </c>
    </row>
    <row r="198" spans="1:116" x14ac:dyDescent="0.3">
      <c r="A198" s="165">
        <v>193</v>
      </c>
      <c r="B198" s="57">
        <v>348</v>
      </c>
      <c r="C198" s="139" t="s">
        <v>1103</v>
      </c>
      <c r="D198" s="139" t="s">
        <v>1104</v>
      </c>
      <c r="E198" s="139" t="s">
        <v>1105</v>
      </c>
      <c r="F198" s="139" t="s">
        <v>1106</v>
      </c>
      <c r="G198" s="43">
        <v>7.7</v>
      </c>
      <c r="H198" s="12">
        <v>32.79</v>
      </c>
      <c r="I198" s="30">
        <v>0.05</v>
      </c>
      <c r="J198" s="30">
        <v>1.5</v>
      </c>
      <c r="K198" s="30">
        <v>21</v>
      </c>
      <c r="L198" s="31">
        <v>9.5000000000000001E-2</v>
      </c>
      <c r="M198" s="30">
        <v>0.433</v>
      </c>
      <c r="N198" s="42">
        <v>2.63</v>
      </c>
      <c r="O198" s="30">
        <v>5.28</v>
      </c>
      <c r="P198" s="33">
        <v>5.8999999999999999E-3</v>
      </c>
      <c r="Q198" s="42">
        <v>131</v>
      </c>
      <c r="R198" s="30">
        <v>0.2</v>
      </c>
      <c r="S198" s="42">
        <v>0.67400000000000004</v>
      </c>
      <c r="T198" s="30">
        <v>1.51</v>
      </c>
      <c r="U198" s="19">
        <v>1</v>
      </c>
      <c r="V198" s="42">
        <v>4.66</v>
      </c>
      <c r="W198" s="42">
        <v>1.58</v>
      </c>
      <c r="X198" s="42">
        <v>12</v>
      </c>
      <c r="Y198" s="12">
        <v>1470</v>
      </c>
      <c r="Z198" s="30">
        <v>0.05</v>
      </c>
      <c r="AA198" s="12">
        <v>2050</v>
      </c>
      <c r="AB198" s="19">
        <v>96.1</v>
      </c>
      <c r="AC198" s="30">
        <v>326</v>
      </c>
      <c r="AD198" s="30">
        <v>149</v>
      </c>
      <c r="AE198" s="30">
        <v>42.9</v>
      </c>
      <c r="AF198" s="12">
        <v>589</v>
      </c>
      <c r="AG198" s="42">
        <v>114</v>
      </c>
      <c r="AH198" s="19">
        <v>2.5</v>
      </c>
      <c r="AI198" s="19">
        <v>2.5</v>
      </c>
      <c r="AJ198" s="19">
        <v>2.5</v>
      </c>
      <c r="AK198" s="19">
        <v>2.5</v>
      </c>
      <c r="AL198" s="19">
        <v>2.5</v>
      </c>
      <c r="AM198" s="19">
        <v>2.5</v>
      </c>
      <c r="AN198" s="19">
        <v>2.5</v>
      </c>
      <c r="AO198" s="19">
        <v>2.5</v>
      </c>
      <c r="AP198" s="19">
        <v>2.5</v>
      </c>
      <c r="AQ198" s="19">
        <v>1.5</v>
      </c>
      <c r="AR198" s="19">
        <v>2.5</v>
      </c>
      <c r="AS198" s="19">
        <v>2.5</v>
      </c>
      <c r="AT198" s="19">
        <v>2.5</v>
      </c>
      <c r="AU198" s="19">
        <v>2.5</v>
      </c>
      <c r="AV198" s="19">
        <v>2.5</v>
      </c>
      <c r="AW198" s="19">
        <v>2.5</v>
      </c>
      <c r="AX198" s="19">
        <v>2.5</v>
      </c>
      <c r="AY198" s="19">
        <v>2.5</v>
      </c>
      <c r="AZ198" s="19">
        <v>2.5</v>
      </c>
      <c r="BA198" s="20">
        <v>31.5</v>
      </c>
      <c r="BB198" s="17">
        <v>0.5</v>
      </c>
      <c r="BC198" s="17">
        <v>0.5</v>
      </c>
      <c r="BD198" s="17">
        <v>0.5</v>
      </c>
      <c r="BE198" s="17">
        <v>0.5</v>
      </c>
      <c r="BF198" s="17">
        <v>0.5</v>
      </c>
      <c r="BG198" s="17">
        <v>0.5</v>
      </c>
      <c r="BH198" s="17">
        <v>0.5</v>
      </c>
      <c r="BI198" s="17">
        <v>0.5</v>
      </c>
      <c r="BJ198" s="17">
        <v>5.0000000000000001E-3</v>
      </c>
      <c r="BK198" s="17">
        <v>0.5</v>
      </c>
      <c r="BL198" s="17">
        <v>0.05</v>
      </c>
      <c r="BM198" s="17">
        <v>0.05</v>
      </c>
      <c r="BN198" s="17">
        <v>0.05</v>
      </c>
      <c r="BO198" s="17">
        <v>0.05</v>
      </c>
      <c r="BP198" s="17">
        <v>0.05</v>
      </c>
      <c r="BQ198" s="17">
        <v>0.4</v>
      </c>
      <c r="BR198" s="76">
        <v>0.4</v>
      </c>
      <c r="BS198" s="17">
        <v>0.05</v>
      </c>
      <c r="BT198" s="17">
        <v>0.05</v>
      </c>
      <c r="BU198" s="17">
        <v>0.1</v>
      </c>
      <c r="BV198" s="76">
        <v>0.05</v>
      </c>
      <c r="BW198" s="17">
        <v>0.05</v>
      </c>
      <c r="BX198" s="17">
        <v>0.05</v>
      </c>
      <c r="BY198" s="17">
        <v>0.15000000000000002</v>
      </c>
      <c r="BZ198" s="17">
        <v>0.15</v>
      </c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>
        <v>0.05</v>
      </c>
      <c r="DF198" s="17">
        <v>0.05</v>
      </c>
      <c r="DG198" s="42">
        <v>102.9</v>
      </c>
      <c r="DH198" s="70"/>
      <c r="DI198" s="70"/>
      <c r="DJ198" s="70">
        <v>0.25</v>
      </c>
      <c r="DK198" s="70">
        <v>0.25</v>
      </c>
      <c r="DL198" s="70">
        <v>0.05</v>
      </c>
    </row>
    <row r="199" spans="1:116" x14ac:dyDescent="0.3">
      <c r="A199" s="165">
        <v>194</v>
      </c>
      <c r="B199" s="57">
        <v>349</v>
      </c>
      <c r="C199" s="139" t="s">
        <v>1107</v>
      </c>
      <c r="D199" s="139" t="s">
        <v>1108</v>
      </c>
      <c r="E199" s="139" t="s">
        <v>1109</v>
      </c>
      <c r="F199" s="139" t="s">
        <v>1110</v>
      </c>
      <c r="G199" s="43">
        <v>8</v>
      </c>
      <c r="H199" s="12">
        <v>86.15</v>
      </c>
      <c r="I199" s="30">
        <v>2.63</v>
      </c>
      <c r="J199" s="30">
        <v>1.5</v>
      </c>
      <c r="K199" s="30">
        <v>9.2799999999999994</v>
      </c>
      <c r="L199" s="31">
        <v>2.5000000000000001E-2</v>
      </c>
      <c r="M199" s="30">
        <v>1.08</v>
      </c>
      <c r="N199" s="42">
        <v>3.64</v>
      </c>
      <c r="O199" s="42">
        <v>43.3</v>
      </c>
      <c r="P199" s="33">
        <v>0.01</v>
      </c>
      <c r="Q199" s="42">
        <v>1170</v>
      </c>
      <c r="R199" s="30">
        <v>0.2</v>
      </c>
      <c r="S199" s="42">
        <v>2.25</v>
      </c>
      <c r="T199" s="42">
        <v>4.37</v>
      </c>
      <c r="U199" s="19">
        <v>1</v>
      </c>
      <c r="V199" s="19">
        <v>2.62</v>
      </c>
      <c r="W199" s="42">
        <v>2.2999999999999998</v>
      </c>
      <c r="X199" s="42">
        <v>30.2</v>
      </c>
      <c r="Y199" s="12">
        <v>2290</v>
      </c>
      <c r="Z199" s="30">
        <v>0.3</v>
      </c>
      <c r="AA199" s="12">
        <v>1530</v>
      </c>
      <c r="AB199" s="19">
        <v>64.2</v>
      </c>
      <c r="AC199" s="30">
        <v>129</v>
      </c>
      <c r="AD199" s="30">
        <v>221</v>
      </c>
      <c r="AE199" s="30">
        <v>39.299999999999997</v>
      </c>
      <c r="AF199" s="12">
        <v>703</v>
      </c>
      <c r="AG199" s="42">
        <v>145</v>
      </c>
      <c r="AH199" s="19">
        <v>2.5</v>
      </c>
      <c r="AI199" s="19">
        <v>19</v>
      </c>
      <c r="AJ199" s="19">
        <v>2.5</v>
      </c>
      <c r="AK199" s="19">
        <v>48</v>
      </c>
      <c r="AL199" s="19">
        <v>24</v>
      </c>
      <c r="AM199" s="19">
        <v>17</v>
      </c>
      <c r="AN199" s="19">
        <v>21</v>
      </c>
      <c r="AO199" s="19">
        <v>2.5</v>
      </c>
      <c r="AP199" s="19">
        <v>2.5</v>
      </c>
      <c r="AQ199" s="19">
        <v>1.5</v>
      </c>
      <c r="AR199" s="19">
        <v>2.5</v>
      </c>
      <c r="AS199" s="19">
        <v>2.5</v>
      </c>
      <c r="AT199" s="19">
        <v>34</v>
      </c>
      <c r="AU199" s="19">
        <v>28</v>
      </c>
      <c r="AV199" s="19">
        <v>13</v>
      </c>
      <c r="AW199" s="19">
        <v>17</v>
      </c>
      <c r="AX199" s="19">
        <v>23</v>
      </c>
      <c r="AY199" s="19">
        <v>2.5</v>
      </c>
      <c r="AZ199" s="19">
        <v>2.5</v>
      </c>
      <c r="BA199" s="20">
        <v>215.5</v>
      </c>
      <c r="BB199" s="17">
        <v>0.5</v>
      </c>
      <c r="BC199" s="17">
        <v>0.5</v>
      </c>
      <c r="BD199" s="17">
        <v>0.5</v>
      </c>
      <c r="BE199" s="17">
        <v>0.5</v>
      </c>
      <c r="BF199" s="17">
        <v>0.5</v>
      </c>
      <c r="BG199" s="17">
        <v>0.5</v>
      </c>
      <c r="BH199" s="17">
        <v>0.5</v>
      </c>
      <c r="BI199" s="17">
        <v>0.5</v>
      </c>
      <c r="BJ199" s="17">
        <v>5.0000000000000001E-3</v>
      </c>
      <c r="BK199" s="17">
        <v>0.5</v>
      </c>
      <c r="BL199" s="17">
        <v>0.05</v>
      </c>
      <c r="BM199" s="17">
        <v>0.05</v>
      </c>
      <c r="BN199" s="17">
        <v>0.05</v>
      </c>
      <c r="BO199" s="17">
        <v>0.05</v>
      </c>
      <c r="BP199" s="17">
        <v>0.05</v>
      </c>
      <c r="BQ199" s="17">
        <v>0.4</v>
      </c>
      <c r="BR199" s="76">
        <v>0.4</v>
      </c>
      <c r="BS199" s="17">
        <v>0.05</v>
      </c>
      <c r="BT199" s="17">
        <v>0.05</v>
      </c>
      <c r="BU199" s="17">
        <v>0.1</v>
      </c>
      <c r="BV199" s="76">
        <v>0.05</v>
      </c>
      <c r="BW199" s="17">
        <v>0.05</v>
      </c>
      <c r="BX199" s="17">
        <v>0.05</v>
      </c>
      <c r="BY199" s="17">
        <v>0.15000000000000002</v>
      </c>
      <c r="BZ199" s="17">
        <v>0.15</v>
      </c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>
        <v>0.05</v>
      </c>
      <c r="DF199" s="17">
        <v>0.05</v>
      </c>
      <c r="DG199" s="42">
        <v>80.88</v>
      </c>
      <c r="DH199" s="70"/>
      <c r="DI199" s="70"/>
      <c r="DJ199" s="70"/>
      <c r="DK199" s="70"/>
      <c r="DL199" s="70"/>
    </row>
    <row r="200" spans="1:116" x14ac:dyDescent="0.3">
      <c r="A200" s="165">
        <v>195</v>
      </c>
      <c r="B200" s="57">
        <v>350</v>
      </c>
      <c r="C200" s="139" t="s">
        <v>1111</v>
      </c>
      <c r="D200" s="139" t="s">
        <v>1112</v>
      </c>
      <c r="E200" s="139" t="s">
        <v>1113</v>
      </c>
      <c r="F200" s="139" t="s">
        <v>337</v>
      </c>
      <c r="G200" s="43">
        <v>8.6999999999999993</v>
      </c>
      <c r="H200" s="12">
        <v>52.44</v>
      </c>
      <c r="I200" s="30">
        <v>0.05</v>
      </c>
      <c r="J200" s="30">
        <v>1.5</v>
      </c>
      <c r="K200" s="30">
        <v>9.98</v>
      </c>
      <c r="L200" s="31">
        <v>2.5000000000000001E-2</v>
      </c>
      <c r="M200" s="30">
        <v>0.1</v>
      </c>
      <c r="N200" s="42">
        <v>2.82</v>
      </c>
      <c r="O200" s="42">
        <v>3.99</v>
      </c>
      <c r="P200" s="33">
        <v>2E-3</v>
      </c>
      <c r="Q200" s="42">
        <v>167</v>
      </c>
      <c r="R200" s="30">
        <v>0.2</v>
      </c>
      <c r="S200" s="42">
        <v>0.2</v>
      </c>
      <c r="T200" s="42">
        <v>0.5</v>
      </c>
      <c r="U200" s="19">
        <v>1</v>
      </c>
      <c r="V200" s="19">
        <v>9.39</v>
      </c>
      <c r="W200" s="42">
        <v>2.82</v>
      </c>
      <c r="X200" s="42">
        <v>6.72</v>
      </c>
      <c r="Y200" s="12">
        <v>5530</v>
      </c>
      <c r="Z200" s="30">
        <v>0.05</v>
      </c>
      <c r="AA200" s="12">
        <v>2180</v>
      </c>
      <c r="AB200" s="19">
        <v>58.9</v>
      </c>
      <c r="AC200" s="30">
        <v>265</v>
      </c>
      <c r="AD200" s="12">
        <v>404</v>
      </c>
      <c r="AE200" s="30">
        <v>105.952</v>
      </c>
      <c r="AF200" s="12">
        <v>787</v>
      </c>
      <c r="AG200" s="42">
        <v>148</v>
      </c>
      <c r="AH200" s="19">
        <v>2.5</v>
      </c>
      <c r="AI200" s="19">
        <v>2.5</v>
      </c>
      <c r="AJ200" s="19">
        <v>2.5</v>
      </c>
      <c r="AK200" s="19">
        <v>2.5</v>
      </c>
      <c r="AL200" s="19">
        <v>2.5</v>
      </c>
      <c r="AM200" s="19">
        <v>2.5</v>
      </c>
      <c r="AN200" s="19">
        <v>2.5</v>
      </c>
      <c r="AO200" s="19">
        <v>2.5</v>
      </c>
      <c r="AP200" s="19">
        <v>2.5</v>
      </c>
      <c r="AQ200" s="19">
        <v>1.5</v>
      </c>
      <c r="AR200" s="19">
        <v>2.5</v>
      </c>
      <c r="AS200" s="19">
        <v>2.5</v>
      </c>
      <c r="AT200" s="19">
        <v>2.5</v>
      </c>
      <c r="AU200" s="19">
        <v>2.5</v>
      </c>
      <c r="AV200" s="19">
        <v>2.5</v>
      </c>
      <c r="AW200" s="19">
        <v>2.5</v>
      </c>
      <c r="AX200" s="19">
        <v>2.5</v>
      </c>
      <c r="AY200" s="19">
        <v>2.5</v>
      </c>
      <c r="AZ200" s="19">
        <v>2.5</v>
      </c>
      <c r="BA200" s="20">
        <v>31.5</v>
      </c>
      <c r="BB200" s="17">
        <v>0.5</v>
      </c>
      <c r="BC200" s="17">
        <v>0.5</v>
      </c>
      <c r="BD200" s="17">
        <v>0.5</v>
      </c>
      <c r="BE200" s="17">
        <v>0.5</v>
      </c>
      <c r="BF200" s="17">
        <v>0.5</v>
      </c>
      <c r="BG200" s="17">
        <v>0.5</v>
      </c>
      <c r="BH200" s="17">
        <v>0.5</v>
      </c>
      <c r="BI200" s="17">
        <v>0.5</v>
      </c>
      <c r="BJ200" s="17">
        <v>5.0000000000000001E-3</v>
      </c>
      <c r="BK200" s="17">
        <v>0.5</v>
      </c>
      <c r="BL200" s="17">
        <v>0.05</v>
      </c>
      <c r="BM200" s="17">
        <v>0.05</v>
      </c>
      <c r="BN200" s="17">
        <v>0.05</v>
      </c>
      <c r="BO200" s="17">
        <v>0.05</v>
      </c>
      <c r="BP200" s="17">
        <v>0.05</v>
      </c>
      <c r="BQ200" s="17">
        <v>0.4</v>
      </c>
      <c r="BR200" s="76">
        <v>0.4</v>
      </c>
      <c r="BS200" s="17">
        <v>0.05</v>
      </c>
      <c r="BT200" s="17">
        <v>0.05</v>
      </c>
      <c r="BU200" s="17">
        <v>0.1</v>
      </c>
      <c r="BV200" s="76">
        <v>0.05</v>
      </c>
      <c r="BW200" s="17">
        <v>0.05</v>
      </c>
      <c r="BX200" s="17">
        <v>0.05</v>
      </c>
      <c r="BY200" s="17">
        <v>0.15000000000000002</v>
      </c>
      <c r="BZ200" s="17">
        <v>0.15</v>
      </c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>
        <v>0.05</v>
      </c>
      <c r="DF200" s="17">
        <v>0.05</v>
      </c>
      <c r="DG200" s="42">
        <v>283.7</v>
      </c>
      <c r="DH200" s="70"/>
      <c r="DI200" s="70"/>
      <c r="DJ200" s="70"/>
      <c r="DK200" s="70"/>
      <c r="DL200" s="70"/>
    </row>
    <row r="201" spans="1:116" x14ac:dyDescent="0.3">
      <c r="A201" s="165">
        <v>196</v>
      </c>
      <c r="B201" s="57">
        <v>351</v>
      </c>
      <c r="C201" s="139" t="s">
        <v>1114</v>
      </c>
      <c r="D201" s="139" t="s">
        <v>1115</v>
      </c>
      <c r="E201" s="139" t="s">
        <v>1116</v>
      </c>
      <c r="F201" s="139" t="s">
        <v>1117</v>
      </c>
      <c r="G201" s="43">
        <v>8</v>
      </c>
      <c r="H201" s="12">
        <v>68.03</v>
      </c>
      <c r="I201" s="30">
        <v>0.05</v>
      </c>
      <c r="J201" s="30">
        <v>1.5</v>
      </c>
      <c r="K201" s="30">
        <v>16.899999999999999</v>
      </c>
      <c r="L201" s="31">
        <v>2.5000000000000001E-2</v>
      </c>
      <c r="M201" s="30">
        <v>0.69899999999999995</v>
      </c>
      <c r="N201" s="30">
        <v>3.93</v>
      </c>
      <c r="O201" s="30">
        <v>3.74</v>
      </c>
      <c r="P201" s="33">
        <v>2E-3</v>
      </c>
      <c r="Q201" s="42">
        <v>164</v>
      </c>
      <c r="R201" s="30">
        <v>0.2</v>
      </c>
      <c r="S201" s="30">
        <v>0.84</v>
      </c>
      <c r="T201" s="30">
        <v>1.1599999999999999</v>
      </c>
      <c r="U201" s="19">
        <v>1</v>
      </c>
      <c r="V201" s="19">
        <v>2.4700000000000002</v>
      </c>
      <c r="W201" s="30">
        <v>1.77</v>
      </c>
      <c r="X201" s="30">
        <v>11.6</v>
      </c>
      <c r="Y201" s="12">
        <v>818</v>
      </c>
      <c r="Z201" s="30">
        <v>1.76</v>
      </c>
      <c r="AA201" s="12">
        <v>1700</v>
      </c>
      <c r="AB201" s="19">
        <v>69.2</v>
      </c>
      <c r="AC201" s="12">
        <v>125</v>
      </c>
      <c r="AD201" s="12">
        <v>138</v>
      </c>
      <c r="AE201" s="30">
        <v>72.7</v>
      </c>
      <c r="AF201" s="12">
        <v>743</v>
      </c>
      <c r="AG201" s="42">
        <v>142</v>
      </c>
      <c r="AH201" s="19">
        <v>21</v>
      </c>
      <c r="AI201" s="19">
        <v>2.5</v>
      </c>
      <c r="AJ201" s="19">
        <v>2.5</v>
      </c>
      <c r="AK201" s="19">
        <v>73</v>
      </c>
      <c r="AL201" s="19">
        <v>44</v>
      </c>
      <c r="AM201" s="19">
        <v>40</v>
      </c>
      <c r="AN201" s="19">
        <v>55</v>
      </c>
      <c r="AO201" s="19">
        <v>5.6</v>
      </c>
      <c r="AP201" s="19">
        <v>23</v>
      </c>
      <c r="AQ201" s="19">
        <v>1.5</v>
      </c>
      <c r="AR201" s="19">
        <v>2.5</v>
      </c>
      <c r="AS201" s="19">
        <v>2.5</v>
      </c>
      <c r="AT201" s="19">
        <v>13</v>
      </c>
      <c r="AU201" s="19">
        <v>45</v>
      </c>
      <c r="AV201" s="19">
        <v>32</v>
      </c>
      <c r="AW201" s="19">
        <v>23</v>
      </c>
      <c r="AX201" s="19">
        <v>36</v>
      </c>
      <c r="AY201" s="19">
        <v>19</v>
      </c>
      <c r="AZ201" s="19">
        <v>2.5</v>
      </c>
      <c r="BA201" s="20">
        <v>334.5</v>
      </c>
      <c r="BB201" s="17">
        <v>0.5</v>
      </c>
      <c r="BC201" s="17">
        <v>0.5</v>
      </c>
      <c r="BD201" s="17">
        <v>0.5</v>
      </c>
      <c r="BE201" s="17">
        <v>0.5</v>
      </c>
      <c r="BF201" s="17">
        <v>0.5</v>
      </c>
      <c r="BG201" s="17">
        <v>0.5</v>
      </c>
      <c r="BH201" s="17">
        <v>0.5</v>
      </c>
      <c r="BI201" s="17">
        <v>0.5</v>
      </c>
      <c r="BJ201" s="17">
        <v>5.0000000000000001E-3</v>
      </c>
      <c r="BK201" s="17">
        <v>0.5</v>
      </c>
      <c r="BL201" s="17">
        <v>0.05</v>
      </c>
      <c r="BM201" s="17">
        <v>0.05</v>
      </c>
      <c r="BN201" s="17">
        <v>0.05</v>
      </c>
      <c r="BO201" s="17">
        <v>0.05</v>
      </c>
      <c r="BP201" s="17">
        <v>0.05</v>
      </c>
      <c r="BQ201" s="17">
        <v>0.4</v>
      </c>
      <c r="BR201" s="76">
        <v>0.4</v>
      </c>
      <c r="BS201" s="17">
        <v>0.05</v>
      </c>
      <c r="BT201" s="17">
        <v>0.05</v>
      </c>
      <c r="BU201" s="17">
        <v>0.1</v>
      </c>
      <c r="BV201" s="76">
        <v>0.05</v>
      </c>
      <c r="BW201" s="17">
        <v>0.05</v>
      </c>
      <c r="BX201" s="17">
        <v>0.05</v>
      </c>
      <c r="BY201" s="17">
        <v>0.15000000000000002</v>
      </c>
      <c r="BZ201" s="17">
        <v>0.15</v>
      </c>
      <c r="CA201" s="17">
        <v>25</v>
      </c>
      <c r="CB201" s="17">
        <v>50</v>
      </c>
      <c r="CC201" s="17">
        <v>3500</v>
      </c>
      <c r="CD201" s="17">
        <v>0.01</v>
      </c>
      <c r="CE201" s="17">
        <v>2.5000000000000001E-2</v>
      </c>
      <c r="CF201" s="17">
        <v>2.5000000000000001E-2</v>
      </c>
      <c r="CG201" s="17">
        <v>2.5000000000000001E-2</v>
      </c>
      <c r="CH201" s="17">
        <v>2.5000000000000001E-2</v>
      </c>
      <c r="CI201" s="17">
        <v>2.5000000000000001E-2</v>
      </c>
      <c r="CJ201" s="17">
        <v>2.5000000000000001E-2</v>
      </c>
      <c r="CK201" s="17">
        <v>2.5000000000000001E-2</v>
      </c>
      <c r="CL201" s="17">
        <v>5.0000000000000001E-3</v>
      </c>
      <c r="CM201" s="17">
        <v>0.15</v>
      </c>
      <c r="CN201" s="17">
        <v>0.5</v>
      </c>
      <c r="CO201" s="17">
        <v>0.5</v>
      </c>
      <c r="CP201" s="17">
        <v>0.5</v>
      </c>
      <c r="CQ201" s="17">
        <v>1.5</v>
      </c>
      <c r="CR201" s="17">
        <v>0.3</v>
      </c>
      <c r="CS201" s="17">
        <v>5</v>
      </c>
      <c r="CT201" s="17">
        <v>0.5</v>
      </c>
      <c r="CU201" s="17">
        <v>0.5</v>
      </c>
      <c r="CV201" s="17">
        <v>0.05</v>
      </c>
      <c r="CW201" s="17">
        <v>0.05</v>
      </c>
      <c r="CX201" s="17">
        <v>0.05</v>
      </c>
      <c r="CY201" s="17">
        <v>9.5999999999999992E-4</v>
      </c>
      <c r="CZ201" s="17">
        <v>0.05</v>
      </c>
      <c r="DA201" s="17">
        <v>0.05</v>
      </c>
      <c r="DB201" s="17">
        <v>0.05</v>
      </c>
      <c r="DC201" s="17">
        <v>0.05</v>
      </c>
      <c r="DD201" s="17">
        <v>0.05</v>
      </c>
      <c r="DE201" s="17">
        <v>0.05</v>
      </c>
      <c r="DF201" s="17">
        <v>0.05</v>
      </c>
      <c r="DG201" s="42">
        <v>337.1</v>
      </c>
      <c r="DH201" s="70">
        <v>0.5</v>
      </c>
      <c r="DI201" s="70">
        <v>0.05</v>
      </c>
      <c r="DJ201" s="70">
        <v>0.25</v>
      </c>
      <c r="DK201" s="70">
        <v>0.25</v>
      </c>
      <c r="DL201" s="70">
        <v>0.05</v>
      </c>
    </row>
    <row r="202" spans="1:116" x14ac:dyDescent="0.3">
      <c r="A202" s="165">
        <v>197</v>
      </c>
      <c r="B202" s="57">
        <v>352</v>
      </c>
      <c r="C202" s="139" t="s">
        <v>296</v>
      </c>
      <c r="D202" s="139" t="s">
        <v>297</v>
      </c>
      <c r="E202" s="139" t="s">
        <v>1113</v>
      </c>
      <c r="F202" s="139" t="s">
        <v>337</v>
      </c>
      <c r="G202" s="43">
        <v>8.1</v>
      </c>
      <c r="H202" s="12">
        <v>78.08</v>
      </c>
      <c r="I202" s="30">
        <v>0.05</v>
      </c>
      <c r="J202" s="30">
        <v>1.5</v>
      </c>
      <c r="K202" s="30">
        <v>32.6</v>
      </c>
      <c r="L202" s="31">
        <v>2.5000000000000001E-2</v>
      </c>
      <c r="M202" s="30">
        <v>0.1</v>
      </c>
      <c r="N202" s="30">
        <v>8.6199999999999992</v>
      </c>
      <c r="O202" s="30">
        <v>6.68</v>
      </c>
      <c r="P202" s="33">
        <v>0.02</v>
      </c>
      <c r="Q202" s="42">
        <v>158</v>
      </c>
      <c r="R202" s="30">
        <v>0.2</v>
      </c>
      <c r="S202" s="30">
        <v>0.63200000000000001</v>
      </c>
      <c r="T202" s="30">
        <v>0.5</v>
      </c>
      <c r="U202" s="19">
        <v>1</v>
      </c>
      <c r="V202" s="19">
        <v>12.8</v>
      </c>
      <c r="W202" s="30">
        <v>2.63</v>
      </c>
      <c r="X202" s="30">
        <v>25.4</v>
      </c>
      <c r="Y202" s="12">
        <v>2690</v>
      </c>
      <c r="Z202" s="30">
        <v>0.05</v>
      </c>
      <c r="AA202" s="12">
        <v>2110</v>
      </c>
      <c r="AB202" s="19">
        <v>73.7</v>
      </c>
      <c r="AC202" s="12">
        <v>180</v>
      </c>
      <c r="AD202" s="30">
        <v>247</v>
      </c>
      <c r="AE202" s="30">
        <v>73.8</v>
      </c>
      <c r="AF202" s="12">
        <v>936</v>
      </c>
      <c r="AG202" s="42">
        <v>123</v>
      </c>
      <c r="AH202" s="19">
        <v>1460</v>
      </c>
      <c r="AI202" s="19">
        <v>6580</v>
      </c>
      <c r="AJ202" s="19">
        <v>2950</v>
      </c>
      <c r="AK202" s="19">
        <v>10000</v>
      </c>
      <c r="AL202" s="19">
        <v>2850</v>
      </c>
      <c r="AM202" s="19">
        <v>3470</v>
      </c>
      <c r="AN202" s="19">
        <v>2660</v>
      </c>
      <c r="AO202" s="19">
        <v>2.5</v>
      </c>
      <c r="AP202" s="19">
        <v>1130</v>
      </c>
      <c r="AQ202" s="19">
        <v>1.5</v>
      </c>
      <c r="AR202" s="19">
        <v>1420</v>
      </c>
      <c r="AS202" s="19">
        <v>1780</v>
      </c>
      <c r="AT202" s="19">
        <v>6940</v>
      </c>
      <c r="AU202" s="19">
        <v>2160</v>
      </c>
      <c r="AV202" s="19">
        <v>1820</v>
      </c>
      <c r="AW202" s="19">
        <v>2.5</v>
      </c>
      <c r="AX202" s="19">
        <v>1420</v>
      </c>
      <c r="AY202" s="19">
        <v>103</v>
      </c>
      <c r="AZ202" s="19">
        <v>2.5</v>
      </c>
      <c r="BA202" s="20">
        <v>44091.5</v>
      </c>
      <c r="BB202" s="17">
        <v>0.5</v>
      </c>
      <c r="BC202" s="17">
        <v>0.5</v>
      </c>
      <c r="BD202" s="17">
        <v>0.5</v>
      </c>
      <c r="BE202" s="17">
        <v>0.5</v>
      </c>
      <c r="BF202" s="17">
        <v>0.5</v>
      </c>
      <c r="BG202" s="17">
        <v>0.5</v>
      </c>
      <c r="BH202" s="17">
        <v>0.5</v>
      </c>
      <c r="BI202" s="17">
        <v>0.5</v>
      </c>
      <c r="BJ202" s="17">
        <v>5.0000000000000001E-3</v>
      </c>
      <c r="BK202" s="17">
        <v>0.5</v>
      </c>
      <c r="BL202" s="17">
        <v>0.05</v>
      </c>
      <c r="BM202" s="17">
        <v>0.05</v>
      </c>
      <c r="BN202" s="17">
        <v>0.05</v>
      </c>
      <c r="BO202" s="17">
        <v>0.05</v>
      </c>
      <c r="BP202" s="17">
        <v>0.05</v>
      </c>
      <c r="BQ202" s="17">
        <v>0.4</v>
      </c>
      <c r="BR202" s="76">
        <v>0.4</v>
      </c>
      <c r="BS202" s="17">
        <v>0.05</v>
      </c>
      <c r="BT202" s="17">
        <v>0.05</v>
      </c>
      <c r="BU202" s="17">
        <v>0.1</v>
      </c>
      <c r="BV202" s="76">
        <v>0.05</v>
      </c>
      <c r="BW202" s="17">
        <v>0.05</v>
      </c>
      <c r="BX202" s="17">
        <v>0.05</v>
      </c>
      <c r="BY202" s="17">
        <v>0.15000000000000002</v>
      </c>
      <c r="BZ202" s="17">
        <v>0.15</v>
      </c>
      <c r="CA202" s="17">
        <v>25</v>
      </c>
      <c r="CB202" s="17">
        <v>50</v>
      </c>
      <c r="CC202" s="17">
        <v>3900</v>
      </c>
      <c r="CD202" s="17">
        <v>0.01</v>
      </c>
      <c r="CE202" s="17">
        <v>2.5000000000000001E-2</v>
      </c>
      <c r="CF202" s="17">
        <v>2.5000000000000001E-2</v>
      </c>
      <c r="CG202" s="17">
        <v>2.5000000000000001E-2</v>
      </c>
      <c r="CH202" s="17">
        <v>2.5000000000000001E-2</v>
      </c>
      <c r="CI202" s="17">
        <v>2.5000000000000001E-2</v>
      </c>
      <c r="CJ202" s="17">
        <v>2.5000000000000001E-2</v>
      </c>
      <c r="CK202" s="17">
        <v>2.5000000000000001E-2</v>
      </c>
      <c r="CL202" s="17">
        <v>5.0000000000000001E-3</v>
      </c>
      <c r="CM202" s="17">
        <v>0.15</v>
      </c>
      <c r="CN202" s="17">
        <v>0.5</v>
      </c>
      <c r="CO202" s="17">
        <v>0.5</v>
      </c>
      <c r="CP202" s="17">
        <v>0.5</v>
      </c>
      <c r="CQ202" s="17">
        <v>1.5</v>
      </c>
      <c r="CR202" s="17">
        <v>0.3</v>
      </c>
      <c r="CS202" s="17">
        <v>5</v>
      </c>
      <c r="CT202" s="17">
        <v>0.5</v>
      </c>
      <c r="CU202" s="17">
        <v>0.5</v>
      </c>
      <c r="CV202" s="17">
        <v>0.05</v>
      </c>
      <c r="CW202" s="17">
        <v>0.05</v>
      </c>
      <c r="CX202" s="17">
        <v>0.05</v>
      </c>
      <c r="CY202" s="17">
        <v>4.7000000000000002E-3</v>
      </c>
      <c r="CZ202" s="17">
        <v>0.05</v>
      </c>
      <c r="DA202" s="17">
        <v>0.05</v>
      </c>
      <c r="DB202" s="17">
        <v>0.05</v>
      </c>
      <c r="DC202" s="17">
        <v>0.05</v>
      </c>
      <c r="DD202" s="17">
        <v>0.05</v>
      </c>
      <c r="DE202" s="17">
        <v>0.05</v>
      </c>
      <c r="DF202" s="17">
        <v>0.05</v>
      </c>
      <c r="DG202" s="42">
        <v>366.4</v>
      </c>
      <c r="DH202" s="70">
        <v>0.5</v>
      </c>
      <c r="DI202" s="70">
        <v>0.05</v>
      </c>
      <c r="DJ202" s="70">
        <v>0.25</v>
      </c>
      <c r="DK202" s="70">
        <v>0.25</v>
      </c>
      <c r="DL202" s="70">
        <v>0.05</v>
      </c>
    </row>
    <row r="203" spans="1:116" x14ac:dyDescent="0.3">
      <c r="A203" s="165">
        <v>198</v>
      </c>
      <c r="B203" s="57">
        <v>353</v>
      </c>
      <c r="C203" s="139" t="s">
        <v>176</v>
      </c>
      <c r="D203" s="139" t="s">
        <v>255</v>
      </c>
      <c r="E203" s="139" t="s">
        <v>1118</v>
      </c>
      <c r="F203" s="139" t="s">
        <v>338</v>
      </c>
      <c r="G203" s="43">
        <v>7.5</v>
      </c>
      <c r="H203" s="12">
        <v>127.9</v>
      </c>
      <c r="I203" s="30">
        <v>2.08</v>
      </c>
      <c r="J203" s="30">
        <v>1.5</v>
      </c>
      <c r="K203" s="30">
        <v>54.8</v>
      </c>
      <c r="L203" s="31">
        <v>0.96299999999999997</v>
      </c>
      <c r="M203" s="30">
        <v>2.58</v>
      </c>
      <c r="N203" s="30">
        <v>9.7899999999999991</v>
      </c>
      <c r="O203" s="30">
        <v>17.600000000000001</v>
      </c>
      <c r="P203" s="33">
        <v>3.9E-2</v>
      </c>
      <c r="Q203" s="30">
        <v>587</v>
      </c>
      <c r="R203" s="30">
        <v>0.2</v>
      </c>
      <c r="S203" s="30">
        <v>5.09</v>
      </c>
      <c r="T203" s="30">
        <v>33</v>
      </c>
      <c r="U203" s="19">
        <v>1</v>
      </c>
      <c r="V203" s="30">
        <v>9.7200000000000006</v>
      </c>
      <c r="W203" s="30">
        <v>6.01</v>
      </c>
      <c r="X203" s="30">
        <v>343</v>
      </c>
      <c r="Y203" s="12">
        <v>3030</v>
      </c>
      <c r="Z203" s="30">
        <v>1.44</v>
      </c>
      <c r="AA203" s="12">
        <v>5780</v>
      </c>
      <c r="AB203" s="19">
        <v>223</v>
      </c>
      <c r="AC203" s="30">
        <v>685</v>
      </c>
      <c r="AD203" s="12">
        <v>1360</v>
      </c>
      <c r="AE203" s="30">
        <v>87.4</v>
      </c>
      <c r="AF203" s="12">
        <v>2345.96</v>
      </c>
      <c r="AG203" s="12">
        <v>334</v>
      </c>
      <c r="AH203" s="19">
        <v>7.7</v>
      </c>
      <c r="AI203" s="19">
        <v>28</v>
      </c>
      <c r="AJ203" s="19">
        <v>7.8</v>
      </c>
      <c r="AK203" s="19">
        <v>83</v>
      </c>
      <c r="AL203" s="19">
        <v>54</v>
      </c>
      <c r="AM203" s="19">
        <v>28</v>
      </c>
      <c r="AN203" s="19">
        <v>28</v>
      </c>
      <c r="AO203" s="19">
        <v>8.5</v>
      </c>
      <c r="AP203" s="19">
        <v>22</v>
      </c>
      <c r="AQ203" s="19">
        <v>1.5</v>
      </c>
      <c r="AR203" s="19">
        <v>2.5</v>
      </c>
      <c r="AS203" s="19">
        <v>2.5</v>
      </c>
      <c r="AT203" s="19">
        <v>57</v>
      </c>
      <c r="AU203" s="19">
        <v>39</v>
      </c>
      <c r="AV203" s="19">
        <v>18</v>
      </c>
      <c r="AW203" s="19">
        <v>28</v>
      </c>
      <c r="AX203" s="19">
        <v>25</v>
      </c>
      <c r="AY203" s="19">
        <v>2.5</v>
      </c>
      <c r="AZ203" s="19">
        <v>2.5</v>
      </c>
      <c r="BA203" s="20">
        <v>357</v>
      </c>
      <c r="BB203" s="17">
        <v>0.5</v>
      </c>
      <c r="BC203" s="17">
        <v>0.5</v>
      </c>
      <c r="BD203" s="17">
        <v>0.5</v>
      </c>
      <c r="BE203" s="17">
        <v>0.5</v>
      </c>
      <c r="BF203" s="17">
        <v>0.5</v>
      </c>
      <c r="BG203" s="17">
        <v>0.5</v>
      </c>
      <c r="BH203" s="17">
        <v>0.5</v>
      </c>
      <c r="BI203" s="17">
        <v>0.5</v>
      </c>
      <c r="BJ203" s="17">
        <v>5.0000000000000001E-3</v>
      </c>
      <c r="BK203" s="17">
        <v>0.5</v>
      </c>
      <c r="BL203" s="17">
        <v>0.05</v>
      </c>
      <c r="BM203" s="17">
        <v>0.05</v>
      </c>
      <c r="BN203" s="17">
        <v>0.05</v>
      </c>
      <c r="BO203" s="17">
        <v>0.05</v>
      </c>
      <c r="BP203" s="17">
        <v>0.05</v>
      </c>
      <c r="BQ203" s="17">
        <v>0.4</v>
      </c>
      <c r="BR203" s="76">
        <v>0.4</v>
      </c>
      <c r="BS203" s="17">
        <v>0.05</v>
      </c>
      <c r="BT203" s="17">
        <v>0.05</v>
      </c>
      <c r="BU203" s="17">
        <v>0.1</v>
      </c>
      <c r="BV203" s="76">
        <v>0.05</v>
      </c>
      <c r="BW203" s="17">
        <v>0.05</v>
      </c>
      <c r="BX203" s="17">
        <v>0.05</v>
      </c>
      <c r="BY203" s="17">
        <v>0.15000000000000002</v>
      </c>
      <c r="BZ203" s="17">
        <v>0.15</v>
      </c>
      <c r="CA203" s="17">
        <v>25</v>
      </c>
      <c r="CB203" s="17">
        <v>50</v>
      </c>
      <c r="CC203" s="17">
        <v>1400</v>
      </c>
      <c r="CD203" s="17">
        <v>0.01</v>
      </c>
      <c r="CE203" s="17">
        <v>2.5000000000000001E-2</v>
      </c>
      <c r="CF203" s="17">
        <v>2.5000000000000001E-2</v>
      </c>
      <c r="CG203" s="17">
        <v>2.5000000000000001E-2</v>
      </c>
      <c r="CH203" s="17">
        <v>2.5000000000000001E-2</v>
      </c>
      <c r="CI203" s="17">
        <v>2.5000000000000001E-2</v>
      </c>
      <c r="CJ203" s="17">
        <v>2.5000000000000001E-2</v>
      </c>
      <c r="CK203" s="17">
        <v>2.5000000000000001E-2</v>
      </c>
      <c r="CL203" s="17">
        <v>5.0000000000000001E-3</v>
      </c>
      <c r="CM203" s="17">
        <v>0.15</v>
      </c>
      <c r="CN203" s="17">
        <v>0.5</v>
      </c>
      <c r="CO203" s="17">
        <v>0.5</v>
      </c>
      <c r="CP203" s="17">
        <v>0.5</v>
      </c>
      <c r="CQ203" s="17">
        <v>1.5</v>
      </c>
      <c r="CR203" s="17">
        <v>0.3</v>
      </c>
      <c r="CS203" s="17">
        <v>5</v>
      </c>
      <c r="CT203" s="17">
        <v>0.5</v>
      </c>
      <c r="CU203" s="17">
        <v>0.5</v>
      </c>
      <c r="CV203" s="17">
        <v>0.05</v>
      </c>
      <c r="CW203" s="17">
        <v>0.05</v>
      </c>
      <c r="CX203" s="17">
        <v>0.05</v>
      </c>
      <c r="CY203" s="17">
        <v>1.5E-3</v>
      </c>
      <c r="CZ203" s="17">
        <v>0.05</v>
      </c>
      <c r="DA203" s="17">
        <v>0.05</v>
      </c>
      <c r="DB203" s="17">
        <v>0.05</v>
      </c>
      <c r="DC203" s="17">
        <v>0.05</v>
      </c>
      <c r="DD203" s="17">
        <v>0.05</v>
      </c>
      <c r="DE203" s="17">
        <v>0.05</v>
      </c>
      <c r="DF203" s="17">
        <v>0.05</v>
      </c>
      <c r="DG203" s="42">
        <v>1404</v>
      </c>
      <c r="DH203" s="70">
        <v>0.5</v>
      </c>
      <c r="DI203" s="70">
        <v>0.05</v>
      </c>
      <c r="DJ203" s="70">
        <v>0.25</v>
      </c>
      <c r="DK203" s="70">
        <v>0.25</v>
      </c>
      <c r="DL203" s="70">
        <v>0.05</v>
      </c>
    </row>
    <row r="204" spans="1:116" x14ac:dyDescent="0.3">
      <c r="A204" s="165">
        <v>199</v>
      </c>
      <c r="B204" s="57">
        <v>354</v>
      </c>
      <c r="C204" s="139" t="s">
        <v>1119</v>
      </c>
      <c r="D204" s="139" t="s">
        <v>1120</v>
      </c>
      <c r="E204" s="139" t="s">
        <v>1113</v>
      </c>
      <c r="F204" s="139" t="s">
        <v>337</v>
      </c>
      <c r="G204" s="43">
        <v>7.8</v>
      </c>
      <c r="H204" s="12">
        <v>39.68</v>
      </c>
      <c r="I204" s="30">
        <v>0.05</v>
      </c>
      <c r="J204" s="30">
        <v>1.5</v>
      </c>
      <c r="K204" s="30">
        <v>8.2200000000000006</v>
      </c>
      <c r="L204" s="31">
        <v>2.5000000000000001E-2</v>
      </c>
      <c r="M204" s="30">
        <v>0.65600000000000003</v>
      </c>
      <c r="N204" s="30">
        <v>2.74</v>
      </c>
      <c r="O204" s="30">
        <v>6.94</v>
      </c>
      <c r="P204" s="33">
        <v>2.7000000000000001E-3</v>
      </c>
      <c r="Q204" s="30">
        <v>129</v>
      </c>
      <c r="R204" s="30">
        <v>0.2</v>
      </c>
      <c r="S204" s="30">
        <v>0.88500000000000001</v>
      </c>
      <c r="T204" s="30">
        <v>4.6100000000000003</v>
      </c>
      <c r="U204" s="19">
        <v>1</v>
      </c>
      <c r="V204" s="30">
        <v>3.16</v>
      </c>
      <c r="W204" s="30">
        <v>1.54</v>
      </c>
      <c r="X204" s="30">
        <v>12</v>
      </c>
      <c r="Y204" s="12">
        <v>825</v>
      </c>
      <c r="Z204" s="30">
        <v>0.05</v>
      </c>
      <c r="AA204" s="12">
        <v>1550</v>
      </c>
      <c r="AB204" s="19">
        <v>60.4</v>
      </c>
      <c r="AC204" s="30">
        <v>92.9</v>
      </c>
      <c r="AD204" s="30">
        <v>135</v>
      </c>
      <c r="AE204" s="30">
        <v>73.2</v>
      </c>
      <c r="AF204" s="12">
        <v>535</v>
      </c>
      <c r="AG204" s="12">
        <v>131</v>
      </c>
      <c r="AH204" s="19">
        <v>19</v>
      </c>
      <c r="AI204" s="19">
        <v>6.8999999999999995</v>
      </c>
      <c r="AJ204" s="19">
        <v>2.5</v>
      </c>
      <c r="AK204" s="19">
        <v>23</v>
      </c>
      <c r="AL204" s="19">
        <v>21</v>
      </c>
      <c r="AM204" s="19">
        <v>19</v>
      </c>
      <c r="AN204" s="19">
        <v>20</v>
      </c>
      <c r="AO204" s="19">
        <v>2.5</v>
      </c>
      <c r="AP204" s="19">
        <v>15</v>
      </c>
      <c r="AQ204" s="19">
        <v>1.5</v>
      </c>
      <c r="AR204" s="19">
        <v>16</v>
      </c>
      <c r="AS204" s="19">
        <v>5.8999999999999995</v>
      </c>
      <c r="AT204" s="19">
        <v>24</v>
      </c>
      <c r="AU204" s="19">
        <v>23</v>
      </c>
      <c r="AV204" s="19">
        <v>19</v>
      </c>
      <c r="AW204" s="19">
        <v>2.5</v>
      </c>
      <c r="AX204" s="19">
        <v>18</v>
      </c>
      <c r="AY204" s="19">
        <v>6.1000000000000005</v>
      </c>
      <c r="AZ204" s="19">
        <v>2.5</v>
      </c>
      <c r="BA204" s="20">
        <v>200.8</v>
      </c>
      <c r="BB204" s="17">
        <v>0.5</v>
      </c>
      <c r="BC204" s="17">
        <v>0.5</v>
      </c>
      <c r="BD204" s="17">
        <v>0.5</v>
      </c>
      <c r="BE204" s="17">
        <v>0.5</v>
      </c>
      <c r="BF204" s="17">
        <v>0.5</v>
      </c>
      <c r="BG204" s="17">
        <v>0.5</v>
      </c>
      <c r="BH204" s="17">
        <v>0.5</v>
      </c>
      <c r="BI204" s="17">
        <v>0.5</v>
      </c>
      <c r="BJ204" s="17">
        <v>5.0000000000000001E-3</v>
      </c>
      <c r="BK204" s="17">
        <v>0.5</v>
      </c>
      <c r="BL204" s="17">
        <v>0.05</v>
      </c>
      <c r="BM204" s="17">
        <v>0.05</v>
      </c>
      <c r="BN204" s="17">
        <v>0.05</v>
      </c>
      <c r="BO204" s="17">
        <v>0.05</v>
      </c>
      <c r="BP204" s="17">
        <v>0.05</v>
      </c>
      <c r="BQ204" s="17">
        <v>0.4</v>
      </c>
      <c r="BR204" s="76">
        <v>0.4</v>
      </c>
      <c r="BS204" s="17">
        <v>0.05</v>
      </c>
      <c r="BT204" s="17">
        <v>0.05</v>
      </c>
      <c r="BU204" s="17">
        <v>0.1</v>
      </c>
      <c r="BV204" s="76">
        <v>0.05</v>
      </c>
      <c r="BW204" s="17">
        <v>0.05</v>
      </c>
      <c r="BX204" s="17">
        <v>0.05</v>
      </c>
      <c r="BY204" s="17">
        <v>0.15000000000000002</v>
      </c>
      <c r="BZ204" s="17">
        <v>0.15</v>
      </c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>
        <v>0.05</v>
      </c>
      <c r="DF204" s="17">
        <v>0.05</v>
      </c>
      <c r="DG204" s="42">
        <v>5.0000000000000001E-3</v>
      </c>
      <c r="DH204" s="70"/>
      <c r="DI204" s="70"/>
      <c r="DJ204" s="70">
        <v>0.25</v>
      </c>
      <c r="DK204" s="70">
        <v>0.25</v>
      </c>
      <c r="DL204" s="70">
        <v>0.05</v>
      </c>
    </row>
    <row r="205" spans="1:116" x14ac:dyDescent="0.3">
      <c r="A205" s="165">
        <v>200</v>
      </c>
      <c r="B205" s="57">
        <v>355</v>
      </c>
      <c r="C205" s="139" t="s">
        <v>1121</v>
      </c>
      <c r="D205" s="139" t="s">
        <v>1122</v>
      </c>
      <c r="E205" s="139" t="s">
        <v>1100</v>
      </c>
      <c r="F205" s="139" t="s">
        <v>1101</v>
      </c>
      <c r="G205" s="43">
        <v>7.2</v>
      </c>
      <c r="H205" s="12">
        <v>72.180000000000007</v>
      </c>
      <c r="I205" s="30">
        <v>0.05</v>
      </c>
      <c r="J205" s="30">
        <v>1.5</v>
      </c>
      <c r="K205" s="30">
        <v>9.9700000000000006</v>
      </c>
      <c r="L205" s="31">
        <v>2.5000000000000001E-2</v>
      </c>
      <c r="M205" s="30">
        <v>0.1</v>
      </c>
      <c r="N205" s="30">
        <v>0.15</v>
      </c>
      <c r="O205" s="30">
        <v>5.5</v>
      </c>
      <c r="P205" s="33">
        <v>5.3E-3</v>
      </c>
      <c r="Q205" s="30">
        <v>67.5</v>
      </c>
      <c r="R205" s="30">
        <v>0.2</v>
      </c>
      <c r="S205" s="30">
        <v>0.2</v>
      </c>
      <c r="T205" s="30">
        <v>0.5</v>
      </c>
      <c r="U205" s="19">
        <v>1</v>
      </c>
      <c r="V205" s="30">
        <v>1.84</v>
      </c>
      <c r="W205" s="30">
        <v>0.81799999999999995</v>
      </c>
      <c r="X205" s="30">
        <v>1.64</v>
      </c>
      <c r="Y205" s="12">
        <v>155</v>
      </c>
      <c r="Z205" s="30">
        <v>0.05</v>
      </c>
      <c r="AA205" s="12">
        <v>1460</v>
      </c>
      <c r="AB205" s="19">
        <v>43.4</v>
      </c>
      <c r="AC205" s="12">
        <v>116</v>
      </c>
      <c r="AD205" s="30">
        <v>205</v>
      </c>
      <c r="AE205" s="30">
        <v>14</v>
      </c>
      <c r="AF205" s="12">
        <v>343</v>
      </c>
      <c r="AG205" s="12">
        <v>0.5</v>
      </c>
      <c r="AH205" s="19">
        <v>2.5</v>
      </c>
      <c r="AI205" s="19">
        <v>2.5</v>
      </c>
      <c r="AJ205" s="19">
        <v>2.5</v>
      </c>
      <c r="AK205" s="19">
        <v>2.5</v>
      </c>
      <c r="AL205" s="19">
        <v>2.5</v>
      </c>
      <c r="AM205" s="19">
        <v>2.5</v>
      </c>
      <c r="AN205" s="19">
        <v>2.5</v>
      </c>
      <c r="AO205" s="19">
        <v>2.5</v>
      </c>
      <c r="AP205" s="19">
        <v>2.5</v>
      </c>
      <c r="AQ205" s="19">
        <v>1.5</v>
      </c>
      <c r="AR205" s="19">
        <v>2.5</v>
      </c>
      <c r="AS205" s="19">
        <v>2.5</v>
      </c>
      <c r="AT205" s="19">
        <v>2.5</v>
      </c>
      <c r="AU205" s="19">
        <v>2.5</v>
      </c>
      <c r="AV205" s="19">
        <v>2.5</v>
      </c>
      <c r="AW205" s="19">
        <v>2.5</v>
      </c>
      <c r="AX205" s="19">
        <v>2.5</v>
      </c>
      <c r="AY205" s="19">
        <v>2.5</v>
      </c>
      <c r="AZ205" s="19">
        <v>2.5</v>
      </c>
      <c r="BA205" s="20">
        <v>31.5</v>
      </c>
      <c r="BB205" s="17">
        <v>0.5</v>
      </c>
      <c r="BC205" s="17">
        <v>0.5</v>
      </c>
      <c r="BD205" s="17">
        <v>0.5</v>
      </c>
      <c r="BE205" s="17">
        <v>0.5</v>
      </c>
      <c r="BF205" s="17">
        <v>0.5</v>
      </c>
      <c r="BG205" s="17">
        <v>0.5</v>
      </c>
      <c r="BH205" s="17">
        <v>0.5</v>
      </c>
      <c r="BI205" s="17">
        <v>0.5</v>
      </c>
      <c r="BJ205" s="17">
        <v>5.0000000000000001E-3</v>
      </c>
      <c r="BK205" s="17">
        <v>0.5</v>
      </c>
      <c r="BL205" s="17">
        <v>0.05</v>
      </c>
      <c r="BM205" s="17">
        <v>0.05</v>
      </c>
      <c r="BN205" s="17">
        <v>0.05</v>
      </c>
      <c r="BO205" s="17">
        <v>0.05</v>
      </c>
      <c r="BP205" s="17">
        <v>0.05</v>
      </c>
      <c r="BQ205" s="17">
        <v>0.4</v>
      </c>
      <c r="BR205" s="76">
        <v>0.4</v>
      </c>
      <c r="BS205" s="17">
        <v>0.05</v>
      </c>
      <c r="BT205" s="17">
        <v>0.05</v>
      </c>
      <c r="BU205" s="17">
        <v>0.1</v>
      </c>
      <c r="BV205" s="76">
        <v>0.05</v>
      </c>
      <c r="BW205" s="17">
        <v>0.05</v>
      </c>
      <c r="BX205" s="17">
        <v>0.05</v>
      </c>
      <c r="BY205" s="17">
        <v>0.15000000000000002</v>
      </c>
      <c r="BZ205" s="17">
        <v>0.15</v>
      </c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>
        <v>0.05</v>
      </c>
      <c r="DF205" s="17">
        <v>0.05</v>
      </c>
      <c r="DG205" s="42">
        <v>42.1</v>
      </c>
      <c r="DH205" s="70"/>
      <c r="DI205" s="70"/>
      <c r="DJ205" s="70"/>
      <c r="DK205" s="70"/>
      <c r="DL205" s="70"/>
    </row>
    <row r="206" spans="1:116" x14ac:dyDescent="0.3">
      <c r="A206" s="165">
        <v>201</v>
      </c>
      <c r="B206" s="57">
        <v>356</v>
      </c>
      <c r="C206" s="139" t="s">
        <v>1123</v>
      </c>
      <c r="D206" s="139" t="s">
        <v>1124</v>
      </c>
      <c r="E206" s="139" t="s">
        <v>1125</v>
      </c>
      <c r="F206" s="139" t="s">
        <v>1126</v>
      </c>
      <c r="G206" s="43">
        <v>8.4</v>
      </c>
      <c r="H206" s="12">
        <v>45.98</v>
      </c>
      <c r="I206" s="30">
        <v>0.05</v>
      </c>
      <c r="J206" s="30">
        <v>1.5</v>
      </c>
      <c r="K206" s="30">
        <v>4.46</v>
      </c>
      <c r="L206" s="31">
        <v>2.5000000000000001E-2</v>
      </c>
      <c r="M206" s="30">
        <v>0.1</v>
      </c>
      <c r="N206" s="42">
        <v>1.46</v>
      </c>
      <c r="O206" s="42">
        <v>2.9</v>
      </c>
      <c r="P206" s="33">
        <v>5.0000000000000001E-3</v>
      </c>
      <c r="Q206" s="42">
        <v>88.7</v>
      </c>
      <c r="R206" s="30">
        <v>0.2</v>
      </c>
      <c r="S206" s="42">
        <v>0.2</v>
      </c>
      <c r="T206" s="42">
        <v>0.5</v>
      </c>
      <c r="U206" s="19">
        <v>1</v>
      </c>
      <c r="V206" s="19">
        <v>2.6</v>
      </c>
      <c r="W206" s="42">
        <v>1.01</v>
      </c>
      <c r="X206" s="42">
        <v>2.58</v>
      </c>
      <c r="Y206" s="12">
        <v>817</v>
      </c>
      <c r="Z206" s="30">
        <v>0.05</v>
      </c>
      <c r="AA206" s="12">
        <v>1110</v>
      </c>
      <c r="AB206" s="19">
        <v>72.400000000000006</v>
      </c>
      <c r="AC206" s="30">
        <v>111</v>
      </c>
      <c r="AD206" s="12">
        <v>132</v>
      </c>
      <c r="AE206" s="30">
        <v>43.4</v>
      </c>
      <c r="AF206" s="12">
        <v>382</v>
      </c>
      <c r="AG206" s="42">
        <v>0.5</v>
      </c>
      <c r="AH206" s="19">
        <v>2.5</v>
      </c>
      <c r="AI206" s="19">
        <v>2.5</v>
      </c>
      <c r="AJ206" s="19">
        <v>2.5</v>
      </c>
      <c r="AK206" s="19">
        <v>2.5</v>
      </c>
      <c r="AL206" s="19">
        <v>2.5</v>
      </c>
      <c r="AM206" s="19">
        <v>2.5</v>
      </c>
      <c r="AN206" s="19">
        <v>2.5</v>
      </c>
      <c r="AO206" s="19">
        <v>2.5</v>
      </c>
      <c r="AP206" s="19">
        <v>2.5</v>
      </c>
      <c r="AQ206" s="19">
        <v>1.5</v>
      </c>
      <c r="AR206" s="19">
        <v>2.5</v>
      </c>
      <c r="AS206" s="19">
        <v>2.5</v>
      </c>
      <c r="AT206" s="19">
        <v>2.5</v>
      </c>
      <c r="AU206" s="19">
        <v>2.5</v>
      </c>
      <c r="AV206" s="19">
        <v>2.5</v>
      </c>
      <c r="AW206" s="19">
        <v>2.5</v>
      </c>
      <c r="AX206" s="19">
        <v>2.5</v>
      </c>
      <c r="AY206" s="19">
        <v>2.5</v>
      </c>
      <c r="AZ206" s="19">
        <v>2.5</v>
      </c>
      <c r="BA206" s="20">
        <v>31.5</v>
      </c>
      <c r="BB206" s="17">
        <v>0.5</v>
      </c>
      <c r="BC206" s="17">
        <v>0.5</v>
      </c>
      <c r="BD206" s="17">
        <v>0.5</v>
      </c>
      <c r="BE206" s="17">
        <v>0.5</v>
      </c>
      <c r="BF206" s="17">
        <v>0.5</v>
      </c>
      <c r="BG206" s="17">
        <v>0.5</v>
      </c>
      <c r="BH206" s="17">
        <v>0.5</v>
      </c>
      <c r="BI206" s="17">
        <v>0.5</v>
      </c>
      <c r="BJ206" s="17">
        <v>5.0000000000000001E-3</v>
      </c>
      <c r="BK206" s="17">
        <v>0.5</v>
      </c>
      <c r="BL206" s="17">
        <v>0.05</v>
      </c>
      <c r="BM206" s="17">
        <v>0.05</v>
      </c>
      <c r="BN206" s="17">
        <v>0.05</v>
      </c>
      <c r="BO206" s="17">
        <v>0.05</v>
      </c>
      <c r="BP206" s="17">
        <v>0.05</v>
      </c>
      <c r="BQ206" s="17">
        <v>0.4</v>
      </c>
      <c r="BR206" s="76">
        <v>0.4</v>
      </c>
      <c r="BS206" s="17">
        <v>0.05</v>
      </c>
      <c r="BT206" s="17">
        <v>0.05</v>
      </c>
      <c r="BU206" s="17">
        <v>0.1</v>
      </c>
      <c r="BV206" s="76">
        <v>0.05</v>
      </c>
      <c r="BW206" s="17">
        <v>0.05</v>
      </c>
      <c r="BX206" s="17">
        <v>0.05</v>
      </c>
      <c r="BY206" s="17">
        <v>0.15000000000000002</v>
      </c>
      <c r="BZ206" s="17">
        <v>0.15</v>
      </c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/>
      <c r="CT206" s="17"/>
      <c r="CU206" s="17"/>
      <c r="CV206" s="17"/>
      <c r="CW206" s="17"/>
      <c r="CX206" s="17"/>
      <c r="CY206" s="17"/>
      <c r="CZ206" s="17"/>
      <c r="DA206" s="17"/>
      <c r="DB206" s="17"/>
      <c r="DC206" s="17"/>
      <c r="DD206" s="17"/>
      <c r="DE206" s="17">
        <v>0.05</v>
      </c>
      <c r="DF206" s="17">
        <v>0.05</v>
      </c>
      <c r="DG206" s="42">
        <v>5.0000000000000001E-3</v>
      </c>
      <c r="DH206" s="70"/>
      <c r="DI206" s="70"/>
      <c r="DJ206" s="70">
        <v>0.25</v>
      </c>
      <c r="DK206" s="70">
        <v>0.25</v>
      </c>
      <c r="DL206" s="70">
        <v>0.05</v>
      </c>
    </row>
    <row r="207" spans="1:116" x14ac:dyDescent="0.3">
      <c r="A207" s="165">
        <v>202</v>
      </c>
      <c r="B207" s="57">
        <v>357</v>
      </c>
      <c r="C207" s="139" t="s">
        <v>1127</v>
      </c>
      <c r="D207" s="139" t="s">
        <v>1128</v>
      </c>
      <c r="E207" s="139" t="s">
        <v>1129</v>
      </c>
      <c r="F207" s="139" t="s">
        <v>1130</v>
      </c>
      <c r="G207" s="43">
        <v>8.1</v>
      </c>
      <c r="H207" s="12">
        <v>187.8</v>
      </c>
      <c r="I207" s="30">
        <v>0.05</v>
      </c>
      <c r="J207" s="30">
        <v>1.5</v>
      </c>
      <c r="K207" s="30">
        <v>40.700000000000003</v>
      </c>
      <c r="L207" s="31">
        <v>2.5000000000000001E-2</v>
      </c>
      <c r="M207" s="30">
        <v>1.06</v>
      </c>
      <c r="N207" s="30">
        <v>15.1</v>
      </c>
      <c r="O207" s="30">
        <v>14.4</v>
      </c>
      <c r="P207" s="33">
        <v>1.7999999999999999E-2</v>
      </c>
      <c r="Q207" s="42">
        <v>163</v>
      </c>
      <c r="R207" s="30">
        <v>0.2</v>
      </c>
      <c r="S207" s="30">
        <v>4.2300000000000004</v>
      </c>
      <c r="T207" s="30">
        <v>0.5</v>
      </c>
      <c r="U207" s="19">
        <v>1</v>
      </c>
      <c r="V207" s="19">
        <v>37.799999999999997</v>
      </c>
      <c r="W207" s="30">
        <v>7.71</v>
      </c>
      <c r="X207" s="30">
        <v>56.3</v>
      </c>
      <c r="Y207" s="12">
        <v>24100</v>
      </c>
      <c r="Z207" s="30">
        <v>1.17</v>
      </c>
      <c r="AA207" s="12">
        <v>6400</v>
      </c>
      <c r="AB207" s="19">
        <v>289</v>
      </c>
      <c r="AC207" s="12">
        <v>586</v>
      </c>
      <c r="AD207" s="30">
        <v>1220</v>
      </c>
      <c r="AE207" s="30">
        <v>155.125</v>
      </c>
      <c r="AF207" s="12">
        <v>2825.55</v>
      </c>
      <c r="AG207" s="12">
        <v>307</v>
      </c>
      <c r="AH207" s="19">
        <v>120</v>
      </c>
      <c r="AI207" s="19">
        <v>146</v>
      </c>
      <c r="AJ207" s="19">
        <v>181</v>
      </c>
      <c r="AK207" s="19">
        <v>2840</v>
      </c>
      <c r="AL207" s="19">
        <v>1200</v>
      </c>
      <c r="AM207" s="19">
        <v>831</v>
      </c>
      <c r="AN207" s="19">
        <v>993</v>
      </c>
      <c r="AO207" s="19">
        <v>122</v>
      </c>
      <c r="AP207" s="19">
        <v>529</v>
      </c>
      <c r="AQ207" s="19">
        <v>1.5</v>
      </c>
      <c r="AR207" s="19">
        <v>158</v>
      </c>
      <c r="AS207" s="19">
        <v>268</v>
      </c>
      <c r="AT207" s="19">
        <v>105</v>
      </c>
      <c r="AU207" s="19">
        <v>845</v>
      </c>
      <c r="AV207" s="19">
        <v>377</v>
      </c>
      <c r="AW207" s="19">
        <v>495</v>
      </c>
      <c r="AX207" s="19">
        <v>498</v>
      </c>
      <c r="AY207" s="19">
        <v>147</v>
      </c>
      <c r="AZ207" s="19">
        <v>2.5</v>
      </c>
      <c r="BA207" s="20">
        <v>8065.5</v>
      </c>
      <c r="BB207" s="17">
        <v>0.5</v>
      </c>
      <c r="BC207" s="17">
        <v>0.5</v>
      </c>
      <c r="BD207" s="17">
        <v>0.5</v>
      </c>
      <c r="BE207" s="17">
        <v>0.5</v>
      </c>
      <c r="BF207" s="17">
        <v>0.5</v>
      </c>
      <c r="BG207" s="17">
        <v>0.5</v>
      </c>
      <c r="BH207" s="17">
        <v>0.5</v>
      </c>
      <c r="BI207" s="17">
        <v>0.5</v>
      </c>
      <c r="BJ207" s="17">
        <v>5.0000000000000001E-3</v>
      </c>
      <c r="BK207" s="17">
        <v>0.5</v>
      </c>
      <c r="BL207" s="17">
        <v>0.05</v>
      </c>
      <c r="BM207" s="17">
        <v>0.05</v>
      </c>
      <c r="BN207" s="17">
        <v>0.05</v>
      </c>
      <c r="BO207" s="17">
        <v>0.05</v>
      </c>
      <c r="BP207" s="17">
        <v>0.05</v>
      </c>
      <c r="BQ207" s="17">
        <v>0.4</v>
      </c>
      <c r="BR207" s="76">
        <v>0.4</v>
      </c>
      <c r="BS207" s="17">
        <v>0.05</v>
      </c>
      <c r="BT207" s="17">
        <v>0.05</v>
      </c>
      <c r="BU207" s="17">
        <v>0.1</v>
      </c>
      <c r="BV207" s="76">
        <v>0.05</v>
      </c>
      <c r="BW207" s="17">
        <v>0.05</v>
      </c>
      <c r="BX207" s="17">
        <v>0.05</v>
      </c>
      <c r="BY207" s="17">
        <v>0.15000000000000002</v>
      </c>
      <c r="BZ207" s="17">
        <v>0.15</v>
      </c>
      <c r="CA207" s="17">
        <v>25</v>
      </c>
      <c r="CB207" s="17">
        <v>50</v>
      </c>
      <c r="CC207" s="17">
        <v>5200</v>
      </c>
      <c r="CD207" s="17">
        <v>0.01</v>
      </c>
      <c r="CE207" s="17">
        <v>2.5000000000000001E-2</v>
      </c>
      <c r="CF207" s="17">
        <v>2.5000000000000001E-2</v>
      </c>
      <c r="CG207" s="17">
        <v>2.5000000000000001E-2</v>
      </c>
      <c r="CH207" s="17">
        <v>2.5000000000000001E-2</v>
      </c>
      <c r="CI207" s="17">
        <v>2.5000000000000001E-2</v>
      </c>
      <c r="CJ207" s="17">
        <v>2.5000000000000001E-2</v>
      </c>
      <c r="CK207" s="17">
        <v>2.5000000000000001E-2</v>
      </c>
      <c r="CL207" s="17">
        <v>0.19</v>
      </c>
      <c r="CM207" s="17">
        <v>0.15</v>
      </c>
      <c r="CN207" s="17">
        <v>0.5</v>
      </c>
      <c r="CO207" s="17">
        <v>0.5</v>
      </c>
      <c r="CP207" s="17">
        <v>0.5</v>
      </c>
      <c r="CQ207" s="17">
        <v>1.5</v>
      </c>
      <c r="CR207" s="17">
        <v>0.3</v>
      </c>
      <c r="CS207" s="17">
        <v>5</v>
      </c>
      <c r="CT207" s="17">
        <v>0.5</v>
      </c>
      <c r="CU207" s="17">
        <v>0.5</v>
      </c>
      <c r="CV207" s="17">
        <v>0.05</v>
      </c>
      <c r="CW207" s="17">
        <v>0.182</v>
      </c>
      <c r="CX207" s="17">
        <v>0.05</v>
      </c>
      <c r="CY207" s="17">
        <v>4.9000000000000007E-3</v>
      </c>
      <c r="CZ207" s="17">
        <v>0.05</v>
      </c>
      <c r="DA207" s="17">
        <v>0.05</v>
      </c>
      <c r="DB207" s="17">
        <v>0.05</v>
      </c>
      <c r="DC207" s="17">
        <v>0.05</v>
      </c>
      <c r="DD207" s="17">
        <v>0.05</v>
      </c>
      <c r="DE207" s="17">
        <v>0.05</v>
      </c>
      <c r="DF207" s="17">
        <v>0.05</v>
      </c>
      <c r="DG207" s="42">
        <v>2434</v>
      </c>
      <c r="DH207" s="70">
        <v>0.5</v>
      </c>
      <c r="DI207" s="70">
        <v>0.05</v>
      </c>
      <c r="DJ207" s="70">
        <v>0.25</v>
      </c>
      <c r="DK207" s="70">
        <v>0.25</v>
      </c>
      <c r="DL207" s="70">
        <v>0.05</v>
      </c>
    </row>
    <row r="208" spans="1:116" x14ac:dyDescent="0.3">
      <c r="A208" s="165">
        <v>203</v>
      </c>
      <c r="B208" s="57">
        <v>358</v>
      </c>
      <c r="C208" s="139" t="s">
        <v>1131</v>
      </c>
      <c r="D208" s="139" t="s">
        <v>1132</v>
      </c>
      <c r="E208" s="139" t="s">
        <v>1133</v>
      </c>
      <c r="F208" s="139" t="s">
        <v>464</v>
      </c>
      <c r="G208" s="43">
        <v>8.1999999999999993</v>
      </c>
      <c r="H208" s="12">
        <v>202.3</v>
      </c>
      <c r="I208" s="30">
        <v>0.05</v>
      </c>
      <c r="J208" s="30">
        <v>4.58</v>
      </c>
      <c r="K208" s="30">
        <v>64.400000000000006</v>
      </c>
      <c r="L208" s="31">
        <v>0.27</v>
      </c>
      <c r="M208" s="30">
        <v>5.55</v>
      </c>
      <c r="N208" s="30">
        <v>16.600000000000001</v>
      </c>
      <c r="O208" s="30">
        <v>18.2</v>
      </c>
      <c r="P208" s="33">
        <v>5.8000000000000003E-2</v>
      </c>
      <c r="Q208" s="30">
        <v>2170</v>
      </c>
      <c r="R208" s="30">
        <v>0.439</v>
      </c>
      <c r="S208" s="30">
        <v>17.100000000000001</v>
      </c>
      <c r="T208" s="30">
        <v>14</v>
      </c>
      <c r="U208" s="19">
        <v>2.5099999999999998</v>
      </c>
      <c r="V208" s="19">
        <v>21.3</v>
      </c>
      <c r="W208" s="30">
        <v>17.7</v>
      </c>
      <c r="X208" s="30">
        <v>71.5</v>
      </c>
      <c r="Y208" s="12">
        <v>6530</v>
      </c>
      <c r="Z208" s="30">
        <v>1.31</v>
      </c>
      <c r="AA208" s="12">
        <v>11400</v>
      </c>
      <c r="AB208" s="19">
        <v>406</v>
      </c>
      <c r="AC208" s="12">
        <v>448</v>
      </c>
      <c r="AD208" s="12">
        <v>656</v>
      </c>
      <c r="AE208" s="30">
        <v>0.05</v>
      </c>
      <c r="AF208" s="12">
        <v>6555.5</v>
      </c>
      <c r="AG208" s="12">
        <v>1330</v>
      </c>
      <c r="AH208" s="19">
        <v>76</v>
      </c>
      <c r="AI208" s="19">
        <v>542</v>
      </c>
      <c r="AJ208" s="19">
        <v>115</v>
      </c>
      <c r="AK208" s="19">
        <v>115</v>
      </c>
      <c r="AL208" s="19">
        <v>330</v>
      </c>
      <c r="AM208" s="19">
        <v>588</v>
      </c>
      <c r="AN208" s="19">
        <v>282</v>
      </c>
      <c r="AO208" s="19">
        <v>43</v>
      </c>
      <c r="AP208" s="19">
        <v>132</v>
      </c>
      <c r="AQ208" s="19">
        <v>1.5</v>
      </c>
      <c r="AR208" s="19">
        <v>56</v>
      </c>
      <c r="AS208" s="19">
        <v>24</v>
      </c>
      <c r="AT208" s="19">
        <v>891</v>
      </c>
      <c r="AU208" s="19">
        <v>213</v>
      </c>
      <c r="AV208" s="19">
        <v>161</v>
      </c>
      <c r="AW208" s="19">
        <v>171</v>
      </c>
      <c r="AX208" s="19">
        <v>476</v>
      </c>
      <c r="AY208" s="19">
        <v>49</v>
      </c>
      <c r="AZ208" s="19">
        <v>2.5</v>
      </c>
      <c r="BA208" s="20">
        <v>3394.5</v>
      </c>
      <c r="BB208" s="17">
        <v>0.5</v>
      </c>
      <c r="BC208" s="17">
        <v>0.5</v>
      </c>
      <c r="BD208" s="17">
        <v>0.5</v>
      </c>
      <c r="BE208" s="17">
        <v>0.5</v>
      </c>
      <c r="BF208" s="17">
        <v>0.5</v>
      </c>
      <c r="BG208" s="17">
        <v>0.5</v>
      </c>
      <c r="BH208" s="17">
        <v>0.5</v>
      </c>
      <c r="BI208" s="17">
        <v>0.5</v>
      </c>
      <c r="BJ208" s="17">
        <v>5.0000000000000001E-3</v>
      </c>
      <c r="BK208" s="17">
        <v>0.5</v>
      </c>
      <c r="BL208" s="17">
        <v>0.05</v>
      </c>
      <c r="BM208" s="17">
        <v>0.05</v>
      </c>
      <c r="BN208" s="17">
        <v>0.05</v>
      </c>
      <c r="BO208" s="17">
        <v>0.05</v>
      </c>
      <c r="BP208" s="17">
        <v>0.05</v>
      </c>
      <c r="BQ208" s="17">
        <v>0.4</v>
      </c>
      <c r="BR208" s="76">
        <v>0.4</v>
      </c>
      <c r="BS208" s="17">
        <v>0.05</v>
      </c>
      <c r="BT208" s="17">
        <v>0.05</v>
      </c>
      <c r="BU208" s="17">
        <v>0.1</v>
      </c>
      <c r="BV208" s="76">
        <v>0.05</v>
      </c>
      <c r="BW208" s="17">
        <v>0.05</v>
      </c>
      <c r="BX208" s="17">
        <v>0.05</v>
      </c>
      <c r="BY208" s="17">
        <v>0.15000000000000002</v>
      </c>
      <c r="BZ208" s="17">
        <v>0.15</v>
      </c>
      <c r="CA208" s="17"/>
      <c r="CB208" s="17"/>
      <c r="CC208" s="17"/>
      <c r="CD208" s="17"/>
      <c r="CE208" s="17"/>
      <c r="CF208" s="17"/>
      <c r="CG208" s="17"/>
      <c r="CH208" s="17"/>
      <c r="CI208" s="17"/>
      <c r="CJ208" s="17"/>
      <c r="CK208" s="17"/>
      <c r="CL208" s="17"/>
      <c r="CM208" s="17"/>
      <c r="CN208" s="17"/>
      <c r="CO208" s="17"/>
      <c r="CP208" s="17"/>
      <c r="CQ208" s="17"/>
      <c r="CR208" s="17"/>
      <c r="CS208" s="17"/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>
        <v>0.05</v>
      </c>
      <c r="DF208" s="17">
        <v>0.05</v>
      </c>
      <c r="DG208" s="42">
        <v>2059</v>
      </c>
      <c r="DH208" s="70"/>
      <c r="DI208" s="70"/>
      <c r="DJ208" s="70">
        <v>0.25</v>
      </c>
      <c r="DK208" s="70">
        <v>0.25</v>
      </c>
      <c r="DL208" s="70">
        <v>0.05</v>
      </c>
    </row>
    <row r="209" spans="1:117" x14ac:dyDescent="0.3">
      <c r="A209" s="165">
        <v>204</v>
      </c>
      <c r="B209" s="57">
        <v>359</v>
      </c>
      <c r="C209" s="139" t="s">
        <v>1134</v>
      </c>
      <c r="D209" s="139" t="s">
        <v>1135</v>
      </c>
      <c r="E209" s="139" t="s">
        <v>1136</v>
      </c>
      <c r="F209" s="139" t="s">
        <v>1137</v>
      </c>
      <c r="G209" s="43">
        <v>8.3000000000000007</v>
      </c>
      <c r="H209" s="12">
        <v>108.1</v>
      </c>
      <c r="I209" s="30">
        <v>0.05</v>
      </c>
      <c r="J209" s="30">
        <v>1.5</v>
      </c>
      <c r="K209" s="30">
        <v>14.9</v>
      </c>
      <c r="L209" s="31">
        <v>2.5000000000000001E-2</v>
      </c>
      <c r="M209" s="30">
        <v>1.22</v>
      </c>
      <c r="N209" s="42">
        <v>5.16</v>
      </c>
      <c r="O209" s="42">
        <v>6.37</v>
      </c>
      <c r="P209" s="33">
        <v>2.5000000000000001E-3</v>
      </c>
      <c r="Q209" s="42">
        <v>3440</v>
      </c>
      <c r="R209" s="30">
        <v>0.2</v>
      </c>
      <c r="S209" s="42">
        <v>2.35</v>
      </c>
      <c r="T209" s="42">
        <v>4.5199999999999996</v>
      </c>
      <c r="U209" s="19">
        <v>1</v>
      </c>
      <c r="V209" s="19">
        <v>33.1</v>
      </c>
      <c r="W209" s="42">
        <v>7.36</v>
      </c>
      <c r="X209" s="42">
        <v>10.7</v>
      </c>
      <c r="Y209" s="12">
        <v>32600</v>
      </c>
      <c r="Z209" s="30">
        <v>0.53</v>
      </c>
      <c r="AA209" s="12">
        <v>3920</v>
      </c>
      <c r="AB209" s="19">
        <v>128</v>
      </c>
      <c r="AC209" s="30">
        <v>263</v>
      </c>
      <c r="AD209" s="12">
        <v>1070</v>
      </c>
      <c r="AE209" s="30">
        <v>156.09800000000001</v>
      </c>
      <c r="AF209" s="12">
        <v>1949.6</v>
      </c>
      <c r="AG209" s="42">
        <v>784</v>
      </c>
      <c r="AH209" s="19">
        <v>13</v>
      </c>
      <c r="AI209" s="19">
        <v>2.5</v>
      </c>
      <c r="AJ209" s="19">
        <v>2.5</v>
      </c>
      <c r="AK209" s="19">
        <v>22</v>
      </c>
      <c r="AL209" s="19">
        <v>10</v>
      </c>
      <c r="AM209" s="19">
        <v>8.2000000000000011</v>
      </c>
      <c r="AN209" s="19">
        <v>16</v>
      </c>
      <c r="AO209" s="19">
        <v>2.5</v>
      </c>
      <c r="AP209" s="19">
        <v>14</v>
      </c>
      <c r="AQ209" s="19">
        <v>1.5</v>
      </c>
      <c r="AR209" s="19">
        <v>2.5</v>
      </c>
      <c r="AS209" s="19">
        <v>2.5</v>
      </c>
      <c r="AT209" s="19">
        <v>22</v>
      </c>
      <c r="AU209" s="19">
        <v>13</v>
      </c>
      <c r="AV209" s="19">
        <v>14</v>
      </c>
      <c r="AW209" s="19">
        <v>2.5</v>
      </c>
      <c r="AX209" s="19">
        <v>11</v>
      </c>
      <c r="AY209" s="19">
        <v>7.5</v>
      </c>
      <c r="AZ209" s="19">
        <v>2.5</v>
      </c>
      <c r="BA209" s="20">
        <v>129.69999999999999</v>
      </c>
      <c r="BB209" s="17">
        <v>0.5</v>
      </c>
      <c r="BC209" s="17">
        <v>0.5</v>
      </c>
      <c r="BD209" s="17">
        <v>0.5</v>
      </c>
      <c r="BE209" s="17">
        <v>0.5</v>
      </c>
      <c r="BF209" s="17">
        <v>0.5</v>
      </c>
      <c r="BG209" s="17">
        <v>0.5</v>
      </c>
      <c r="BH209" s="17">
        <v>0.5</v>
      </c>
      <c r="BI209" s="17">
        <v>0.5</v>
      </c>
      <c r="BJ209" s="17">
        <v>5.0000000000000001E-3</v>
      </c>
      <c r="BK209" s="17">
        <v>0.5</v>
      </c>
      <c r="BL209" s="17">
        <v>0.05</v>
      </c>
      <c r="BM209" s="17">
        <v>0.05</v>
      </c>
      <c r="BN209" s="17">
        <v>0.05</v>
      </c>
      <c r="BO209" s="17">
        <v>0.05</v>
      </c>
      <c r="BP209" s="17">
        <v>0.05</v>
      </c>
      <c r="BQ209" s="17">
        <v>0.4</v>
      </c>
      <c r="BR209" s="76">
        <v>0.4</v>
      </c>
      <c r="BS209" s="17">
        <v>0.05</v>
      </c>
      <c r="BT209" s="17">
        <v>0.05</v>
      </c>
      <c r="BU209" s="17">
        <v>0.1</v>
      </c>
      <c r="BV209" s="76">
        <v>0.05</v>
      </c>
      <c r="BW209" s="17">
        <v>0.05</v>
      </c>
      <c r="BX209" s="17">
        <v>0.05</v>
      </c>
      <c r="BY209" s="17">
        <v>0.15000000000000002</v>
      </c>
      <c r="BZ209" s="17">
        <v>0.15</v>
      </c>
      <c r="CA209" s="17"/>
      <c r="CB209" s="17"/>
      <c r="CC209" s="17"/>
      <c r="CD209" s="17"/>
      <c r="CE209" s="17"/>
      <c r="CF209" s="17"/>
      <c r="CG209" s="17"/>
      <c r="CH209" s="17"/>
      <c r="CI209" s="17"/>
      <c r="CJ209" s="17"/>
      <c r="CK209" s="17"/>
      <c r="CL209" s="17"/>
      <c r="CM209" s="17"/>
      <c r="CN209" s="17"/>
      <c r="CO209" s="17"/>
      <c r="CP209" s="17"/>
      <c r="CQ209" s="17"/>
      <c r="CR209" s="17"/>
      <c r="CS209" s="17"/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>
        <v>0.05</v>
      </c>
      <c r="DF209" s="17">
        <v>0.05</v>
      </c>
      <c r="DG209" s="42">
        <v>2016</v>
      </c>
      <c r="DH209" s="70"/>
      <c r="DI209" s="70"/>
      <c r="DJ209" s="70"/>
      <c r="DK209" s="70"/>
      <c r="DL209" s="70"/>
    </row>
    <row r="210" spans="1:117" x14ac:dyDescent="0.3">
      <c r="A210" s="165">
        <v>205</v>
      </c>
      <c r="B210" s="57">
        <v>360</v>
      </c>
      <c r="C210" s="139" t="s">
        <v>522</v>
      </c>
      <c r="D210" s="139" t="s">
        <v>523</v>
      </c>
      <c r="E210" s="139" t="s">
        <v>1138</v>
      </c>
      <c r="F210" s="139" t="s">
        <v>524</v>
      </c>
      <c r="G210" s="43">
        <v>8</v>
      </c>
      <c r="H210" s="12">
        <v>74.319999999999993</v>
      </c>
      <c r="I210" s="30">
        <v>0.05</v>
      </c>
      <c r="J210" s="30">
        <v>1.5</v>
      </c>
      <c r="K210" s="30">
        <v>49.9</v>
      </c>
      <c r="L210" s="31">
        <v>2.5000000000000001E-2</v>
      </c>
      <c r="M210" s="30">
        <v>3.44</v>
      </c>
      <c r="N210" s="42">
        <v>5.26</v>
      </c>
      <c r="O210" s="42">
        <v>14.1</v>
      </c>
      <c r="P210" s="33">
        <v>0.13</v>
      </c>
      <c r="Q210" s="42">
        <v>1010</v>
      </c>
      <c r="R210" s="30">
        <v>0.2</v>
      </c>
      <c r="S210" s="42">
        <v>4.24</v>
      </c>
      <c r="T210" s="42">
        <v>6.19</v>
      </c>
      <c r="U210" s="19">
        <v>1</v>
      </c>
      <c r="V210" s="19">
        <v>29.6</v>
      </c>
      <c r="W210" s="42">
        <v>6.59</v>
      </c>
      <c r="X210" s="42">
        <v>149</v>
      </c>
      <c r="Y210" s="12">
        <v>25400</v>
      </c>
      <c r="Z210" s="30">
        <v>0.05</v>
      </c>
      <c r="AA210" s="12">
        <v>8900</v>
      </c>
      <c r="AB210" s="19">
        <v>1134.83</v>
      </c>
      <c r="AC210" s="30">
        <v>961</v>
      </c>
      <c r="AD210" s="12">
        <v>942</v>
      </c>
      <c r="AE210" s="30">
        <v>79.5</v>
      </c>
      <c r="AF210" s="12">
        <v>1440.47</v>
      </c>
      <c r="AG210" s="42">
        <v>245</v>
      </c>
      <c r="AH210" s="19">
        <v>150</v>
      </c>
      <c r="AI210" s="19">
        <v>1560</v>
      </c>
      <c r="AJ210" s="19">
        <v>126</v>
      </c>
      <c r="AK210" s="19">
        <v>1960</v>
      </c>
      <c r="AL210" s="19">
        <v>640</v>
      </c>
      <c r="AM210" s="19">
        <v>532</v>
      </c>
      <c r="AN210" s="19">
        <v>691</v>
      </c>
      <c r="AO210" s="19">
        <v>2.5</v>
      </c>
      <c r="AP210" s="19">
        <v>427</v>
      </c>
      <c r="AQ210" s="19">
        <v>20</v>
      </c>
      <c r="AR210" s="19">
        <v>141</v>
      </c>
      <c r="AS210" s="19">
        <v>138</v>
      </c>
      <c r="AT210" s="19">
        <v>1360</v>
      </c>
      <c r="AU210" s="19">
        <v>616</v>
      </c>
      <c r="AV210" s="19">
        <v>519</v>
      </c>
      <c r="AW210" s="19">
        <v>2.5</v>
      </c>
      <c r="AX210" s="19">
        <v>533</v>
      </c>
      <c r="AY210" s="19">
        <v>33</v>
      </c>
      <c r="AZ210" s="19">
        <v>2.5</v>
      </c>
      <c r="BA210" s="20">
        <v>8453</v>
      </c>
      <c r="BB210" s="17">
        <v>0.5</v>
      </c>
      <c r="BC210" s="17">
        <v>0.5</v>
      </c>
      <c r="BD210" s="17">
        <v>0.5</v>
      </c>
      <c r="BE210" s="17">
        <v>0.5</v>
      </c>
      <c r="BF210" s="17">
        <v>0.5</v>
      </c>
      <c r="BG210" s="17">
        <v>0.5</v>
      </c>
      <c r="BH210" s="17">
        <v>0.5</v>
      </c>
      <c r="BI210" s="17">
        <v>0.5</v>
      </c>
      <c r="BJ210" s="17">
        <v>5.0000000000000001E-3</v>
      </c>
      <c r="BK210" s="17">
        <v>0.5</v>
      </c>
      <c r="BL210" s="17">
        <v>0.05</v>
      </c>
      <c r="BM210" s="17">
        <v>0.05</v>
      </c>
      <c r="BN210" s="17">
        <v>0.05</v>
      </c>
      <c r="BO210" s="17">
        <v>0.05</v>
      </c>
      <c r="BP210" s="17">
        <v>0.05</v>
      </c>
      <c r="BQ210" s="17">
        <v>0.4</v>
      </c>
      <c r="BR210" s="76">
        <v>0.4</v>
      </c>
      <c r="BS210" s="17">
        <v>0.05</v>
      </c>
      <c r="BT210" s="17">
        <v>0.05</v>
      </c>
      <c r="BU210" s="17">
        <v>0.1</v>
      </c>
      <c r="BV210" s="76">
        <v>0.05</v>
      </c>
      <c r="BW210" s="17">
        <v>0.05</v>
      </c>
      <c r="BX210" s="17">
        <v>0.05</v>
      </c>
      <c r="BY210" s="17">
        <v>0.15000000000000002</v>
      </c>
      <c r="BZ210" s="17">
        <v>0.15</v>
      </c>
      <c r="CA210" s="17">
        <v>25</v>
      </c>
      <c r="CB210" s="17">
        <v>50</v>
      </c>
      <c r="CC210" s="17">
        <v>1300</v>
      </c>
      <c r="CD210" s="17">
        <v>0.01</v>
      </c>
      <c r="CE210" s="17">
        <v>2.5000000000000001E-2</v>
      </c>
      <c r="CF210" s="17">
        <v>2.5000000000000001E-2</v>
      </c>
      <c r="CG210" s="17">
        <v>2.5000000000000001E-2</v>
      </c>
      <c r="CH210" s="17">
        <v>2.5000000000000001E-2</v>
      </c>
      <c r="CI210" s="17">
        <v>2.5000000000000001E-2</v>
      </c>
      <c r="CJ210" s="17">
        <v>2.5000000000000001E-2</v>
      </c>
      <c r="CK210" s="17">
        <v>2.5000000000000001E-2</v>
      </c>
      <c r="CL210" s="17">
        <v>5.0000000000000001E-3</v>
      </c>
      <c r="CM210" s="17">
        <v>0.15</v>
      </c>
      <c r="CN210" s="17">
        <v>0.5</v>
      </c>
      <c r="CO210" s="17">
        <v>0.5</v>
      </c>
      <c r="CP210" s="17">
        <v>0.5</v>
      </c>
      <c r="CQ210" s="17">
        <v>1.5</v>
      </c>
      <c r="CR210" s="17">
        <v>0.3</v>
      </c>
      <c r="CS210" s="17">
        <v>5</v>
      </c>
      <c r="CT210" s="17">
        <v>0.5</v>
      </c>
      <c r="CU210" s="17">
        <v>0.5</v>
      </c>
      <c r="CV210" s="17">
        <v>0.05</v>
      </c>
      <c r="CW210" s="17">
        <v>0.05</v>
      </c>
      <c r="CX210" s="17">
        <v>0.05</v>
      </c>
      <c r="CY210" s="17">
        <v>8.1999999999999998E-4</v>
      </c>
      <c r="CZ210" s="17">
        <v>0.05</v>
      </c>
      <c r="DA210" s="17">
        <v>0.05</v>
      </c>
      <c r="DB210" s="17">
        <v>0.05</v>
      </c>
      <c r="DC210" s="17">
        <v>0.05</v>
      </c>
      <c r="DD210" s="17">
        <v>0.05</v>
      </c>
      <c r="DE210" s="17">
        <v>0.05</v>
      </c>
      <c r="DF210" s="17">
        <v>0.05</v>
      </c>
      <c r="DG210" s="42">
        <v>205.6</v>
      </c>
      <c r="DH210" s="70">
        <v>0.5</v>
      </c>
      <c r="DI210" s="70">
        <v>0.05</v>
      </c>
      <c r="DJ210" s="70">
        <v>0.25</v>
      </c>
      <c r="DK210" s="70">
        <v>0.25</v>
      </c>
      <c r="DL210" s="70">
        <v>0.05</v>
      </c>
    </row>
    <row r="211" spans="1:117" x14ac:dyDescent="0.3">
      <c r="A211" s="165">
        <v>206</v>
      </c>
      <c r="B211" s="57">
        <v>361</v>
      </c>
      <c r="C211" s="139" t="s">
        <v>1139</v>
      </c>
      <c r="D211" s="139" t="s">
        <v>1140</v>
      </c>
      <c r="E211" s="139" t="s">
        <v>1141</v>
      </c>
      <c r="F211" s="139" t="s">
        <v>1142</v>
      </c>
      <c r="G211" s="43">
        <v>8.1999999999999993</v>
      </c>
      <c r="H211" s="12">
        <v>103.9</v>
      </c>
      <c r="I211" s="30">
        <v>0.05</v>
      </c>
      <c r="J211" s="30">
        <v>1.5</v>
      </c>
      <c r="K211" s="30">
        <v>8.8699999999999992</v>
      </c>
      <c r="L211" s="31">
        <v>2.5000000000000001E-2</v>
      </c>
      <c r="M211" s="30">
        <v>0.1</v>
      </c>
      <c r="N211" s="30">
        <v>4.38</v>
      </c>
      <c r="O211" s="30">
        <v>3.09</v>
      </c>
      <c r="P211" s="33">
        <v>2.3999999999999998E-3</v>
      </c>
      <c r="Q211" s="30">
        <v>162</v>
      </c>
      <c r="R211" s="30">
        <v>0.2</v>
      </c>
      <c r="S211" s="30">
        <v>0.2</v>
      </c>
      <c r="T211" s="30">
        <v>0.5</v>
      </c>
      <c r="U211" s="19">
        <v>1</v>
      </c>
      <c r="V211" s="19">
        <v>11.1</v>
      </c>
      <c r="W211" s="30">
        <v>4.6500000000000004</v>
      </c>
      <c r="X211" s="30">
        <v>2.19</v>
      </c>
      <c r="Y211" s="12">
        <v>9410</v>
      </c>
      <c r="Z211" s="30">
        <v>0.05</v>
      </c>
      <c r="AA211" s="12">
        <v>2930</v>
      </c>
      <c r="AB211" s="19">
        <v>114</v>
      </c>
      <c r="AC211" s="12">
        <v>302</v>
      </c>
      <c r="AD211" s="30">
        <v>846</v>
      </c>
      <c r="AE211" s="30">
        <v>166.58</v>
      </c>
      <c r="AF211" s="12">
        <v>1150.18</v>
      </c>
      <c r="AG211" s="12">
        <v>301</v>
      </c>
      <c r="AH211" s="19">
        <v>11</v>
      </c>
      <c r="AI211" s="19">
        <v>23</v>
      </c>
      <c r="AJ211" s="19">
        <v>5.8</v>
      </c>
      <c r="AK211" s="19">
        <v>102</v>
      </c>
      <c r="AL211" s="19">
        <v>50</v>
      </c>
      <c r="AM211" s="19">
        <v>42</v>
      </c>
      <c r="AN211" s="19">
        <v>58</v>
      </c>
      <c r="AO211" s="19">
        <v>2.5</v>
      </c>
      <c r="AP211" s="19">
        <v>41</v>
      </c>
      <c r="AQ211" s="19">
        <v>1.5</v>
      </c>
      <c r="AR211" s="19">
        <v>2.5</v>
      </c>
      <c r="AS211" s="19">
        <v>2.5</v>
      </c>
      <c r="AT211" s="19">
        <v>92</v>
      </c>
      <c r="AU211" s="19">
        <v>54</v>
      </c>
      <c r="AV211" s="19">
        <v>43</v>
      </c>
      <c r="AW211" s="19">
        <v>2.5</v>
      </c>
      <c r="AX211" s="19">
        <v>47</v>
      </c>
      <c r="AY211" s="19">
        <v>11</v>
      </c>
      <c r="AZ211" s="19">
        <v>2.5</v>
      </c>
      <c r="BA211" s="20">
        <v>487.3</v>
      </c>
      <c r="BB211" s="17">
        <v>0.5</v>
      </c>
      <c r="BC211" s="17">
        <v>0.5</v>
      </c>
      <c r="BD211" s="17">
        <v>0.5</v>
      </c>
      <c r="BE211" s="17">
        <v>0.5</v>
      </c>
      <c r="BF211" s="17">
        <v>0.5</v>
      </c>
      <c r="BG211" s="17">
        <v>0.5</v>
      </c>
      <c r="BH211" s="17">
        <v>0.5</v>
      </c>
      <c r="BI211" s="17">
        <v>0.5</v>
      </c>
      <c r="BJ211" s="17">
        <v>5.0000000000000001E-3</v>
      </c>
      <c r="BK211" s="17">
        <v>0.5</v>
      </c>
      <c r="BL211" s="17">
        <v>0.05</v>
      </c>
      <c r="BM211" s="17">
        <v>0.05</v>
      </c>
      <c r="BN211" s="17">
        <v>0.05</v>
      </c>
      <c r="BO211" s="17">
        <v>0.05</v>
      </c>
      <c r="BP211" s="17">
        <v>0.05</v>
      </c>
      <c r="BQ211" s="17">
        <v>0.4</v>
      </c>
      <c r="BR211" s="76">
        <v>0.4</v>
      </c>
      <c r="BS211" s="17">
        <v>0.05</v>
      </c>
      <c r="BT211" s="17">
        <v>0.05</v>
      </c>
      <c r="BU211" s="17">
        <v>0.1</v>
      </c>
      <c r="BV211" s="76">
        <v>0.05</v>
      </c>
      <c r="BW211" s="17">
        <v>0.05</v>
      </c>
      <c r="BX211" s="17">
        <v>0.05</v>
      </c>
      <c r="BY211" s="17">
        <v>0.15000000000000002</v>
      </c>
      <c r="BZ211" s="17">
        <v>0.15</v>
      </c>
      <c r="CA211" s="17"/>
      <c r="CB211" s="17"/>
      <c r="CC211" s="17"/>
      <c r="CD211" s="17"/>
      <c r="CE211" s="17"/>
      <c r="CF211" s="17"/>
      <c r="CG211" s="17"/>
      <c r="CH211" s="17"/>
      <c r="CI211" s="17"/>
      <c r="CJ211" s="17"/>
      <c r="CK211" s="17"/>
      <c r="CL211" s="17"/>
      <c r="CM211" s="17"/>
      <c r="CN211" s="17"/>
      <c r="CO211" s="17"/>
      <c r="CP211" s="17"/>
      <c r="CQ211" s="17"/>
      <c r="CR211" s="17"/>
      <c r="CS211" s="17"/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>
        <v>0.05</v>
      </c>
      <c r="DF211" s="17">
        <v>0.05</v>
      </c>
      <c r="DG211" s="42">
        <v>1514</v>
      </c>
      <c r="DH211" s="70"/>
      <c r="DI211" s="70"/>
      <c r="DJ211" s="70"/>
      <c r="DK211" s="70"/>
      <c r="DL211" s="70"/>
    </row>
    <row r="212" spans="1:117" x14ac:dyDescent="0.3">
      <c r="A212" s="165">
        <v>207</v>
      </c>
      <c r="B212" s="57">
        <v>362</v>
      </c>
      <c r="C212" s="139" t="s">
        <v>525</v>
      </c>
      <c r="D212" s="139" t="s">
        <v>256</v>
      </c>
      <c r="E212" s="139" t="s">
        <v>1143</v>
      </c>
      <c r="F212" s="139" t="s">
        <v>526</v>
      </c>
      <c r="G212" s="43">
        <v>8.1999999999999993</v>
      </c>
      <c r="H212" s="12">
        <v>84.68</v>
      </c>
      <c r="I212" s="30">
        <v>0.05</v>
      </c>
      <c r="J212" s="30">
        <v>1.5</v>
      </c>
      <c r="K212" s="30">
        <v>11.8</v>
      </c>
      <c r="L212" s="31">
        <v>2.5000000000000001E-2</v>
      </c>
      <c r="M212" s="30">
        <v>1.77</v>
      </c>
      <c r="N212" s="42">
        <v>2.69</v>
      </c>
      <c r="O212" s="30">
        <v>9.14</v>
      </c>
      <c r="P212" s="33">
        <v>3.2000000000000002E-3</v>
      </c>
      <c r="Q212" s="42">
        <v>694</v>
      </c>
      <c r="R212" s="30">
        <v>0.2</v>
      </c>
      <c r="S212" s="42">
        <v>3.11</v>
      </c>
      <c r="T212" s="30">
        <v>0.5</v>
      </c>
      <c r="U212" s="19">
        <v>1</v>
      </c>
      <c r="V212" s="42">
        <v>14.3</v>
      </c>
      <c r="W212" s="42">
        <v>13.9</v>
      </c>
      <c r="X212" s="42">
        <v>14.1</v>
      </c>
      <c r="Y212" s="12">
        <v>7010</v>
      </c>
      <c r="Z212" s="30">
        <v>0.05</v>
      </c>
      <c r="AA212" s="12">
        <v>3770</v>
      </c>
      <c r="AB212" s="19">
        <v>78.2</v>
      </c>
      <c r="AC212" s="30">
        <v>135</v>
      </c>
      <c r="AD212" s="30">
        <v>477</v>
      </c>
      <c r="AE212" s="30">
        <v>255.31800000000001</v>
      </c>
      <c r="AF212" s="12">
        <v>1075.47</v>
      </c>
      <c r="AG212" s="42">
        <v>249</v>
      </c>
      <c r="AH212" s="19">
        <v>18</v>
      </c>
      <c r="AI212" s="19">
        <v>9.5</v>
      </c>
      <c r="AJ212" s="19">
        <v>13</v>
      </c>
      <c r="AK212" s="19">
        <v>67</v>
      </c>
      <c r="AL212" s="19">
        <v>82</v>
      </c>
      <c r="AM212" s="19">
        <v>67</v>
      </c>
      <c r="AN212" s="19">
        <v>109</v>
      </c>
      <c r="AO212" s="19">
        <v>11</v>
      </c>
      <c r="AP212" s="19">
        <v>54</v>
      </c>
      <c r="AQ212" s="19">
        <v>1.5</v>
      </c>
      <c r="AR212" s="19">
        <v>9</v>
      </c>
      <c r="AS212" s="19">
        <v>20</v>
      </c>
      <c r="AT212" s="19">
        <v>17</v>
      </c>
      <c r="AU212" s="19">
        <v>92</v>
      </c>
      <c r="AV212" s="19">
        <v>50</v>
      </c>
      <c r="AW212" s="19">
        <v>43</v>
      </c>
      <c r="AX212" s="19">
        <v>61</v>
      </c>
      <c r="AY212" s="19">
        <v>19</v>
      </c>
      <c r="AZ212" s="19">
        <v>2.5</v>
      </c>
      <c r="BA212" s="20">
        <v>555</v>
      </c>
      <c r="BB212" s="17">
        <v>0.5</v>
      </c>
      <c r="BC212" s="17">
        <v>0.5</v>
      </c>
      <c r="BD212" s="17">
        <v>0.5</v>
      </c>
      <c r="BE212" s="17">
        <v>0.5</v>
      </c>
      <c r="BF212" s="17">
        <v>0.5</v>
      </c>
      <c r="BG212" s="17">
        <v>0.5</v>
      </c>
      <c r="BH212" s="17">
        <v>0.5</v>
      </c>
      <c r="BI212" s="17">
        <v>0.5</v>
      </c>
      <c r="BJ212" s="17">
        <v>5.0000000000000001E-3</v>
      </c>
      <c r="BK212" s="17">
        <v>0.5</v>
      </c>
      <c r="BL212" s="17">
        <v>0.05</v>
      </c>
      <c r="BM212" s="17">
        <v>0.05</v>
      </c>
      <c r="BN212" s="17">
        <v>0.05</v>
      </c>
      <c r="BO212" s="17">
        <v>0.05</v>
      </c>
      <c r="BP212" s="17">
        <v>0.05</v>
      </c>
      <c r="BQ212" s="17">
        <v>0.4</v>
      </c>
      <c r="BR212" s="76">
        <v>0.4</v>
      </c>
      <c r="BS212" s="17">
        <v>0.05</v>
      </c>
      <c r="BT212" s="17">
        <v>0.05</v>
      </c>
      <c r="BU212" s="17">
        <v>0.1</v>
      </c>
      <c r="BV212" s="76">
        <v>0.05</v>
      </c>
      <c r="BW212" s="17">
        <v>0.05</v>
      </c>
      <c r="BX212" s="17">
        <v>0.05</v>
      </c>
      <c r="BY212" s="17">
        <v>0.15000000000000002</v>
      </c>
      <c r="BZ212" s="17">
        <v>0.15</v>
      </c>
      <c r="CA212" s="17"/>
      <c r="CB212" s="17"/>
      <c r="CC212" s="17"/>
      <c r="CD212" s="17"/>
      <c r="CE212" s="17"/>
      <c r="CF212" s="17"/>
      <c r="CG212" s="17"/>
      <c r="CH212" s="17"/>
      <c r="CI212" s="17"/>
      <c r="CJ212" s="17"/>
      <c r="CK212" s="17"/>
      <c r="CL212" s="17"/>
      <c r="CM212" s="17"/>
      <c r="CN212" s="17"/>
      <c r="CO212" s="17"/>
      <c r="CP212" s="17"/>
      <c r="CQ212" s="17"/>
      <c r="CR212" s="17"/>
      <c r="CS212" s="17"/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>
        <v>0.05</v>
      </c>
      <c r="DF212" s="17">
        <v>0.05</v>
      </c>
      <c r="DG212" s="42">
        <v>240.9</v>
      </c>
      <c r="DH212" s="70"/>
      <c r="DI212" s="70"/>
      <c r="DJ212" s="70"/>
      <c r="DK212" s="70"/>
      <c r="DL212" s="70"/>
    </row>
    <row r="213" spans="1:117" x14ac:dyDescent="0.3">
      <c r="A213" s="165">
        <v>208</v>
      </c>
      <c r="B213" s="57">
        <v>363</v>
      </c>
      <c r="C213" s="139" t="s">
        <v>1144</v>
      </c>
      <c r="D213" s="139" t="s">
        <v>1145</v>
      </c>
      <c r="E213" s="139" t="s">
        <v>1146</v>
      </c>
      <c r="F213" s="139" t="s">
        <v>1147</v>
      </c>
      <c r="G213" s="43">
        <v>7.8</v>
      </c>
      <c r="H213" s="12">
        <v>74.02</v>
      </c>
      <c r="I213" s="30">
        <v>0.05</v>
      </c>
      <c r="J213" s="30">
        <v>1.5</v>
      </c>
      <c r="K213" s="30">
        <v>10.199999999999999</v>
      </c>
      <c r="L213" s="31">
        <v>2.5000000000000001E-2</v>
      </c>
      <c r="M213" s="30">
        <v>0.1</v>
      </c>
      <c r="N213" s="30">
        <v>3.63</v>
      </c>
      <c r="O213" s="30">
        <v>4.33</v>
      </c>
      <c r="P213" s="33">
        <v>1.6000000000000001E-3</v>
      </c>
      <c r="Q213" s="30">
        <v>165</v>
      </c>
      <c r="R213" s="30">
        <v>0.2</v>
      </c>
      <c r="S213" s="30">
        <v>0.2</v>
      </c>
      <c r="T213" s="30">
        <v>0.5</v>
      </c>
      <c r="U213" s="19">
        <v>1</v>
      </c>
      <c r="V213" s="30">
        <v>15.7</v>
      </c>
      <c r="W213" s="30">
        <v>4.5</v>
      </c>
      <c r="X213" s="30">
        <v>22.4</v>
      </c>
      <c r="Y213" s="12">
        <v>9350</v>
      </c>
      <c r="Z213" s="30">
        <v>1.25</v>
      </c>
      <c r="AA213" s="12">
        <v>3990</v>
      </c>
      <c r="AB213" s="19">
        <v>172</v>
      </c>
      <c r="AC213" s="12">
        <v>504</v>
      </c>
      <c r="AD213" s="12">
        <v>562</v>
      </c>
      <c r="AE213" s="30">
        <v>102.18600000000001</v>
      </c>
      <c r="AF213" s="12">
        <v>1317.75</v>
      </c>
      <c r="AG213" s="12">
        <v>538</v>
      </c>
      <c r="AH213" s="19">
        <v>2.5</v>
      </c>
      <c r="AI213" s="19">
        <v>8.5</v>
      </c>
      <c r="AJ213" s="19">
        <v>2.5</v>
      </c>
      <c r="AK213" s="19">
        <v>2.5</v>
      </c>
      <c r="AL213" s="19">
        <v>6.8999999999999995</v>
      </c>
      <c r="AM213" s="19">
        <v>2.5</v>
      </c>
      <c r="AN213" s="19">
        <v>2.5</v>
      </c>
      <c r="AO213" s="19">
        <v>2.5</v>
      </c>
      <c r="AP213" s="19">
        <v>2.5</v>
      </c>
      <c r="AQ213" s="19">
        <v>1.5</v>
      </c>
      <c r="AR213" s="19">
        <v>2.5</v>
      </c>
      <c r="AS213" s="19">
        <v>2.5</v>
      </c>
      <c r="AT213" s="19">
        <v>2.5</v>
      </c>
      <c r="AU213" s="19">
        <v>2.5</v>
      </c>
      <c r="AV213" s="19">
        <v>2.5</v>
      </c>
      <c r="AW213" s="19">
        <v>2.5</v>
      </c>
      <c r="AX213" s="19">
        <v>5.4</v>
      </c>
      <c r="AY213" s="19">
        <v>2.5</v>
      </c>
      <c r="AZ213" s="19">
        <v>2.5</v>
      </c>
      <c r="BA213" s="20">
        <v>41.9</v>
      </c>
      <c r="BB213" s="17">
        <v>0.5</v>
      </c>
      <c r="BC213" s="17">
        <v>0.5</v>
      </c>
      <c r="BD213" s="17">
        <v>0.5</v>
      </c>
      <c r="BE213" s="17">
        <v>0.5</v>
      </c>
      <c r="BF213" s="17">
        <v>0.5</v>
      </c>
      <c r="BG213" s="17">
        <v>0.5</v>
      </c>
      <c r="BH213" s="17">
        <v>0.5</v>
      </c>
      <c r="BI213" s="17">
        <v>0.5</v>
      </c>
      <c r="BJ213" s="17">
        <v>5.0000000000000001E-3</v>
      </c>
      <c r="BK213" s="17">
        <v>0.5</v>
      </c>
      <c r="BL213" s="17">
        <v>0.05</v>
      </c>
      <c r="BM213" s="17">
        <v>0.05</v>
      </c>
      <c r="BN213" s="17">
        <v>0.05</v>
      </c>
      <c r="BO213" s="17">
        <v>0.05</v>
      </c>
      <c r="BP213" s="17">
        <v>0.05</v>
      </c>
      <c r="BQ213" s="17">
        <v>0.4</v>
      </c>
      <c r="BR213" s="76">
        <v>0.4</v>
      </c>
      <c r="BS213" s="17">
        <v>0.05</v>
      </c>
      <c r="BT213" s="17">
        <v>0.05</v>
      </c>
      <c r="BU213" s="17">
        <v>0.1</v>
      </c>
      <c r="BV213" s="76">
        <v>0.05</v>
      </c>
      <c r="BW213" s="17">
        <v>0.05</v>
      </c>
      <c r="BX213" s="17">
        <v>0.05</v>
      </c>
      <c r="BY213" s="17">
        <v>0.15000000000000002</v>
      </c>
      <c r="BZ213" s="17">
        <v>0.15</v>
      </c>
      <c r="CA213" s="17"/>
      <c r="CB213" s="17"/>
      <c r="CC213" s="17"/>
      <c r="CD213" s="17"/>
      <c r="CE213" s="17"/>
      <c r="CF213" s="17"/>
      <c r="CG213" s="17"/>
      <c r="CH213" s="17"/>
      <c r="CI213" s="17"/>
      <c r="CJ213" s="17"/>
      <c r="CK213" s="17"/>
      <c r="CL213" s="17"/>
      <c r="CM213" s="17"/>
      <c r="CN213" s="17"/>
      <c r="CO213" s="17"/>
      <c r="CP213" s="17"/>
      <c r="CQ213" s="17"/>
      <c r="CR213" s="17"/>
      <c r="CS213" s="17"/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>
        <v>0.05</v>
      </c>
      <c r="DF213" s="17">
        <v>0.05</v>
      </c>
      <c r="DG213" s="42">
        <v>396.4</v>
      </c>
      <c r="DH213" s="70"/>
      <c r="DI213" s="70"/>
      <c r="DJ213" s="70"/>
      <c r="DK213" s="70"/>
      <c r="DL213" s="70"/>
    </row>
    <row r="214" spans="1:117" x14ac:dyDescent="0.3">
      <c r="A214" s="165">
        <v>209</v>
      </c>
      <c r="B214" s="57">
        <v>364</v>
      </c>
      <c r="C214" s="139" t="s">
        <v>527</v>
      </c>
      <c r="D214" s="139" t="s">
        <v>528</v>
      </c>
      <c r="E214" s="139" t="s">
        <v>1148</v>
      </c>
      <c r="F214" s="139" t="s">
        <v>339</v>
      </c>
      <c r="G214" s="43">
        <v>8.5</v>
      </c>
      <c r="H214" s="12">
        <v>39.549999999999997</v>
      </c>
      <c r="I214" s="30">
        <v>0.05</v>
      </c>
      <c r="J214" s="30">
        <v>1.5</v>
      </c>
      <c r="K214" s="30">
        <v>12.9</v>
      </c>
      <c r="L214" s="31">
        <v>2.5000000000000001E-2</v>
      </c>
      <c r="M214" s="30">
        <v>0.75700000000000001</v>
      </c>
      <c r="N214" s="42">
        <v>2.57</v>
      </c>
      <c r="O214" s="42">
        <v>4.54</v>
      </c>
      <c r="P214" s="33">
        <v>4.7999999999999996E-3</v>
      </c>
      <c r="Q214" s="42">
        <v>1650</v>
      </c>
      <c r="R214" s="30">
        <v>0.2</v>
      </c>
      <c r="S214" s="42">
        <v>0.7</v>
      </c>
      <c r="T214" s="42">
        <v>0.5</v>
      </c>
      <c r="U214" s="19">
        <v>1</v>
      </c>
      <c r="V214" s="19">
        <v>12.8</v>
      </c>
      <c r="W214" s="42">
        <v>4.5199999999999996</v>
      </c>
      <c r="X214" s="42">
        <v>6.93</v>
      </c>
      <c r="Y214" s="12">
        <v>11200</v>
      </c>
      <c r="Z214" s="30">
        <v>0.05</v>
      </c>
      <c r="AA214" s="12">
        <v>2760</v>
      </c>
      <c r="AB214" s="19">
        <v>189</v>
      </c>
      <c r="AC214" s="30">
        <v>293</v>
      </c>
      <c r="AD214" s="12">
        <v>175</v>
      </c>
      <c r="AE214" s="30">
        <v>78.900000000000006</v>
      </c>
      <c r="AF214" s="12">
        <v>993</v>
      </c>
      <c r="AG214" s="42">
        <v>308</v>
      </c>
      <c r="AH214" s="19">
        <v>14</v>
      </c>
      <c r="AI214" s="19">
        <v>11</v>
      </c>
      <c r="AJ214" s="19">
        <v>2.5</v>
      </c>
      <c r="AK214" s="19">
        <v>8.4</v>
      </c>
      <c r="AL214" s="19">
        <v>2.5</v>
      </c>
      <c r="AM214" s="19">
        <v>2.5</v>
      </c>
      <c r="AN214" s="19">
        <v>2.5</v>
      </c>
      <c r="AO214" s="19">
        <v>2.5</v>
      </c>
      <c r="AP214" s="19">
        <v>2.5</v>
      </c>
      <c r="AQ214" s="19">
        <v>1.5</v>
      </c>
      <c r="AR214" s="19">
        <v>8.6</v>
      </c>
      <c r="AS214" s="19">
        <v>2.5</v>
      </c>
      <c r="AT214" s="19">
        <v>6.8</v>
      </c>
      <c r="AU214" s="19">
        <v>2.5</v>
      </c>
      <c r="AV214" s="19">
        <v>6</v>
      </c>
      <c r="AW214" s="19">
        <v>2.5</v>
      </c>
      <c r="AX214" s="19">
        <v>2.5</v>
      </c>
      <c r="AY214" s="19">
        <v>2.5</v>
      </c>
      <c r="AZ214" s="19">
        <v>2.5</v>
      </c>
      <c r="BA214" s="20">
        <v>71.3</v>
      </c>
      <c r="BB214" s="17">
        <v>0.5</v>
      </c>
      <c r="BC214" s="17">
        <v>0.5</v>
      </c>
      <c r="BD214" s="17">
        <v>0.5</v>
      </c>
      <c r="BE214" s="17">
        <v>0.5</v>
      </c>
      <c r="BF214" s="17">
        <v>0.5</v>
      </c>
      <c r="BG214" s="17">
        <v>0.5</v>
      </c>
      <c r="BH214" s="17">
        <v>0.5</v>
      </c>
      <c r="BI214" s="17">
        <v>0.5</v>
      </c>
      <c r="BJ214" s="17">
        <v>5.0000000000000001E-3</v>
      </c>
      <c r="BK214" s="17">
        <v>0.5</v>
      </c>
      <c r="BL214" s="17">
        <v>0.05</v>
      </c>
      <c r="BM214" s="17">
        <v>0.05</v>
      </c>
      <c r="BN214" s="17">
        <v>0.05</v>
      </c>
      <c r="BO214" s="17">
        <v>0.05</v>
      </c>
      <c r="BP214" s="17">
        <v>0.05</v>
      </c>
      <c r="BQ214" s="17">
        <v>0.4</v>
      </c>
      <c r="BR214" s="76">
        <v>0.4</v>
      </c>
      <c r="BS214" s="17">
        <v>0.05</v>
      </c>
      <c r="BT214" s="17">
        <v>0.05</v>
      </c>
      <c r="BU214" s="17">
        <v>0.1</v>
      </c>
      <c r="BV214" s="76">
        <v>0.05</v>
      </c>
      <c r="BW214" s="17">
        <v>0.05</v>
      </c>
      <c r="BX214" s="17">
        <v>0.05</v>
      </c>
      <c r="BY214" s="17">
        <v>0.15000000000000002</v>
      </c>
      <c r="BZ214" s="17">
        <v>0.15</v>
      </c>
      <c r="CA214" s="17"/>
      <c r="CB214" s="17"/>
      <c r="CC214" s="17"/>
      <c r="CD214" s="17"/>
      <c r="CE214" s="17"/>
      <c r="CF214" s="17"/>
      <c r="CG214" s="17"/>
      <c r="CH214" s="17"/>
      <c r="CI214" s="17"/>
      <c r="CJ214" s="17"/>
      <c r="CK214" s="17"/>
      <c r="CL214" s="17"/>
      <c r="CM214" s="17"/>
      <c r="CN214" s="17"/>
      <c r="CO214" s="17"/>
      <c r="CP214" s="17"/>
      <c r="CQ214" s="17"/>
      <c r="CR214" s="17"/>
      <c r="CS214" s="17"/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>
        <v>0.05</v>
      </c>
      <c r="DF214" s="17">
        <v>0.05</v>
      </c>
      <c r="DG214" s="42">
        <v>847.9</v>
      </c>
      <c r="DH214" s="70"/>
      <c r="DI214" s="70"/>
      <c r="DJ214" s="70">
        <v>0.25</v>
      </c>
      <c r="DK214" s="70">
        <v>0.25</v>
      </c>
      <c r="DL214" s="70">
        <v>0.05</v>
      </c>
    </row>
    <row r="215" spans="1:117" x14ac:dyDescent="0.3">
      <c r="A215" s="165">
        <v>210</v>
      </c>
      <c r="B215" s="57">
        <v>365</v>
      </c>
      <c r="C215" s="139" t="s">
        <v>197</v>
      </c>
      <c r="D215" s="139" t="s">
        <v>257</v>
      </c>
      <c r="E215" s="139" t="s">
        <v>1149</v>
      </c>
      <c r="F215" s="139" t="s">
        <v>340</v>
      </c>
      <c r="G215" s="43">
        <v>8.1</v>
      </c>
      <c r="H215" s="12">
        <v>50.55</v>
      </c>
      <c r="I215" s="30">
        <v>0.05</v>
      </c>
      <c r="J215" s="30">
        <v>1.5</v>
      </c>
      <c r="K215" s="30">
        <v>9.8699999999999992</v>
      </c>
      <c r="L215" s="31">
        <v>2.5000000000000001E-2</v>
      </c>
      <c r="M215" s="30">
        <v>0.68</v>
      </c>
      <c r="N215" s="30">
        <v>3.22</v>
      </c>
      <c r="O215" s="30">
        <v>4.92</v>
      </c>
      <c r="P215" s="33">
        <v>2E-3</v>
      </c>
      <c r="Q215" s="42">
        <v>59.7</v>
      </c>
      <c r="R215" s="30">
        <v>0.2</v>
      </c>
      <c r="S215" s="30">
        <v>0.85399999999999998</v>
      </c>
      <c r="T215" s="30">
        <v>0.5</v>
      </c>
      <c r="U215" s="19">
        <v>1</v>
      </c>
      <c r="V215" s="19">
        <v>1.33</v>
      </c>
      <c r="W215" s="30">
        <v>1.43</v>
      </c>
      <c r="X215" s="30">
        <v>8.94</v>
      </c>
      <c r="Y215" s="12">
        <v>197</v>
      </c>
      <c r="Z215" s="30">
        <v>0.05</v>
      </c>
      <c r="AA215" s="12">
        <v>1190</v>
      </c>
      <c r="AB215" s="19">
        <v>42.8</v>
      </c>
      <c r="AC215" s="12">
        <v>71.400000000000006</v>
      </c>
      <c r="AD215" s="12">
        <v>147</v>
      </c>
      <c r="AE215" s="30">
        <v>34.4</v>
      </c>
      <c r="AF215" s="12">
        <v>583</v>
      </c>
      <c r="AG215" s="12">
        <v>0.5</v>
      </c>
      <c r="AH215" s="19">
        <v>7.8</v>
      </c>
      <c r="AI215" s="19">
        <v>2.5</v>
      </c>
      <c r="AJ215" s="19">
        <v>2.5</v>
      </c>
      <c r="AK215" s="19">
        <v>8.5</v>
      </c>
      <c r="AL215" s="19">
        <v>5.7</v>
      </c>
      <c r="AM215" s="19">
        <v>5</v>
      </c>
      <c r="AN215" s="19">
        <v>8.3000000000000007</v>
      </c>
      <c r="AO215" s="19">
        <v>2.5</v>
      </c>
      <c r="AP215" s="19">
        <v>8</v>
      </c>
      <c r="AQ215" s="19">
        <v>1.5</v>
      </c>
      <c r="AR215" s="19">
        <v>2.5</v>
      </c>
      <c r="AS215" s="19">
        <v>2.5</v>
      </c>
      <c r="AT215" s="19">
        <v>8.3000000000000007</v>
      </c>
      <c r="AU215" s="19">
        <v>10</v>
      </c>
      <c r="AV215" s="19">
        <v>9.6</v>
      </c>
      <c r="AW215" s="19">
        <v>2.5</v>
      </c>
      <c r="AX215" s="19">
        <v>7</v>
      </c>
      <c r="AY215" s="19">
        <v>2.5</v>
      </c>
      <c r="AZ215" s="19">
        <v>2.5</v>
      </c>
      <c r="BA215" s="20">
        <v>74.699999999999989</v>
      </c>
      <c r="BB215" s="17">
        <v>0.5</v>
      </c>
      <c r="BC215" s="17">
        <v>0.5</v>
      </c>
      <c r="BD215" s="17">
        <v>0.5</v>
      </c>
      <c r="BE215" s="17">
        <v>0.5</v>
      </c>
      <c r="BF215" s="17">
        <v>0.5</v>
      </c>
      <c r="BG215" s="17">
        <v>0.5</v>
      </c>
      <c r="BH215" s="17">
        <v>0.5</v>
      </c>
      <c r="BI215" s="17">
        <v>0.5</v>
      </c>
      <c r="BJ215" s="17">
        <v>5.0000000000000001E-3</v>
      </c>
      <c r="BK215" s="17">
        <v>0.5</v>
      </c>
      <c r="BL215" s="17">
        <v>0.05</v>
      </c>
      <c r="BM215" s="17">
        <v>0.05</v>
      </c>
      <c r="BN215" s="17">
        <v>0.05</v>
      </c>
      <c r="BO215" s="17">
        <v>0.05</v>
      </c>
      <c r="BP215" s="17">
        <v>0.05</v>
      </c>
      <c r="BQ215" s="17">
        <v>0.4</v>
      </c>
      <c r="BR215" s="76">
        <v>0.4</v>
      </c>
      <c r="BS215" s="17">
        <v>0.05</v>
      </c>
      <c r="BT215" s="17">
        <v>0.05</v>
      </c>
      <c r="BU215" s="17">
        <v>0.1</v>
      </c>
      <c r="BV215" s="76">
        <v>0.05</v>
      </c>
      <c r="BW215" s="17">
        <v>0.05</v>
      </c>
      <c r="BX215" s="17">
        <v>0.05</v>
      </c>
      <c r="BY215" s="17">
        <v>0.15000000000000002</v>
      </c>
      <c r="BZ215" s="17">
        <v>0.15</v>
      </c>
      <c r="CA215" s="17"/>
      <c r="CB215" s="17"/>
      <c r="CC215" s="17"/>
      <c r="CD215" s="17"/>
      <c r="CE215" s="17"/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>
        <v>0.05</v>
      </c>
      <c r="DF215" s="17">
        <v>0.05</v>
      </c>
      <c r="DG215" s="42">
        <v>233.9</v>
      </c>
      <c r="DH215" s="70"/>
      <c r="DI215" s="70"/>
      <c r="DJ215" s="70"/>
      <c r="DK215" s="70"/>
      <c r="DL215" s="70"/>
    </row>
    <row r="216" spans="1:117" x14ac:dyDescent="0.3">
      <c r="A216" s="165">
        <v>211</v>
      </c>
      <c r="B216" s="57">
        <v>366</v>
      </c>
      <c r="C216" s="139" t="s">
        <v>529</v>
      </c>
      <c r="D216" s="139" t="s">
        <v>530</v>
      </c>
      <c r="E216" s="139" t="s">
        <v>1150</v>
      </c>
      <c r="F216" s="139" t="s">
        <v>531</v>
      </c>
      <c r="G216" s="43">
        <v>7.9</v>
      </c>
      <c r="H216" s="12">
        <v>92.14</v>
      </c>
      <c r="I216" s="30">
        <v>0.05</v>
      </c>
      <c r="J216" s="30">
        <v>1.5</v>
      </c>
      <c r="K216" s="30">
        <v>36.4</v>
      </c>
      <c r="L216" s="31">
        <v>2.5000000000000001E-2</v>
      </c>
      <c r="M216" s="30">
        <v>2.88</v>
      </c>
      <c r="N216" s="42">
        <v>12</v>
      </c>
      <c r="O216" s="42">
        <v>8.18</v>
      </c>
      <c r="P216" s="33">
        <v>3.3E-3</v>
      </c>
      <c r="Q216" s="42">
        <v>157</v>
      </c>
      <c r="R216" s="42">
        <v>0.2</v>
      </c>
      <c r="S216" s="42">
        <v>6.5</v>
      </c>
      <c r="T216" s="42">
        <v>0.5</v>
      </c>
      <c r="U216" s="19">
        <v>1</v>
      </c>
      <c r="V216" s="19">
        <v>93.5</v>
      </c>
      <c r="W216" s="42">
        <v>15.1</v>
      </c>
      <c r="X216" s="42">
        <v>25.8</v>
      </c>
      <c r="Y216" s="12">
        <v>15700</v>
      </c>
      <c r="Z216" s="30">
        <v>1.43</v>
      </c>
      <c r="AA216" s="12">
        <v>12700</v>
      </c>
      <c r="AB216" s="19">
        <v>632.19200000000001</v>
      </c>
      <c r="AC216" s="12">
        <v>1270</v>
      </c>
      <c r="AD216" s="12">
        <v>772</v>
      </c>
      <c r="AE216" s="30">
        <v>373.72399999999999</v>
      </c>
      <c r="AF216" s="12">
        <v>7071.62</v>
      </c>
      <c r="AG216" s="42">
        <v>742</v>
      </c>
      <c r="AH216" s="19">
        <v>2.5</v>
      </c>
      <c r="AI216" s="19">
        <v>2.5</v>
      </c>
      <c r="AJ216" s="19">
        <v>24</v>
      </c>
      <c r="AK216" s="19">
        <v>34</v>
      </c>
      <c r="AL216" s="19">
        <v>18</v>
      </c>
      <c r="AM216" s="19">
        <v>23</v>
      </c>
      <c r="AN216" s="19">
        <v>50</v>
      </c>
      <c r="AO216" s="19">
        <v>2.5</v>
      </c>
      <c r="AP216" s="19">
        <v>32</v>
      </c>
      <c r="AQ216" s="19">
        <v>1.5</v>
      </c>
      <c r="AR216" s="19">
        <v>2.5</v>
      </c>
      <c r="AS216" s="19">
        <v>2.5</v>
      </c>
      <c r="AT216" s="19">
        <v>28</v>
      </c>
      <c r="AU216" s="19">
        <v>48</v>
      </c>
      <c r="AV216" s="19">
        <v>52</v>
      </c>
      <c r="AW216" s="19">
        <v>2.5</v>
      </c>
      <c r="AX216" s="19">
        <v>2.5</v>
      </c>
      <c r="AY216" s="19">
        <v>53</v>
      </c>
      <c r="AZ216" s="19">
        <v>2.5</v>
      </c>
      <c r="BA216" s="20">
        <v>288.5</v>
      </c>
      <c r="BB216" s="17">
        <v>0.5</v>
      </c>
      <c r="BC216" s="17">
        <v>0.5</v>
      </c>
      <c r="BD216" s="17">
        <v>0.5</v>
      </c>
      <c r="BE216" s="17">
        <v>0.5</v>
      </c>
      <c r="BF216" s="17">
        <v>0.5</v>
      </c>
      <c r="BG216" s="17">
        <v>0.5</v>
      </c>
      <c r="BH216" s="17">
        <v>0.5</v>
      </c>
      <c r="BI216" s="17">
        <v>0.5</v>
      </c>
      <c r="BJ216" s="17">
        <v>5.0000000000000001E-3</v>
      </c>
      <c r="BK216" s="17">
        <v>0.5</v>
      </c>
      <c r="BL216" s="17">
        <v>0.05</v>
      </c>
      <c r="BM216" s="17">
        <v>0.05</v>
      </c>
      <c r="BN216" s="17">
        <v>0.05</v>
      </c>
      <c r="BO216" s="17">
        <v>0.05</v>
      </c>
      <c r="BP216" s="17">
        <v>0.05</v>
      </c>
      <c r="BQ216" s="17">
        <v>0.4</v>
      </c>
      <c r="BR216" s="76">
        <v>0.4</v>
      </c>
      <c r="BS216" s="17">
        <v>0.05</v>
      </c>
      <c r="BT216" s="17">
        <v>0.05</v>
      </c>
      <c r="BU216" s="17">
        <v>0.1</v>
      </c>
      <c r="BV216" s="76">
        <v>0.05</v>
      </c>
      <c r="BW216" s="17">
        <v>0.05</v>
      </c>
      <c r="BX216" s="17">
        <v>0.05</v>
      </c>
      <c r="BY216" s="17">
        <v>0.15000000000000002</v>
      </c>
      <c r="BZ216" s="17">
        <v>0.15</v>
      </c>
      <c r="CA216" s="17">
        <v>25</v>
      </c>
      <c r="CB216" s="17">
        <v>50</v>
      </c>
      <c r="CC216" s="17">
        <v>3500</v>
      </c>
      <c r="CD216" s="17">
        <v>0.01</v>
      </c>
      <c r="CE216" s="17">
        <v>2.5000000000000001E-2</v>
      </c>
      <c r="CF216" s="17">
        <v>2.5000000000000001E-2</v>
      </c>
      <c r="CG216" s="17">
        <v>2.5000000000000001E-2</v>
      </c>
      <c r="CH216" s="17">
        <v>2.5000000000000001E-2</v>
      </c>
      <c r="CI216" s="17">
        <v>2.5000000000000001E-2</v>
      </c>
      <c r="CJ216" s="17">
        <v>2.5000000000000001E-2</v>
      </c>
      <c r="CK216" s="17">
        <v>2.5000000000000001E-2</v>
      </c>
      <c r="CL216" s="17">
        <v>5.0000000000000001E-3</v>
      </c>
      <c r="CM216" s="17">
        <v>0.15</v>
      </c>
      <c r="CN216" s="17">
        <v>0.5</v>
      </c>
      <c r="CO216" s="17">
        <v>0.5</v>
      </c>
      <c r="CP216" s="17">
        <v>0.5</v>
      </c>
      <c r="CQ216" s="17">
        <v>1.5</v>
      </c>
      <c r="CR216" s="17">
        <v>0.3</v>
      </c>
      <c r="CS216" s="17">
        <v>5</v>
      </c>
      <c r="CT216" s="17">
        <v>0.5</v>
      </c>
      <c r="CU216" s="17">
        <v>0.5</v>
      </c>
      <c r="CV216" s="17">
        <v>0.05</v>
      </c>
      <c r="CW216" s="17">
        <v>0.05</v>
      </c>
      <c r="CX216" s="17">
        <v>0.05</v>
      </c>
      <c r="CY216" s="17">
        <v>1E-3</v>
      </c>
      <c r="CZ216" s="17">
        <v>0.05</v>
      </c>
      <c r="DA216" s="17">
        <v>0.05</v>
      </c>
      <c r="DB216" s="17">
        <v>0.05</v>
      </c>
      <c r="DC216" s="17">
        <v>0.05</v>
      </c>
      <c r="DD216" s="17">
        <v>0.05</v>
      </c>
      <c r="DE216" s="17">
        <v>0.05</v>
      </c>
      <c r="DF216" s="17">
        <v>0.05</v>
      </c>
      <c r="DG216" s="42">
        <v>3292</v>
      </c>
      <c r="DH216" s="70">
        <v>0.5</v>
      </c>
      <c r="DI216" s="70">
        <v>0.05</v>
      </c>
      <c r="DJ216" s="70">
        <v>0.25</v>
      </c>
      <c r="DK216" s="70">
        <v>0.25</v>
      </c>
      <c r="DL216" s="70">
        <v>0.05</v>
      </c>
    </row>
    <row r="217" spans="1:117" x14ac:dyDescent="0.3">
      <c r="A217" s="165">
        <v>212</v>
      </c>
      <c r="B217" s="57">
        <v>367</v>
      </c>
      <c r="C217" s="139" t="s">
        <v>532</v>
      </c>
      <c r="D217" s="139" t="s">
        <v>533</v>
      </c>
      <c r="E217" s="139" t="s">
        <v>1151</v>
      </c>
      <c r="F217" s="139" t="s">
        <v>341</v>
      </c>
      <c r="G217" s="43">
        <v>7.9</v>
      </c>
      <c r="H217" s="12">
        <v>51.88</v>
      </c>
      <c r="I217" s="30">
        <v>0.05</v>
      </c>
      <c r="J217" s="30">
        <v>1.5</v>
      </c>
      <c r="K217" s="30">
        <v>10.8</v>
      </c>
      <c r="L217" s="31">
        <v>2.5000000000000001E-2</v>
      </c>
      <c r="M217" s="30">
        <v>0.1</v>
      </c>
      <c r="N217" s="42">
        <v>3.58</v>
      </c>
      <c r="O217" s="42">
        <v>7.65</v>
      </c>
      <c r="P217" s="33">
        <v>5.7999999999999996E-3</v>
      </c>
      <c r="Q217" s="42">
        <v>377</v>
      </c>
      <c r="R217" s="42">
        <v>0.2</v>
      </c>
      <c r="S217" s="42">
        <v>0.873</v>
      </c>
      <c r="T217" s="42">
        <v>0.5</v>
      </c>
      <c r="U217" s="19">
        <v>1</v>
      </c>
      <c r="V217" s="19">
        <v>20</v>
      </c>
      <c r="W217" s="42">
        <v>3.63</v>
      </c>
      <c r="X217" s="42">
        <v>8.33</v>
      </c>
      <c r="Y217" s="12">
        <v>5970</v>
      </c>
      <c r="Z217" s="30">
        <v>0.19</v>
      </c>
      <c r="AA217" s="12">
        <v>3440</v>
      </c>
      <c r="AB217" s="19">
        <v>157</v>
      </c>
      <c r="AC217" s="12">
        <v>243</v>
      </c>
      <c r="AD217" s="12">
        <v>451</v>
      </c>
      <c r="AE217" s="30">
        <v>90.2</v>
      </c>
      <c r="AF217" s="12">
        <v>1403.1</v>
      </c>
      <c r="AG217" s="42">
        <v>510</v>
      </c>
      <c r="AH217" s="19">
        <v>8.6999999999999993</v>
      </c>
      <c r="AI217" s="19">
        <v>10</v>
      </c>
      <c r="AJ217" s="19">
        <v>2.5</v>
      </c>
      <c r="AK217" s="19">
        <v>26</v>
      </c>
      <c r="AL217" s="19">
        <v>12</v>
      </c>
      <c r="AM217" s="19">
        <v>9.9</v>
      </c>
      <c r="AN217" s="19">
        <v>13</v>
      </c>
      <c r="AO217" s="19">
        <v>2.5</v>
      </c>
      <c r="AP217" s="19">
        <v>11</v>
      </c>
      <c r="AQ217" s="19">
        <v>1.5</v>
      </c>
      <c r="AR217" s="19">
        <v>2.5</v>
      </c>
      <c r="AS217" s="19">
        <v>2.5</v>
      </c>
      <c r="AT217" s="19">
        <v>21</v>
      </c>
      <c r="AU217" s="19">
        <v>15</v>
      </c>
      <c r="AV217" s="19">
        <v>12</v>
      </c>
      <c r="AW217" s="19">
        <v>2.5</v>
      </c>
      <c r="AX217" s="19">
        <v>10</v>
      </c>
      <c r="AY217" s="19">
        <v>2.5</v>
      </c>
      <c r="AZ217" s="19">
        <v>2.5</v>
      </c>
      <c r="BA217" s="20">
        <v>136.60000000000002</v>
      </c>
      <c r="BB217" s="17">
        <v>0.5</v>
      </c>
      <c r="BC217" s="17">
        <v>0.5</v>
      </c>
      <c r="BD217" s="17">
        <v>0.5</v>
      </c>
      <c r="BE217" s="17">
        <v>0.5</v>
      </c>
      <c r="BF217" s="17">
        <v>0.5</v>
      </c>
      <c r="BG217" s="17">
        <v>0.5</v>
      </c>
      <c r="BH217" s="17">
        <v>0.5</v>
      </c>
      <c r="BI217" s="17">
        <v>0.5</v>
      </c>
      <c r="BJ217" s="17">
        <v>5.0000000000000001E-3</v>
      </c>
      <c r="BK217" s="17">
        <v>0.5</v>
      </c>
      <c r="BL217" s="17">
        <v>0.05</v>
      </c>
      <c r="BM217" s="17">
        <v>0.05</v>
      </c>
      <c r="BN217" s="17">
        <v>0.05</v>
      </c>
      <c r="BO217" s="17">
        <v>0.05</v>
      </c>
      <c r="BP217" s="17">
        <v>0.05</v>
      </c>
      <c r="BQ217" s="17">
        <v>0.4</v>
      </c>
      <c r="BR217" s="76">
        <v>0.4</v>
      </c>
      <c r="BS217" s="17">
        <v>0.05</v>
      </c>
      <c r="BT217" s="17">
        <v>0.05</v>
      </c>
      <c r="BU217" s="17">
        <v>0.1</v>
      </c>
      <c r="BV217" s="76">
        <v>0.05</v>
      </c>
      <c r="BW217" s="17">
        <v>0.05</v>
      </c>
      <c r="BX217" s="17">
        <v>0.05</v>
      </c>
      <c r="BY217" s="17">
        <v>0.15000000000000002</v>
      </c>
      <c r="BZ217" s="17">
        <v>0.15</v>
      </c>
      <c r="CA217" s="17"/>
      <c r="CB217" s="17"/>
      <c r="CC217" s="17"/>
      <c r="CD217" s="17"/>
      <c r="CE217" s="17"/>
      <c r="CF217" s="17"/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>
        <v>0.05</v>
      </c>
      <c r="DF217" s="17">
        <v>0.05</v>
      </c>
      <c r="DG217" s="42">
        <v>5058</v>
      </c>
      <c r="DH217" s="70"/>
      <c r="DI217" s="70"/>
      <c r="DJ217" s="70"/>
      <c r="DK217" s="70"/>
      <c r="DL217" s="70"/>
    </row>
    <row r="218" spans="1:117" x14ac:dyDescent="0.3">
      <c r="A218" s="165">
        <v>213</v>
      </c>
      <c r="B218" s="57">
        <v>368</v>
      </c>
      <c r="C218" s="139" t="s">
        <v>535</v>
      </c>
      <c r="D218" s="139" t="s">
        <v>536</v>
      </c>
      <c r="E218" s="139" t="s">
        <v>1152</v>
      </c>
      <c r="F218" s="139" t="s">
        <v>534</v>
      </c>
      <c r="G218" s="43">
        <v>8</v>
      </c>
      <c r="H218" s="12">
        <v>72.150000000000006</v>
      </c>
      <c r="I218" s="30">
        <v>0.05</v>
      </c>
      <c r="J218" s="30">
        <v>1.5</v>
      </c>
      <c r="K218" s="30">
        <v>26.7</v>
      </c>
      <c r="L218" s="31">
        <v>2.5000000000000001E-2</v>
      </c>
      <c r="M218" s="30">
        <v>1.4</v>
      </c>
      <c r="N218" s="42">
        <v>9.4600000000000009</v>
      </c>
      <c r="O218" s="42">
        <v>8.7899999999999991</v>
      </c>
      <c r="P218" s="33">
        <v>1.2E-2</v>
      </c>
      <c r="Q218" s="42">
        <v>1120</v>
      </c>
      <c r="R218" s="30">
        <v>0.2</v>
      </c>
      <c r="S218" s="42">
        <v>4.4000000000000004</v>
      </c>
      <c r="T218" s="42">
        <v>0.5</v>
      </c>
      <c r="U218" s="19">
        <v>1</v>
      </c>
      <c r="V218" s="19">
        <v>55.3</v>
      </c>
      <c r="W218" s="42">
        <v>8.9600000000000009</v>
      </c>
      <c r="X218" s="42">
        <v>20.2</v>
      </c>
      <c r="Y218" s="12">
        <v>9980</v>
      </c>
      <c r="Z218" s="30">
        <v>1.03</v>
      </c>
      <c r="AA218" s="12">
        <v>9170</v>
      </c>
      <c r="AB218" s="19">
        <v>501.61500000000001</v>
      </c>
      <c r="AC218" s="30">
        <v>870</v>
      </c>
      <c r="AD218" s="12">
        <v>902</v>
      </c>
      <c r="AE218" s="30">
        <v>161.08500000000001</v>
      </c>
      <c r="AF218" s="12">
        <v>3882.02</v>
      </c>
      <c r="AG218" s="42">
        <v>720</v>
      </c>
      <c r="AH218" s="19">
        <v>2.5</v>
      </c>
      <c r="AI218" s="19">
        <v>2.5</v>
      </c>
      <c r="AJ218" s="19">
        <v>24</v>
      </c>
      <c r="AK218" s="19">
        <v>17</v>
      </c>
      <c r="AL218" s="19">
        <v>2.5</v>
      </c>
      <c r="AM218" s="19">
        <v>17</v>
      </c>
      <c r="AN218" s="19">
        <v>49</v>
      </c>
      <c r="AO218" s="19">
        <v>2.5</v>
      </c>
      <c r="AP218" s="19">
        <v>26</v>
      </c>
      <c r="AQ218" s="19">
        <v>1.5</v>
      </c>
      <c r="AR218" s="19">
        <v>2.5</v>
      </c>
      <c r="AS218" s="19">
        <v>2.5</v>
      </c>
      <c r="AT218" s="19">
        <v>15</v>
      </c>
      <c r="AU218" s="19">
        <v>41</v>
      </c>
      <c r="AV218" s="19">
        <v>49</v>
      </c>
      <c r="AW218" s="19">
        <v>2.5</v>
      </c>
      <c r="AX218" s="19">
        <v>2.5</v>
      </c>
      <c r="AY218" s="19">
        <v>60</v>
      </c>
      <c r="AZ218" s="19">
        <v>2.5</v>
      </c>
      <c r="BA218" s="20">
        <v>226</v>
      </c>
      <c r="BB218" s="17">
        <v>0.5</v>
      </c>
      <c r="BC218" s="17">
        <v>0.5</v>
      </c>
      <c r="BD218" s="17">
        <v>0.5</v>
      </c>
      <c r="BE218" s="17">
        <v>0.5</v>
      </c>
      <c r="BF218" s="17">
        <v>0.5</v>
      </c>
      <c r="BG218" s="17">
        <v>0.5</v>
      </c>
      <c r="BH218" s="17">
        <v>0.5</v>
      </c>
      <c r="BI218" s="17">
        <v>0.5</v>
      </c>
      <c r="BJ218" s="17">
        <v>5.0000000000000001E-3</v>
      </c>
      <c r="BK218" s="17">
        <v>0.5</v>
      </c>
      <c r="BL218" s="17">
        <v>0.05</v>
      </c>
      <c r="BM218" s="17">
        <v>0.05</v>
      </c>
      <c r="BN218" s="17">
        <v>0.05</v>
      </c>
      <c r="BO218" s="17">
        <v>0.05</v>
      </c>
      <c r="BP218" s="17">
        <v>0.05</v>
      </c>
      <c r="BQ218" s="17">
        <v>0.4</v>
      </c>
      <c r="BR218" s="76">
        <v>0.4</v>
      </c>
      <c r="BS218" s="17">
        <v>0.05</v>
      </c>
      <c r="BT218" s="17">
        <v>0.05</v>
      </c>
      <c r="BU218" s="17">
        <v>0.1</v>
      </c>
      <c r="BV218" s="76">
        <v>0.05</v>
      </c>
      <c r="BW218" s="17">
        <v>0.05</v>
      </c>
      <c r="BX218" s="17">
        <v>0.05</v>
      </c>
      <c r="BY218" s="17">
        <v>0.15000000000000002</v>
      </c>
      <c r="BZ218" s="17">
        <v>0.15</v>
      </c>
      <c r="CA218" s="17"/>
      <c r="CB218" s="17"/>
      <c r="CC218" s="17"/>
      <c r="CD218" s="17"/>
      <c r="CE218" s="17"/>
      <c r="CF218" s="17"/>
      <c r="CG218" s="17"/>
      <c r="CH218" s="17"/>
      <c r="CI218" s="17"/>
      <c r="CJ218" s="17"/>
      <c r="CK218" s="17"/>
      <c r="CL218" s="17"/>
      <c r="CM218" s="17"/>
      <c r="CN218" s="17"/>
      <c r="CO218" s="17"/>
      <c r="CP218" s="17"/>
      <c r="CQ218" s="17"/>
      <c r="CR218" s="17"/>
      <c r="CS218" s="17"/>
      <c r="CT218" s="17"/>
      <c r="CU218" s="17"/>
      <c r="CV218" s="17"/>
      <c r="CW218" s="17"/>
      <c r="CX218" s="17"/>
      <c r="CY218" s="17"/>
      <c r="CZ218" s="17"/>
      <c r="DA218" s="17"/>
      <c r="DB218" s="17"/>
      <c r="DC218" s="17"/>
      <c r="DD218" s="17"/>
      <c r="DE218" s="17">
        <v>0.05</v>
      </c>
      <c r="DF218" s="17">
        <v>0.05</v>
      </c>
      <c r="DG218" s="42">
        <v>1846</v>
      </c>
      <c r="DH218" s="70"/>
      <c r="DI218" s="70"/>
      <c r="DJ218" s="70"/>
      <c r="DK218" s="70"/>
      <c r="DL218" s="70"/>
    </row>
    <row r="219" spans="1:117" x14ac:dyDescent="0.3">
      <c r="A219" s="165">
        <v>214</v>
      </c>
      <c r="B219" s="57">
        <v>369</v>
      </c>
      <c r="C219" s="139" t="s">
        <v>1153</v>
      </c>
      <c r="D219" s="139" t="s">
        <v>1154</v>
      </c>
      <c r="E219" s="139" t="s">
        <v>1155</v>
      </c>
      <c r="F219" s="139" t="s">
        <v>1156</v>
      </c>
      <c r="G219" s="43">
        <v>7.8</v>
      </c>
      <c r="H219" s="12">
        <v>60.69</v>
      </c>
      <c r="I219" s="30">
        <v>0.05</v>
      </c>
      <c r="J219" s="30">
        <v>1.5</v>
      </c>
      <c r="K219" s="30">
        <v>2.66</v>
      </c>
      <c r="L219" s="31">
        <v>2.5000000000000001E-2</v>
      </c>
      <c r="M219" s="30">
        <v>0.1</v>
      </c>
      <c r="N219" s="30">
        <v>0.42299999999999999</v>
      </c>
      <c r="O219" s="30">
        <v>2.86</v>
      </c>
      <c r="P219" s="33">
        <v>2E-3</v>
      </c>
      <c r="Q219" s="42">
        <v>70.099999999999994</v>
      </c>
      <c r="R219" s="42">
        <v>0.2</v>
      </c>
      <c r="S219" s="30">
        <v>0.2</v>
      </c>
      <c r="T219" s="30">
        <v>0.5</v>
      </c>
      <c r="U219" s="19">
        <v>1</v>
      </c>
      <c r="V219" s="19">
        <v>3.74</v>
      </c>
      <c r="W219" s="30">
        <v>0.90200000000000002</v>
      </c>
      <c r="X219" s="30">
        <v>0.25</v>
      </c>
      <c r="Y219" s="12">
        <v>382</v>
      </c>
      <c r="Z219" s="30">
        <v>10.199999999999999</v>
      </c>
      <c r="AA219" s="12">
        <v>1690</v>
      </c>
      <c r="AB219" s="19">
        <v>9.9600000000000009</v>
      </c>
      <c r="AC219" s="12">
        <v>139</v>
      </c>
      <c r="AD219" s="12">
        <v>103</v>
      </c>
      <c r="AE219" s="30">
        <v>25.1</v>
      </c>
      <c r="AF219" s="12">
        <v>397</v>
      </c>
      <c r="AG219" s="12">
        <v>0.5</v>
      </c>
      <c r="AH219" s="19">
        <v>2.5</v>
      </c>
      <c r="AI219" s="19">
        <v>2.5</v>
      </c>
      <c r="AJ219" s="19">
        <v>2.5</v>
      </c>
      <c r="AK219" s="19">
        <v>2.5</v>
      </c>
      <c r="AL219" s="19">
        <v>2.5</v>
      </c>
      <c r="AM219" s="19">
        <v>2.5</v>
      </c>
      <c r="AN219" s="19">
        <v>2.5</v>
      </c>
      <c r="AO219" s="19">
        <v>2.5</v>
      </c>
      <c r="AP219" s="19">
        <v>2.5</v>
      </c>
      <c r="AQ219" s="19">
        <v>1.5</v>
      </c>
      <c r="AR219" s="19">
        <v>2.5</v>
      </c>
      <c r="AS219" s="19">
        <v>2.5</v>
      </c>
      <c r="AT219" s="19">
        <v>2.5</v>
      </c>
      <c r="AU219" s="19">
        <v>2.5</v>
      </c>
      <c r="AV219" s="19">
        <v>2.5</v>
      </c>
      <c r="AW219" s="19">
        <v>2.5</v>
      </c>
      <c r="AX219" s="19">
        <v>2.5</v>
      </c>
      <c r="AY219" s="19">
        <v>2.5</v>
      </c>
      <c r="AZ219" s="19">
        <v>2.5</v>
      </c>
      <c r="BA219" s="20">
        <v>31.5</v>
      </c>
      <c r="BB219" s="17">
        <v>0.5</v>
      </c>
      <c r="BC219" s="17">
        <v>0.5</v>
      </c>
      <c r="BD219" s="17">
        <v>0.5</v>
      </c>
      <c r="BE219" s="17">
        <v>0.5</v>
      </c>
      <c r="BF219" s="17">
        <v>0.5</v>
      </c>
      <c r="BG219" s="17">
        <v>0.5</v>
      </c>
      <c r="BH219" s="17">
        <v>0.5</v>
      </c>
      <c r="BI219" s="17">
        <v>0.5</v>
      </c>
      <c r="BJ219" s="17">
        <v>5.0000000000000001E-3</v>
      </c>
      <c r="BK219" s="17">
        <v>0.5</v>
      </c>
      <c r="BL219" s="17">
        <v>0.05</v>
      </c>
      <c r="BM219" s="17">
        <v>0.05</v>
      </c>
      <c r="BN219" s="17">
        <v>0.05</v>
      </c>
      <c r="BO219" s="17">
        <v>0.05</v>
      </c>
      <c r="BP219" s="17">
        <v>0.05</v>
      </c>
      <c r="BQ219" s="17">
        <v>0.4</v>
      </c>
      <c r="BR219" s="76">
        <v>0.4</v>
      </c>
      <c r="BS219" s="17">
        <v>0.05</v>
      </c>
      <c r="BT219" s="17">
        <v>0.05</v>
      </c>
      <c r="BU219" s="17">
        <v>0.1</v>
      </c>
      <c r="BV219" s="76">
        <v>0.05</v>
      </c>
      <c r="BW219" s="17">
        <v>0.05</v>
      </c>
      <c r="BX219" s="17">
        <v>0.05</v>
      </c>
      <c r="BY219" s="17">
        <v>0.15000000000000002</v>
      </c>
      <c r="BZ219" s="17">
        <v>0.15</v>
      </c>
      <c r="CA219" s="17"/>
      <c r="CB219" s="17"/>
      <c r="CC219" s="17"/>
      <c r="CD219" s="17"/>
      <c r="CE219" s="17"/>
      <c r="CF219" s="17"/>
      <c r="CG219" s="17"/>
      <c r="CH219" s="17"/>
      <c r="CI219" s="17"/>
      <c r="CJ219" s="17"/>
      <c r="CK219" s="17"/>
      <c r="CL219" s="17"/>
      <c r="CM219" s="17"/>
      <c r="CN219" s="17"/>
      <c r="CO219" s="17"/>
      <c r="CP219" s="17"/>
      <c r="CQ219" s="17"/>
      <c r="CR219" s="17"/>
      <c r="CS219" s="17"/>
      <c r="CT219" s="17"/>
      <c r="CU219" s="17"/>
      <c r="CV219" s="17"/>
      <c r="CW219" s="17"/>
      <c r="CX219" s="17"/>
      <c r="CY219" s="17"/>
      <c r="CZ219" s="17"/>
      <c r="DA219" s="17"/>
      <c r="DB219" s="17"/>
      <c r="DC219" s="17"/>
      <c r="DD219" s="17"/>
      <c r="DE219" s="17">
        <v>0.05</v>
      </c>
      <c r="DF219" s="17">
        <v>0.05</v>
      </c>
      <c r="DG219" s="42">
        <v>5.0000000000000001E-3</v>
      </c>
      <c r="DH219" s="70"/>
      <c r="DI219" s="70"/>
      <c r="DJ219" s="70"/>
      <c r="DK219" s="70"/>
      <c r="DL219" s="70"/>
    </row>
    <row r="220" spans="1:117" x14ac:dyDescent="0.3">
      <c r="A220" s="165">
        <v>215</v>
      </c>
      <c r="B220" s="57">
        <v>370</v>
      </c>
      <c r="C220" s="139" t="s">
        <v>537</v>
      </c>
      <c r="D220" s="139" t="s">
        <v>258</v>
      </c>
      <c r="E220" s="139" t="s">
        <v>1157</v>
      </c>
      <c r="F220" s="139" t="s">
        <v>538</v>
      </c>
      <c r="G220" s="43">
        <v>7.2</v>
      </c>
      <c r="H220" s="12">
        <v>53.4</v>
      </c>
      <c r="I220" s="30">
        <v>0.05</v>
      </c>
      <c r="J220" s="30">
        <v>1.5</v>
      </c>
      <c r="K220" s="30">
        <v>11.7</v>
      </c>
      <c r="L220" s="31">
        <v>2.5000000000000001E-2</v>
      </c>
      <c r="M220" s="30">
        <v>0.84399999999999997</v>
      </c>
      <c r="N220" s="30">
        <v>3.02</v>
      </c>
      <c r="O220" s="30">
        <v>4.82</v>
      </c>
      <c r="P220" s="33">
        <v>1.0999999999999999E-2</v>
      </c>
      <c r="Q220" s="30">
        <v>92.4</v>
      </c>
      <c r="R220" s="30">
        <v>0.2</v>
      </c>
      <c r="S220" s="30">
        <v>0.749</v>
      </c>
      <c r="T220" s="30">
        <v>0.5</v>
      </c>
      <c r="U220" s="19">
        <v>1</v>
      </c>
      <c r="V220" s="30">
        <v>3.12</v>
      </c>
      <c r="W220" s="30">
        <v>2.88</v>
      </c>
      <c r="X220" s="30">
        <v>9.41</v>
      </c>
      <c r="Y220" s="12">
        <v>732</v>
      </c>
      <c r="Z220" s="30">
        <v>0.05</v>
      </c>
      <c r="AA220" s="12">
        <v>2020</v>
      </c>
      <c r="AB220" s="19">
        <v>67</v>
      </c>
      <c r="AC220" s="12">
        <v>126</v>
      </c>
      <c r="AD220" s="12">
        <v>642</v>
      </c>
      <c r="AE220" s="30">
        <v>175.7</v>
      </c>
      <c r="AF220" s="12">
        <v>1247.94</v>
      </c>
      <c r="AG220" s="12">
        <v>151</v>
      </c>
      <c r="AH220" s="19">
        <v>9.6</v>
      </c>
      <c r="AI220" s="19">
        <v>6.3</v>
      </c>
      <c r="AJ220" s="19">
        <v>2.5</v>
      </c>
      <c r="AK220" s="19">
        <v>24</v>
      </c>
      <c r="AL220" s="19">
        <v>7.6</v>
      </c>
      <c r="AM220" s="19">
        <v>7</v>
      </c>
      <c r="AN220" s="19">
        <v>11</v>
      </c>
      <c r="AO220" s="19">
        <v>2.5</v>
      </c>
      <c r="AP220" s="19">
        <v>14</v>
      </c>
      <c r="AQ220" s="19">
        <v>1.5</v>
      </c>
      <c r="AR220" s="19">
        <v>2.5</v>
      </c>
      <c r="AS220" s="19">
        <v>2.5</v>
      </c>
      <c r="AT220" s="19">
        <v>24</v>
      </c>
      <c r="AU220" s="19">
        <v>21</v>
      </c>
      <c r="AV220" s="19">
        <v>7.2</v>
      </c>
      <c r="AW220" s="19">
        <v>14</v>
      </c>
      <c r="AX220" s="19">
        <v>24</v>
      </c>
      <c r="AY220" s="19">
        <v>2.5</v>
      </c>
      <c r="AZ220" s="19">
        <v>2.5</v>
      </c>
      <c r="BA220" s="20">
        <v>126.7</v>
      </c>
      <c r="BB220" s="17">
        <v>0.5</v>
      </c>
      <c r="BC220" s="17">
        <v>0.5</v>
      </c>
      <c r="BD220" s="17">
        <v>0.5</v>
      </c>
      <c r="BE220" s="17">
        <v>0.5</v>
      </c>
      <c r="BF220" s="17">
        <v>0.5</v>
      </c>
      <c r="BG220" s="17">
        <v>0.5</v>
      </c>
      <c r="BH220" s="17">
        <v>0.5</v>
      </c>
      <c r="BI220" s="17">
        <v>0.5</v>
      </c>
      <c r="BJ220" s="17">
        <v>5.0000000000000001E-3</v>
      </c>
      <c r="BK220" s="17">
        <v>0.5</v>
      </c>
      <c r="BL220" s="17">
        <v>0.05</v>
      </c>
      <c r="BM220" s="17">
        <v>0.05</v>
      </c>
      <c r="BN220" s="17">
        <v>0.05</v>
      </c>
      <c r="BO220" s="17">
        <v>0.05</v>
      </c>
      <c r="BP220" s="17">
        <v>0.05</v>
      </c>
      <c r="BQ220" s="17">
        <v>0.4</v>
      </c>
      <c r="BR220" s="76">
        <v>0.4</v>
      </c>
      <c r="BS220" s="17">
        <v>0.05</v>
      </c>
      <c r="BT220" s="17">
        <v>0.05</v>
      </c>
      <c r="BU220" s="17">
        <v>0.1</v>
      </c>
      <c r="BV220" s="76">
        <v>0.05</v>
      </c>
      <c r="BW220" s="17">
        <v>0.05</v>
      </c>
      <c r="BX220" s="17">
        <v>0.05</v>
      </c>
      <c r="BY220" s="17">
        <v>0.15000000000000002</v>
      </c>
      <c r="BZ220" s="17">
        <v>0.15</v>
      </c>
      <c r="CA220" s="17"/>
      <c r="CB220" s="17"/>
      <c r="CC220" s="17"/>
      <c r="CD220" s="17"/>
      <c r="CE220" s="17"/>
      <c r="CF220" s="17"/>
      <c r="CG220" s="17"/>
      <c r="CH220" s="17"/>
      <c r="CI220" s="17"/>
      <c r="CJ220" s="17"/>
      <c r="CK220" s="17"/>
      <c r="CL220" s="17"/>
      <c r="CM220" s="17"/>
      <c r="CN220" s="17"/>
      <c r="CO220" s="17"/>
      <c r="CP220" s="17"/>
      <c r="CQ220" s="17"/>
      <c r="CR220" s="17"/>
      <c r="CS220" s="17"/>
      <c r="CT220" s="17"/>
      <c r="CU220" s="17"/>
      <c r="CV220" s="17"/>
      <c r="CW220" s="17"/>
      <c r="CX220" s="17"/>
      <c r="CY220" s="17"/>
      <c r="CZ220" s="17"/>
      <c r="DA220" s="17"/>
      <c r="DB220" s="17"/>
      <c r="DC220" s="17"/>
      <c r="DD220" s="17"/>
      <c r="DE220" s="17">
        <v>0.05</v>
      </c>
      <c r="DF220" s="17">
        <v>0.05</v>
      </c>
      <c r="DG220" s="42">
        <v>1792</v>
      </c>
      <c r="DH220" s="70"/>
      <c r="DI220" s="70"/>
      <c r="DJ220" s="70"/>
      <c r="DK220" s="70"/>
      <c r="DL220" s="70"/>
    </row>
    <row r="221" spans="1:117" s="16" customFormat="1" x14ac:dyDescent="0.3">
      <c r="A221" s="165">
        <v>216</v>
      </c>
      <c r="B221" s="57">
        <v>371</v>
      </c>
      <c r="C221" s="139" t="s">
        <v>1158</v>
      </c>
      <c r="D221" s="139" t="s">
        <v>1159</v>
      </c>
      <c r="E221" s="139" t="s">
        <v>1160</v>
      </c>
      <c r="F221" s="139" t="s">
        <v>1161</v>
      </c>
      <c r="G221" s="43">
        <v>7.6</v>
      </c>
      <c r="H221" s="12">
        <v>146.19999999999999</v>
      </c>
      <c r="I221" s="30">
        <v>0.05</v>
      </c>
      <c r="J221" s="30">
        <v>1.5</v>
      </c>
      <c r="K221" s="30">
        <v>13.8</v>
      </c>
      <c r="L221" s="31">
        <v>2.5000000000000001E-2</v>
      </c>
      <c r="M221" s="30">
        <v>0.1</v>
      </c>
      <c r="N221" s="30">
        <v>2.44</v>
      </c>
      <c r="O221" s="30">
        <v>3.86</v>
      </c>
      <c r="P221" s="33">
        <v>3.0999999999999999E-3</v>
      </c>
      <c r="Q221" s="30">
        <v>167</v>
      </c>
      <c r="R221" s="30">
        <v>0.2</v>
      </c>
      <c r="S221" s="30">
        <v>2.17</v>
      </c>
      <c r="T221" s="30">
        <v>0.5</v>
      </c>
      <c r="U221" s="19">
        <v>1</v>
      </c>
      <c r="V221" s="30">
        <v>3.98</v>
      </c>
      <c r="W221" s="30">
        <v>4.21</v>
      </c>
      <c r="X221" s="30">
        <v>4.88</v>
      </c>
      <c r="Y221" s="12">
        <v>2040</v>
      </c>
      <c r="Z221" s="30">
        <v>0.18</v>
      </c>
      <c r="AA221" s="12">
        <v>2930</v>
      </c>
      <c r="AB221" s="19">
        <v>242</v>
      </c>
      <c r="AC221" s="12">
        <v>253</v>
      </c>
      <c r="AD221" s="30">
        <v>464</v>
      </c>
      <c r="AE221" s="30">
        <v>177.571</v>
      </c>
      <c r="AF221" s="12">
        <v>1192.32</v>
      </c>
      <c r="AG221" s="12">
        <v>210</v>
      </c>
      <c r="AH221" s="19">
        <v>2.5</v>
      </c>
      <c r="AI221" s="19">
        <v>5.8</v>
      </c>
      <c r="AJ221" s="19">
        <v>2.5</v>
      </c>
      <c r="AK221" s="19">
        <v>24</v>
      </c>
      <c r="AL221" s="19">
        <v>11</v>
      </c>
      <c r="AM221" s="19">
        <v>11</v>
      </c>
      <c r="AN221" s="19">
        <v>14</v>
      </c>
      <c r="AO221" s="19">
        <v>2.5</v>
      </c>
      <c r="AP221" s="19">
        <v>10</v>
      </c>
      <c r="AQ221" s="19">
        <v>1.5</v>
      </c>
      <c r="AR221" s="19">
        <v>2.5</v>
      </c>
      <c r="AS221" s="19">
        <v>2.5</v>
      </c>
      <c r="AT221" s="19">
        <v>20</v>
      </c>
      <c r="AU221" s="19">
        <v>12</v>
      </c>
      <c r="AV221" s="19">
        <v>11</v>
      </c>
      <c r="AW221" s="19">
        <v>2.5</v>
      </c>
      <c r="AX221" s="19">
        <v>10</v>
      </c>
      <c r="AY221" s="19">
        <v>2.5</v>
      </c>
      <c r="AZ221" s="19">
        <v>2.5</v>
      </c>
      <c r="BA221" s="20">
        <v>120.3</v>
      </c>
      <c r="BB221" s="17">
        <v>0.5</v>
      </c>
      <c r="BC221" s="17">
        <v>0.5</v>
      </c>
      <c r="BD221" s="17">
        <v>0.5</v>
      </c>
      <c r="BE221" s="17">
        <v>0.5</v>
      </c>
      <c r="BF221" s="17">
        <v>0.5</v>
      </c>
      <c r="BG221" s="17">
        <v>0.5</v>
      </c>
      <c r="BH221" s="17">
        <v>0.5</v>
      </c>
      <c r="BI221" s="17">
        <v>0.5</v>
      </c>
      <c r="BJ221" s="17">
        <v>5.0000000000000001E-3</v>
      </c>
      <c r="BK221" s="17">
        <v>0.5</v>
      </c>
      <c r="BL221" s="17">
        <v>0.05</v>
      </c>
      <c r="BM221" s="17">
        <v>0.05</v>
      </c>
      <c r="BN221" s="17">
        <v>0.05</v>
      </c>
      <c r="BO221" s="17">
        <v>0.05</v>
      </c>
      <c r="BP221" s="17">
        <v>0.05</v>
      </c>
      <c r="BQ221" s="17">
        <v>0.4</v>
      </c>
      <c r="BR221" s="76">
        <v>0.4</v>
      </c>
      <c r="BS221" s="17">
        <v>0.05</v>
      </c>
      <c r="BT221" s="17">
        <v>0.05</v>
      </c>
      <c r="BU221" s="17">
        <v>0.1</v>
      </c>
      <c r="BV221" s="76">
        <v>0.05</v>
      </c>
      <c r="BW221" s="17">
        <v>0.05</v>
      </c>
      <c r="BX221" s="17">
        <v>0.05</v>
      </c>
      <c r="BY221" s="17">
        <v>0.15000000000000002</v>
      </c>
      <c r="BZ221" s="17">
        <v>0.15</v>
      </c>
      <c r="CA221" s="17"/>
      <c r="CB221" s="17"/>
      <c r="CC221" s="17"/>
      <c r="CD221" s="17"/>
      <c r="CE221" s="17"/>
      <c r="CF221" s="17"/>
      <c r="CG221" s="17"/>
      <c r="CH221" s="17"/>
      <c r="CI221" s="17"/>
      <c r="CJ221" s="17"/>
      <c r="CK221" s="17"/>
      <c r="CL221" s="17"/>
      <c r="CM221" s="17"/>
      <c r="CN221" s="17"/>
      <c r="CO221" s="17"/>
      <c r="CP221" s="17"/>
      <c r="CQ221" s="17"/>
      <c r="CR221" s="17"/>
      <c r="CS221" s="17"/>
      <c r="CT221" s="17"/>
      <c r="CU221" s="17"/>
      <c r="CV221" s="17"/>
      <c r="CW221" s="17"/>
      <c r="CX221" s="17"/>
      <c r="CY221" s="17"/>
      <c r="CZ221" s="17"/>
      <c r="DA221" s="17"/>
      <c r="DB221" s="17"/>
      <c r="DC221" s="17"/>
      <c r="DD221" s="17"/>
      <c r="DE221" s="17">
        <v>0.05</v>
      </c>
      <c r="DF221" s="17">
        <v>0.05</v>
      </c>
      <c r="DG221" s="42">
        <v>5.0000000000000001E-3</v>
      </c>
      <c r="DH221" s="70"/>
      <c r="DI221" s="70"/>
      <c r="DJ221" s="70"/>
      <c r="DK221" s="70"/>
      <c r="DL221" s="70"/>
      <c r="DM221" s="124"/>
    </row>
    <row r="222" spans="1:117" s="16" customFormat="1" x14ac:dyDescent="0.3">
      <c r="A222" s="165">
        <v>217</v>
      </c>
      <c r="B222" s="57">
        <v>372</v>
      </c>
      <c r="C222" s="139" t="s">
        <v>1162</v>
      </c>
      <c r="D222" s="139" t="s">
        <v>1163</v>
      </c>
      <c r="E222" s="139" t="s">
        <v>1164</v>
      </c>
      <c r="F222" s="139" t="s">
        <v>1165</v>
      </c>
      <c r="G222" s="43">
        <v>7.6</v>
      </c>
      <c r="H222" s="12">
        <v>116.4</v>
      </c>
      <c r="I222" s="30">
        <v>0.05</v>
      </c>
      <c r="J222" s="30">
        <v>6.96</v>
      </c>
      <c r="K222" s="30">
        <v>115</v>
      </c>
      <c r="L222" s="31">
        <v>0.245</v>
      </c>
      <c r="M222" s="30">
        <v>9.58</v>
      </c>
      <c r="N222" s="30">
        <v>35.1</v>
      </c>
      <c r="O222" s="30">
        <v>28.1</v>
      </c>
      <c r="P222" s="33">
        <v>2.0999999999999999E-3</v>
      </c>
      <c r="Q222" s="30">
        <v>9080</v>
      </c>
      <c r="R222" s="30">
        <v>0.2</v>
      </c>
      <c r="S222" s="30">
        <v>36.4</v>
      </c>
      <c r="T222" s="30">
        <v>13</v>
      </c>
      <c r="U222" s="19">
        <v>2.15</v>
      </c>
      <c r="V222" s="30">
        <v>63.7</v>
      </c>
      <c r="W222" s="30">
        <v>33.1</v>
      </c>
      <c r="X222" s="30">
        <v>93.2</v>
      </c>
      <c r="Y222" s="12">
        <v>29400</v>
      </c>
      <c r="Z222" s="30">
        <v>0.05</v>
      </c>
      <c r="AA222" s="12">
        <v>18695.3</v>
      </c>
      <c r="AB222" s="19">
        <v>987.3</v>
      </c>
      <c r="AC222" s="30">
        <v>1020</v>
      </c>
      <c r="AD222" s="12">
        <v>269</v>
      </c>
      <c r="AE222" s="30">
        <v>124.863</v>
      </c>
      <c r="AF222" s="12">
        <v>16284.5</v>
      </c>
      <c r="AG222" s="12">
        <v>2740</v>
      </c>
      <c r="AH222" s="19">
        <v>2.5</v>
      </c>
      <c r="AI222" s="19">
        <v>2.5</v>
      </c>
      <c r="AJ222" s="19">
        <v>2.5</v>
      </c>
      <c r="AK222" s="19">
        <v>2.5</v>
      </c>
      <c r="AL222" s="19">
        <v>8.2000000000000011</v>
      </c>
      <c r="AM222" s="19">
        <v>2.5</v>
      </c>
      <c r="AN222" s="19">
        <v>2.5</v>
      </c>
      <c r="AO222" s="19">
        <v>2.5</v>
      </c>
      <c r="AP222" s="19">
        <v>2.5</v>
      </c>
      <c r="AQ222" s="19">
        <v>1.5</v>
      </c>
      <c r="AR222" s="19">
        <v>2.5</v>
      </c>
      <c r="AS222" s="19">
        <v>2.5</v>
      </c>
      <c r="AT222" s="19">
        <v>6.3</v>
      </c>
      <c r="AU222" s="19">
        <v>6.6</v>
      </c>
      <c r="AV222" s="19">
        <v>2.5</v>
      </c>
      <c r="AW222" s="19">
        <v>8.8000000000000007</v>
      </c>
      <c r="AX222" s="19">
        <v>2.5</v>
      </c>
      <c r="AY222" s="19">
        <v>2.5</v>
      </c>
      <c r="AZ222" s="19">
        <v>2.5</v>
      </c>
      <c r="BA222" s="20">
        <v>45.1</v>
      </c>
      <c r="BB222" s="17">
        <v>0.5</v>
      </c>
      <c r="BC222" s="17">
        <v>0.5</v>
      </c>
      <c r="BD222" s="17">
        <v>0.5</v>
      </c>
      <c r="BE222" s="17">
        <v>0.5</v>
      </c>
      <c r="BF222" s="17">
        <v>0.5</v>
      </c>
      <c r="BG222" s="17">
        <v>0.5</v>
      </c>
      <c r="BH222" s="17">
        <v>0.5</v>
      </c>
      <c r="BI222" s="17">
        <v>0.5</v>
      </c>
      <c r="BJ222" s="17">
        <v>5.0000000000000001E-3</v>
      </c>
      <c r="BK222" s="17">
        <v>0.5</v>
      </c>
      <c r="BL222" s="17">
        <v>0.05</v>
      </c>
      <c r="BM222" s="17">
        <v>0.05</v>
      </c>
      <c r="BN222" s="17">
        <v>0.05</v>
      </c>
      <c r="BO222" s="17">
        <v>0.05</v>
      </c>
      <c r="BP222" s="17">
        <v>0.05</v>
      </c>
      <c r="BQ222" s="17">
        <v>0.4</v>
      </c>
      <c r="BR222" s="76">
        <v>0.4</v>
      </c>
      <c r="BS222" s="17">
        <v>0.05</v>
      </c>
      <c r="BT222" s="17">
        <v>0.05</v>
      </c>
      <c r="BU222" s="17">
        <v>0.1</v>
      </c>
      <c r="BV222" s="76">
        <v>0.05</v>
      </c>
      <c r="BW222" s="17">
        <v>0.05</v>
      </c>
      <c r="BX222" s="17">
        <v>0.05</v>
      </c>
      <c r="BY222" s="17">
        <v>0.15000000000000002</v>
      </c>
      <c r="BZ222" s="17">
        <v>0.15</v>
      </c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  <c r="CL222" s="17"/>
      <c r="CM222" s="17"/>
      <c r="CN222" s="17"/>
      <c r="CO222" s="17"/>
      <c r="CP222" s="17"/>
      <c r="CQ222" s="17"/>
      <c r="CR222" s="17"/>
      <c r="CS222" s="17"/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>
        <v>0.05</v>
      </c>
      <c r="DF222" s="17">
        <v>0.05</v>
      </c>
      <c r="DG222" s="42">
        <v>293.39999999999998</v>
      </c>
      <c r="DH222" s="70"/>
      <c r="DI222" s="70"/>
      <c r="DJ222" s="70"/>
      <c r="DK222" s="70"/>
      <c r="DL222" s="70"/>
      <c r="DM222" s="124"/>
    </row>
    <row r="223" spans="1:117" s="16" customFormat="1" x14ac:dyDescent="0.3">
      <c r="A223" s="165">
        <v>218</v>
      </c>
      <c r="B223" s="57">
        <v>373</v>
      </c>
      <c r="C223" s="139" t="s">
        <v>1166</v>
      </c>
      <c r="D223" s="139" t="s">
        <v>1167</v>
      </c>
      <c r="E223" s="139" t="s">
        <v>1168</v>
      </c>
      <c r="F223" s="139" t="s">
        <v>1169</v>
      </c>
      <c r="G223" s="43">
        <v>7.6</v>
      </c>
      <c r="H223" s="12">
        <v>71.680000000000007</v>
      </c>
      <c r="I223" s="30">
        <v>0.05</v>
      </c>
      <c r="J223" s="30">
        <v>1.5</v>
      </c>
      <c r="K223" s="30">
        <v>5.03</v>
      </c>
      <c r="L223" s="31">
        <v>2.5000000000000001E-2</v>
      </c>
      <c r="M223" s="30">
        <v>0.28100000000000003</v>
      </c>
      <c r="N223" s="30">
        <v>1.1499999999999999</v>
      </c>
      <c r="O223" s="30">
        <v>4.78</v>
      </c>
      <c r="P223" s="33">
        <v>2.7000000000000001E-3</v>
      </c>
      <c r="Q223" s="30">
        <v>85.6</v>
      </c>
      <c r="R223" s="30">
        <v>0.2</v>
      </c>
      <c r="S223" s="30">
        <v>0.57899999999999996</v>
      </c>
      <c r="T223" s="30">
        <v>0.5</v>
      </c>
      <c r="U223" s="19">
        <v>1</v>
      </c>
      <c r="V223" s="30">
        <v>2.2799999999999998</v>
      </c>
      <c r="W223" s="30">
        <v>1.1200000000000001</v>
      </c>
      <c r="X223" s="30">
        <v>3.72</v>
      </c>
      <c r="Y223" s="12">
        <v>368</v>
      </c>
      <c r="Z223" s="30">
        <v>0.05</v>
      </c>
      <c r="AA223" s="12">
        <v>1370</v>
      </c>
      <c r="AB223" s="19">
        <v>20.6</v>
      </c>
      <c r="AC223" s="30">
        <v>20.399999999999999</v>
      </c>
      <c r="AD223" s="30">
        <v>1010</v>
      </c>
      <c r="AE223" s="30">
        <v>35.4</v>
      </c>
      <c r="AF223" s="12">
        <v>527</v>
      </c>
      <c r="AG223" s="12">
        <v>0.5</v>
      </c>
      <c r="AH223" s="19">
        <v>2.5</v>
      </c>
      <c r="AI223" s="19">
        <v>2.5</v>
      </c>
      <c r="AJ223" s="19">
        <v>2.5</v>
      </c>
      <c r="AK223" s="19">
        <v>2.5</v>
      </c>
      <c r="AL223" s="19">
        <v>2.5</v>
      </c>
      <c r="AM223" s="19">
        <v>2.5</v>
      </c>
      <c r="AN223" s="19">
        <v>2.5</v>
      </c>
      <c r="AO223" s="19">
        <v>2.5</v>
      </c>
      <c r="AP223" s="19">
        <v>2.5</v>
      </c>
      <c r="AQ223" s="19">
        <v>1.5</v>
      </c>
      <c r="AR223" s="19">
        <v>2.5</v>
      </c>
      <c r="AS223" s="19">
        <v>2.5</v>
      </c>
      <c r="AT223" s="19">
        <v>2.5</v>
      </c>
      <c r="AU223" s="19">
        <v>2.5</v>
      </c>
      <c r="AV223" s="19">
        <v>2.5</v>
      </c>
      <c r="AW223" s="19">
        <v>2.5</v>
      </c>
      <c r="AX223" s="19">
        <v>2.5</v>
      </c>
      <c r="AY223" s="19">
        <v>2.5</v>
      </c>
      <c r="AZ223" s="19">
        <v>2.5</v>
      </c>
      <c r="BA223" s="20">
        <v>31.5</v>
      </c>
      <c r="BB223" s="17">
        <v>0.5</v>
      </c>
      <c r="BC223" s="17">
        <v>0.5</v>
      </c>
      <c r="BD223" s="17">
        <v>0.5</v>
      </c>
      <c r="BE223" s="17">
        <v>0.5</v>
      </c>
      <c r="BF223" s="17">
        <v>0.5</v>
      </c>
      <c r="BG223" s="17">
        <v>0.5</v>
      </c>
      <c r="BH223" s="17">
        <v>0.5</v>
      </c>
      <c r="BI223" s="17">
        <v>0.5</v>
      </c>
      <c r="BJ223" s="17">
        <v>5.0000000000000001E-3</v>
      </c>
      <c r="BK223" s="17">
        <v>0.5</v>
      </c>
      <c r="BL223" s="17">
        <v>0.05</v>
      </c>
      <c r="BM223" s="17">
        <v>0.05</v>
      </c>
      <c r="BN223" s="17">
        <v>0.05</v>
      </c>
      <c r="BO223" s="17">
        <v>0.05</v>
      </c>
      <c r="BP223" s="17">
        <v>0.05</v>
      </c>
      <c r="BQ223" s="17">
        <v>0.4</v>
      </c>
      <c r="BR223" s="76">
        <v>0.4</v>
      </c>
      <c r="BS223" s="17">
        <v>0.05</v>
      </c>
      <c r="BT223" s="17">
        <v>0.05</v>
      </c>
      <c r="BU223" s="17">
        <v>0.1</v>
      </c>
      <c r="BV223" s="76">
        <v>0.05</v>
      </c>
      <c r="BW223" s="17">
        <v>0.05</v>
      </c>
      <c r="BX223" s="17">
        <v>0.05</v>
      </c>
      <c r="BY223" s="17">
        <v>0.15000000000000002</v>
      </c>
      <c r="BZ223" s="17">
        <v>0.15</v>
      </c>
      <c r="CA223" s="17"/>
      <c r="CB223" s="17"/>
      <c r="CC223" s="17"/>
      <c r="CD223" s="17"/>
      <c r="CE223" s="17"/>
      <c r="CF223" s="17"/>
      <c r="CG223" s="17"/>
      <c r="CH223" s="17"/>
      <c r="CI223" s="17"/>
      <c r="CJ223" s="17"/>
      <c r="CK223" s="17"/>
      <c r="CL223" s="17"/>
      <c r="CM223" s="17"/>
      <c r="CN223" s="17"/>
      <c r="CO223" s="17"/>
      <c r="CP223" s="17"/>
      <c r="CQ223" s="17"/>
      <c r="CR223" s="17"/>
      <c r="CS223" s="17"/>
      <c r="CT223" s="17"/>
      <c r="CU223" s="17"/>
      <c r="CV223" s="17"/>
      <c r="CW223" s="17"/>
      <c r="CX223" s="17"/>
      <c r="CY223" s="17"/>
      <c r="CZ223" s="17"/>
      <c r="DA223" s="17"/>
      <c r="DB223" s="17"/>
      <c r="DC223" s="17"/>
      <c r="DD223" s="17"/>
      <c r="DE223" s="17">
        <v>0.05</v>
      </c>
      <c r="DF223" s="17">
        <v>0.05</v>
      </c>
      <c r="DG223" s="42">
        <v>287.60000000000002</v>
      </c>
      <c r="DH223" s="70"/>
      <c r="DI223" s="70"/>
      <c r="DJ223" s="70"/>
      <c r="DK223" s="70"/>
      <c r="DL223" s="70"/>
      <c r="DM223" s="124"/>
    </row>
    <row r="224" spans="1:117" s="16" customFormat="1" x14ac:dyDescent="0.3">
      <c r="A224" s="165">
        <v>219</v>
      </c>
      <c r="B224" s="57">
        <v>374</v>
      </c>
      <c r="C224" s="139" t="s">
        <v>1170</v>
      </c>
      <c r="D224" s="139" t="s">
        <v>1171</v>
      </c>
      <c r="E224" s="139" t="s">
        <v>1172</v>
      </c>
      <c r="F224" s="139" t="s">
        <v>1173</v>
      </c>
      <c r="G224" s="43">
        <v>8.1</v>
      </c>
      <c r="H224" s="12">
        <v>20.93</v>
      </c>
      <c r="I224" s="30">
        <v>0.05</v>
      </c>
      <c r="J224" s="30">
        <v>1.5</v>
      </c>
      <c r="K224" s="30">
        <v>2.2999999999999998</v>
      </c>
      <c r="L224" s="31">
        <v>2.5000000000000001E-2</v>
      </c>
      <c r="M224" s="30">
        <v>0.1</v>
      </c>
      <c r="N224" s="30">
        <v>0.97399999999999998</v>
      </c>
      <c r="O224" s="30">
        <v>5.82</v>
      </c>
      <c r="P224" s="33">
        <v>5.3E-3</v>
      </c>
      <c r="Q224" s="30">
        <v>52.5</v>
      </c>
      <c r="R224" s="30">
        <v>0.2</v>
      </c>
      <c r="S224" s="30">
        <v>0.2</v>
      </c>
      <c r="T224" s="30">
        <v>0.5</v>
      </c>
      <c r="U224" s="19">
        <v>1</v>
      </c>
      <c r="V224" s="19">
        <v>0.15</v>
      </c>
      <c r="W224" s="30">
        <v>1.2</v>
      </c>
      <c r="X224" s="30">
        <v>0.25</v>
      </c>
      <c r="Y224" s="12">
        <v>271</v>
      </c>
      <c r="Z224" s="30">
        <v>0.05</v>
      </c>
      <c r="AA224" s="12">
        <v>804</v>
      </c>
      <c r="AB224" s="19">
        <v>20.9</v>
      </c>
      <c r="AC224" s="12">
        <v>25.3</v>
      </c>
      <c r="AD224" s="12">
        <v>109</v>
      </c>
      <c r="AE224" s="30">
        <v>19.600000000000001</v>
      </c>
      <c r="AF224" s="12">
        <v>517</v>
      </c>
      <c r="AG224" s="12">
        <v>146</v>
      </c>
      <c r="AH224" s="19">
        <v>2.5</v>
      </c>
      <c r="AI224" s="19">
        <v>71</v>
      </c>
      <c r="AJ224" s="19">
        <v>13</v>
      </c>
      <c r="AK224" s="19">
        <v>41</v>
      </c>
      <c r="AL224" s="19">
        <v>20</v>
      </c>
      <c r="AM224" s="19">
        <v>20</v>
      </c>
      <c r="AN224" s="19">
        <v>30</v>
      </c>
      <c r="AO224" s="19">
        <v>2.5</v>
      </c>
      <c r="AP224" s="19">
        <v>21</v>
      </c>
      <c r="AQ224" s="19">
        <v>1.5</v>
      </c>
      <c r="AR224" s="19">
        <v>2.5</v>
      </c>
      <c r="AS224" s="19">
        <v>11</v>
      </c>
      <c r="AT224" s="19">
        <v>29</v>
      </c>
      <c r="AU224" s="19">
        <v>23</v>
      </c>
      <c r="AV224" s="19">
        <v>20</v>
      </c>
      <c r="AW224" s="19">
        <v>2.5</v>
      </c>
      <c r="AX224" s="19">
        <v>22</v>
      </c>
      <c r="AY224" s="19">
        <v>2.5</v>
      </c>
      <c r="AZ224" s="19">
        <v>2.5</v>
      </c>
      <c r="BA224" s="20">
        <v>284.5</v>
      </c>
      <c r="BB224" s="17">
        <v>0.5</v>
      </c>
      <c r="BC224" s="17">
        <v>0.5</v>
      </c>
      <c r="BD224" s="17">
        <v>0.5</v>
      </c>
      <c r="BE224" s="17">
        <v>0.5</v>
      </c>
      <c r="BF224" s="17">
        <v>0.5</v>
      </c>
      <c r="BG224" s="17">
        <v>0.5</v>
      </c>
      <c r="BH224" s="17">
        <v>0.5</v>
      </c>
      <c r="BI224" s="17">
        <v>0.5</v>
      </c>
      <c r="BJ224" s="17">
        <v>5.0000000000000001E-3</v>
      </c>
      <c r="BK224" s="17">
        <v>0.5</v>
      </c>
      <c r="BL224" s="17">
        <v>0.05</v>
      </c>
      <c r="BM224" s="17">
        <v>0.05</v>
      </c>
      <c r="BN224" s="17">
        <v>0.05</v>
      </c>
      <c r="BO224" s="17">
        <v>0.05</v>
      </c>
      <c r="BP224" s="17">
        <v>0.05</v>
      </c>
      <c r="BQ224" s="17">
        <v>0.4</v>
      </c>
      <c r="BR224" s="76">
        <v>0.4</v>
      </c>
      <c r="BS224" s="17">
        <v>0.05</v>
      </c>
      <c r="BT224" s="17">
        <v>0.05</v>
      </c>
      <c r="BU224" s="17">
        <v>0.1</v>
      </c>
      <c r="BV224" s="76">
        <v>0.05</v>
      </c>
      <c r="BW224" s="17">
        <v>0.05</v>
      </c>
      <c r="BX224" s="17">
        <v>0.05</v>
      </c>
      <c r="BY224" s="17">
        <v>0.15000000000000002</v>
      </c>
      <c r="BZ224" s="17">
        <v>0.15</v>
      </c>
      <c r="CA224" s="17"/>
      <c r="CB224" s="17"/>
      <c r="CC224" s="17"/>
      <c r="CD224" s="17"/>
      <c r="CE224" s="17"/>
      <c r="CF224" s="17"/>
      <c r="CG224" s="17"/>
      <c r="CH224" s="17"/>
      <c r="CI224" s="17"/>
      <c r="CJ224" s="17"/>
      <c r="CK224" s="17"/>
      <c r="CL224" s="17"/>
      <c r="CM224" s="17"/>
      <c r="CN224" s="17"/>
      <c r="CO224" s="17"/>
      <c r="CP224" s="17"/>
      <c r="CQ224" s="17"/>
      <c r="CR224" s="17"/>
      <c r="CS224" s="17"/>
      <c r="CT224" s="17"/>
      <c r="CU224" s="17"/>
      <c r="CV224" s="17"/>
      <c r="CW224" s="17"/>
      <c r="CX224" s="17"/>
      <c r="CY224" s="17"/>
      <c r="CZ224" s="17"/>
      <c r="DA224" s="17"/>
      <c r="DB224" s="17"/>
      <c r="DC224" s="17"/>
      <c r="DD224" s="17"/>
      <c r="DE224" s="17">
        <v>0.05</v>
      </c>
      <c r="DF224" s="17">
        <v>0.05</v>
      </c>
      <c r="DG224" s="42">
        <v>100.8</v>
      </c>
      <c r="DH224" s="70"/>
      <c r="DI224" s="70"/>
      <c r="DJ224" s="70"/>
      <c r="DK224" s="70"/>
      <c r="DL224" s="70"/>
      <c r="DM224" s="124"/>
    </row>
    <row r="225" spans="1:117" s="16" customFormat="1" x14ac:dyDescent="0.3">
      <c r="A225" s="165">
        <v>220</v>
      </c>
      <c r="B225" s="57">
        <v>375</v>
      </c>
      <c r="C225" s="139" t="s">
        <v>1174</v>
      </c>
      <c r="D225" s="139" t="s">
        <v>1175</v>
      </c>
      <c r="E225" s="139" t="s">
        <v>1176</v>
      </c>
      <c r="F225" s="139" t="s">
        <v>1177</v>
      </c>
      <c r="G225" s="43">
        <v>8.4</v>
      </c>
      <c r="H225" s="12">
        <v>106.1</v>
      </c>
      <c r="I225" s="30">
        <v>0.05</v>
      </c>
      <c r="J225" s="30">
        <v>1.5</v>
      </c>
      <c r="K225" s="30">
        <v>17.2</v>
      </c>
      <c r="L225" s="31">
        <v>2.5000000000000001E-2</v>
      </c>
      <c r="M225" s="30">
        <v>1.72</v>
      </c>
      <c r="N225" s="42">
        <v>5.25</v>
      </c>
      <c r="O225" s="30">
        <v>7.81</v>
      </c>
      <c r="P225" s="33">
        <v>4.7E-2</v>
      </c>
      <c r="Q225" s="42">
        <v>1730</v>
      </c>
      <c r="R225" s="30">
        <v>0.2</v>
      </c>
      <c r="S225" s="42">
        <v>2.27</v>
      </c>
      <c r="T225" s="30">
        <v>5.77</v>
      </c>
      <c r="U225" s="19">
        <v>3.01</v>
      </c>
      <c r="V225" s="19">
        <v>25.6</v>
      </c>
      <c r="W225" s="42">
        <v>7.25</v>
      </c>
      <c r="X225" s="42">
        <v>19.3</v>
      </c>
      <c r="Y225" s="12">
        <v>20700</v>
      </c>
      <c r="Z225" s="30">
        <v>0.05</v>
      </c>
      <c r="AA225" s="12">
        <v>4550</v>
      </c>
      <c r="AB225" s="19">
        <v>296</v>
      </c>
      <c r="AC225" s="30">
        <v>631</v>
      </c>
      <c r="AD225" s="12">
        <v>859</v>
      </c>
      <c r="AE225" s="30">
        <v>154.49199999999999</v>
      </c>
      <c r="AF225" s="12">
        <v>2076</v>
      </c>
      <c r="AG225" s="42">
        <v>719</v>
      </c>
      <c r="AH225" s="19">
        <v>80</v>
      </c>
      <c r="AI225" s="19">
        <v>67</v>
      </c>
      <c r="AJ225" s="19">
        <v>19</v>
      </c>
      <c r="AK225" s="19">
        <v>169</v>
      </c>
      <c r="AL225" s="19">
        <v>130</v>
      </c>
      <c r="AM225" s="19">
        <v>130</v>
      </c>
      <c r="AN225" s="19">
        <v>173</v>
      </c>
      <c r="AO225" s="19">
        <v>2.5</v>
      </c>
      <c r="AP225" s="19">
        <v>103</v>
      </c>
      <c r="AQ225" s="19">
        <v>1.5</v>
      </c>
      <c r="AR225" s="19">
        <v>20</v>
      </c>
      <c r="AS225" s="19">
        <v>11</v>
      </c>
      <c r="AT225" s="19">
        <v>150</v>
      </c>
      <c r="AU225" s="19">
        <v>147</v>
      </c>
      <c r="AV225" s="19">
        <v>136</v>
      </c>
      <c r="AW225" s="19">
        <v>2.5</v>
      </c>
      <c r="AX225" s="19">
        <v>133</v>
      </c>
      <c r="AY225" s="19">
        <v>37</v>
      </c>
      <c r="AZ225" s="19">
        <v>2.5</v>
      </c>
      <c r="BA225" s="20">
        <v>1233.5</v>
      </c>
      <c r="BB225" s="17">
        <v>0.5</v>
      </c>
      <c r="BC225" s="17">
        <v>0.5</v>
      </c>
      <c r="BD225" s="17">
        <v>0.5</v>
      </c>
      <c r="BE225" s="17">
        <v>0.5</v>
      </c>
      <c r="BF225" s="17">
        <v>0.5</v>
      </c>
      <c r="BG225" s="17">
        <v>0.5</v>
      </c>
      <c r="BH225" s="17">
        <v>0.5</v>
      </c>
      <c r="BI225" s="17">
        <v>0.5</v>
      </c>
      <c r="BJ225" s="17">
        <v>5.0000000000000001E-3</v>
      </c>
      <c r="BK225" s="17">
        <v>0.5</v>
      </c>
      <c r="BL225" s="17">
        <v>0.05</v>
      </c>
      <c r="BM225" s="17">
        <v>0.05</v>
      </c>
      <c r="BN225" s="17">
        <v>0.05</v>
      </c>
      <c r="BO225" s="17">
        <v>0.05</v>
      </c>
      <c r="BP225" s="17">
        <v>0.05</v>
      </c>
      <c r="BQ225" s="17">
        <v>0.4</v>
      </c>
      <c r="BR225" s="76">
        <v>0.4</v>
      </c>
      <c r="BS225" s="17">
        <v>0.05</v>
      </c>
      <c r="BT225" s="17">
        <v>0.05</v>
      </c>
      <c r="BU225" s="17">
        <v>0.1</v>
      </c>
      <c r="BV225" s="76">
        <v>0.05</v>
      </c>
      <c r="BW225" s="17">
        <v>0.05</v>
      </c>
      <c r="BX225" s="17">
        <v>0.05</v>
      </c>
      <c r="BY225" s="17">
        <v>0.15000000000000002</v>
      </c>
      <c r="BZ225" s="17">
        <v>0.15</v>
      </c>
      <c r="CA225" s="17"/>
      <c r="CB225" s="17"/>
      <c r="CC225" s="17"/>
      <c r="CD225" s="17"/>
      <c r="CE225" s="17"/>
      <c r="CF225" s="17"/>
      <c r="CG225" s="17"/>
      <c r="CH225" s="17"/>
      <c r="CI225" s="17"/>
      <c r="CJ225" s="17"/>
      <c r="CK225" s="17"/>
      <c r="CL225" s="17"/>
      <c r="CM225" s="17"/>
      <c r="CN225" s="17"/>
      <c r="CO225" s="17"/>
      <c r="CP225" s="17"/>
      <c r="CQ225" s="17"/>
      <c r="CR225" s="17"/>
      <c r="CS225" s="17"/>
      <c r="CT225" s="17"/>
      <c r="CU225" s="17"/>
      <c r="CV225" s="17"/>
      <c r="CW225" s="17"/>
      <c r="CX225" s="17"/>
      <c r="CY225" s="17"/>
      <c r="CZ225" s="17"/>
      <c r="DA225" s="17"/>
      <c r="DB225" s="17"/>
      <c r="DC225" s="17"/>
      <c r="DD225" s="17"/>
      <c r="DE225" s="17">
        <v>0.05</v>
      </c>
      <c r="DF225" s="17">
        <v>0.05</v>
      </c>
      <c r="DG225" s="42">
        <v>203</v>
      </c>
      <c r="DH225" s="70"/>
      <c r="DI225" s="70"/>
      <c r="DJ225" s="70"/>
      <c r="DK225" s="70"/>
      <c r="DL225" s="70"/>
      <c r="DM225" s="124"/>
    </row>
    <row r="226" spans="1:117" s="16" customFormat="1" x14ac:dyDescent="0.3">
      <c r="A226" s="165">
        <v>221</v>
      </c>
      <c r="B226" s="57">
        <v>376</v>
      </c>
      <c r="C226" s="139" t="s">
        <v>1178</v>
      </c>
      <c r="D226" s="139" t="s">
        <v>1179</v>
      </c>
      <c r="E226" s="139" t="s">
        <v>1180</v>
      </c>
      <c r="F226" s="139" t="s">
        <v>1181</v>
      </c>
      <c r="G226" s="43">
        <v>8.1</v>
      </c>
      <c r="H226" s="12">
        <v>150.4</v>
      </c>
      <c r="I226" s="30">
        <v>0.05</v>
      </c>
      <c r="J226" s="30">
        <v>1.5</v>
      </c>
      <c r="K226" s="30">
        <v>8.7100000000000009</v>
      </c>
      <c r="L226" s="31">
        <v>2.5000000000000001E-2</v>
      </c>
      <c r="M226" s="30">
        <v>0.1</v>
      </c>
      <c r="N226" s="30">
        <v>3.48</v>
      </c>
      <c r="O226" s="30">
        <v>9.84</v>
      </c>
      <c r="P226" s="33">
        <v>2.8E-3</v>
      </c>
      <c r="Q226" s="30">
        <v>988</v>
      </c>
      <c r="R226" s="30">
        <v>0.2</v>
      </c>
      <c r="S226" s="30">
        <v>1.08</v>
      </c>
      <c r="T226" s="30">
        <v>0.5</v>
      </c>
      <c r="U226" s="19">
        <v>1</v>
      </c>
      <c r="V226" s="30">
        <v>13</v>
      </c>
      <c r="W226" s="30">
        <v>4.29</v>
      </c>
      <c r="X226" s="30">
        <v>11.6</v>
      </c>
      <c r="Y226" s="12">
        <v>11800</v>
      </c>
      <c r="Z226" s="30">
        <v>0.38</v>
      </c>
      <c r="AA226" s="12">
        <v>3020</v>
      </c>
      <c r="AB226" s="19">
        <v>87.5</v>
      </c>
      <c r="AC226" s="12">
        <v>264</v>
      </c>
      <c r="AD226" s="12">
        <v>1360</v>
      </c>
      <c r="AE226" s="30">
        <v>0.05</v>
      </c>
      <c r="AF226" s="12" t="s">
        <v>1182</v>
      </c>
      <c r="AG226" s="12">
        <v>530</v>
      </c>
      <c r="AH226" s="19">
        <v>9.6</v>
      </c>
      <c r="AI226" s="19">
        <v>8.8000000000000007</v>
      </c>
      <c r="AJ226" s="19">
        <v>2.5</v>
      </c>
      <c r="AK226" s="19">
        <v>29</v>
      </c>
      <c r="AL226" s="19">
        <v>25</v>
      </c>
      <c r="AM226" s="19">
        <v>19</v>
      </c>
      <c r="AN226" s="19">
        <v>32</v>
      </c>
      <c r="AO226" s="19">
        <v>5.8999999999999995</v>
      </c>
      <c r="AP226" s="19">
        <v>21</v>
      </c>
      <c r="AQ226" s="19">
        <v>1.5</v>
      </c>
      <c r="AR226" s="19">
        <v>2.5</v>
      </c>
      <c r="AS226" s="19">
        <v>6.4</v>
      </c>
      <c r="AT226" s="19">
        <v>2.5</v>
      </c>
      <c r="AU226" s="19">
        <v>28</v>
      </c>
      <c r="AV226" s="19">
        <v>14</v>
      </c>
      <c r="AW226" s="19">
        <v>13</v>
      </c>
      <c r="AX226" s="19">
        <v>24</v>
      </c>
      <c r="AY226" s="19">
        <v>5.6</v>
      </c>
      <c r="AZ226" s="19">
        <v>2.5</v>
      </c>
      <c r="BA226" s="20">
        <v>180.8</v>
      </c>
      <c r="BB226" s="17">
        <v>0.5</v>
      </c>
      <c r="BC226" s="17">
        <v>0.5</v>
      </c>
      <c r="BD226" s="17">
        <v>0.5</v>
      </c>
      <c r="BE226" s="17">
        <v>0.5</v>
      </c>
      <c r="BF226" s="17">
        <v>0.5</v>
      </c>
      <c r="BG226" s="17">
        <v>0.5</v>
      </c>
      <c r="BH226" s="17">
        <v>0.5</v>
      </c>
      <c r="BI226" s="17">
        <v>0.5</v>
      </c>
      <c r="BJ226" s="17">
        <v>5.0000000000000001E-3</v>
      </c>
      <c r="BK226" s="17">
        <v>0.5</v>
      </c>
      <c r="BL226" s="17">
        <v>0.05</v>
      </c>
      <c r="BM226" s="17">
        <v>0.05</v>
      </c>
      <c r="BN226" s="17">
        <v>0.05</v>
      </c>
      <c r="BO226" s="17">
        <v>0.05</v>
      </c>
      <c r="BP226" s="17">
        <v>0.05</v>
      </c>
      <c r="BQ226" s="17">
        <v>0.4</v>
      </c>
      <c r="BR226" s="76">
        <v>0.4</v>
      </c>
      <c r="BS226" s="17">
        <v>0.05</v>
      </c>
      <c r="BT226" s="17">
        <v>0.05</v>
      </c>
      <c r="BU226" s="17">
        <v>0.1</v>
      </c>
      <c r="BV226" s="76">
        <v>0.05</v>
      </c>
      <c r="BW226" s="17">
        <v>0.05</v>
      </c>
      <c r="BX226" s="17">
        <v>0.05</v>
      </c>
      <c r="BY226" s="17">
        <v>0.15000000000000002</v>
      </c>
      <c r="BZ226" s="17">
        <v>0.15</v>
      </c>
      <c r="CA226" s="17"/>
      <c r="CB226" s="17"/>
      <c r="CC226" s="17"/>
      <c r="CD226" s="17"/>
      <c r="CE226" s="17"/>
      <c r="CF226" s="17"/>
      <c r="CG226" s="17"/>
      <c r="CH226" s="17"/>
      <c r="CI226" s="17"/>
      <c r="CJ226" s="17"/>
      <c r="CK226" s="17"/>
      <c r="CL226" s="17"/>
      <c r="CM226" s="17"/>
      <c r="CN226" s="17"/>
      <c r="CO226" s="17"/>
      <c r="CP226" s="17"/>
      <c r="CQ226" s="17"/>
      <c r="CR226" s="17"/>
      <c r="CS226" s="17"/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>
        <v>0.05</v>
      </c>
      <c r="DF226" s="17">
        <v>0.05</v>
      </c>
      <c r="DG226" s="42">
        <v>1300</v>
      </c>
      <c r="DH226" s="70"/>
      <c r="DI226" s="70"/>
      <c r="DJ226" s="70"/>
      <c r="DK226" s="70"/>
      <c r="DL226" s="70"/>
      <c r="DM226" s="124"/>
    </row>
    <row r="227" spans="1:117" s="16" customFormat="1" x14ac:dyDescent="0.3">
      <c r="A227" s="165">
        <v>222</v>
      </c>
      <c r="B227" s="57">
        <v>377</v>
      </c>
      <c r="C227" s="139" t="s">
        <v>1183</v>
      </c>
      <c r="D227" s="139" t="s">
        <v>1184</v>
      </c>
      <c r="E227" s="139" t="s">
        <v>1185</v>
      </c>
      <c r="F227" s="139" t="s">
        <v>1186</v>
      </c>
      <c r="G227" s="43">
        <v>8.9</v>
      </c>
      <c r="H227" s="12">
        <v>99.64</v>
      </c>
      <c r="I227" s="30">
        <v>0.05</v>
      </c>
      <c r="J227" s="30">
        <v>1.5</v>
      </c>
      <c r="K227" s="30">
        <v>47.9</v>
      </c>
      <c r="L227" s="31">
        <v>2.5000000000000001E-2</v>
      </c>
      <c r="M227" s="30">
        <v>5.51</v>
      </c>
      <c r="N227" s="30">
        <v>0.83799999999999997</v>
      </c>
      <c r="O227" s="30">
        <v>5.8</v>
      </c>
      <c r="P227" s="33">
        <v>4.3E-3</v>
      </c>
      <c r="Q227" s="30">
        <v>59.6</v>
      </c>
      <c r="R227" s="30">
        <v>0.2</v>
      </c>
      <c r="S227" s="30">
        <v>1.59</v>
      </c>
      <c r="T227" s="30">
        <v>1.24</v>
      </c>
      <c r="U227" s="19">
        <v>1</v>
      </c>
      <c r="V227" s="30">
        <v>1.1399999999999999</v>
      </c>
      <c r="W227" s="30">
        <v>1.18</v>
      </c>
      <c r="X227" s="30">
        <v>12.2</v>
      </c>
      <c r="Y227" s="12">
        <v>105</v>
      </c>
      <c r="Z227" s="30">
        <v>0.05</v>
      </c>
      <c r="AA227" s="12">
        <v>1600</v>
      </c>
      <c r="AB227" s="19">
        <v>1088.92</v>
      </c>
      <c r="AC227" s="30">
        <v>50.2</v>
      </c>
      <c r="AD227" s="30">
        <v>513</v>
      </c>
      <c r="AE227" s="30">
        <v>11</v>
      </c>
      <c r="AF227" s="12">
        <v>420</v>
      </c>
      <c r="AG227" s="12">
        <v>0.5</v>
      </c>
      <c r="AH227" s="19">
        <v>2.5</v>
      </c>
      <c r="AI227" s="19">
        <v>2.5</v>
      </c>
      <c r="AJ227" s="19">
        <v>2.5</v>
      </c>
      <c r="AK227" s="19">
        <v>2.5</v>
      </c>
      <c r="AL227" s="19">
        <v>2.5</v>
      </c>
      <c r="AM227" s="19">
        <v>2.5</v>
      </c>
      <c r="AN227" s="19">
        <v>2.5</v>
      </c>
      <c r="AO227" s="19">
        <v>2.5</v>
      </c>
      <c r="AP227" s="19">
        <v>2.5</v>
      </c>
      <c r="AQ227" s="19">
        <v>1.5</v>
      </c>
      <c r="AR227" s="19">
        <v>2.5</v>
      </c>
      <c r="AS227" s="19">
        <v>2.5</v>
      </c>
      <c r="AT227" s="19">
        <v>2.5</v>
      </c>
      <c r="AU227" s="19">
        <v>2.5</v>
      </c>
      <c r="AV227" s="19">
        <v>2.5</v>
      </c>
      <c r="AW227" s="19">
        <v>2.5</v>
      </c>
      <c r="AX227" s="19">
        <v>2.5</v>
      </c>
      <c r="AY227" s="19">
        <v>2.5</v>
      </c>
      <c r="AZ227" s="19">
        <v>2.5</v>
      </c>
      <c r="BA227" s="20">
        <v>31.5</v>
      </c>
      <c r="BB227" s="17">
        <v>0.5</v>
      </c>
      <c r="BC227" s="17">
        <v>0.5</v>
      </c>
      <c r="BD227" s="17">
        <v>0.5</v>
      </c>
      <c r="BE227" s="17">
        <v>0.5</v>
      </c>
      <c r="BF227" s="17">
        <v>0.5</v>
      </c>
      <c r="BG227" s="17">
        <v>0.5</v>
      </c>
      <c r="BH227" s="17">
        <v>0.5</v>
      </c>
      <c r="BI227" s="17">
        <v>0.5</v>
      </c>
      <c r="BJ227" s="17">
        <v>5.0000000000000001E-3</v>
      </c>
      <c r="BK227" s="17">
        <v>0.5</v>
      </c>
      <c r="BL227" s="17">
        <v>0.05</v>
      </c>
      <c r="BM227" s="17">
        <v>0.05</v>
      </c>
      <c r="BN227" s="17">
        <v>0.05</v>
      </c>
      <c r="BO227" s="17">
        <v>0.05</v>
      </c>
      <c r="BP227" s="17">
        <v>0.05</v>
      </c>
      <c r="BQ227" s="17">
        <v>0.4</v>
      </c>
      <c r="BR227" s="76">
        <v>0.4</v>
      </c>
      <c r="BS227" s="17">
        <v>0.05</v>
      </c>
      <c r="BT227" s="17">
        <v>0.05</v>
      </c>
      <c r="BU227" s="17">
        <v>0.1</v>
      </c>
      <c r="BV227" s="76">
        <v>0.05</v>
      </c>
      <c r="BW227" s="17">
        <v>0.05</v>
      </c>
      <c r="BX227" s="17">
        <v>0.05</v>
      </c>
      <c r="BY227" s="17">
        <v>0.15000000000000002</v>
      </c>
      <c r="BZ227" s="17">
        <v>0.15</v>
      </c>
      <c r="CA227" s="17"/>
      <c r="CB227" s="17"/>
      <c r="CC227" s="17"/>
      <c r="CD227" s="17"/>
      <c r="CE227" s="17"/>
      <c r="CF227" s="17"/>
      <c r="CG227" s="17"/>
      <c r="CH227" s="17"/>
      <c r="CI227" s="17"/>
      <c r="CJ227" s="17"/>
      <c r="CK227" s="17"/>
      <c r="CL227" s="17"/>
      <c r="CM227" s="17"/>
      <c r="CN227" s="17"/>
      <c r="CO227" s="17"/>
      <c r="CP227" s="17"/>
      <c r="CQ227" s="17"/>
      <c r="CR227" s="17"/>
      <c r="CS227" s="17"/>
      <c r="CT227" s="17"/>
      <c r="CU227" s="17"/>
      <c r="CV227" s="17"/>
      <c r="CW227" s="17"/>
      <c r="CX227" s="17"/>
      <c r="CY227" s="17"/>
      <c r="CZ227" s="17"/>
      <c r="DA227" s="17"/>
      <c r="DB227" s="17"/>
      <c r="DC227" s="17"/>
      <c r="DD227" s="17"/>
      <c r="DE227" s="17">
        <v>0.05</v>
      </c>
      <c r="DF227" s="17">
        <v>0.05</v>
      </c>
      <c r="DG227" s="42">
        <v>655.8</v>
      </c>
      <c r="DH227" s="70"/>
      <c r="DI227" s="70"/>
      <c r="DJ227" s="70"/>
      <c r="DK227" s="70"/>
      <c r="DL227" s="70"/>
      <c r="DM227" s="124"/>
    </row>
    <row r="228" spans="1:117" s="16" customFormat="1" x14ac:dyDescent="0.3">
      <c r="A228" s="165">
        <v>223</v>
      </c>
      <c r="B228" s="57">
        <v>378</v>
      </c>
      <c r="C228" s="139" t="s">
        <v>1187</v>
      </c>
      <c r="D228" s="139" t="s">
        <v>1188</v>
      </c>
      <c r="E228" s="139" t="s">
        <v>1189</v>
      </c>
      <c r="F228" s="139" t="s">
        <v>1190</v>
      </c>
      <c r="G228" s="43">
        <v>8.5</v>
      </c>
      <c r="H228" s="12">
        <v>149.19999999999999</v>
      </c>
      <c r="I228" s="30">
        <v>0.05</v>
      </c>
      <c r="J228" s="30">
        <v>1.5</v>
      </c>
      <c r="K228" s="30">
        <v>5.97</v>
      </c>
      <c r="L228" s="31">
        <v>2.5000000000000001E-2</v>
      </c>
      <c r="M228" s="30">
        <v>0.505</v>
      </c>
      <c r="N228" s="42">
        <v>1.65</v>
      </c>
      <c r="O228" s="30">
        <v>4.12</v>
      </c>
      <c r="P228" s="33">
        <v>2.3E-3</v>
      </c>
      <c r="Q228" s="42">
        <v>146</v>
      </c>
      <c r="R228" s="30">
        <v>0.2</v>
      </c>
      <c r="S228" s="42">
        <v>0.2</v>
      </c>
      <c r="T228" s="42">
        <v>0.5</v>
      </c>
      <c r="U228" s="19">
        <v>1</v>
      </c>
      <c r="V228" s="19">
        <v>11</v>
      </c>
      <c r="W228" s="42">
        <v>3.02</v>
      </c>
      <c r="X228" s="42">
        <v>5.37</v>
      </c>
      <c r="Y228" s="12">
        <v>9790</v>
      </c>
      <c r="Z228" s="30">
        <v>0.05</v>
      </c>
      <c r="AA228" s="12">
        <v>1360</v>
      </c>
      <c r="AB228" s="19">
        <v>36.4</v>
      </c>
      <c r="AC228" s="30">
        <v>272</v>
      </c>
      <c r="AD228" s="12">
        <v>721</v>
      </c>
      <c r="AE228" s="30">
        <v>101.539</v>
      </c>
      <c r="AF228" s="12">
        <v>659</v>
      </c>
      <c r="AG228" s="42">
        <v>128</v>
      </c>
      <c r="AH228" s="19">
        <v>2.5</v>
      </c>
      <c r="AI228" s="19">
        <v>2.5</v>
      </c>
      <c r="AJ228" s="19">
        <v>2.5</v>
      </c>
      <c r="AK228" s="19">
        <v>2.5</v>
      </c>
      <c r="AL228" s="19">
        <v>2.5</v>
      </c>
      <c r="AM228" s="19">
        <v>2.5</v>
      </c>
      <c r="AN228" s="19">
        <v>2.5</v>
      </c>
      <c r="AO228" s="19">
        <v>2.5</v>
      </c>
      <c r="AP228" s="19">
        <v>2.5</v>
      </c>
      <c r="AQ228" s="19">
        <v>1.5</v>
      </c>
      <c r="AR228" s="19">
        <v>2.5</v>
      </c>
      <c r="AS228" s="19">
        <v>2.5</v>
      </c>
      <c r="AT228" s="19">
        <v>2.5</v>
      </c>
      <c r="AU228" s="19">
        <v>2.5</v>
      </c>
      <c r="AV228" s="19">
        <v>5.5</v>
      </c>
      <c r="AW228" s="19">
        <v>2.5</v>
      </c>
      <c r="AX228" s="19">
        <v>2.5</v>
      </c>
      <c r="AY228" s="19">
        <v>2.5</v>
      </c>
      <c r="AZ228" s="19">
        <v>2.5</v>
      </c>
      <c r="BA228" s="20">
        <v>34.5</v>
      </c>
      <c r="BB228" s="17">
        <v>0.5</v>
      </c>
      <c r="BC228" s="17">
        <v>0.5</v>
      </c>
      <c r="BD228" s="17">
        <v>0.5</v>
      </c>
      <c r="BE228" s="17">
        <v>0.5</v>
      </c>
      <c r="BF228" s="17">
        <v>0.5</v>
      </c>
      <c r="BG228" s="17">
        <v>0.5</v>
      </c>
      <c r="BH228" s="17">
        <v>0.5</v>
      </c>
      <c r="BI228" s="17">
        <v>0.5</v>
      </c>
      <c r="BJ228" s="17">
        <v>5.0000000000000001E-3</v>
      </c>
      <c r="BK228" s="17">
        <v>0.5</v>
      </c>
      <c r="BL228" s="17">
        <v>0.05</v>
      </c>
      <c r="BM228" s="17">
        <v>0.05</v>
      </c>
      <c r="BN228" s="17">
        <v>0.05</v>
      </c>
      <c r="BO228" s="17">
        <v>0.05</v>
      </c>
      <c r="BP228" s="17">
        <v>0.05</v>
      </c>
      <c r="BQ228" s="17">
        <v>0.4</v>
      </c>
      <c r="BR228" s="76">
        <v>0.4</v>
      </c>
      <c r="BS228" s="17">
        <v>0.05</v>
      </c>
      <c r="BT228" s="17">
        <v>0.05</v>
      </c>
      <c r="BU228" s="17">
        <v>0.1</v>
      </c>
      <c r="BV228" s="76">
        <v>0.05</v>
      </c>
      <c r="BW228" s="17">
        <v>0.05</v>
      </c>
      <c r="BX228" s="17">
        <v>0.05</v>
      </c>
      <c r="BY228" s="17">
        <v>0.15000000000000002</v>
      </c>
      <c r="BZ228" s="17">
        <v>0.15</v>
      </c>
      <c r="CA228" s="17"/>
      <c r="CB228" s="17"/>
      <c r="CC228" s="17"/>
      <c r="CD228" s="17"/>
      <c r="CE228" s="17"/>
      <c r="CF228" s="17"/>
      <c r="CG228" s="17"/>
      <c r="CH228" s="17"/>
      <c r="CI228" s="17"/>
      <c r="CJ228" s="17"/>
      <c r="CK228" s="17"/>
      <c r="CL228" s="17"/>
      <c r="CM228" s="17"/>
      <c r="CN228" s="17"/>
      <c r="CO228" s="17"/>
      <c r="CP228" s="17"/>
      <c r="CQ228" s="17"/>
      <c r="CR228" s="17"/>
      <c r="CS228" s="17"/>
      <c r="CT228" s="17"/>
      <c r="CU228" s="17"/>
      <c r="CV228" s="17"/>
      <c r="CW228" s="17"/>
      <c r="CX228" s="17"/>
      <c r="CY228" s="17"/>
      <c r="CZ228" s="17"/>
      <c r="DA228" s="17"/>
      <c r="DB228" s="17"/>
      <c r="DC228" s="17"/>
      <c r="DD228" s="17"/>
      <c r="DE228" s="17">
        <v>0.05</v>
      </c>
      <c r="DF228" s="17">
        <v>0.05</v>
      </c>
      <c r="DG228" s="42">
        <v>542.9</v>
      </c>
      <c r="DH228" s="70"/>
      <c r="DI228" s="70"/>
      <c r="DJ228" s="70"/>
      <c r="DK228" s="70"/>
      <c r="DL228" s="70"/>
      <c r="DM228" s="124"/>
    </row>
    <row r="229" spans="1:117" s="16" customFormat="1" x14ac:dyDescent="0.3">
      <c r="A229" s="165">
        <v>224</v>
      </c>
      <c r="B229" s="57">
        <v>379</v>
      </c>
      <c r="C229" s="139" t="s">
        <v>1191</v>
      </c>
      <c r="D229" s="139" t="s">
        <v>1192</v>
      </c>
      <c r="E229" s="139" t="s">
        <v>1193</v>
      </c>
      <c r="F229" s="139" t="s">
        <v>1194</v>
      </c>
      <c r="G229" s="43">
        <v>8.4</v>
      </c>
      <c r="H229" s="12">
        <v>61.75</v>
      </c>
      <c r="I229" s="30">
        <v>0.05</v>
      </c>
      <c r="J229" s="30">
        <v>1.5</v>
      </c>
      <c r="K229" s="30">
        <v>20</v>
      </c>
      <c r="L229" s="31">
        <v>2.5000000000000001E-2</v>
      </c>
      <c r="M229" s="30">
        <v>0.1</v>
      </c>
      <c r="N229" s="42">
        <v>2.0699999999999998</v>
      </c>
      <c r="O229" s="30">
        <v>9.06</v>
      </c>
      <c r="P229" s="33">
        <v>5.1999999999999998E-3</v>
      </c>
      <c r="Q229" s="42">
        <v>516</v>
      </c>
      <c r="R229" s="30">
        <v>0.2</v>
      </c>
      <c r="S229" s="42">
        <v>0.71299999999999997</v>
      </c>
      <c r="T229" s="42">
        <v>0.5</v>
      </c>
      <c r="U229" s="19">
        <v>1</v>
      </c>
      <c r="V229" s="19">
        <v>10.9</v>
      </c>
      <c r="W229" s="42">
        <v>2.76</v>
      </c>
      <c r="X229" s="42">
        <v>12.5</v>
      </c>
      <c r="Y229" s="12">
        <v>3580</v>
      </c>
      <c r="Z229" s="30">
        <v>0.05</v>
      </c>
      <c r="AA229" s="12">
        <v>3670</v>
      </c>
      <c r="AB229" s="19">
        <v>216</v>
      </c>
      <c r="AC229" s="30">
        <v>159</v>
      </c>
      <c r="AD229" s="12">
        <v>279</v>
      </c>
      <c r="AE229" s="30">
        <v>31.9</v>
      </c>
      <c r="AF229" s="12">
        <v>945</v>
      </c>
      <c r="AG229" s="42">
        <v>224</v>
      </c>
      <c r="AH229" s="19">
        <v>8.9</v>
      </c>
      <c r="AI229" s="19">
        <v>14</v>
      </c>
      <c r="AJ229" s="19">
        <v>2.5</v>
      </c>
      <c r="AK229" s="19">
        <v>33</v>
      </c>
      <c r="AL229" s="19">
        <v>18</v>
      </c>
      <c r="AM229" s="19">
        <v>14</v>
      </c>
      <c r="AN229" s="19">
        <v>19</v>
      </c>
      <c r="AO229" s="19">
        <v>2.5</v>
      </c>
      <c r="AP229" s="19">
        <v>19</v>
      </c>
      <c r="AQ229" s="19">
        <v>1.5</v>
      </c>
      <c r="AR229" s="19">
        <v>5.8999999999999995</v>
      </c>
      <c r="AS229" s="19">
        <v>2.5</v>
      </c>
      <c r="AT229" s="19">
        <v>28</v>
      </c>
      <c r="AU229" s="19">
        <v>18</v>
      </c>
      <c r="AV229" s="19">
        <v>16</v>
      </c>
      <c r="AW229" s="19">
        <v>2.5</v>
      </c>
      <c r="AX229" s="19">
        <v>20</v>
      </c>
      <c r="AY229" s="19">
        <v>2.5</v>
      </c>
      <c r="AZ229" s="19">
        <v>2.5</v>
      </c>
      <c r="BA229" s="20">
        <v>181.3</v>
      </c>
      <c r="BB229" s="17">
        <v>0.5</v>
      </c>
      <c r="BC229" s="17">
        <v>0.5</v>
      </c>
      <c r="BD229" s="17">
        <v>0.5</v>
      </c>
      <c r="BE229" s="17">
        <v>0.5</v>
      </c>
      <c r="BF229" s="17">
        <v>0.5</v>
      </c>
      <c r="BG229" s="17">
        <v>0.5</v>
      </c>
      <c r="BH229" s="17">
        <v>0.5</v>
      </c>
      <c r="BI229" s="17">
        <v>0.5</v>
      </c>
      <c r="BJ229" s="17">
        <v>5.0000000000000001E-3</v>
      </c>
      <c r="BK229" s="17">
        <v>0.5</v>
      </c>
      <c r="BL229" s="17">
        <v>0.05</v>
      </c>
      <c r="BM229" s="17">
        <v>0.05</v>
      </c>
      <c r="BN229" s="17">
        <v>0.05</v>
      </c>
      <c r="BO229" s="17">
        <v>0.05</v>
      </c>
      <c r="BP229" s="17">
        <v>0.05</v>
      </c>
      <c r="BQ229" s="17">
        <v>0.4</v>
      </c>
      <c r="BR229" s="76">
        <v>0.4</v>
      </c>
      <c r="BS229" s="17">
        <v>0.05</v>
      </c>
      <c r="BT229" s="17">
        <v>0.05</v>
      </c>
      <c r="BU229" s="17">
        <v>0.1</v>
      </c>
      <c r="BV229" s="76">
        <v>0.05</v>
      </c>
      <c r="BW229" s="17">
        <v>0.05</v>
      </c>
      <c r="BX229" s="17">
        <v>0.05</v>
      </c>
      <c r="BY229" s="17">
        <v>0.15000000000000002</v>
      </c>
      <c r="BZ229" s="17">
        <v>0.15</v>
      </c>
      <c r="CA229" s="17"/>
      <c r="CB229" s="17"/>
      <c r="CC229" s="17"/>
      <c r="CD229" s="17"/>
      <c r="CE229" s="17"/>
      <c r="CF229" s="17"/>
      <c r="CG229" s="17"/>
      <c r="CH229" s="17"/>
      <c r="CI229" s="17"/>
      <c r="CJ229" s="17"/>
      <c r="CK229" s="17"/>
      <c r="CL229" s="17"/>
      <c r="CM229" s="17"/>
      <c r="CN229" s="17"/>
      <c r="CO229" s="17"/>
      <c r="CP229" s="17"/>
      <c r="CQ229" s="17"/>
      <c r="CR229" s="17"/>
      <c r="CS229" s="17"/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>
        <v>0.05</v>
      </c>
      <c r="DF229" s="17">
        <v>0.05</v>
      </c>
      <c r="DG229" s="42">
        <v>438.8</v>
      </c>
      <c r="DH229" s="70"/>
      <c r="DI229" s="70"/>
      <c r="DJ229" s="70"/>
      <c r="DK229" s="70"/>
      <c r="DL229" s="70"/>
      <c r="DM229" s="124"/>
    </row>
    <row r="230" spans="1:117" s="16" customFormat="1" x14ac:dyDescent="0.3">
      <c r="A230" s="165">
        <v>225</v>
      </c>
      <c r="B230" s="57">
        <v>380</v>
      </c>
      <c r="C230" s="139" t="s">
        <v>1195</v>
      </c>
      <c r="D230" s="139" t="s">
        <v>1196</v>
      </c>
      <c r="E230" s="139" t="s">
        <v>1197</v>
      </c>
      <c r="F230" s="139" t="s">
        <v>343</v>
      </c>
      <c r="G230" s="43">
        <v>8.1999999999999993</v>
      </c>
      <c r="H230" s="12">
        <v>58.02</v>
      </c>
      <c r="I230" s="30">
        <v>0.05</v>
      </c>
      <c r="J230" s="30">
        <v>1.5</v>
      </c>
      <c r="K230" s="30">
        <v>13</v>
      </c>
      <c r="L230" s="31">
        <v>7.0000000000000007E-2</v>
      </c>
      <c r="M230" s="30">
        <v>1.88</v>
      </c>
      <c r="N230" s="42">
        <v>4.0999999999999996</v>
      </c>
      <c r="O230" s="30">
        <v>13.8</v>
      </c>
      <c r="P230" s="33">
        <v>1.4E-2</v>
      </c>
      <c r="Q230" s="42">
        <v>640</v>
      </c>
      <c r="R230" s="30">
        <v>0.2</v>
      </c>
      <c r="S230" s="42">
        <v>4.28</v>
      </c>
      <c r="T230" s="42">
        <v>2.93</v>
      </c>
      <c r="U230" s="19">
        <v>1</v>
      </c>
      <c r="V230" s="19">
        <v>7.54</v>
      </c>
      <c r="W230" s="42">
        <v>4.0599999999999996</v>
      </c>
      <c r="X230" s="42">
        <v>50.4</v>
      </c>
      <c r="Y230" s="12">
        <v>2310</v>
      </c>
      <c r="Z230" s="30">
        <v>0.05</v>
      </c>
      <c r="AA230" s="12">
        <v>2740</v>
      </c>
      <c r="AB230" s="19">
        <v>110</v>
      </c>
      <c r="AC230" s="30">
        <v>109</v>
      </c>
      <c r="AD230" s="12">
        <v>306</v>
      </c>
      <c r="AE230" s="30">
        <v>44.9</v>
      </c>
      <c r="AF230" s="12">
        <v>1652.97</v>
      </c>
      <c r="AG230" s="42">
        <v>380</v>
      </c>
      <c r="AH230" s="19">
        <v>7.7</v>
      </c>
      <c r="AI230" s="19">
        <v>6.8999999999999995</v>
      </c>
      <c r="AJ230" s="19">
        <v>2.5</v>
      </c>
      <c r="AK230" s="19">
        <v>16</v>
      </c>
      <c r="AL230" s="19">
        <v>8.6999999999999993</v>
      </c>
      <c r="AM230" s="19">
        <v>7.1000000000000005</v>
      </c>
      <c r="AN230" s="19">
        <v>12</v>
      </c>
      <c r="AO230" s="19">
        <v>2.5</v>
      </c>
      <c r="AP230" s="19">
        <v>12</v>
      </c>
      <c r="AQ230" s="19">
        <v>1.5</v>
      </c>
      <c r="AR230" s="19">
        <v>2.5</v>
      </c>
      <c r="AS230" s="19">
        <v>2.5</v>
      </c>
      <c r="AT230" s="19">
        <v>14</v>
      </c>
      <c r="AU230" s="19">
        <v>9.7999999999999989</v>
      </c>
      <c r="AV230" s="19">
        <v>9.2999999999999989</v>
      </c>
      <c r="AW230" s="19">
        <v>2.5</v>
      </c>
      <c r="AX230" s="19">
        <v>11</v>
      </c>
      <c r="AY230" s="19">
        <v>2.5</v>
      </c>
      <c r="AZ230" s="19">
        <v>2.5</v>
      </c>
      <c r="BA230" s="20">
        <v>100.5</v>
      </c>
      <c r="BB230" s="17">
        <v>0.5</v>
      </c>
      <c r="BC230" s="17">
        <v>0.5</v>
      </c>
      <c r="BD230" s="17">
        <v>0.5</v>
      </c>
      <c r="BE230" s="17">
        <v>0.5</v>
      </c>
      <c r="BF230" s="17">
        <v>0.5</v>
      </c>
      <c r="BG230" s="17">
        <v>0.5</v>
      </c>
      <c r="BH230" s="17">
        <v>0.5</v>
      </c>
      <c r="BI230" s="17">
        <v>0.5</v>
      </c>
      <c r="BJ230" s="17">
        <v>5.0000000000000001E-3</v>
      </c>
      <c r="BK230" s="17">
        <v>0.5</v>
      </c>
      <c r="BL230" s="17">
        <v>0.05</v>
      </c>
      <c r="BM230" s="17">
        <v>0.05</v>
      </c>
      <c r="BN230" s="17">
        <v>0.05</v>
      </c>
      <c r="BO230" s="17">
        <v>0.05</v>
      </c>
      <c r="BP230" s="17">
        <v>0.05</v>
      </c>
      <c r="BQ230" s="17">
        <v>0.4</v>
      </c>
      <c r="BR230" s="76">
        <v>0.4</v>
      </c>
      <c r="BS230" s="17">
        <v>0.05</v>
      </c>
      <c r="BT230" s="17">
        <v>0.05</v>
      </c>
      <c r="BU230" s="17">
        <v>0.1</v>
      </c>
      <c r="BV230" s="76">
        <v>0.05</v>
      </c>
      <c r="BW230" s="17">
        <v>0.05</v>
      </c>
      <c r="BX230" s="17">
        <v>0.05</v>
      </c>
      <c r="BY230" s="17">
        <v>0.15000000000000002</v>
      </c>
      <c r="BZ230" s="17">
        <v>0.15</v>
      </c>
      <c r="CA230" s="17"/>
      <c r="CB230" s="17"/>
      <c r="CC230" s="17"/>
      <c r="CD230" s="17"/>
      <c r="CE230" s="17"/>
      <c r="CF230" s="17"/>
      <c r="CG230" s="17"/>
      <c r="CH230" s="17"/>
      <c r="CI230" s="17"/>
      <c r="CJ230" s="17"/>
      <c r="CK230" s="17"/>
      <c r="CL230" s="17"/>
      <c r="CM230" s="17"/>
      <c r="CN230" s="17"/>
      <c r="CO230" s="17"/>
      <c r="CP230" s="17"/>
      <c r="CQ230" s="17"/>
      <c r="CR230" s="17"/>
      <c r="CS230" s="17"/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>
        <v>0.05</v>
      </c>
      <c r="DF230" s="17">
        <v>0.05</v>
      </c>
      <c r="DG230" s="42">
        <v>260.5</v>
      </c>
      <c r="DH230" s="70"/>
      <c r="DI230" s="70"/>
      <c r="DJ230" s="70"/>
      <c r="DK230" s="70"/>
      <c r="DL230" s="70"/>
      <c r="DM230" s="124"/>
    </row>
    <row r="231" spans="1:117" s="16" customFormat="1" x14ac:dyDescent="0.3">
      <c r="A231" s="165">
        <v>226</v>
      </c>
      <c r="B231" s="57">
        <v>381</v>
      </c>
      <c r="C231" s="139" t="s">
        <v>1198</v>
      </c>
      <c r="D231" s="139" t="s">
        <v>1199</v>
      </c>
      <c r="E231" s="139" t="s">
        <v>1200</v>
      </c>
      <c r="F231" s="139" t="s">
        <v>1201</v>
      </c>
      <c r="G231" s="43">
        <v>8.1</v>
      </c>
      <c r="H231" s="12">
        <v>112.8</v>
      </c>
      <c r="I231" s="30">
        <v>0.05</v>
      </c>
      <c r="J231" s="30">
        <v>1.5</v>
      </c>
      <c r="K231" s="30">
        <v>21.7</v>
      </c>
      <c r="L231" s="31">
        <v>2.5000000000000001E-2</v>
      </c>
      <c r="M231" s="30">
        <v>1.89</v>
      </c>
      <c r="N231" s="42">
        <v>3.69</v>
      </c>
      <c r="O231" s="30">
        <v>6.4</v>
      </c>
      <c r="P231" s="33">
        <v>2.3999999999999998E-3</v>
      </c>
      <c r="Q231" s="42">
        <v>662</v>
      </c>
      <c r="R231" s="30">
        <v>0.2</v>
      </c>
      <c r="S231" s="42">
        <v>2.02</v>
      </c>
      <c r="T231" s="42">
        <v>0.5</v>
      </c>
      <c r="U231" s="19">
        <v>1</v>
      </c>
      <c r="V231" s="19">
        <v>20.100000000000001</v>
      </c>
      <c r="W231" s="42">
        <v>4.63</v>
      </c>
      <c r="X231" s="42">
        <v>30.1</v>
      </c>
      <c r="Y231" s="12">
        <v>9240</v>
      </c>
      <c r="Z231" s="30">
        <v>0.05</v>
      </c>
      <c r="AA231" s="12">
        <v>3750</v>
      </c>
      <c r="AB231" s="19">
        <v>205</v>
      </c>
      <c r="AC231" s="30">
        <v>239</v>
      </c>
      <c r="AD231" s="12">
        <v>1080</v>
      </c>
      <c r="AE231" s="30">
        <v>50.4</v>
      </c>
      <c r="AF231" s="12">
        <v>1500.36</v>
      </c>
      <c r="AG231" s="42">
        <v>362</v>
      </c>
      <c r="AH231" s="19">
        <v>2.5</v>
      </c>
      <c r="AI231" s="19">
        <v>2.5</v>
      </c>
      <c r="AJ231" s="19">
        <v>2.5</v>
      </c>
      <c r="AK231" s="19">
        <v>6.2</v>
      </c>
      <c r="AL231" s="19">
        <v>2.5</v>
      </c>
      <c r="AM231" s="19">
        <v>2.5</v>
      </c>
      <c r="AN231" s="19">
        <v>5.8</v>
      </c>
      <c r="AO231" s="19">
        <v>2.5</v>
      </c>
      <c r="AP231" s="19">
        <v>5</v>
      </c>
      <c r="AQ231" s="19">
        <v>1.5</v>
      </c>
      <c r="AR231" s="19">
        <v>2.5</v>
      </c>
      <c r="AS231" s="19">
        <v>2.5</v>
      </c>
      <c r="AT231" s="19">
        <v>5.4</v>
      </c>
      <c r="AU231" s="19">
        <v>2.5</v>
      </c>
      <c r="AV231" s="19">
        <v>2.5</v>
      </c>
      <c r="AW231" s="19">
        <v>2.5</v>
      </c>
      <c r="AX231" s="19">
        <v>2.5</v>
      </c>
      <c r="AY231" s="19">
        <v>2.5</v>
      </c>
      <c r="AZ231" s="19">
        <v>2.5</v>
      </c>
      <c r="BA231" s="20">
        <v>41.4</v>
      </c>
      <c r="BB231" s="17">
        <v>0.5</v>
      </c>
      <c r="BC231" s="17">
        <v>0.5</v>
      </c>
      <c r="BD231" s="17">
        <v>0.5</v>
      </c>
      <c r="BE231" s="17">
        <v>0.5</v>
      </c>
      <c r="BF231" s="17">
        <v>0.5</v>
      </c>
      <c r="BG231" s="17">
        <v>0.5</v>
      </c>
      <c r="BH231" s="17">
        <v>0.5</v>
      </c>
      <c r="BI231" s="17">
        <v>0.5</v>
      </c>
      <c r="BJ231" s="17">
        <v>5.0000000000000001E-3</v>
      </c>
      <c r="BK231" s="17">
        <v>0.5</v>
      </c>
      <c r="BL231" s="17">
        <v>0.05</v>
      </c>
      <c r="BM231" s="17">
        <v>0.05</v>
      </c>
      <c r="BN231" s="17">
        <v>0.05</v>
      </c>
      <c r="BO231" s="17">
        <v>0.05</v>
      </c>
      <c r="BP231" s="17">
        <v>0.05</v>
      </c>
      <c r="BQ231" s="17">
        <v>0.4</v>
      </c>
      <c r="BR231" s="76">
        <v>0.4</v>
      </c>
      <c r="BS231" s="17">
        <v>0.05</v>
      </c>
      <c r="BT231" s="17">
        <v>0.05</v>
      </c>
      <c r="BU231" s="17">
        <v>0.1</v>
      </c>
      <c r="BV231" s="76">
        <v>0.05</v>
      </c>
      <c r="BW231" s="17">
        <v>0.05</v>
      </c>
      <c r="BX231" s="17">
        <v>0.05</v>
      </c>
      <c r="BY231" s="17">
        <v>0.15000000000000002</v>
      </c>
      <c r="BZ231" s="17">
        <v>0.15</v>
      </c>
      <c r="CA231" s="17"/>
      <c r="CB231" s="17"/>
      <c r="CC231" s="17"/>
      <c r="CD231" s="17"/>
      <c r="CE231" s="17"/>
      <c r="CF231" s="17"/>
      <c r="CG231" s="17"/>
      <c r="CH231" s="17"/>
      <c r="CI231" s="17"/>
      <c r="CJ231" s="17"/>
      <c r="CK231" s="17"/>
      <c r="CL231" s="17"/>
      <c r="CM231" s="17"/>
      <c r="CN231" s="17"/>
      <c r="CO231" s="17"/>
      <c r="CP231" s="17"/>
      <c r="CQ231" s="17"/>
      <c r="CR231" s="17"/>
      <c r="CS231" s="17"/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>
        <v>0.05</v>
      </c>
      <c r="DF231" s="17">
        <v>0.05</v>
      </c>
      <c r="DG231" s="42">
        <v>276.39999999999998</v>
      </c>
      <c r="DH231" s="70"/>
      <c r="DI231" s="70"/>
      <c r="DJ231" s="70"/>
      <c r="DK231" s="70"/>
      <c r="DL231" s="70"/>
      <c r="DM231" s="124"/>
    </row>
    <row r="232" spans="1:117" s="16" customFormat="1" x14ac:dyDescent="0.3">
      <c r="A232" s="165">
        <v>227</v>
      </c>
      <c r="B232" s="57">
        <v>382</v>
      </c>
      <c r="C232" s="139" t="s">
        <v>1202</v>
      </c>
      <c r="D232" s="139" t="s">
        <v>1203</v>
      </c>
      <c r="E232" s="139" t="s">
        <v>1204</v>
      </c>
      <c r="F232" s="139" t="s">
        <v>1205</v>
      </c>
      <c r="G232" s="43">
        <v>8.1</v>
      </c>
      <c r="H232" s="12">
        <v>90.4</v>
      </c>
      <c r="I232" s="30">
        <v>0.05</v>
      </c>
      <c r="J232" s="30">
        <v>1.5</v>
      </c>
      <c r="K232" s="30">
        <v>40.5</v>
      </c>
      <c r="L232" s="31">
        <v>2.5000000000000001E-2</v>
      </c>
      <c r="M232" s="30">
        <v>2.35</v>
      </c>
      <c r="N232" s="42">
        <v>9.65</v>
      </c>
      <c r="O232" s="30">
        <v>13.4</v>
      </c>
      <c r="P232" s="33">
        <v>2.7E-2</v>
      </c>
      <c r="Q232" s="42">
        <v>160</v>
      </c>
      <c r="R232" s="30">
        <v>0.2</v>
      </c>
      <c r="S232" s="42">
        <v>6.78</v>
      </c>
      <c r="T232" s="42">
        <v>2.2400000000000002</v>
      </c>
      <c r="U232" s="19">
        <v>1</v>
      </c>
      <c r="V232" s="19">
        <v>20.5</v>
      </c>
      <c r="W232" s="42">
        <v>10.6</v>
      </c>
      <c r="X232" s="42">
        <v>80.900000000000006</v>
      </c>
      <c r="Y232" s="12">
        <v>5630</v>
      </c>
      <c r="Z232" s="30">
        <v>0.38</v>
      </c>
      <c r="AA232" s="12">
        <v>6740</v>
      </c>
      <c r="AB232" s="19">
        <v>431</v>
      </c>
      <c r="AC232" s="30">
        <v>356</v>
      </c>
      <c r="AD232" s="12">
        <v>726</v>
      </c>
      <c r="AE232" s="30">
        <v>105.70099999999999</v>
      </c>
      <c r="AF232" s="12">
        <v>4176.2700000000004</v>
      </c>
      <c r="AG232" s="42">
        <v>608</v>
      </c>
      <c r="AH232" s="19">
        <v>15</v>
      </c>
      <c r="AI232" s="19">
        <v>9.9</v>
      </c>
      <c r="AJ232" s="19">
        <v>2.5</v>
      </c>
      <c r="AK232" s="19">
        <v>21</v>
      </c>
      <c r="AL232" s="19">
        <v>11</v>
      </c>
      <c r="AM232" s="19">
        <v>9</v>
      </c>
      <c r="AN232" s="19">
        <v>11</v>
      </c>
      <c r="AO232" s="19">
        <v>2.5</v>
      </c>
      <c r="AP232" s="19">
        <v>10</v>
      </c>
      <c r="AQ232" s="19">
        <v>1.5</v>
      </c>
      <c r="AR232" s="19">
        <v>20</v>
      </c>
      <c r="AS232" s="19">
        <v>7.4</v>
      </c>
      <c r="AT232" s="19">
        <v>18</v>
      </c>
      <c r="AU232" s="19">
        <v>14</v>
      </c>
      <c r="AV232" s="19">
        <v>11</v>
      </c>
      <c r="AW232" s="19">
        <v>2.5</v>
      </c>
      <c r="AX232" s="19">
        <v>9.7000000000000011</v>
      </c>
      <c r="AY232" s="19">
        <v>5.4</v>
      </c>
      <c r="AZ232" s="19">
        <v>2.5</v>
      </c>
      <c r="BA232" s="20">
        <v>151.30000000000001</v>
      </c>
      <c r="BB232" s="17">
        <v>0.5</v>
      </c>
      <c r="BC232" s="17">
        <v>0.5</v>
      </c>
      <c r="BD232" s="17">
        <v>0.5</v>
      </c>
      <c r="BE232" s="17">
        <v>0.5</v>
      </c>
      <c r="BF232" s="17">
        <v>0.5</v>
      </c>
      <c r="BG232" s="17">
        <v>0.5</v>
      </c>
      <c r="BH232" s="17">
        <v>0.5</v>
      </c>
      <c r="BI232" s="17">
        <v>0.5</v>
      </c>
      <c r="BJ232" s="17">
        <v>5.0000000000000001E-3</v>
      </c>
      <c r="BK232" s="17">
        <v>0.5</v>
      </c>
      <c r="BL232" s="17">
        <v>0.05</v>
      </c>
      <c r="BM232" s="17">
        <v>0.05</v>
      </c>
      <c r="BN232" s="17">
        <v>0.05</v>
      </c>
      <c r="BO232" s="17">
        <v>0.05</v>
      </c>
      <c r="BP232" s="17">
        <v>0.05</v>
      </c>
      <c r="BQ232" s="17">
        <v>0.4</v>
      </c>
      <c r="BR232" s="76">
        <v>0.4</v>
      </c>
      <c r="BS232" s="17">
        <v>0.05</v>
      </c>
      <c r="BT232" s="17">
        <v>0.05</v>
      </c>
      <c r="BU232" s="17">
        <v>0.1</v>
      </c>
      <c r="BV232" s="76">
        <v>0.05</v>
      </c>
      <c r="BW232" s="17">
        <v>0.05</v>
      </c>
      <c r="BX232" s="17">
        <v>0.05</v>
      </c>
      <c r="BY232" s="17">
        <v>0.15000000000000002</v>
      </c>
      <c r="BZ232" s="17">
        <v>0.15</v>
      </c>
      <c r="CA232" s="17"/>
      <c r="CB232" s="17"/>
      <c r="CC232" s="17"/>
      <c r="CD232" s="17"/>
      <c r="CE232" s="17"/>
      <c r="CF232" s="17"/>
      <c r="CG232" s="17"/>
      <c r="CH232" s="17"/>
      <c r="CI232" s="17"/>
      <c r="CJ232" s="17"/>
      <c r="CK232" s="17"/>
      <c r="CL232" s="17"/>
      <c r="CM232" s="17"/>
      <c r="CN232" s="17"/>
      <c r="CO232" s="17"/>
      <c r="CP232" s="17"/>
      <c r="CQ232" s="17"/>
      <c r="CR232" s="17"/>
      <c r="CS232" s="17"/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>
        <v>0.05</v>
      </c>
      <c r="DF232" s="17">
        <v>0.05</v>
      </c>
      <c r="DG232" s="42">
        <v>574.20000000000005</v>
      </c>
      <c r="DH232" s="70"/>
      <c r="DI232" s="70"/>
      <c r="DJ232" s="70"/>
      <c r="DK232" s="70"/>
      <c r="DL232" s="70"/>
      <c r="DM232" s="124"/>
    </row>
    <row r="233" spans="1:117" s="16" customFormat="1" x14ac:dyDescent="0.3">
      <c r="A233" s="165">
        <v>228</v>
      </c>
      <c r="B233" s="57">
        <v>383</v>
      </c>
      <c r="C233" s="139" t="s">
        <v>198</v>
      </c>
      <c r="D233" s="139" t="s">
        <v>259</v>
      </c>
      <c r="E233" s="139" t="s">
        <v>1206</v>
      </c>
      <c r="F233" s="139" t="s">
        <v>210</v>
      </c>
      <c r="G233" s="43">
        <v>7.4</v>
      </c>
      <c r="H233" s="12">
        <v>203.3</v>
      </c>
      <c r="I233" s="30">
        <v>0.34599999999999997</v>
      </c>
      <c r="J233" s="30">
        <v>1.5</v>
      </c>
      <c r="K233" s="30">
        <v>7.83</v>
      </c>
      <c r="L233" s="31">
        <v>2.5000000000000001E-2</v>
      </c>
      <c r="M233" s="30">
        <v>1.73</v>
      </c>
      <c r="N233" s="42">
        <v>1.92</v>
      </c>
      <c r="O233" s="30">
        <v>21.1</v>
      </c>
      <c r="P233" s="33">
        <v>5.0000000000000001E-4</v>
      </c>
      <c r="Q233" s="42">
        <v>145</v>
      </c>
      <c r="R233" s="30">
        <v>0.48899999999999999</v>
      </c>
      <c r="S233" s="42">
        <v>2.04</v>
      </c>
      <c r="T233" s="42">
        <v>10.8</v>
      </c>
      <c r="U233" s="19">
        <v>1</v>
      </c>
      <c r="V233" s="19">
        <v>2.0299999999999998</v>
      </c>
      <c r="W233" s="42">
        <v>2.2999999999999998</v>
      </c>
      <c r="X233" s="42">
        <v>22.9</v>
      </c>
      <c r="Y233" s="12">
        <v>294</v>
      </c>
      <c r="Z233" s="30">
        <v>0.05</v>
      </c>
      <c r="AA233" s="12">
        <v>1300</v>
      </c>
      <c r="AB233" s="19">
        <v>39.299999999999997</v>
      </c>
      <c r="AC233" s="30">
        <v>63.3</v>
      </c>
      <c r="AD233" s="12">
        <v>109</v>
      </c>
      <c r="AE233" s="30">
        <v>16.7</v>
      </c>
      <c r="AF233" s="12">
        <v>509</v>
      </c>
      <c r="AG233" s="42">
        <v>120</v>
      </c>
      <c r="AH233" s="19">
        <v>2.5</v>
      </c>
      <c r="AI233" s="19">
        <v>2.5</v>
      </c>
      <c r="AJ233" s="19">
        <v>2.5</v>
      </c>
      <c r="AK233" s="19">
        <v>2.5</v>
      </c>
      <c r="AL233" s="19">
        <v>2.5</v>
      </c>
      <c r="AM233" s="19">
        <v>2.5</v>
      </c>
      <c r="AN233" s="19">
        <v>2.5</v>
      </c>
      <c r="AO233" s="19">
        <v>2.5</v>
      </c>
      <c r="AP233" s="19">
        <v>2.5</v>
      </c>
      <c r="AQ233" s="19">
        <v>1.5</v>
      </c>
      <c r="AR233" s="19">
        <v>2.5</v>
      </c>
      <c r="AS233" s="19">
        <v>2.5</v>
      </c>
      <c r="AT233" s="19">
        <v>2.5</v>
      </c>
      <c r="AU233" s="19">
        <v>2.5</v>
      </c>
      <c r="AV233" s="19">
        <v>2.5</v>
      </c>
      <c r="AW233" s="19">
        <v>2.5</v>
      </c>
      <c r="AX233" s="19">
        <v>2.5</v>
      </c>
      <c r="AY233" s="19">
        <v>2.5</v>
      </c>
      <c r="AZ233" s="19">
        <v>2.5</v>
      </c>
      <c r="BA233" s="20">
        <v>31.5</v>
      </c>
      <c r="BB233" s="17">
        <v>0.5</v>
      </c>
      <c r="BC233" s="17">
        <v>0.5</v>
      </c>
      <c r="BD233" s="17">
        <v>0.5</v>
      </c>
      <c r="BE233" s="17">
        <v>0.5</v>
      </c>
      <c r="BF233" s="17">
        <v>0.5</v>
      </c>
      <c r="BG233" s="17">
        <v>0.5</v>
      </c>
      <c r="BH233" s="17">
        <v>0.5</v>
      </c>
      <c r="BI233" s="17">
        <v>0.5</v>
      </c>
      <c r="BJ233" s="17">
        <v>5.0000000000000001E-3</v>
      </c>
      <c r="BK233" s="17">
        <v>0.5</v>
      </c>
      <c r="BL233" s="17">
        <v>0.05</v>
      </c>
      <c r="BM233" s="17">
        <v>0.05</v>
      </c>
      <c r="BN233" s="17">
        <v>0.05</v>
      </c>
      <c r="BO233" s="17">
        <v>0.05</v>
      </c>
      <c r="BP233" s="17">
        <v>0.05</v>
      </c>
      <c r="BQ233" s="17">
        <v>0.4</v>
      </c>
      <c r="BR233" s="76">
        <v>0.4</v>
      </c>
      <c r="BS233" s="17">
        <v>0.05</v>
      </c>
      <c r="BT233" s="17">
        <v>0.05</v>
      </c>
      <c r="BU233" s="17">
        <v>0.1</v>
      </c>
      <c r="BV233" s="76">
        <v>0.05</v>
      </c>
      <c r="BW233" s="17">
        <v>0.05</v>
      </c>
      <c r="BX233" s="17">
        <v>0.05</v>
      </c>
      <c r="BY233" s="17">
        <v>0.15000000000000002</v>
      </c>
      <c r="BZ233" s="17">
        <v>0.15</v>
      </c>
      <c r="CA233" s="17"/>
      <c r="CB233" s="17"/>
      <c r="CC233" s="17"/>
      <c r="CD233" s="17"/>
      <c r="CE233" s="17"/>
      <c r="CF233" s="17"/>
      <c r="CG233" s="17"/>
      <c r="CH233" s="17"/>
      <c r="CI233" s="17"/>
      <c r="CJ233" s="17"/>
      <c r="CK233" s="17"/>
      <c r="CL233" s="17"/>
      <c r="CM233" s="17"/>
      <c r="CN233" s="17"/>
      <c r="CO233" s="17"/>
      <c r="CP233" s="17"/>
      <c r="CQ233" s="17"/>
      <c r="CR233" s="17"/>
      <c r="CS233" s="17"/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>
        <v>0.05</v>
      </c>
      <c r="DF233" s="17">
        <v>0.05</v>
      </c>
      <c r="DG233" s="42">
        <v>182.8</v>
      </c>
      <c r="DH233" s="70"/>
      <c r="DI233" s="70"/>
      <c r="DJ233" s="70"/>
      <c r="DK233" s="70"/>
      <c r="DL233" s="70"/>
      <c r="DM233" s="124"/>
    </row>
    <row r="234" spans="1:117" s="16" customFormat="1" x14ac:dyDescent="0.3">
      <c r="A234" s="165">
        <v>229</v>
      </c>
      <c r="B234" s="57">
        <v>384</v>
      </c>
      <c r="C234" s="139" t="s">
        <v>1207</v>
      </c>
      <c r="D234" s="139" t="s">
        <v>1208</v>
      </c>
      <c r="E234" s="139" t="s">
        <v>1209</v>
      </c>
      <c r="F234" s="139" t="s">
        <v>1210</v>
      </c>
      <c r="G234" s="43">
        <v>7.9</v>
      </c>
      <c r="H234" s="12">
        <v>515</v>
      </c>
      <c r="I234" s="30">
        <v>4.03</v>
      </c>
      <c r="J234" s="30">
        <v>4.18</v>
      </c>
      <c r="K234" s="30">
        <v>102</v>
      </c>
      <c r="L234" s="31">
        <v>0.79</v>
      </c>
      <c r="M234" s="30">
        <v>8.7200000000000006</v>
      </c>
      <c r="N234" s="42">
        <v>30.4</v>
      </c>
      <c r="O234" s="30">
        <v>37</v>
      </c>
      <c r="P234" s="33">
        <v>1.9E-2</v>
      </c>
      <c r="Q234" s="42">
        <v>3990</v>
      </c>
      <c r="R234" s="30">
        <v>0.2</v>
      </c>
      <c r="S234" s="42">
        <v>30.2</v>
      </c>
      <c r="T234" s="42">
        <v>18.2</v>
      </c>
      <c r="U234" s="19">
        <v>1</v>
      </c>
      <c r="V234" s="19">
        <v>29.7</v>
      </c>
      <c r="W234" s="42">
        <v>28.1</v>
      </c>
      <c r="X234" s="42">
        <v>145</v>
      </c>
      <c r="Y234" s="12">
        <v>5180</v>
      </c>
      <c r="Z234" s="30">
        <v>2.34</v>
      </c>
      <c r="AA234" s="12">
        <v>26035.3</v>
      </c>
      <c r="AB234" s="19">
        <v>606.47799999999995</v>
      </c>
      <c r="AC234" s="30">
        <v>740</v>
      </c>
      <c r="AD234" s="12">
        <v>1470</v>
      </c>
      <c r="AE234" s="30">
        <v>203.81200000000001</v>
      </c>
      <c r="AF234" s="12">
        <v>17176.5</v>
      </c>
      <c r="AG234" s="42">
        <v>2240</v>
      </c>
      <c r="AH234" s="19">
        <v>100</v>
      </c>
      <c r="AI234" s="19">
        <v>170</v>
      </c>
      <c r="AJ234" s="19">
        <v>49</v>
      </c>
      <c r="AK234" s="19">
        <v>320</v>
      </c>
      <c r="AL234" s="19">
        <v>180</v>
      </c>
      <c r="AM234" s="19">
        <v>106</v>
      </c>
      <c r="AN234" s="19">
        <v>102</v>
      </c>
      <c r="AO234" s="19">
        <v>21</v>
      </c>
      <c r="AP234" s="19">
        <v>73</v>
      </c>
      <c r="AQ234" s="19">
        <v>1.5</v>
      </c>
      <c r="AR234" s="19">
        <v>125</v>
      </c>
      <c r="AS234" s="19">
        <v>46</v>
      </c>
      <c r="AT234" s="19">
        <v>209</v>
      </c>
      <c r="AU234" s="19">
        <v>160</v>
      </c>
      <c r="AV234" s="19">
        <v>60</v>
      </c>
      <c r="AW234" s="19">
        <v>94</v>
      </c>
      <c r="AX234" s="19">
        <v>93</v>
      </c>
      <c r="AY234" s="19">
        <v>20</v>
      </c>
      <c r="AZ234" s="19">
        <v>2.5</v>
      </c>
      <c r="BA234" s="20">
        <v>1628.5</v>
      </c>
      <c r="BB234" s="17">
        <v>0.5</v>
      </c>
      <c r="BC234" s="17">
        <v>0.5</v>
      </c>
      <c r="BD234" s="17">
        <v>0.5</v>
      </c>
      <c r="BE234" s="17">
        <v>0.5</v>
      </c>
      <c r="BF234" s="17">
        <v>0.5</v>
      </c>
      <c r="BG234" s="17">
        <v>0.5</v>
      </c>
      <c r="BH234" s="17">
        <v>0.5</v>
      </c>
      <c r="BI234" s="17">
        <v>0.5</v>
      </c>
      <c r="BJ234" s="17">
        <v>5.0000000000000001E-3</v>
      </c>
      <c r="BK234" s="17">
        <v>0.5</v>
      </c>
      <c r="BL234" s="17">
        <v>0.05</v>
      </c>
      <c r="BM234" s="17">
        <v>0.05</v>
      </c>
      <c r="BN234" s="17">
        <v>0.05</v>
      </c>
      <c r="BO234" s="17">
        <v>0.05</v>
      </c>
      <c r="BP234" s="17">
        <v>0.05</v>
      </c>
      <c r="BQ234" s="17">
        <v>0.4</v>
      </c>
      <c r="BR234" s="76">
        <v>0.4</v>
      </c>
      <c r="BS234" s="17">
        <v>0.05</v>
      </c>
      <c r="BT234" s="17">
        <v>0.05</v>
      </c>
      <c r="BU234" s="17">
        <v>0.1</v>
      </c>
      <c r="BV234" s="76">
        <v>0.05</v>
      </c>
      <c r="BW234" s="17">
        <v>0.05</v>
      </c>
      <c r="BX234" s="17">
        <v>0.05</v>
      </c>
      <c r="BY234" s="17">
        <v>0.15000000000000002</v>
      </c>
      <c r="BZ234" s="17">
        <v>0.15</v>
      </c>
      <c r="CA234" s="17"/>
      <c r="CB234" s="17"/>
      <c r="CC234" s="17"/>
      <c r="CD234" s="17"/>
      <c r="CE234" s="17"/>
      <c r="CF234" s="17"/>
      <c r="CG234" s="17"/>
      <c r="CH234" s="17"/>
      <c r="CI234" s="17"/>
      <c r="CJ234" s="17"/>
      <c r="CK234" s="17"/>
      <c r="CL234" s="17"/>
      <c r="CM234" s="17"/>
      <c r="CN234" s="17"/>
      <c r="CO234" s="17"/>
      <c r="CP234" s="17"/>
      <c r="CQ234" s="17"/>
      <c r="CR234" s="17"/>
      <c r="CS234" s="17"/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>
        <v>0.05</v>
      </c>
      <c r="DF234" s="17">
        <v>0.05</v>
      </c>
      <c r="DG234" s="42">
        <v>2524</v>
      </c>
      <c r="DH234" s="70"/>
      <c r="DI234" s="70"/>
      <c r="DJ234" s="70"/>
      <c r="DK234" s="70"/>
      <c r="DL234" s="70"/>
      <c r="DM234" s="124"/>
    </row>
    <row r="235" spans="1:117" s="16" customFormat="1" x14ac:dyDescent="0.3">
      <c r="A235" s="165">
        <v>230</v>
      </c>
      <c r="B235" s="57">
        <v>385</v>
      </c>
      <c r="C235" s="139" t="s">
        <v>1211</v>
      </c>
      <c r="D235" s="139" t="s">
        <v>1212</v>
      </c>
      <c r="E235" s="139" t="s">
        <v>1213</v>
      </c>
      <c r="F235" s="139" t="s">
        <v>1214</v>
      </c>
      <c r="G235" s="43">
        <v>7.2</v>
      </c>
      <c r="H235" s="12">
        <v>42.49</v>
      </c>
      <c r="I235" s="30">
        <v>0.05</v>
      </c>
      <c r="J235" s="30">
        <v>4.71</v>
      </c>
      <c r="K235" s="30">
        <v>85.8</v>
      </c>
      <c r="L235" s="31">
        <v>2.5000000000000001E-2</v>
      </c>
      <c r="M235" s="30">
        <v>5.58</v>
      </c>
      <c r="N235" s="42">
        <v>12.2</v>
      </c>
      <c r="O235" s="30">
        <v>15.9</v>
      </c>
      <c r="P235" s="33">
        <v>1.6E-2</v>
      </c>
      <c r="Q235" s="42">
        <v>2100</v>
      </c>
      <c r="R235" s="30">
        <v>0.2</v>
      </c>
      <c r="S235" s="42">
        <v>15.4</v>
      </c>
      <c r="T235" s="42">
        <v>6.48</v>
      </c>
      <c r="U235" s="19">
        <v>1</v>
      </c>
      <c r="V235" s="19">
        <v>9.08</v>
      </c>
      <c r="W235" s="42">
        <v>16.5</v>
      </c>
      <c r="X235" s="42">
        <v>78.400000000000006</v>
      </c>
      <c r="Y235" s="12">
        <v>1750</v>
      </c>
      <c r="Z235" s="30">
        <v>1.1399999999999999</v>
      </c>
      <c r="AA235" s="12">
        <v>11200</v>
      </c>
      <c r="AB235" s="19">
        <v>166</v>
      </c>
      <c r="AC235" s="30">
        <v>219</v>
      </c>
      <c r="AD235" s="12">
        <v>782</v>
      </c>
      <c r="AE235" s="30">
        <v>100.392</v>
      </c>
      <c r="AF235" s="12">
        <v>7859.24</v>
      </c>
      <c r="AG235" s="42">
        <v>2080</v>
      </c>
      <c r="AH235" s="19">
        <v>100</v>
      </c>
      <c r="AI235" s="19">
        <v>60</v>
      </c>
      <c r="AJ235" s="19">
        <v>7.6</v>
      </c>
      <c r="AK235" s="19">
        <v>17</v>
      </c>
      <c r="AL235" s="19">
        <v>11</v>
      </c>
      <c r="AM235" s="19">
        <v>9.4</v>
      </c>
      <c r="AN235" s="19">
        <v>15</v>
      </c>
      <c r="AO235" s="19">
        <v>2.5</v>
      </c>
      <c r="AP235" s="19">
        <v>11</v>
      </c>
      <c r="AQ235" s="19">
        <v>1.5</v>
      </c>
      <c r="AR235" s="19">
        <v>88</v>
      </c>
      <c r="AS235" s="19">
        <v>34</v>
      </c>
      <c r="AT235" s="19">
        <v>23</v>
      </c>
      <c r="AU235" s="19">
        <v>22</v>
      </c>
      <c r="AV235" s="19">
        <v>15</v>
      </c>
      <c r="AW235" s="19">
        <v>2.5</v>
      </c>
      <c r="AX235" s="19">
        <v>7.7</v>
      </c>
      <c r="AY235" s="19">
        <v>9.6</v>
      </c>
      <c r="AZ235" s="19">
        <v>2.5</v>
      </c>
      <c r="BA235" s="20">
        <v>403.5</v>
      </c>
      <c r="BB235" s="17">
        <v>0.5</v>
      </c>
      <c r="BC235" s="17">
        <v>0.5</v>
      </c>
      <c r="BD235" s="17">
        <v>0.5</v>
      </c>
      <c r="BE235" s="17">
        <v>0.5</v>
      </c>
      <c r="BF235" s="17">
        <v>0.5</v>
      </c>
      <c r="BG235" s="17">
        <v>0.5</v>
      </c>
      <c r="BH235" s="17">
        <v>0.5</v>
      </c>
      <c r="BI235" s="17">
        <v>0.5</v>
      </c>
      <c r="BJ235" s="17">
        <v>5.0000000000000001E-3</v>
      </c>
      <c r="BK235" s="17">
        <v>0.5</v>
      </c>
      <c r="BL235" s="17">
        <v>0.05</v>
      </c>
      <c r="BM235" s="17">
        <v>0.05</v>
      </c>
      <c r="BN235" s="17">
        <v>0.05</v>
      </c>
      <c r="BO235" s="17">
        <v>0.05</v>
      </c>
      <c r="BP235" s="17">
        <v>0.05</v>
      </c>
      <c r="BQ235" s="17">
        <v>0.4</v>
      </c>
      <c r="BR235" s="76">
        <v>0.4</v>
      </c>
      <c r="BS235" s="17">
        <v>0.05</v>
      </c>
      <c r="BT235" s="17">
        <v>0.05</v>
      </c>
      <c r="BU235" s="17">
        <v>0.1</v>
      </c>
      <c r="BV235" s="76">
        <v>0.05</v>
      </c>
      <c r="BW235" s="17">
        <v>0.05</v>
      </c>
      <c r="BX235" s="17">
        <v>0.05</v>
      </c>
      <c r="BY235" s="17">
        <v>0.15000000000000002</v>
      </c>
      <c r="BZ235" s="17">
        <v>0.15</v>
      </c>
      <c r="CA235" s="17"/>
      <c r="CB235" s="17"/>
      <c r="CC235" s="17"/>
      <c r="CD235" s="17"/>
      <c r="CE235" s="17"/>
      <c r="CF235" s="17"/>
      <c r="CG235" s="17"/>
      <c r="CH235" s="17"/>
      <c r="CI235" s="17"/>
      <c r="CJ235" s="17"/>
      <c r="CK235" s="17"/>
      <c r="CL235" s="17"/>
      <c r="CM235" s="17"/>
      <c r="CN235" s="17"/>
      <c r="CO235" s="17"/>
      <c r="CP235" s="17"/>
      <c r="CQ235" s="17"/>
      <c r="CR235" s="17"/>
      <c r="CS235" s="17"/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>
        <v>0.05</v>
      </c>
      <c r="DF235" s="17">
        <v>0.05</v>
      </c>
      <c r="DG235" s="42">
        <v>922.5</v>
      </c>
      <c r="DH235" s="70"/>
      <c r="DI235" s="70"/>
      <c r="DJ235" s="70"/>
      <c r="DK235" s="70"/>
      <c r="DL235" s="70"/>
      <c r="DM235" s="124"/>
    </row>
    <row r="236" spans="1:117" s="16" customFormat="1" x14ac:dyDescent="0.3">
      <c r="A236" s="165">
        <v>231</v>
      </c>
      <c r="B236" s="57">
        <v>386</v>
      </c>
      <c r="C236" s="139" t="s">
        <v>1215</v>
      </c>
      <c r="D236" s="139" t="s">
        <v>1216</v>
      </c>
      <c r="E236" s="139" t="s">
        <v>1217</v>
      </c>
      <c r="F236" s="139" t="s">
        <v>1218</v>
      </c>
      <c r="G236" s="43">
        <v>8.3000000000000007</v>
      </c>
      <c r="H236" s="12">
        <v>125.8</v>
      </c>
      <c r="I236" s="30">
        <v>0.05</v>
      </c>
      <c r="J236" s="30">
        <v>3.91</v>
      </c>
      <c r="K236" s="30">
        <v>99.8</v>
      </c>
      <c r="L236" s="31">
        <v>0.61</v>
      </c>
      <c r="M236" s="30">
        <v>5.91</v>
      </c>
      <c r="N236" s="42">
        <v>14.8</v>
      </c>
      <c r="O236" s="30">
        <v>36.200000000000003</v>
      </c>
      <c r="P236" s="33">
        <v>0.01</v>
      </c>
      <c r="Q236" s="42">
        <v>2830</v>
      </c>
      <c r="R236" s="30">
        <v>0.2</v>
      </c>
      <c r="S236" s="42">
        <v>10.4</v>
      </c>
      <c r="T236" s="42">
        <v>59.3</v>
      </c>
      <c r="U236" s="19">
        <v>2.0299999999999998</v>
      </c>
      <c r="V236" s="19">
        <v>143</v>
      </c>
      <c r="W236" s="42">
        <v>16.399999999999999</v>
      </c>
      <c r="X236" s="42">
        <v>145</v>
      </c>
      <c r="Y236" s="12">
        <v>61500</v>
      </c>
      <c r="Z236" s="30">
        <v>1.56</v>
      </c>
      <c r="AA236" s="12">
        <v>8150</v>
      </c>
      <c r="AB236" s="19">
        <v>859.23099999999999</v>
      </c>
      <c r="AC236" s="30">
        <v>728</v>
      </c>
      <c r="AD236" s="12">
        <v>3190</v>
      </c>
      <c r="AE236" s="30">
        <v>82.5</v>
      </c>
      <c r="AF236" s="12">
        <v>5875.56</v>
      </c>
      <c r="AG236" s="42">
        <v>1130</v>
      </c>
      <c r="AH236" s="19">
        <v>2.5</v>
      </c>
      <c r="AI236" s="19">
        <v>2.5</v>
      </c>
      <c r="AJ236" s="19">
        <v>34</v>
      </c>
      <c r="AK236" s="19">
        <v>17</v>
      </c>
      <c r="AL236" s="19">
        <v>2.5</v>
      </c>
      <c r="AM236" s="19">
        <v>28</v>
      </c>
      <c r="AN236" s="19">
        <v>75</v>
      </c>
      <c r="AO236" s="19">
        <v>2.5</v>
      </c>
      <c r="AP236" s="19">
        <v>40</v>
      </c>
      <c r="AQ236" s="19">
        <v>1.5</v>
      </c>
      <c r="AR236" s="19">
        <v>2.5</v>
      </c>
      <c r="AS236" s="19">
        <v>2.5</v>
      </c>
      <c r="AT236" s="19">
        <v>15</v>
      </c>
      <c r="AU236" s="19">
        <v>60</v>
      </c>
      <c r="AV236" s="19">
        <v>69</v>
      </c>
      <c r="AW236" s="19">
        <v>2.5</v>
      </c>
      <c r="AX236" s="19">
        <v>2.5</v>
      </c>
      <c r="AY236" s="19">
        <v>89</v>
      </c>
      <c r="AZ236" s="19">
        <v>2.5</v>
      </c>
      <c r="BA236" s="20">
        <v>312</v>
      </c>
      <c r="BB236" s="17">
        <v>0.5</v>
      </c>
      <c r="BC236" s="17">
        <v>0.5</v>
      </c>
      <c r="BD236" s="17">
        <v>0.5</v>
      </c>
      <c r="BE236" s="17">
        <v>0.5</v>
      </c>
      <c r="BF236" s="17">
        <v>0.5</v>
      </c>
      <c r="BG236" s="17">
        <v>0.5</v>
      </c>
      <c r="BH236" s="17">
        <v>0.5</v>
      </c>
      <c r="BI236" s="17">
        <v>0.5</v>
      </c>
      <c r="BJ236" s="17">
        <v>5.0000000000000001E-3</v>
      </c>
      <c r="BK236" s="17">
        <v>0.5</v>
      </c>
      <c r="BL236" s="17">
        <v>0.05</v>
      </c>
      <c r="BM236" s="17">
        <v>0.05</v>
      </c>
      <c r="BN236" s="17">
        <v>0.05</v>
      </c>
      <c r="BO236" s="17">
        <v>0.05</v>
      </c>
      <c r="BP236" s="17">
        <v>0.05</v>
      </c>
      <c r="BQ236" s="17">
        <v>0.4</v>
      </c>
      <c r="BR236" s="76">
        <v>0.4</v>
      </c>
      <c r="BS236" s="17">
        <v>0.05</v>
      </c>
      <c r="BT236" s="17">
        <v>0.05</v>
      </c>
      <c r="BU236" s="17">
        <v>0.1</v>
      </c>
      <c r="BV236" s="76">
        <v>0.05</v>
      </c>
      <c r="BW236" s="17">
        <v>0.05</v>
      </c>
      <c r="BX236" s="17">
        <v>0.05</v>
      </c>
      <c r="BY236" s="17">
        <v>0.15000000000000002</v>
      </c>
      <c r="BZ236" s="17">
        <v>0.15</v>
      </c>
      <c r="CA236" s="17"/>
      <c r="CB236" s="17"/>
      <c r="CC236" s="17"/>
      <c r="CD236" s="17"/>
      <c r="CE236" s="17"/>
      <c r="CF236" s="17"/>
      <c r="CG236" s="17"/>
      <c r="CH236" s="17"/>
      <c r="CI236" s="17"/>
      <c r="CJ236" s="17"/>
      <c r="CK236" s="17"/>
      <c r="CL236" s="17"/>
      <c r="CM236" s="17"/>
      <c r="CN236" s="17"/>
      <c r="CO236" s="17"/>
      <c r="CP236" s="17"/>
      <c r="CQ236" s="17"/>
      <c r="CR236" s="17"/>
      <c r="CS236" s="17"/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>
        <v>0.05</v>
      </c>
      <c r="DF236" s="17">
        <v>0.05</v>
      </c>
      <c r="DG236" s="42">
        <v>4878</v>
      </c>
      <c r="DH236" s="70"/>
      <c r="DI236" s="70"/>
      <c r="DJ236" s="70">
        <v>0.25</v>
      </c>
      <c r="DK236" s="70">
        <v>0.25</v>
      </c>
      <c r="DL236" s="70">
        <v>0.05</v>
      </c>
      <c r="DM236" s="124"/>
    </row>
    <row r="237" spans="1:117" s="16" customFormat="1" x14ac:dyDescent="0.3">
      <c r="A237" s="165">
        <v>232</v>
      </c>
      <c r="B237" s="57">
        <v>387</v>
      </c>
      <c r="C237" s="139" t="s">
        <v>1219</v>
      </c>
      <c r="D237" s="139" t="s">
        <v>1220</v>
      </c>
      <c r="E237" s="139" t="s">
        <v>1217</v>
      </c>
      <c r="F237" s="139" t="s">
        <v>1218</v>
      </c>
      <c r="G237" s="43">
        <v>8.1999999999999993</v>
      </c>
      <c r="H237" s="12">
        <v>175.1</v>
      </c>
      <c r="I237" s="30">
        <v>0.05</v>
      </c>
      <c r="J237" s="30">
        <v>1.5</v>
      </c>
      <c r="K237" s="30">
        <v>49.1</v>
      </c>
      <c r="L237" s="31">
        <v>0.28499999999999998</v>
      </c>
      <c r="M237" s="30">
        <v>3.16</v>
      </c>
      <c r="N237" s="42">
        <v>7.95</v>
      </c>
      <c r="O237" s="30">
        <v>13.2</v>
      </c>
      <c r="P237" s="33">
        <v>1.7999999999999999E-2</v>
      </c>
      <c r="Q237" s="42">
        <v>1960</v>
      </c>
      <c r="R237" s="30">
        <v>0.2</v>
      </c>
      <c r="S237" s="42">
        <v>6.24</v>
      </c>
      <c r="T237" s="42">
        <v>0.5</v>
      </c>
      <c r="U237" s="19">
        <v>1</v>
      </c>
      <c r="V237" s="19">
        <v>134</v>
      </c>
      <c r="W237" s="42">
        <v>8.56</v>
      </c>
      <c r="X237" s="42">
        <v>64.400000000000006</v>
      </c>
      <c r="Y237" s="12">
        <v>73500</v>
      </c>
      <c r="Z237" s="30">
        <v>0.85</v>
      </c>
      <c r="AA237" s="12">
        <v>4880</v>
      </c>
      <c r="AB237" s="19">
        <v>319</v>
      </c>
      <c r="AC237" s="30">
        <v>350</v>
      </c>
      <c r="AD237" s="12">
        <v>3320</v>
      </c>
      <c r="AE237" s="30">
        <v>47.4</v>
      </c>
      <c r="AF237" s="12">
        <v>3394</v>
      </c>
      <c r="AG237" s="42">
        <v>686</v>
      </c>
      <c r="AH237" s="19">
        <v>2.5</v>
      </c>
      <c r="AI237" s="19">
        <v>2.5</v>
      </c>
      <c r="AJ237" s="19">
        <v>43</v>
      </c>
      <c r="AK237" s="19">
        <v>25</v>
      </c>
      <c r="AL237" s="19">
        <v>2.5</v>
      </c>
      <c r="AM237" s="19">
        <v>30</v>
      </c>
      <c r="AN237" s="19">
        <v>89</v>
      </c>
      <c r="AO237" s="19">
        <v>2.5</v>
      </c>
      <c r="AP237" s="19">
        <v>47</v>
      </c>
      <c r="AQ237" s="19">
        <v>1.5</v>
      </c>
      <c r="AR237" s="19">
        <v>2.5</v>
      </c>
      <c r="AS237" s="19">
        <v>2.5</v>
      </c>
      <c r="AT237" s="19">
        <v>23</v>
      </c>
      <c r="AU237" s="19">
        <v>72</v>
      </c>
      <c r="AV237" s="19">
        <v>88</v>
      </c>
      <c r="AW237" s="19">
        <v>2.5</v>
      </c>
      <c r="AX237" s="19">
        <v>2.5</v>
      </c>
      <c r="AY237" s="19">
        <v>103</v>
      </c>
      <c r="AZ237" s="19">
        <v>2.5</v>
      </c>
      <c r="BA237" s="20">
        <v>384</v>
      </c>
      <c r="BB237" s="17">
        <v>0.5</v>
      </c>
      <c r="BC237" s="17">
        <v>0.5</v>
      </c>
      <c r="BD237" s="17">
        <v>0.5</v>
      </c>
      <c r="BE237" s="17">
        <v>0.5</v>
      </c>
      <c r="BF237" s="17">
        <v>0.5</v>
      </c>
      <c r="BG237" s="17">
        <v>0.5</v>
      </c>
      <c r="BH237" s="17">
        <v>0.5</v>
      </c>
      <c r="BI237" s="17">
        <v>0.5</v>
      </c>
      <c r="BJ237" s="17">
        <v>5.0000000000000001E-3</v>
      </c>
      <c r="BK237" s="17">
        <v>0.5</v>
      </c>
      <c r="BL237" s="17">
        <v>0.05</v>
      </c>
      <c r="BM237" s="17">
        <v>0.05</v>
      </c>
      <c r="BN237" s="17">
        <v>0.05</v>
      </c>
      <c r="BO237" s="17">
        <v>0.05</v>
      </c>
      <c r="BP237" s="17">
        <v>0.05</v>
      </c>
      <c r="BQ237" s="17">
        <v>0.4</v>
      </c>
      <c r="BR237" s="76">
        <v>0.4</v>
      </c>
      <c r="BS237" s="17">
        <v>0.05</v>
      </c>
      <c r="BT237" s="17">
        <v>0.05</v>
      </c>
      <c r="BU237" s="17">
        <v>0.1</v>
      </c>
      <c r="BV237" s="76">
        <v>0.05</v>
      </c>
      <c r="BW237" s="17">
        <v>0.05</v>
      </c>
      <c r="BX237" s="17">
        <v>0.05</v>
      </c>
      <c r="BY237" s="17">
        <v>0.15000000000000002</v>
      </c>
      <c r="BZ237" s="17">
        <v>0.15</v>
      </c>
      <c r="CA237" s="17"/>
      <c r="CB237" s="17"/>
      <c r="CC237" s="17"/>
      <c r="CD237" s="17"/>
      <c r="CE237" s="17"/>
      <c r="CF237" s="17"/>
      <c r="CG237" s="17"/>
      <c r="CH237" s="17"/>
      <c r="CI237" s="17"/>
      <c r="CJ237" s="17"/>
      <c r="CK237" s="17"/>
      <c r="CL237" s="17"/>
      <c r="CM237" s="17"/>
      <c r="CN237" s="17"/>
      <c r="CO237" s="17"/>
      <c r="CP237" s="17"/>
      <c r="CQ237" s="17"/>
      <c r="CR237" s="17"/>
      <c r="CS237" s="17"/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>
        <v>0.05</v>
      </c>
      <c r="DF237" s="17">
        <v>0.05</v>
      </c>
      <c r="DG237" s="42">
        <v>3869</v>
      </c>
      <c r="DH237" s="70"/>
      <c r="DI237" s="70"/>
      <c r="DJ237" s="70"/>
      <c r="DK237" s="70"/>
      <c r="DL237" s="70"/>
      <c r="DM237" s="124"/>
    </row>
    <row r="238" spans="1:117" s="16" customFormat="1" x14ac:dyDescent="0.3">
      <c r="A238" s="165">
        <v>233</v>
      </c>
      <c r="B238" s="57">
        <v>388</v>
      </c>
      <c r="C238" s="139" t="s">
        <v>1221</v>
      </c>
      <c r="D238" s="139" t="s">
        <v>1222</v>
      </c>
      <c r="E238" s="139" t="s">
        <v>1223</v>
      </c>
      <c r="F238" s="139" t="s">
        <v>1224</v>
      </c>
      <c r="G238" s="43">
        <v>8.3000000000000007</v>
      </c>
      <c r="H238" s="12">
        <v>112.4</v>
      </c>
      <c r="I238" s="30">
        <v>0.05</v>
      </c>
      <c r="J238" s="30">
        <v>1.5</v>
      </c>
      <c r="K238" s="30">
        <v>10.5</v>
      </c>
      <c r="L238" s="31">
        <v>2.5000000000000001E-2</v>
      </c>
      <c r="M238" s="30">
        <v>2.4</v>
      </c>
      <c r="N238" s="42">
        <v>4.42</v>
      </c>
      <c r="O238" s="30">
        <v>20.100000000000001</v>
      </c>
      <c r="P238" s="33">
        <v>0.01</v>
      </c>
      <c r="Q238" s="42">
        <v>752</v>
      </c>
      <c r="R238" s="30">
        <v>0.56899999999999995</v>
      </c>
      <c r="S238" s="42">
        <v>3.04</v>
      </c>
      <c r="T238" s="42">
        <v>13.9</v>
      </c>
      <c r="U238" s="19">
        <v>1</v>
      </c>
      <c r="V238" s="19">
        <v>7.52</v>
      </c>
      <c r="W238" s="42">
        <v>5.83</v>
      </c>
      <c r="X238" s="42">
        <v>35.700000000000003</v>
      </c>
      <c r="Y238" s="12">
        <v>3540</v>
      </c>
      <c r="Z238" s="30">
        <v>0.05</v>
      </c>
      <c r="AA238" s="12">
        <v>3390</v>
      </c>
      <c r="AB238" s="19">
        <v>92.1</v>
      </c>
      <c r="AC238" s="30">
        <v>158</v>
      </c>
      <c r="AD238" s="12">
        <v>423</v>
      </c>
      <c r="AE238" s="30">
        <v>115.074</v>
      </c>
      <c r="AF238" s="12">
        <v>1351.85</v>
      </c>
      <c r="AG238" s="42">
        <v>346</v>
      </c>
      <c r="AH238" s="19">
        <v>2.5</v>
      </c>
      <c r="AI238" s="19">
        <v>5.2</v>
      </c>
      <c r="AJ238" s="19">
        <v>2.5</v>
      </c>
      <c r="AK238" s="19">
        <v>14</v>
      </c>
      <c r="AL238" s="19">
        <v>10</v>
      </c>
      <c r="AM238" s="19">
        <v>8.1</v>
      </c>
      <c r="AN238" s="19">
        <v>12</v>
      </c>
      <c r="AO238" s="19">
        <v>2.5</v>
      </c>
      <c r="AP238" s="19">
        <v>6</v>
      </c>
      <c r="AQ238" s="19">
        <v>1.5</v>
      </c>
      <c r="AR238" s="19">
        <v>2.5</v>
      </c>
      <c r="AS238" s="19">
        <v>2.5</v>
      </c>
      <c r="AT238" s="19">
        <v>2.5</v>
      </c>
      <c r="AU238" s="19">
        <v>9.1</v>
      </c>
      <c r="AV238" s="19">
        <v>6.4</v>
      </c>
      <c r="AW238" s="19">
        <v>2.5</v>
      </c>
      <c r="AX238" s="19">
        <v>12</v>
      </c>
      <c r="AY238" s="19">
        <v>2.5</v>
      </c>
      <c r="AZ238" s="19">
        <v>2.5</v>
      </c>
      <c r="BA238" s="20">
        <v>78.800000000000011</v>
      </c>
      <c r="BB238" s="17">
        <v>0.5</v>
      </c>
      <c r="BC238" s="17">
        <v>0.5</v>
      </c>
      <c r="BD238" s="17">
        <v>0.5</v>
      </c>
      <c r="BE238" s="17">
        <v>0.5</v>
      </c>
      <c r="BF238" s="17">
        <v>0.5</v>
      </c>
      <c r="BG238" s="17">
        <v>0.5</v>
      </c>
      <c r="BH238" s="17">
        <v>0.5</v>
      </c>
      <c r="BI238" s="17">
        <v>0.5</v>
      </c>
      <c r="BJ238" s="17">
        <v>5.0000000000000001E-3</v>
      </c>
      <c r="BK238" s="17">
        <v>0.5</v>
      </c>
      <c r="BL238" s="17">
        <v>0.05</v>
      </c>
      <c r="BM238" s="17">
        <v>0.05</v>
      </c>
      <c r="BN238" s="17">
        <v>0.05</v>
      </c>
      <c r="BO238" s="17">
        <v>0.05</v>
      </c>
      <c r="BP238" s="17">
        <v>0.05</v>
      </c>
      <c r="BQ238" s="17">
        <v>0.4</v>
      </c>
      <c r="BR238" s="76">
        <v>0.4</v>
      </c>
      <c r="BS238" s="17">
        <v>0.05</v>
      </c>
      <c r="BT238" s="17">
        <v>0.05</v>
      </c>
      <c r="BU238" s="17">
        <v>0.1</v>
      </c>
      <c r="BV238" s="76">
        <v>0.05</v>
      </c>
      <c r="BW238" s="17">
        <v>0.05</v>
      </c>
      <c r="BX238" s="17">
        <v>0.05</v>
      </c>
      <c r="BY238" s="17">
        <v>0.15000000000000002</v>
      </c>
      <c r="BZ238" s="17">
        <v>0.15</v>
      </c>
      <c r="CA238" s="17">
        <v>25</v>
      </c>
      <c r="CB238" s="17">
        <v>50</v>
      </c>
      <c r="CC238" s="17">
        <v>3000</v>
      </c>
      <c r="CD238" s="17">
        <v>0.01</v>
      </c>
      <c r="CE238" s="17">
        <v>2.5000000000000001E-2</v>
      </c>
      <c r="CF238" s="17">
        <v>2.5000000000000001E-2</v>
      </c>
      <c r="CG238" s="17">
        <v>2.5000000000000001E-2</v>
      </c>
      <c r="CH238" s="17">
        <v>2.5000000000000001E-2</v>
      </c>
      <c r="CI238" s="17">
        <v>2.5000000000000001E-2</v>
      </c>
      <c r="CJ238" s="17">
        <v>2.5000000000000001E-2</v>
      </c>
      <c r="CK238" s="17">
        <v>2.5000000000000001E-2</v>
      </c>
      <c r="CL238" s="17">
        <v>0.03</v>
      </c>
      <c r="CM238" s="17">
        <v>0.15</v>
      </c>
      <c r="CN238" s="17">
        <v>0.5</v>
      </c>
      <c r="CO238" s="17">
        <v>0.5</v>
      </c>
      <c r="CP238" s="17">
        <v>0.5</v>
      </c>
      <c r="CQ238" s="17">
        <v>1.5</v>
      </c>
      <c r="CR238" s="17">
        <v>0.3</v>
      </c>
      <c r="CS238" s="17">
        <v>5</v>
      </c>
      <c r="CT238" s="17">
        <v>0.5</v>
      </c>
      <c r="CU238" s="17">
        <v>0.5</v>
      </c>
      <c r="CV238" s="17">
        <v>0.05</v>
      </c>
      <c r="CW238" s="17">
        <v>0.05</v>
      </c>
      <c r="CX238" s="17">
        <v>0.05</v>
      </c>
      <c r="CY238" s="17">
        <v>7.9000000000000001E-4</v>
      </c>
      <c r="CZ238" s="17">
        <v>0.05</v>
      </c>
      <c r="DA238" s="17">
        <v>0.05</v>
      </c>
      <c r="DB238" s="17">
        <v>0.05</v>
      </c>
      <c r="DC238" s="17">
        <v>0.05</v>
      </c>
      <c r="DD238" s="17">
        <v>0.05</v>
      </c>
      <c r="DE238" s="17">
        <v>0.05</v>
      </c>
      <c r="DF238" s="17">
        <v>0.05</v>
      </c>
      <c r="DG238" s="42">
        <v>815</v>
      </c>
      <c r="DH238" s="70">
        <v>0.5</v>
      </c>
      <c r="DI238" s="70">
        <v>0.05</v>
      </c>
      <c r="DJ238" s="70">
        <v>0.25</v>
      </c>
      <c r="DK238" s="70">
        <v>0.25</v>
      </c>
      <c r="DL238" s="70">
        <v>0.05</v>
      </c>
      <c r="DM238" s="124"/>
    </row>
    <row r="239" spans="1:117" s="16" customFormat="1" x14ac:dyDescent="0.3">
      <c r="A239" s="165">
        <v>234</v>
      </c>
      <c r="B239" s="57">
        <v>389</v>
      </c>
      <c r="C239" s="139" t="s">
        <v>1225</v>
      </c>
      <c r="D239" s="139" t="s">
        <v>1226</v>
      </c>
      <c r="E239" s="139" t="s">
        <v>1227</v>
      </c>
      <c r="F239" s="139" t="s">
        <v>1228</v>
      </c>
      <c r="G239" s="43">
        <v>8.1</v>
      </c>
      <c r="H239" s="12">
        <v>445.6</v>
      </c>
      <c r="I239" s="30">
        <v>2.2000000000000002</v>
      </c>
      <c r="J239" s="30">
        <v>4.79</v>
      </c>
      <c r="K239" s="30">
        <v>85.9</v>
      </c>
      <c r="L239" s="31">
        <v>3.54</v>
      </c>
      <c r="M239" s="30">
        <v>4.95</v>
      </c>
      <c r="N239" s="42">
        <v>19.5</v>
      </c>
      <c r="O239" s="30">
        <v>48.9</v>
      </c>
      <c r="P239" s="33">
        <v>1.0999999999999999E-2</v>
      </c>
      <c r="Q239" s="42">
        <v>1480</v>
      </c>
      <c r="R239" s="30">
        <v>0.2</v>
      </c>
      <c r="S239" s="42">
        <v>14.3</v>
      </c>
      <c r="T239" s="42">
        <v>41.8</v>
      </c>
      <c r="U239" s="19">
        <v>1</v>
      </c>
      <c r="V239" s="19">
        <v>19.8</v>
      </c>
      <c r="W239" s="42">
        <v>13</v>
      </c>
      <c r="X239" s="42">
        <v>332</v>
      </c>
      <c r="Y239" s="12">
        <v>2130</v>
      </c>
      <c r="Z239" s="30">
        <v>3.14</v>
      </c>
      <c r="AA239" s="12">
        <v>9770</v>
      </c>
      <c r="AB239" s="19">
        <v>379</v>
      </c>
      <c r="AC239" s="30">
        <v>657</v>
      </c>
      <c r="AD239" s="12">
        <v>729</v>
      </c>
      <c r="AE239" s="30">
        <v>91.7</v>
      </c>
      <c r="AF239" s="12">
        <v>4650.09</v>
      </c>
      <c r="AG239" s="42">
        <v>752</v>
      </c>
      <c r="AH239" s="19">
        <v>2.5</v>
      </c>
      <c r="AI239" s="19">
        <v>15</v>
      </c>
      <c r="AJ239" s="19">
        <v>2.5</v>
      </c>
      <c r="AK239" s="19">
        <v>2.5</v>
      </c>
      <c r="AL239" s="19">
        <v>2.5</v>
      </c>
      <c r="AM239" s="19">
        <v>2.5</v>
      </c>
      <c r="AN239" s="19">
        <v>10</v>
      </c>
      <c r="AO239" s="19">
        <v>2.5</v>
      </c>
      <c r="AP239" s="19">
        <v>2.5</v>
      </c>
      <c r="AQ239" s="19">
        <v>1.5</v>
      </c>
      <c r="AR239" s="19">
        <v>2.5</v>
      </c>
      <c r="AS239" s="19">
        <v>2.5</v>
      </c>
      <c r="AT239" s="19">
        <v>11</v>
      </c>
      <c r="AU239" s="19">
        <v>2.5</v>
      </c>
      <c r="AV239" s="19">
        <v>2.5</v>
      </c>
      <c r="AW239" s="19">
        <v>2.5</v>
      </c>
      <c r="AX239" s="19">
        <v>13</v>
      </c>
      <c r="AY239" s="19">
        <v>2.5</v>
      </c>
      <c r="AZ239" s="19">
        <v>2.5</v>
      </c>
      <c r="BA239" s="20">
        <v>60</v>
      </c>
      <c r="BB239" s="17">
        <v>0.5</v>
      </c>
      <c r="BC239" s="17">
        <v>0.5</v>
      </c>
      <c r="BD239" s="17">
        <v>0.5</v>
      </c>
      <c r="BE239" s="17">
        <v>0.5</v>
      </c>
      <c r="BF239" s="17">
        <v>0.5</v>
      </c>
      <c r="BG239" s="17">
        <v>0.5</v>
      </c>
      <c r="BH239" s="17">
        <v>0.5</v>
      </c>
      <c r="BI239" s="17">
        <v>0.5</v>
      </c>
      <c r="BJ239" s="17">
        <v>5.0000000000000001E-3</v>
      </c>
      <c r="BK239" s="17">
        <v>0.5</v>
      </c>
      <c r="BL239" s="17">
        <v>0.05</v>
      </c>
      <c r="BM239" s="17">
        <v>0.05</v>
      </c>
      <c r="BN239" s="17">
        <v>0.05</v>
      </c>
      <c r="BO239" s="17">
        <v>0.05</v>
      </c>
      <c r="BP239" s="17">
        <v>0.05</v>
      </c>
      <c r="BQ239" s="17">
        <v>0.4</v>
      </c>
      <c r="BR239" s="76">
        <v>0.4</v>
      </c>
      <c r="BS239" s="17">
        <v>0.05</v>
      </c>
      <c r="BT239" s="17">
        <v>0.05</v>
      </c>
      <c r="BU239" s="17">
        <v>0.1</v>
      </c>
      <c r="BV239" s="76">
        <v>0.05</v>
      </c>
      <c r="BW239" s="17">
        <v>0.05</v>
      </c>
      <c r="BX239" s="17">
        <v>0.05</v>
      </c>
      <c r="BY239" s="17">
        <v>0.15000000000000002</v>
      </c>
      <c r="BZ239" s="17">
        <v>0.15</v>
      </c>
      <c r="CA239" s="17">
        <v>25</v>
      </c>
      <c r="CB239" s="17">
        <v>50</v>
      </c>
      <c r="CC239" s="17">
        <v>2900</v>
      </c>
      <c r="CD239" s="17">
        <v>0.01</v>
      </c>
      <c r="CE239" s="17">
        <v>2.5000000000000001E-2</v>
      </c>
      <c r="CF239" s="17">
        <v>2.5000000000000001E-2</v>
      </c>
      <c r="CG239" s="17">
        <v>2.5000000000000001E-2</v>
      </c>
      <c r="CH239" s="17">
        <v>2.5000000000000001E-2</v>
      </c>
      <c r="CI239" s="17">
        <v>2.5000000000000001E-2</v>
      </c>
      <c r="CJ239" s="17">
        <v>2.5000000000000001E-2</v>
      </c>
      <c r="CK239" s="17">
        <v>2.5000000000000001E-2</v>
      </c>
      <c r="CL239" s="17">
        <v>5.0000000000000001E-3</v>
      </c>
      <c r="CM239" s="17">
        <v>0.15</v>
      </c>
      <c r="CN239" s="17">
        <v>0.5</v>
      </c>
      <c r="CO239" s="17">
        <v>0.5</v>
      </c>
      <c r="CP239" s="17">
        <v>0.5</v>
      </c>
      <c r="CQ239" s="17">
        <v>1.5</v>
      </c>
      <c r="CR239" s="17">
        <v>0.3</v>
      </c>
      <c r="CS239" s="17">
        <v>5</v>
      </c>
      <c r="CT239" s="17">
        <v>0.5</v>
      </c>
      <c r="CU239" s="17">
        <v>0.5</v>
      </c>
      <c r="CV239" s="17">
        <v>0.05</v>
      </c>
      <c r="CW239" s="17">
        <v>0.05</v>
      </c>
      <c r="CX239" s="17">
        <v>0.05</v>
      </c>
      <c r="CY239" s="17">
        <v>1E-3</v>
      </c>
      <c r="CZ239" s="17">
        <v>0.05</v>
      </c>
      <c r="DA239" s="17">
        <v>0.05</v>
      </c>
      <c r="DB239" s="17">
        <v>0.05</v>
      </c>
      <c r="DC239" s="17">
        <v>0.05</v>
      </c>
      <c r="DD239" s="17">
        <v>0.05</v>
      </c>
      <c r="DE239" s="17">
        <v>0.05</v>
      </c>
      <c r="DF239" s="17">
        <v>0.05</v>
      </c>
      <c r="DG239" s="42">
        <v>1410</v>
      </c>
      <c r="DH239" s="70">
        <v>0.5</v>
      </c>
      <c r="DI239" s="70">
        <v>0.05</v>
      </c>
      <c r="DJ239" s="70">
        <v>0.25</v>
      </c>
      <c r="DK239" s="70">
        <v>0.25</v>
      </c>
      <c r="DL239" s="70">
        <v>0.05</v>
      </c>
      <c r="DM239" s="124"/>
    </row>
    <row r="240" spans="1:117" s="16" customFormat="1" x14ac:dyDescent="0.3">
      <c r="A240" s="165">
        <v>235</v>
      </c>
      <c r="B240" s="57">
        <v>390</v>
      </c>
      <c r="C240" s="139" t="s">
        <v>1229</v>
      </c>
      <c r="D240" s="139" t="s">
        <v>1230</v>
      </c>
      <c r="E240" s="139" t="s">
        <v>1193</v>
      </c>
      <c r="F240" s="139" t="s">
        <v>1194</v>
      </c>
      <c r="G240" s="43">
        <v>8</v>
      </c>
      <c r="H240" s="12">
        <v>87.39</v>
      </c>
      <c r="I240" s="30">
        <v>0.05</v>
      </c>
      <c r="J240" s="30">
        <v>1.5</v>
      </c>
      <c r="K240" s="30">
        <v>37.799999999999997</v>
      </c>
      <c r="L240" s="31">
        <v>2.5000000000000001E-2</v>
      </c>
      <c r="M240" s="30">
        <v>2.92</v>
      </c>
      <c r="N240" s="42">
        <v>10.8</v>
      </c>
      <c r="O240" s="30">
        <v>13.7</v>
      </c>
      <c r="P240" s="33">
        <v>2.8000000000000001E-2</v>
      </c>
      <c r="Q240" s="42">
        <v>154</v>
      </c>
      <c r="R240" s="30">
        <v>0.2</v>
      </c>
      <c r="S240" s="42">
        <v>8.8000000000000007</v>
      </c>
      <c r="T240" s="42">
        <v>0.5</v>
      </c>
      <c r="U240" s="19">
        <v>1</v>
      </c>
      <c r="V240" s="19">
        <v>31.9</v>
      </c>
      <c r="W240" s="42">
        <v>12</v>
      </c>
      <c r="X240" s="42">
        <v>73.099999999999994</v>
      </c>
      <c r="Y240" s="12">
        <v>12600</v>
      </c>
      <c r="Z240" s="30">
        <v>0.43</v>
      </c>
      <c r="AA240" s="12">
        <v>7430</v>
      </c>
      <c r="AB240" s="19">
        <v>390</v>
      </c>
      <c r="AC240" s="30">
        <v>442</v>
      </c>
      <c r="AD240" s="12">
        <v>901</v>
      </c>
      <c r="AE240" s="30">
        <v>109.99</v>
      </c>
      <c r="AF240" s="12">
        <v>4600.09</v>
      </c>
      <c r="AG240" s="42">
        <v>868</v>
      </c>
      <c r="AH240" s="19">
        <v>10</v>
      </c>
      <c r="AI240" s="19">
        <v>30</v>
      </c>
      <c r="AJ240" s="19">
        <v>9.4</v>
      </c>
      <c r="AK240" s="19">
        <v>92</v>
      </c>
      <c r="AL240" s="19">
        <v>56</v>
      </c>
      <c r="AM240" s="19">
        <v>48</v>
      </c>
      <c r="AN240" s="19">
        <v>72</v>
      </c>
      <c r="AO240" s="19">
        <v>2.5</v>
      </c>
      <c r="AP240" s="19">
        <v>70</v>
      </c>
      <c r="AQ240" s="19">
        <v>1.5</v>
      </c>
      <c r="AR240" s="19">
        <v>2.5</v>
      </c>
      <c r="AS240" s="19">
        <v>6.2</v>
      </c>
      <c r="AT240" s="19">
        <v>79</v>
      </c>
      <c r="AU240" s="19">
        <v>62</v>
      </c>
      <c r="AV240" s="19">
        <v>55</v>
      </c>
      <c r="AW240" s="19">
        <v>2.5</v>
      </c>
      <c r="AX240" s="19">
        <v>74</v>
      </c>
      <c r="AY240" s="19">
        <v>16</v>
      </c>
      <c r="AZ240" s="19">
        <v>2.5</v>
      </c>
      <c r="BA240" s="20">
        <v>523.59999999999991</v>
      </c>
      <c r="BB240" s="17">
        <v>0.5</v>
      </c>
      <c r="BC240" s="17">
        <v>0.5</v>
      </c>
      <c r="BD240" s="17">
        <v>0.5</v>
      </c>
      <c r="BE240" s="17">
        <v>0.5</v>
      </c>
      <c r="BF240" s="17">
        <v>0.5</v>
      </c>
      <c r="BG240" s="17">
        <v>0.5</v>
      </c>
      <c r="BH240" s="17">
        <v>0.5</v>
      </c>
      <c r="BI240" s="17">
        <v>0.5</v>
      </c>
      <c r="BJ240" s="17">
        <v>5.0000000000000001E-3</v>
      </c>
      <c r="BK240" s="17">
        <v>0.5</v>
      </c>
      <c r="BL240" s="17">
        <v>0.05</v>
      </c>
      <c r="BM240" s="17">
        <v>0.05</v>
      </c>
      <c r="BN240" s="17">
        <v>0.05</v>
      </c>
      <c r="BO240" s="17">
        <v>0.05</v>
      </c>
      <c r="BP240" s="17">
        <v>0.05</v>
      </c>
      <c r="BQ240" s="17">
        <v>0.4</v>
      </c>
      <c r="BR240" s="76">
        <v>0.4</v>
      </c>
      <c r="BS240" s="17">
        <v>0.05</v>
      </c>
      <c r="BT240" s="17">
        <v>0.05</v>
      </c>
      <c r="BU240" s="17">
        <v>0.1</v>
      </c>
      <c r="BV240" s="76">
        <v>0.05</v>
      </c>
      <c r="BW240" s="17">
        <v>0.05</v>
      </c>
      <c r="BX240" s="17">
        <v>0.05</v>
      </c>
      <c r="BY240" s="17">
        <v>0.15000000000000002</v>
      </c>
      <c r="BZ240" s="17">
        <v>0.15</v>
      </c>
      <c r="CA240" s="17"/>
      <c r="CB240" s="17"/>
      <c r="CC240" s="17"/>
      <c r="CD240" s="17"/>
      <c r="CE240" s="17"/>
      <c r="CF240" s="17"/>
      <c r="CG240" s="17"/>
      <c r="CH240" s="17"/>
      <c r="CI240" s="17"/>
      <c r="CJ240" s="17"/>
      <c r="CK240" s="17"/>
      <c r="CL240" s="17"/>
      <c r="CM240" s="17"/>
      <c r="CN240" s="17"/>
      <c r="CO240" s="17"/>
      <c r="CP240" s="17"/>
      <c r="CQ240" s="17"/>
      <c r="CR240" s="17"/>
      <c r="CS240" s="17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>
        <v>0.05</v>
      </c>
      <c r="DF240" s="17">
        <v>0.05</v>
      </c>
      <c r="DG240" s="42">
        <v>1197</v>
      </c>
      <c r="DH240" s="70"/>
      <c r="DI240" s="70"/>
      <c r="DJ240" s="70"/>
      <c r="DK240" s="70"/>
      <c r="DL240" s="70"/>
      <c r="DM240" s="124"/>
    </row>
    <row r="241" spans="1:117" s="16" customFormat="1" x14ac:dyDescent="0.3">
      <c r="A241" s="165">
        <v>236</v>
      </c>
      <c r="B241" s="57">
        <v>391</v>
      </c>
      <c r="C241" s="139" t="s">
        <v>1231</v>
      </c>
      <c r="D241" s="139" t="s">
        <v>1232</v>
      </c>
      <c r="E241" s="139" t="s">
        <v>1217</v>
      </c>
      <c r="F241" s="139" t="s">
        <v>1218</v>
      </c>
      <c r="G241" s="43">
        <v>8.1</v>
      </c>
      <c r="H241" s="12">
        <v>68.569999999999993</v>
      </c>
      <c r="I241" s="30">
        <v>0.05</v>
      </c>
      <c r="J241" s="30">
        <v>1.5</v>
      </c>
      <c r="K241" s="30">
        <v>8.1999999999999993</v>
      </c>
      <c r="L241" s="31">
        <v>2.5000000000000001E-2</v>
      </c>
      <c r="M241" s="30">
        <v>1.1399999999999999</v>
      </c>
      <c r="N241" s="42">
        <v>2.62</v>
      </c>
      <c r="O241" s="30">
        <v>7.39</v>
      </c>
      <c r="P241" s="33">
        <v>1.2E-2</v>
      </c>
      <c r="Q241" s="42">
        <v>510</v>
      </c>
      <c r="R241" s="30">
        <v>0.2</v>
      </c>
      <c r="S241" s="42">
        <v>2.6</v>
      </c>
      <c r="T241" s="42">
        <v>0.5</v>
      </c>
      <c r="U241" s="19">
        <v>1</v>
      </c>
      <c r="V241" s="19">
        <v>14.9</v>
      </c>
      <c r="W241" s="42">
        <v>2.4900000000000002</v>
      </c>
      <c r="X241" s="42">
        <v>20.7</v>
      </c>
      <c r="Y241" s="12">
        <v>6590</v>
      </c>
      <c r="Z241" s="30">
        <v>0.05</v>
      </c>
      <c r="AA241" s="12">
        <v>1820</v>
      </c>
      <c r="AB241" s="19">
        <v>49.7</v>
      </c>
      <c r="AC241" s="30">
        <v>66.2</v>
      </c>
      <c r="AD241" s="12">
        <v>367</v>
      </c>
      <c r="AE241" s="30">
        <v>36</v>
      </c>
      <c r="AF241" s="12">
        <v>955</v>
      </c>
      <c r="AG241" s="42">
        <v>212</v>
      </c>
      <c r="AH241" s="19">
        <v>59</v>
      </c>
      <c r="AI241" s="19">
        <v>18</v>
      </c>
      <c r="AJ241" s="19">
        <v>2.5</v>
      </c>
      <c r="AK241" s="19">
        <v>9.1999999999999993</v>
      </c>
      <c r="AL241" s="19">
        <v>7.6</v>
      </c>
      <c r="AM241" s="19">
        <v>6.6</v>
      </c>
      <c r="AN241" s="19">
        <v>8.2000000000000011</v>
      </c>
      <c r="AO241" s="19">
        <v>2.5</v>
      </c>
      <c r="AP241" s="19">
        <v>8.6</v>
      </c>
      <c r="AQ241" s="19">
        <v>1.5</v>
      </c>
      <c r="AR241" s="19">
        <v>41</v>
      </c>
      <c r="AS241" s="19">
        <v>15</v>
      </c>
      <c r="AT241" s="19">
        <v>16</v>
      </c>
      <c r="AU241" s="19">
        <v>12</v>
      </c>
      <c r="AV241" s="19">
        <v>7.2</v>
      </c>
      <c r="AW241" s="19">
        <v>2.5</v>
      </c>
      <c r="AX241" s="19">
        <v>2.5</v>
      </c>
      <c r="AY241" s="19">
        <v>2.5</v>
      </c>
      <c r="AZ241" s="19">
        <v>2.5</v>
      </c>
      <c r="BA241" s="20">
        <v>203.79999999999998</v>
      </c>
      <c r="BB241" s="17">
        <v>0.5</v>
      </c>
      <c r="BC241" s="17">
        <v>0.5</v>
      </c>
      <c r="BD241" s="17">
        <v>0.5</v>
      </c>
      <c r="BE241" s="17">
        <v>0.5</v>
      </c>
      <c r="BF241" s="17">
        <v>0.5</v>
      </c>
      <c r="BG241" s="17">
        <v>0.5</v>
      </c>
      <c r="BH241" s="17">
        <v>0.5</v>
      </c>
      <c r="BI241" s="17">
        <v>0.5</v>
      </c>
      <c r="BJ241" s="17">
        <v>5.0000000000000001E-3</v>
      </c>
      <c r="BK241" s="17">
        <v>0.5</v>
      </c>
      <c r="BL241" s="17">
        <v>0.05</v>
      </c>
      <c r="BM241" s="17">
        <v>0.05</v>
      </c>
      <c r="BN241" s="17">
        <v>0.05</v>
      </c>
      <c r="BO241" s="17">
        <v>0.05</v>
      </c>
      <c r="BP241" s="17">
        <v>0.05</v>
      </c>
      <c r="BQ241" s="17">
        <v>0.4</v>
      </c>
      <c r="BR241" s="76">
        <v>0.4</v>
      </c>
      <c r="BS241" s="17">
        <v>0.05</v>
      </c>
      <c r="BT241" s="17">
        <v>0.05</v>
      </c>
      <c r="BU241" s="17">
        <v>0.1</v>
      </c>
      <c r="BV241" s="76">
        <v>0.05</v>
      </c>
      <c r="BW241" s="17">
        <v>0.05</v>
      </c>
      <c r="BX241" s="17">
        <v>0.05</v>
      </c>
      <c r="BY241" s="17">
        <v>0.15000000000000002</v>
      </c>
      <c r="BZ241" s="17">
        <v>0.15</v>
      </c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/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>
        <v>0.05</v>
      </c>
      <c r="DF241" s="17">
        <v>0.05</v>
      </c>
      <c r="DG241" s="42">
        <v>874.9</v>
      </c>
      <c r="DH241" s="70"/>
      <c r="DI241" s="70"/>
      <c r="DJ241" s="70"/>
      <c r="DK241" s="70"/>
      <c r="DL241" s="70"/>
      <c r="DM241" s="124"/>
    </row>
    <row r="242" spans="1:117" s="16" customFormat="1" x14ac:dyDescent="0.3">
      <c r="A242" s="165">
        <v>237</v>
      </c>
      <c r="B242" s="57">
        <v>392</v>
      </c>
      <c r="C242" s="139" t="s">
        <v>1233</v>
      </c>
      <c r="D242" s="139" t="s">
        <v>1234</v>
      </c>
      <c r="E242" s="139" t="s">
        <v>1235</v>
      </c>
      <c r="F242" s="139" t="s">
        <v>1236</v>
      </c>
      <c r="G242" s="43">
        <v>8.1</v>
      </c>
      <c r="H242" s="12">
        <v>529</v>
      </c>
      <c r="I242" s="30">
        <v>5.55</v>
      </c>
      <c r="J242" s="30">
        <v>3.05</v>
      </c>
      <c r="K242" s="30">
        <v>50.4</v>
      </c>
      <c r="L242" s="31">
        <v>1.85</v>
      </c>
      <c r="M242" s="30">
        <v>5.07</v>
      </c>
      <c r="N242" s="42">
        <v>16.5</v>
      </c>
      <c r="O242" s="30">
        <v>33.6</v>
      </c>
      <c r="P242" s="33">
        <v>4.5999999999999999E-2</v>
      </c>
      <c r="Q242" s="42">
        <v>3540</v>
      </c>
      <c r="R242" s="30">
        <v>0.2</v>
      </c>
      <c r="S242" s="42">
        <v>13.6</v>
      </c>
      <c r="T242" s="42">
        <v>18.7</v>
      </c>
      <c r="U242" s="19">
        <v>2.64</v>
      </c>
      <c r="V242" s="19">
        <v>42.3</v>
      </c>
      <c r="W242" s="42">
        <v>13.2</v>
      </c>
      <c r="X242" s="42">
        <v>198</v>
      </c>
      <c r="Y242" s="12">
        <v>18300</v>
      </c>
      <c r="Z242" s="30">
        <v>1.63</v>
      </c>
      <c r="AA242" s="12">
        <v>9130</v>
      </c>
      <c r="AB242" s="19">
        <v>338</v>
      </c>
      <c r="AC242" s="30">
        <v>716</v>
      </c>
      <c r="AD242" s="12">
        <v>1260</v>
      </c>
      <c r="AE242" s="30">
        <v>124.211</v>
      </c>
      <c r="AF242" s="12">
        <v>4965.67</v>
      </c>
      <c r="AG242" s="42">
        <v>1070</v>
      </c>
      <c r="AH242" s="19">
        <v>2.5</v>
      </c>
      <c r="AI242" s="19">
        <v>59</v>
      </c>
      <c r="AJ242" s="19">
        <v>26</v>
      </c>
      <c r="AK242" s="19">
        <v>131</v>
      </c>
      <c r="AL242" s="19">
        <v>51</v>
      </c>
      <c r="AM242" s="19">
        <v>43</v>
      </c>
      <c r="AN242" s="19">
        <v>34</v>
      </c>
      <c r="AO242" s="19">
        <v>2.5</v>
      </c>
      <c r="AP242" s="19">
        <v>33</v>
      </c>
      <c r="AQ242" s="19">
        <v>1.5</v>
      </c>
      <c r="AR242" s="19">
        <v>2.5</v>
      </c>
      <c r="AS242" s="19">
        <v>2.5</v>
      </c>
      <c r="AT242" s="19">
        <v>69</v>
      </c>
      <c r="AU242" s="19">
        <v>40</v>
      </c>
      <c r="AV242" s="19">
        <v>20</v>
      </c>
      <c r="AW242" s="19">
        <v>58</v>
      </c>
      <c r="AX242" s="19">
        <v>29</v>
      </c>
      <c r="AY242" s="19">
        <v>2.5</v>
      </c>
      <c r="AZ242" s="19">
        <v>2.5</v>
      </c>
      <c r="BA242" s="20">
        <v>482</v>
      </c>
      <c r="BB242" s="17">
        <v>0.5</v>
      </c>
      <c r="BC242" s="17">
        <v>0.5</v>
      </c>
      <c r="BD242" s="17">
        <v>0.5</v>
      </c>
      <c r="BE242" s="17">
        <v>0.5</v>
      </c>
      <c r="BF242" s="17">
        <v>0.5</v>
      </c>
      <c r="BG242" s="17">
        <v>0.5</v>
      </c>
      <c r="BH242" s="17">
        <v>0.5</v>
      </c>
      <c r="BI242" s="17">
        <v>0.5</v>
      </c>
      <c r="BJ242" s="17">
        <v>5.0000000000000001E-3</v>
      </c>
      <c r="BK242" s="17">
        <v>0.5</v>
      </c>
      <c r="BL242" s="17">
        <v>0.05</v>
      </c>
      <c r="BM242" s="17">
        <v>0.05</v>
      </c>
      <c r="BN242" s="17">
        <v>0.05</v>
      </c>
      <c r="BO242" s="17">
        <v>0.05</v>
      </c>
      <c r="BP242" s="17">
        <v>0.05</v>
      </c>
      <c r="BQ242" s="17">
        <v>0.4</v>
      </c>
      <c r="BR242" s="76">
        <v>0.4</v>
      </c>
      <c r="BS242" s="17">
        <v>0.05</v>
      </c>
      <c r="BT242" s="17">
        <v>0.05</v>
      </c>
      <c r="BU242" s="17">
        <v>0.1</v>
      </c>
      <c r="BV242" s="76">
        <v>0.05</v>
      </c>
      <c r="BW242" s="17">
        <v>0.05</v>
      </c>
      <c r="BX242" s="17">
        <v>0.05</v>
      </c>
      <c r="BY242" s="17">
        <v>0.15000000000000002</v>
      </c>
      <c r="BZ242" s="17">
        <v>0.15</v>
      </c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/>
      <c r="CT242" s="17"/>
      <c r="CU242" s="17"/>
      <c r="CV242" s="17"/>
      <c r="CW242" s="17"/>
      <c r="CX242" s="17"/>
      <c r="CY242" s="17"/>
      <c r="CZ242" s="17"/>
      <c r="DA242" s="17"/>
      <c r="DB242" s="17"/>
      <c r="DC242" s="17"/>
      <c r="DD242" s="17"/>
      <c r="DE242" s="17">
        <v>0.05</v>
      </c>
      <c r="DF242" s="17">
        <v>0.05</v>
      </c>
      <c r="DG242" s="42">
        <v>1350</v>
      </c>
      <c r="DH242" s="70"/>
      <c r="DI242" s="70"/>
      <c r="DJ242" s="70"/>
      <c r="DK242" s="70"/>
      <c r="DL242" s="70"/>
      <c r="DM242" s="124"/>
    </row>
    <row r="243" spans="1:117" s="16" customFormat="1" x14ac:dyDescent="0.3">
      <c r="A243" s="165">
        <v>238</v>
      </c>
      <c r="B243" s="57">
        <v>393</v>
      </c>
      <c r="C243" s="139" t="s">
        <v>1237</v>
      </c>
      <c r="D243" s="139" t="s">
        <v>1238</v>
      </c>
      <c r="E243" s="139" t="s">
        <v>1239</v>
      </c>
      <c r="F243" s="139" t="s">
        <v>1240</v>
      </c>
      <c r="G243" s="43">
        <v>8.5</v>
      </c>
      <c r="H243" s="12">
        <v>188</v>
      </c>
      <c r="I243" s="30">
        <v>2.8</v>
      </c>
      <c r="J243" s="30">
        <v>1.5</v>
      </c>
      <c r="K243" s="30">
        <v>18.399999999999999</v>
      </c>
      <c r="L243" s="31">
        <v>0.123</v>
      </c>
      <c r="M243" s="30">
        <v>2.21</v>
      </c>
      <c r="N243" s="42">
        <v>4.74</v>
      </c>
      <c r="O243" s="30">
        <v>16.3</v>
      </c>
      <c r="P243" s="33">
        <v>5.0000000000000001E-4</v>
      </c>
      <c r="Q243" s="42">
        <v>953</v>
      </c>
      <c r="R243" s="30">
        <v>0.2</v>
      </c>
      <c r="S243" s="42">
        <v>4.8899999999999997</v>
      </c>
      <c r="T243" s="42">
        <v>4.84</v>
      </c>
      <c r="U243" s="19">
        <v>1</v>
      </c>
      <c r="V243" s="19">
        <v>17.2</v>
      </c>
      <c r="W243" s="42">
        <v>4.99</v>
      </c>
      <c r="X243" s="42">
        <v>46.1</v>
      </c>
      <c r="Y243" s="12">
        <v>6880</v>
      </c>
      <c r="Z243" s="30">
        <v>0.27</v>
      </c>
      <c r="AA243" s="12">
        <v>3290</v>
      </c>
      <c r="AB243" s="19">
        <v>173</v>
      </c>
      <c r="AC243" s="30">
        <v>167</v>
      </c>
      <c r="AD243" s="12">
        <v>241</v>
      </c>
      <c r="AE243" s="30">
        <v>67</v>
      </c>
      <c r="AF243" s="12">
        <v>1740.74</v>
      </c>
      <c r="AG243" s="42">
        <v>348</v>
      </c>
      <c r="AH243" s="19">
        <v>2.5</v>
      </c>
      <c r="AI243" s="19">
        <v>127</v>
      </c>
      <c r="AJ243" s="19">
        <v>25</v>
      </c>
      <c r="AK243" s="19">
        <v>151</v>
      </c>
      <c r="AL243" s="19">
        <v>64</v>
      </c>
      <c r="AM243" s="19">
        <v>57</v>
      </c>
      <c r="AN243" s="19">
        <v>55</v>
      </c>
      <c r="AO243" s="19">
        <v>2.5</v>
      </c>
      <c r="AP243" s="19">
        <v>32</v>
      </c>
      <c r="AQ243" s="19">
        <v>1.5</v>
      </c>
      <c r="AR243" s="19">
        <v>2.5</v>
      </c>
      <c r="AS243" s="19">
        <v>30</v>
      </c>
      <c r="AT243" s="19">
        <v>95</v>
      </c>
      <c r="AU243" s="19">
        <v>57</v>
      </c>
      <c r="AV243" s="19">
        <v>24</v>
      </c>
      <c r="AW243" s="19">
        <v>32</v>
      </c>
      <c r="AX243" s="19">
        <v>37</v>
      </c>
      <c r="AY243" s="19">
        <v>2.5</v>
      </c>
      <c r="AZ243" s="19">
        <v>2.5</v>
      </c>
      <c r="BA243" s="20">
        <v>691.5</v>
      </c>
      <c r="BB243" s="17">
        <v>0.5</v>
      </c>
      <c r="BC243" s="17">
        <v>0.5</v>
      </c>
      <c r="BD243" s="17">
        <v>0.5</v>
      </c>
      <c r="BE243" s="17">
        <v>0.5</v>
      </c>
      <c r="BF243" s="17">
        <v>0.5</v>
      </c>
      <c r="BG243" s="17">
        <v>0.5</v>
      </c>
      <c r="BH243" s="17">
        <v>0.5</v>
      </c>
      <c r="BI243" s="17">
        <v>0.5</v>
      </c>
      <c r="BJ243" s="17">
        <v>5.0000000000000001E-3</v>
      </c>
      <c r="BK243" s="17">
        <v>0.5</v>
      </c>
      <c r="BL243" s="17">
        <v>0.05</v>
      </c>
      <c r="BM243" s="17">
        <v>0.05</v>
      </c>
      <c r="BN243" s="17">
        <v>0.05</v>
      </c>
      <c r="BO243" s="17">
        <v>0.05</v>
      </c>
      <c r="BP243" s="17">
        <v>0.05</v>
      </c>
      <c r="BQ243" s="17">
        <v>0.4</v>
      </c>
      <c r="BR243" s="76">
        <v>0.4</v>
      </c>
      <c r="BS243" s="17">
        <v>0.05</v>
      </c>
      <c r="BT243" s="17">
        <v>0.05</v>
      </c>
      <c r="BU243" s="17">
        <v>0.1</v>
      </c>
      <c r="BV243" s="76">
        <v>0.05</v>
      </c>
      <c r="BW243" s="17">
        <v>0.05</v>
      </c>
      <c r="BX243" s="17">
        <v>0.05</v>
      </c>
      <c r="BY243" s="17">
        <v>0.15000000000000002</v>
      </c>
      <c r="BZ243" s="17">
        <v>0.15</v>
      </c>
      <c r="CA243" s="17"/>
      <c r="CB243" s="17"/>
      <c r="CC243" s="17"/>
      <c r="CD243" s="17"/>
      <c r="CE243" s="17"/>
      <c r="CF243" s="17"/>
      <c r="CG243" s="17"/>
      <c r="CH243" s="17"/>
      <c r="CI243" s="17"/>
      <c r="CJ243" s="17"/>
      <c r="CK243" s="17"/>
      <c r="CL243" s="17"/>
      <c r="CM243" s="17"/>
      <c r="CN243" s="17"/>
      <c r="CO243" s="17"/>
      <c r="CP243" s="17"/>
      <c r="CQ243" s="17"/>
      <c r="CR243" s="17"/>
      <c r="CS243" s="17"/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>
        <v>0.05</v>
      </c>
      <c r="DF243" s="17">
        <v>0.05</v>
      </c>
      <c r="DG243" s="42">
        <v>207.2</v>
      </c>
      <c r="DH243" s="70"/>
      <c r="DI243" s="70"/>
      <c r="DJ243" s="70"/>
      <c r="DK243" s="70"/>
      <c r="DL243" s="70"/>
      <c r="DM243" s="124"/>
    </row>
    <row r="244" spans="1:117" s="16" customFormat="1" x14ac:dyDescent="0.3">
      <c r="A244" s="165">
        <v>239</v>
      </c>
      <c r="B244" s="57">
        <v>394</v>
      </c>
      <c r="C244" s="139" t="s">
        <v>1241</v>
      </c>
      <c r="D244" s="139" t="s">
        <v>1242</v>
      </c>
      <c r="E244" s="139" t="s">
        <v>1243</v>
      </c>
      <c r="F244" s="139" t="s">
        <v>1244</v>
      </c>
      <c r="G244" s="43">
        <v>8.4</v>
      </c>
      <c r="H244" s="12">
        <v>77.48</v>
      </c>
      <c r="I244" s="30">
        <v>0.05</v>
      </c>
      <c r="J244" s="30">
        <v>1.5</v>
      </c>
      <c r="K244" s="30">
        <v>18.600000000000001</v>
      </c>
      <c r="L244" s="31">
        <v>0.42799999999999999</v>
      </c>
      <c r="M244" s="30">
        <v>1.53</v>
      </c>
      <c r="N244" s="42">
        <v>10.9</v>
      </c>
      <c r="O244" s="30">
        <v>11.8</v>
      </c>
      <c r="P244" s="33">
        <v>4.3999999999999997E-2</v>
      </c>
      <c r="Q244" s="42">
        <v>645</v>
      </c>
      <c r="R244" s="30">
        <v>0.2</v>
      </c>
      <c r="S244" s="42">
        <v>3.57</v>
      </c>
      <c r="T244" s="42">
        <v>3.5</v>
      </c>
      <c r="U244" s="19">
        <v>1</v>
      </c>
      <c r="V244" s="19">
        <v>20.5</v>
      </c>
      <c r="W244" s="42">
        <v>4.22</v>
      </c>
      <c r="X244" s="42">
        <v>45.5</v>
      </c>
      <c r="Y244" s="12">
        <v>15000</v>
      </c>
      <c r="Z244" s="30">
        <v>0.05</v>
      </c>
      <c r="AA244" s="12">
        <v>3050</v>
      </c>
      <c r="AB244" s="19">
        <v>271</v>
      </c>
      <c r="AC244" s="30">
        <v>228</v>
      </c>
      <c r="AD244" s="12">
        <v>778</v>
      </c>
      <c r="AE244" s="30">
        <v>38.6</v>
      </c>
      <c r="AF244" s="12">
        <v>1539.84</v>
      </c>
      <c r="AG244" s="42">
        <v>326</v>
      </c>
      <c r="AH244" s="19">
        <v>2.5</v>
      </c>
      <c r="AI244" s="19">
        <v>10</v>
      </c>
      <c r="AJ244" s="19">
        <v>2.5</v>
      </c>
      <c r="AK244" s="19">
        <v>30</v>
      </c>
      <c r="AL244" s="19">
        <v>19</v>
      </c>
      <c r="AM244" s="19">
        <v>14</v>
      </c>
      <c r="AN244" s="19">
        <v>21</v>
      </c>
      <c r="AO244" s="19">
        <v>2.5</v>
      </c>
      <c r="AP244" s="19">
        <v>23</v>
      </c>
      <c r="AQ244" s="19">
        <v>1.5</v>
      </c>
      <c r="AR244" s="19">
        <v>2.5</v>
      </c>
      <c r="AS244" s="19">
        <v>2.5</v>
      </c>
      <c r="AT244" s="19">
        <v>28</v>
      </c>
      <c r="AU244" s="19">
        <v>26</v>
      </c>
      <c r="AV244" s="19">
        <v>19</v>
      </c>
      <c r="AW244" s="19">
        <v>2.5</v>
      </c>
      <c r="AX244" s="19">
        <v>24</v>
      </c>
      <c r="AY244" s="19">
        <v>6.8999999999999995</v>
      </c>
      <c r="AZ244" s="19">
        <v>2.5</v>
      </c>
      <c r="BA244" s="20">
        <v>178.5</v>
      </c>
      <c r="BB244" s="17">
        <v>0.5</v>
      </c>
      <c r="BC244" s="17">
        <v>0.5</v>
      </c>
      <c r="BD244" s="17">
        <v>0.5</v>
      </c>
      <c r="BE244" s="17">
        <v>0.5</v>
      </c>
      <c r="BF244" s="17">
        <v>0.5</v>
      </c>
      <c r="BG244" s="17">
        <v>0.5</v>
      </c>
      <c r="BH244" s="17">
        <v>0.5</v>
      </c>
      <c r="BI244" s="17">
        <v>0.5</v>
      </c>
      <c r="BJ244" s="17">
        <v>5.0000000000000001E-3</v>
      </c>
      <c r="BK244" s="17">
        <v>0.5</v>
      </c>
      <c r="BL244" s="17">
        <v>0.05</v>
      </c>
      <c r="BM244" s="17">
        <v>0.05</v>
      </c>
      <c r="BN244" s="17">
        <v>0.05</v>
      </c>
      <c r="BO244" s="17">
        <v>0.05</v>
      </c>
      <c r="BP244" s="17">
        <v>0.05</v>
      </c>
      <c r="BQ244" s="17">
        <v>0.4</v>
      </c>
      <c r="BR244" s="76">
        <v>0.4</v>
      </c>
      <c r="BS244" s="17">
        <v>0.05</v>
      </c>
      <c r="BT244" s="17">
        <v>0.05</v>
      </c>
      <c r="BU244" s="17">
        <v>0.1</v>
      </c>
      <c r="BV244" s="76">
        <v>0.05</v>
      </c>
      <c r="BW244" s="17">
        <v>0.05</v>
      </c>
      <c r="BX244" s="17">
        <v>0.05</v>
      </c>
      <c r="BY244" s="17">
        <v>0.15000000000000002</v>
      </c>
      <c r="BZ244" s="17">
        <v>0.15</v>
      </c>
      <c r="CA244" s="17">
        <v>25</v>
      </c>
      <c r="CB244" s="17">
        <v>50</v>
      </c>
      <c r="CC244" s="17">
        <v>1300</v>
      </c>
      <c r="CD244" s="17">
        <v>0.01</v>
      </c>
      <c r="CE244" s="17">
        <v>2.5000000000000001E-2</v>
      </c>
      <c r="CF244" s="17">
        <v>2.5000000000000001E-2</v>
      </c>
      <c r="CG244" s="17">
        <v>2.5000000000000001E-2</v>
      </c>
      <c r="CH244" s="17">
        <v>2.5000000000000001E-2</v>
      </c>
      <c r="CI244" s="17">
        <v>2.5000000000000001E-2</v>
      </c>
      <c r="CJ244" s="17">
        <v>2.5000000000000001E-2</v>
      </c>
      <c r="CK244" s="17">
        <v>2.5000000000000001E-2</v>
      </c>
      <c r="CL244" s="17">
        <v>5.0000000000000001E-3</v>
      </c>
      <c r="CM244" s="17">
        <v>0.15</v>
      </c>
      <c r="CN244" s="17">
        <v>0.5</v>
      </c>
      <c r="CO244" s="17">
        <v>0.5</v>
      </c>
      <c r="CP244" s="17">
        <v>0.5</v>
      </c>
      <c r="CQ244" s="17">
        <v>1.5</v>
      </c>
      <c r="CR244" s="17">
        <v>0.3</v>
      </c>
      <c r="CS244" s="17">
        <v>5</v>
      </c>
      <c r="CT244" s="17">
        <v>0.5</v>
      </c>
      <c r="CU244" s="17">
        <v>0.5</v>
      </c>
      <c r="CV244" s="17">
        <v>0.05</v>
      </c>
      <c r="CW244" s="17">
        <v>0.05</v>
      </c>
      <c r="CX244" s="17">
        <v>0.05</v>
      </c>
      <c r="CY244" s="17">
        <v>1.1999999999999999E-3</v>
      </c>
      <c r="CZ244" s="17">
        <v>0.05</v>
      </c>
      <c r="DA244" s="17">
        <v>0.05</v>
      </c>
      <c r="DB244" s="17">
        <v>0.05</v>
      </c>
      <c r="DC244" s="17">
        <v>0.05</v>
      </c>
      <c r="DD244" s="17">
        <v>0.05</v>
      </c>
      <c r="DE244" s="17">
        <v>0.05</v>
      </c>
      <c r="DF244" s="17">
        <v>0.05</v>
      </c>
      <c r="DG244" s="42">
        <v>758.7</v>
      </c>
      <c r="DH244" s="70">
        <v>0.5</v>
      </c>
      <c r="DI244" s="70">
        <v>0.05</v>
      </c>
      <c r="DJ244" s="70">
        <v>0.25</v>
      </c>
      <c r="DK244" s="70">
        <v>0.25</v>
      </c>
      <c r="DL244" s="70">
        <v>0.05</v>
      </c>
      <c r="DM244" s="124"/>
    </row>
    <row r="245" spans="1:117" s="16" customFormat="1" x14ac:dyDescent="0.3">
      <c r="A245" s="165">
        <v>240</v>
      </c>
      <c r="B245" s="57">
        <v>395</v>
      </c>
      <c r="C245" s="139" t="s">
        <v>1245</v>
      </c>
      <c r="D245" s="139" t="s">
        <v>1246</v>
      </c>
      <c r="E245" s="139" t="s">
        <v>1200</v>
      </c>
      <c r="F245" s="139" t="s">
        <v>1201</v>
      </c>
      <c r="G245" s="43">
        <v>8.3000000000000007</v>
      </c>
      <c r="H245" s="12">
        <v>73.73</v>
      </c>
      <c r="I245" s="30">
        <v>0.05</v>
      </c>
      <c r="J245" s="30">
        <v>1.5</v>
      </c>
      <c r="K245" s="30">
        <v>5.82</v>
      </c>
      <c r="L245" s="31">
        <v>2.5000000000000001E-2</v>
      </c>
      <c r="M245" s="30">
        <v>0.69699999999999995</v>
      </c>
      <c r="N245" s="42">
        <v>1.2</v>
      </c>
      <c r="O245" s="30">
        <v>4.7</v>
      </c>
      <c r="P245" s="33">
        <v>2.5999999999999999E-3</v>
      </c>
      <c r="Q245" s="42">
        <v>116</v>
      </c>
      <c r="R245" s="30">
        <v>0.2</v>
      </c>
      <c r="S245" s="42">
        <v>0.79100000000000004</v>
      </c>
      <c r="T245" s="42">
        <v>0.5</v>
      </c>
      <c r="U245" s="19">
        <v>1</v>
      </c>
      <c r="V245" s="19">
        <v>2.5099999999999998</v>
      </c>
      <c r="W245" s="42">
        <v>1.06</v>
      </c>
      <c r="X245" s="42">
        <v>9</v>
      </c>
      <c r="Y245" s="12">
        <v>462</v>
      </c>
      <c r="Z245" s="30">
        <v>0.05</v>
      </c>
      <c r="AA245" s="12">
        <v>1260</v>
      </c>
      <c r="AB245" s="19">
        <v>70.2</v>
      </c>
      <c r="AC245" s="30">
        <v>63.6</v>
      </c>
      <c r="AD245" s="12">
        <v>91.5</v>
      </c>
      <c r="AE245" s="30">
        <v>18.899999999999999</v>
      </c>
      <c r="AF245" s="12">
        <v>431</v>
      </c>
      <c r="AG245" s="42">
        <v>0.5</v>
      </c>
      <c r="AH245" s="19">
        <v>2.5</v>
      </c>
      <c r="AI245" s="19">
        <v>2.5</v>
      </c>
      <c r="AJ245" s="19">
        <v>2.5</v>
      </c>
      <c r="AK245" s="19">
        <v>2.5</v>
      </c>
      <c r="AL245" s="19">
        <v>2.5</v>
      </c>
      <c r="AM245" s="19">
        <v>2.5</v>
      </c>
      <c r="AN245" s="19">
        <v>2.5</v>
      </c>
      <c r="AO245" s="19">
        <v>2.5</v>
      </c>
      <c r="AP245" s="19">
        <v>2.5</v>
      </c>
      <c r="AQ245" s="19">
        <v>1.5</v>
      </c>
      <c r="AR245" s="19">
        <v>2.5</v>
      </c>
      <c r="AS245" s="19">
        <v>2.5</v>
      </c>
      <c r="AT245" s="19">
        <v>2.5</v>
      </c>
      <c r="AU245" s="19">
        <v>2.5</v>
      </c>
      <c r="AV245" s="19">
        <v>2.5</v>
      </c>
      <c r="AW245" s="19">
        <v>2.5</v>
      </c>
      <c r="AX245" s="19">
        <v>2.5</v>
      </c>
      <c r="AY245" s="19">
        <v>2.5</v>
      </c>
      <c r="AZ245" s="19">
        <v>2.5</v>
      </c>
      <c r="BA245" s="20">
        <v>31.5</v>
      </c>
      <c r="BB245" s="17">
        <v>0.5</v>
      </c>
      <c r="BC245" s="17">
        <v>0.5</v>
      </c>
      <c r="BD245" s="17">
        <v>0.5</v>
      </c>
      <c r="BE245" s="17">
        <v>0.5</v>
      </c>
      <c r="BF245" s="17">
        <v>0.5</v>
      </c>
      <c r="BG245" s="17">
        <v>0.5</v>
      </c>
      <c r="BH245" s="17">
        <v>0.5</v>
      </c>
      <c r="BI245" s="17">
        <v>0.5</v>
      </c>
      <c r="BJ245" s="17">
        <v>5.0000000000000001E-3</v>
      </c>
      <c r="BK245" s="17">
        <v>0.5</v>
      </c>
      <c r="BL245" s="17">
        <v>0.05</v>
      </c>
      <c r="BM245" s="17">
        <v>0.05</v>
      </c>
      <c r="BN245" s="17">
        <v>0.05</v>
      </c>
      <c r="BO245" s="17">
        <v>0.05</v>
      </c>
      <c r="BP245" s="17">
        <v>0.05</v>
      </c>
      <c r="BQ245" s="17">
        <v>0.4</v>
      </c>
      <c r="BR245" s="76">
        <v>0.4</v>
      </c>
      <c r="BS245" s="17">
        <v>0.05</v>
      </c>
      <c r="BT245" s="17">
        <v>0.05</v>
      </c>
      <c r="BU245" s="17">
        <v>0.1</v>
      </c>
      <c r="BV245" s="76">
        <v>0.05</v>
      </c>
      <c r="BW245" s="17">
        <v>0.05</v>
      </c>
      <c r="BX245" s="17">
        <v>0.05</v>
      </c>
      <c r="BY245" s="17">
        <v>0.15000000000000002</v>
      </c>
      <c r="BZ245" s="17">
        <v>0.15</v>
      </c>
      <c r="CA245" s="17"/>
      <c r="CB245" s="17"/>
      <c r="CC245" s="17"/>
      <c r="CD245" s="17"/>
      <c r="CE245" s="17"/>
      <c r="CF245" s="17"/>
      <c r="CG245" s="17"/>
      <c r="CH245" s="17"/>
      <c r="CI245" s="17"/>
      <c r="CJ245" s="17"/>
      <c r="CK245" s="17"/>
      <c r="CL245" s="17"/>
      <c r="CM245" s="17"/>
      <c r="CN245" s="17"/>
      <c r="CO245" s="17"/>
      <c r="CP245" s="17"/>
      <c r="CQ245" s="17"/>
      <c r="CR245" s="17"/>
      <c r="CS245" s="17"/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>
        <v>0.05</v>
      </c>
      <c r="DF245" s="17">
        <v>0.05</v>
      </c>
      <c r="DG245" s="42">
        <v>192.8</v>
      </c>
      <c r="DH245" s="70"/>
      <c r="DI245" s="70"/>
      <c r="DJ245" s="70"/>
      <c r="DK245" s="70"/>
      <c r="DL245" s="70"/>
      <c r="DM245" s="124"/>
    </row>
    <row r="246" spans="1:117" s="16" customFormat="1" x14ac:dyDescent="0.3">
      <c r="A246" s="165">
        <v>241</v>
      </c>
      <c r="B246" s="57">
        <v>396</v>
      </c>
      <c r="C246" s="139" t="s">
        <v>199</v>
      </c>
      <c r="D246" s="139" t="s">
        <v>260</v>
      </c>
      <c r="E246" s="139" t="s">
        <v>1197</v>
      </c>
      <c r="F246" s="139" t="s">
        <v>343</v>
      </c>
      <c r="G246" s="43">
        <v>8.1</v>
      </c>
      <c r="H246" s="12">
        <v>59.42</v>
      </c>
      <c r="I246" s="30">
        <v>0.05</v>
      </c>
      <c r="J246" s="30">
        <v>1.5</v>
      </c>
      <c r="K246" s="30">
        <v>5.35</v>
      </c>
      <c r="L246" s="31">
        <v>2.5000000000000001E-2</v>
      </c>
      <c r="M246" s="30">
        <v>0.1</v>
      </c>
      <c r="N246" s="42">
        <v>0.97199999999999998</v>
      </c>
      <c r="O246" s="30">
        <v>4.2300000000000004</v>
      </c>
      <c r="P246" s="33">
        <v>5.4000000000000003E-3</v>
      </c>
      <c r="Q246" s="42">
        <v>106</v>
      </c>
      <c r="R246" s="30">
        <v>0.2</v>
      </c>
      <c r="S246" s="42">
        <v>0.80400000000000005</v>
      </c>
      <c r="T246" s="42">
        <v>0.5</v>
      </c>
      <c r="U246" s="19">
        <v>1</v>
      </c>
      <c r="V246" s="19">
        <v>1.36</v>
      </c>
      <c r="W246" s="42">
        <v>1.19</v>
      </c>
      <c r="X246" s="42">
        <v>16</v>
      </c>
      <c r="Y246" s="12">
        <v>84.2</v>
      </c>
      <c r="Z246" s="30">
        <v>0.05</v>
      </c>
      <c r="AA246" s="12">
        <v>1260</v>
      </c>
      <c r="AB246" s="19">
        <v>36.9</v>
      </c>
      <c r="AC246" s="30">
        <v>50.6</v>
      </c>
      <c r="AD246" s="12">
        <v>119</v>
      </c>
      <c r="AE246" s="30">
        <v>10.8</v>
      </c>
      <c r="AF246" s="12">
        <v>462</v>
      </c>
      <c r="AG246" s="42">
        <v>0.5</v>
      </c>
      <c r="AH246" s="19">
        <v>2.5</v>
      </c>
      <c r="AI246" s="19">
        <v>2.5</v>
      </c>
      <c r="AJ246" s="19">
        <v>2.5</v>
      </c>
      <c r="AK246" s="19">
        <v>5</v>
      </c>
      <c r="AL246" s="19">
        <v>2.5</v>
      </c>
      <c r="AM246" s="19">
        <v>2.5</v>
      </c>
      <c r="AN246" s="19">
        <v>2.5</v>
      </c>
      <c r="AO246" s="19">
        <v>2.5</v>
      </c>
      <c r="AP246" s="19">
        <v>2.5</v>
      </c>
      <c r="AQ246" s="19">
        <v>1.5</v>
      </c>
      <c r="AR246" s="19">
        <v>2.5</v>
      </c>
      <c r="AS246" s="19">
        <v>2.5</v>
      </c>
      <c r="AT246" s="19">
        <v>2.5</v>
      </c>
      <c r="AU246" s="19">
        <v>2.5</v>
      </c>
      <c r="AV246" s="19">
        <v>2.5</v>
      </c>
      <c r="AW246" s="19">
        <v>2.5</v>
      </c>
      <c r="AX246" s="19">
        <v>2.5</v>
      </c>
      <c r="AY246" s="19">
        <v>2.5</v>
      </c>
      <c r="AZ246" s="19">
        <v>2.5</v>
      </c>
      <c r="BA246" s="20">
        <v>34</v>
      </c>
      <c r="BB246" s="17">
        <v>0.5</v>
      </c>
      <c r="BC246" s="17">
        <v>0.5</v>
      </c>
      <c r="BD246" s="17">
        <v>0.5</v>
      </c>
      <c r="BE246" s="17">
        <v>0.5</v>
      </c>
      <c r="BF246" s="17">
        <v>0.5</v>
      </c>
      <c r="BG246" s="17">
        <v>0.5</v>
      </c>
      <c r="BH246" s="17">
        <v>0.5</v>
      </c>
      <c r="BI246" s="17">
        <v>0.5</v>
      </c>
      <c r="BJ246" s="17">
        <v>5.0000000000000001E-3</v>
      </c>
      <c r="BK246" s="17">
        <v>0.5</v>
      </c>
      <c r="BL246" s="17">
        <v>0.05</v>
      </c>
      <c r="BM246" s="17">
        <v>0.05</v>
      </c>
      <c r="BN246" s="17">
        <v>0.05</v>
      </c>
      <c r="BO246" s="17">
        <v>0.05</v>
      </c>
      <c r="BP246" s="17">
        <v>0.05</v>
      </c>
      <c r="BQ246" s="17">
        <v>0.4</v>
      </c>
      <c r="BR246" s="76">
        <v>0.4</v>
      </c>
      <c r="BS246" s="17">
        <v>0.05</v>
      </c>
      <c r="BT246" s="17">
        <v>0.05</v>
      </c>
      <c r="BU246" s="17">
        <v>0.1</v>
      </c>
      <c r="BV246" s="76">
        <v>0.05</v>
      </c>
      <c r="BW246" s="17">
        <v>0.05</v>
      </c>
      <c r="BX246" s="17">
        <v>0.05</v>
      </c>
      <c r="BY246" s="17">
        <v>0.15000000000000002</v>
      </c>
      <c r="BZ246" s="17">
        <v>0.15</v>
      </c>
      <c r="CA246" s="17"/>
      <c r="CB246" s="17"/>
      <c r="CC246" s="17"/>
      <c r="CD246" s="17"/>
      <c r="CE246" s="17"/>
      <c r="CF246" s="17"/>
      <c r="CG246" s="17"/>
      <c r="CH246" s="17"/>
      <c r="CI246" s="17"/>
      <c r="CJ246" s="17"/>
      <c r="CK246" s="17"/>
      <c r="CL246" s="17"/>
      <c r="CM246" s="17"/>
      <c r="CN246" s="17"/>
      <c r="CO246" s="17"/>
      <c r="CP246" s="17"/>
      <c r="CQ246" s="17"/>
      <c r="CR246" s="17"/>
      <c r="CS246" s="17"/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>
        <v>0.05</v>
      </c>
      <c r="DF246" s="17">
        <v>0.05</v>
      </c>
      <c r="DG246" s="42">
        <v>8.6859999999999999</v>
      </c>
      <c r="DH246" s="70"/>
      <c r="DI246" s="70"/>
      <c r="DJ246" s="70"/>
      <c r="DK246" s="70"/>
      <c r="DL246" s="70"/>
      <c r="DM246" s="124"/>
    </row>
    <row r="247" spans="1:117" s="16" customFormat="1" x14ac:dyDescent="0.3">
      <c r="A247" s="165">
        <v>242</v>
      </c>
      <c r="B247" s="57">
        <v>397</v>
      </c>
      <c r="C247" s="139" t="s">
        <v>1247</v>
      </c>
      <c r="D247" s="139" t="s">
        <v>1248</v>
      </c>
      <c r="E247" s="139" t="s">
        <v>1249</v>
      </c>
      <c r="F247" s="139" t="s">
        <v>342</v>
      </c>
      <c r="G247" s="43">
        <v>7.2</v>
      </c>
      <c r="H247" s="12">
        <v>1662</v>
      </c>
      <c r="I247" s="30">
        <v>4.46</v>
      </c>
      <c r="J247" s="30">
        <v>7.44</v>
      </c>
      <c r="K247" s="30">
        <v>372</v>
      </c>
      <c r="L247" s="31">
        <v>1.87</v>
      </c>
      <c r="M247" s="30">
        <v>8.27</v>
      </c>
      <c r="N247" s="42">
        <v>32.5</v>
      </c>
      <c r="O247" s="30">
        <v>56.8</v>
      </c>
      <c r="P247" s="33">
        <v>2.7E-2</v>
      </c>
      <c r="Q247" s="42">
        <v>2220</v>
      </c>
      <c r="R247" s="30">
        <v>0.2</v>
      </c>
      <c r="S247" s="42">
        <v>20.6</v>
      </c>
      <c r="T247" s="42">
        <v>29.4</v>
      </c>
      <c r="U247" s="19">
        <v>3.03</v>
      </c>
      <c r="V247" s="19">
        <v>69</v>
      </c>
      <c r="W247" s="42">
        <v>24.6</v>
      </c>
      <c r="X247" s="42">
        <v>321</v>
      </c>
      <c r="Y247" s="12">
        <v>4420</v>
      </c>
      <c r="Z247" s="30">
        <v>5.93</v>
      </c>
      <c r="AA247" s="12">
        <v>38813.199999999997</v>
      </c>
      <c r="AB247" s="19">
        <v>406</v>
      </c>
      <c r="AC247" s="30">
        <v>3240</v>
      </c>
      <c r="AD247" s="12">
        <v>2380</v>
      </c>
      <c r="AE247" s="30">
        <v>178.453</v>
      </c>
      <c r="AF247" s="12">
        <v>11140.2</v>
      </c>
      <c r="AG247" s="42">
        <v>1310</v>
      </c>
      <c r="AH247" s="19">
        <v>420</v>
      </c>
      <c r="AI247" s="19">
        <v>469</v>
      </c>
      <c r="AJ247" s="19">
        <v>98</v>
      </c>
      <c r="AK247" s="19">
        <v>841</v>
      </c>
      <c r="AL247" s="19">
        <v>270</v>
      </c>
      <c r="AM247" s="19">
        <v>208</v>
      </c>
      <c r="AN247" s="19">
        <v>122</v>
      </c>
      <c r="AO247" s="19">
        <v>2.5</v>
      </c>
      <c r="AP247" s="19">
        <v>100</v>
      </c>
      <c r="AQ247" s="19">
        <v>1.5</v>
      </c>
      <c r="AR247" s="19">
        <v>2.5</v>
      </c>
      <c r="AS247" s="19">
        <v>132</v>
      </c>
      <c r="AT247" s="19">
        <v>390</v>
      </c>
      <c r="AU247" s="19">
        <v>203</v>
      </c>
      <c r="AV247" s="19">
        <v>79</v>
      </c>
      <c r="AW247" s="19">
        <v>123</v>
      </c>
      <c r="AX247" s="19">
        <v>76</v>
      </c>
      <c r="AY247" s="19">
        <v>2.5</v>
      </c>
      <c r="AZ247" s="19">
        <v>2.5</v>
      </c>
      <c r="BA247" s="20">
        <v>3236</v>
      </c>
      <c r="BB247" s="17">
        <v>0.5</v>
      </c>
      <c r="BC247" s="17">
        <v>0.5</v>
      </c>
      <c r="BD247" s="17">
        <v>0.5</v>
      </c>
      <c r="BE247" s="17">
        <v>0.5</v>
      </c>
      <c r="BF247" s="17">
        <v>0.5</v>
      </c>
      <c r="BG247" s="17">
        <v>0.5</v>
      </c>
      <c r="BH247" s="17">
        <v>0.5</v>
      </c>
      <c r="BI247" s="17">
        <v>0.5</v>
      </c>
      <c r="BJ247" s="17">
        <v>5.0000000000000001E-3</v>
      </c>
      <c r="BK247" s="17">
        <v>0.5</v>
      </c>
      <c r="BL247" s="17">
        <v>0.05</v>
      </c>
      <c r="BM247" s="17">
        <v>0.05</v>
      </c>
      <c r="BN247" s="17">
        <v>0.05</v>
      </c>
      <c r="BO247" s="17">
        <v>0.05</v>
      </c>
      <c r="BP247" s="17">
        <v>0.05</v>
      </c>
      <c r="BQ247" s="17">
        <v>0.4</v>
      </c>
      <c r="BR247" s="76">
        <v>0.4</v>
      </c>
      <c r="BS247" s="17">
        <v>0.05</v>
      </c>
      <c r="BT247" s="17">
        <v>0.05</v>
      </c>
      <c r="BU247" s="17">
        <v>0.1</v>
      </c>
      <c r="BV247" s="76">
        <v>0.05</v>
      </c>
      <c r="BW247" s="17">
        <v>0.05</v>
      </c>
      <c r="BX247" s="17">
        <v>0.05</v>
      </c>
      <c r="BY247" s="17">
        <v>0.15000000000000002</v>
      </c>
      <c r="BZ247" s="17">
        <v>0.15</v>
      </c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>
        <v>0.05</v>
      </c>
      <c r="DF247" s="17">
        <v>0.05</v>
      </c>
      <c r="DG247" s="42">
        <v>4121</v>
      </c>
      <c r="DH247" s="70"/>
      <c r="DI247" s="70"/>
      <c r="DJ247" s="70"/>
      <c r="DK247" s="70"/>
      <c r="DL247" s="70"/>
      <c r="DM247" s="124"/>
    </row>
    <row r="248" spans="1:117" s="16" customFormat="1" x14ac:dyDescent="0.3">
      <c r="A248" s="165">
        <v>243</v>
      </c>
      <c r="B248" s="57">
        <v>398</v>
      </c>
      <c r="C248" s="139" t="s">
        <v>1250</v>
      </c>
      <c r="D248" s="139" t="s">
        <v>1251</v>
      </c>
      <c r="E248" s="139" t="s">
        <v>1217</v>
      </c>
      <c r="F248" s="139" t="s">
        <v>1218</v>
      </c>
      <c r="G248" s="43">
        <v>8</v>
      </c>
      <c r="H248" s="12">
        <v>232.7</v>
      </c>
      <c r="I248" s="30">
        <v>0.05</v>
      </c>
      <c r="J248" s="30">
        <v>4.9800000000000004</v>
      </c>
      <c r="K248" s="30">
        <v>94.3</v>
      </c>
      <c r="L248" s="31">
        <v>0.82699999999999996</v>
      </c>
      <c r="M248" s="30">
        <v>6.87</v>
      </c>
      <c r="N248" s="42">
        <v>15.3</v>
      </c>
      <c r="O248" s="30">
        <v>19.899999999999999</v>
      </c>
      <c r="P248" s="33">
        <v>2.3E-2</v>
      </c>
      <c r="Q248" s="42">
        <v>3680</v>
      </c>
      <c r="R248" s="30">
        <v>0.2</v>
      </c>
      <c r="S248" s="42">
        <v>11.2</v>
      </c>
      <c r="T248" s="42">
        <v>5.23</v>
      </c>
      <c r="U248" s="19">
        <v>2.36</v>
      </c>
      <c r="V248" s="19">
        <v>231</v>
      </c>
      <c r="W248" s="42">
        <v>17.399999999999999</v>
      </c>
      <c r="X248" s="42">
        <v>119</v>
      </c>
      <c r="Y248" s="12">
        <v>123000</v>
      </c>
      <c r="Z248" s="30">
        <v>2.1800000000000002</v>
      </c>
      <c r="AA248" s="12">
        <v>8730</v>
      </c>
      <c r="AB248" s="19">
        <v>1061.4000000000001</v>
      </c>
      <c r="AC248" s="30">
        <v>876</v>
      </c>
      <c r="AD248" s="12">
        <v>5030</v>
      </c>
      <c r="AE248" s="30">
        <v>86.3</v>
      </c>
      <c r="AF248" s="12">
        <v>7367.33</v>
      </c>
      <c r="AG248" s="42">
        <v>1450</v>
      </c>
      <c r="AH248" s="19">
        <v>2.5</v>
      </c>
      <c r="AI248" s="19">
        <v>19</v>
      </c>
      <c r="AJ248" s="19">
        <v>2.5</v>
      </c>
      <c r="AK248" s="19">
        <v>48</v>
      </c>
      <c r="AL248" s="19">
        <v>27</v>
      </c>
      <c r="AM248" s="19">
        <v>20</v>
      </c>
      <c r="AN248" s="19">
        <v>31</v>
      </c>
      <c r="AO248" s="19">
        <v>2.5</v>
      </c>
      <c r="AP248" s="19">
        <v>23</v>
      </c>
      <c r="AQ248" s="19">
        <v>1.5</v>
      </c>
      <c r="AR248" s="19">
        <v>2.5</v>
      </c>
      <c r="AS248" s="19">
        <v>2.5</v>
      </c>
      <c r="AT248" s="19">
        <v>42</v>
      </c>
      <c r="AU248" s="19">
        <v>24</v>
      </c>
      <c r="AV248" s="19">
        <v>24</v>
      </c>
      <c r="AW248" s="19">
        <v>2.5</v>
      </c>
      <c r="AX248" s="19">
        <v>22</v>
      </c>
      <c r="AY248" s="19">
        <v>2.5</v>
      </c>
      <c r="AZ248" s="19">
        <v>2.5</v>
      </c>
      <c r="BA248" s="20">
        <v>246.5</v>
      </c>
      <c r="BB248" s="17">
        <v>0.5</v>
      </c>
      <c r="BC248" s="17">
        <v>0.5</v>
      </c>
      <c r="BD248" s="17">
        <v>0.5</v>
      </c>
      <c r="BE248" s="17">
        <v>0.5</v>
      </c>
      <c r="BF248" s="17">
        <v>0.5</v>
      </c>
      <c r="BG248" s="17">
        <v>0.5</v>
      </c>
      <c r="BH248" s="17">
        <v>0.5</v>
      </c>
      <c r="BI248" s="17">
        <v>0.5</v>
      </c>
      <c r="BJ248" s="17">
        <v>5.0000000000000001E-3</v>
      </c>
      <c r="BK248" s="17">
        <v>0.5</v>
      </c>
      <c r="BL248" s="17">
        <v>0.05</v>
      </c>
      <c r="BM248" s="17">
        <v>0.05</v>
      </c>
      <c r="BN248" s="17">
        <v>0.05</v>
      </c>
      <c r="BO248" s="17">
        <v>0.05</v>
      </c>
      <c r="BP248" s="17">
        <v>0.05</v>
      </c>
      <c r="BQ248" s="17">
        <v>0.4</v>
      </c>
      <c r="BR248" s="76">
        <v>0.4</v>
      </c>
      <c r="BS248" s="17">
        <v>0.05</v>
      </c>
      <c r="BT248" s="17">
        <v>0.05</v>
      </c>
      <c r="BU248" s="17">
        <v>0.1</v>
      </c>
      <c r="BV248" s="76">
        <v>0.05</v>
      </c>
      <c r="BW248" s="17">
        <v>0.05</v>
      </c>
      <c r="BX248" s="17">
        <v>0.05</v>
      </c>
      <c r="BY248" s="17">
        <v>0.15000000000000002</v>
      </c>
      <c r="BZ248" s="17">
        <v>0.15</v>
      </c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>
        <v>0.05</v>
      </c>
      <c r="DF248" s="17">
        <v>0.05</v>
      </c>
      <c r="DG248" s="42">
        <v>4964</v>
      </c>
      <c r="DH248" s="70"/>
      <c r="DI248" s="70"/>
      <c r="DJ248" s="70"/>
      <c r="DK248" s="70"/>
      <c r="DL248" s="70"/>
      <c r="DM248" s="124"/>
    </row>
    <row r="249" spans="1:117" s="16" customFormat="1" x14ac:dyDescent="0.3">
      <c r="A249" s="165">
        <v>244</v>
      </c>
      <c r="B249" s="57">
        <v>399</v>
      </c>
      <c r="C249" s="139" t="s">
        <v>1252</v>
      </c>
      <c r="D249" s="139" t="s">
        <v>1253</v>
      </c>
      <c r="E249" s="139" t="s">
        <v>1254</v>
      </c>
      <c r="F249" s="139" t="s">
        <v>1255</v>
      </c>
      <c r="G249" s="43">
        <v>6.7</v>
      </c>
      <c r="H249" s="12">
        <v>627.5</v>
      </c>
      <c r="I249" s="30">
        <v>3.16</v>
      </c>
      <c r="J249" s="30">
        <v>3.34</v>
      </c>
      <c r="K249" s="30">
        <v>69</v>
      </c>
      <c r="L249" s="31">
        <v>0.19400000000000001</v>
      </c>
      <c r="M249" s="30">
        <v>6.23</v>
      </c>
      <c r="N249" s="42">
        <v>29.5</v>
      </c>
      <c r="O249" s="30">
        <v>24.3</v>
      </c>
      <c r="P249" s="33">
        <v>1.7000000000000001E-2</v>
      </c>
      <c r="Q249" s="42">
        <v>2240</v>
      </c>
      <c r="R249" s="30">
        <v>0.2</v>
      </c>
      <c r="S249" s="42">
        <v>19.600000000000001</v>
      </c>
      <c r="T249" s="42">
        <v>20.6</v>
      </c>
      <c r="U249" s="19">
        <v>1</v>
      </c>
      <c r="V249" s="19">
        <v>14.7</v>
      </c>
      <c r="W249" s="42">
        <v>19.100000000000001</v>
      </c>
      <c r="X249" s="42">
        <v>99.7</v>
      </c>
      <c r="Y249" s="12">
        <v>2670</v>
      </c>
      <c r="Z249" s="30">
        <v>0.6</v>
      </c>
      <c r="AA249" s="12">
        <v>13600</v>
      </c>
      <c r="AB249" s="19">
        <v>151</v>
      </c>
      <c r="AC249" s="30">
        <v>1050</v>
      </c>
      <c r="AD249" s="12">
        <v>813</v>
      </c>
      <c r="AE249" s="30">
        <v>153.91300000000001</v>
      </c>
      <c r="AF249" s="12">
        <v>7799.8</v>
      </c>
      <c r="AG249" s="42">
        <v>1490</v>
      </c>
      <c r="AH249" s="19">
        <v>2.5</v>
      </c>
      <c r="AI249" s="19">
        <v>56</v>
      </c>
      <c r="AJ249" s="19">
        <v>21</v>
      </c>
      <c r="AK249" s="19">
        <v>171</v>
      </c>
      <c r="AL249" s="19">
        <v>84</v>
      </c>
      <c r="AM249" s="19">
        <v>62</v>
      </c>
      <c r="AN249" s="19">
        <v>56</v>
      </c>
      <c r="AO249" s="19">
        <v>10</v>
      </c>
      <c r="AP249" s="19">
        <v>34</v>
      </c>
      <c r="AQ249" s="19">
        <v>1.5</v>
      </c>
      <c r="AR249" s="19">
        <v>2.5</v>
      </c>
      <c r="AS249" s="19">
        <v>2.5</v>
      </c>
      <c r="AT249" s="19">
        <v>110</v>
      </c>
      <c r="AU249" s="19">
        <v>69</v>
      </c>
      <c r="AV249" s="19">
        <v>32</v>
      </c>
      <c r="AW249" s="19">
        <v>33</v>
      </c>
      <c r="AX249" s="19">
        <v>47</v>
      </c>
      <c r="AY249" s="19">
        <v>2.5</v>
      </c>
      <c r="AZ249" s="19">
        <v>2.5</v>
      </c>
      <c r="BA249" s="20">
        <v>670</v>
      </c>
      <c r="BB249" s="17">
        <v>0.5</v>
      </c>
      <c r="BC249" s="17">
        <v>0.5</v>
      </c>
      <c r="BD249" s="17">
        <v>0.5</v>
      </c>
      <c r="BE249" s="17">
        <v>0.5</v>
      </c>
      <c r="BF249" s="17">
        <v>0.5</v>
      </c>
      <c r="BG249" s="17">
        <v>0.5</v>
      </c>
      <c r="BH249" s="17">
        <v>0.5</v>
      </c>
      <c r="BI249" s="17">
        <v>0.5</v>
      </c>
      <c r="BJ249" s="17">
        <v>5.0000000000000001E-3</v>
      </c>
      <c r="BK249" s="17">
        <v>0.5</v>
      </c>
      <c r="BL249" s="17">
        <v>0.05</v>
      </c>
      <c r="BM249" s="17">
        <v>0.05</v>
      </c>
      <c r="BN249" s="17">
        <v>0.05</v>
      </c>
      <c r="BO249" s="17">
        <v>0.05</v>
      </c>
      <c r="BP249" s="17">
        <v>0.05</v>
      </c>
      <c r="BQ249" s="17">
        <v>0.4</v>
      </c>
      <c r="BR249" s="76">
        <v>0.4</v>
      </c>
      <c r="BS249" s="17">
        <v>0.05</v>
      </c>
      <c r="BT249" s="17">
        <v>0.05</v>
      </c>
      <c r="BU249" s="17">
        <v>0.1</v>
      </c>
      <c r="BV249" s="76">
        <v>0.05</v>
      </c>
      <c r="BW249" s="17">
        <v>0.05</v>
      </c>
      <c r="BX249" s="17">
        <v>0.05</v>
      </c>
      <c r="BY249" s="17">
        <v>0.15000000000000002</v>
      </c>
      <c r="BZ249" s="17">
        <v>0.15</v>
      </c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>
        <v>0.05</v>
      </c>
      <c r="DF249" s="17">
        <v>0.05</v>
      </c>
      <c r="DG249" s="42">
        <v>846.6</v>
      </c>
      <c r="DH249" s="70"/>
      <c r="DI249" s="70"/>
      <c r="DJ249" s="70"/>
      <c r="DK249" s="70"/>
      <c r="DL249" s="70"/>
      <c r="DM249" s="124"/>
    </row>
    <row r="250" spans="1:117" s="16" customFormat="1" x14ac:dyDescent="0.3">
      <c r="A250" s="165">
        <v>245</v>
      </c>
      <c r="B250" s="57">
        <v>400</v>
      </c>
      <c r="C250" s="139" t="s">
        <v>200</v>
      </c>
      <c r="D250" s="139" t="s">
        <v>261</v>
      </c>
      <c r="E250" s="139" t="s">
        <v>1256</v>
      </c>
      <c r="F250" s="139" t="s">
        <v>211</v>
      </c>
      <c r="G250" s="43">
        <v>8.5</v>
      </c>
      <c r="H250" s="12">
        <v>76.290000000000006</v>
      </c>
      <c r="I250" s="30">
        <v>0.05</v>
      </c>
      <c r="J250" s="30">
        <v>1.5</v>
      </c>
      <c r="K250" s="30">
        <v>37</v>
      </c>
      <c r="L250" s="31">
        <v>2.5000000000000001E-2</v>
      </c>
      <c r="M250" s="30">
        <v>13.5</v>
      </c>
      <c r="N250" s="42">
        <v>16.3</v>
      </c>
      <c r="O250" s="30">
        <v>106</v>
      </c>
      <c r="P250" s="33">
        <v>1.2999999999999999E-2</v>
      </c>
      <c r="Q250" s="42">
        <v>3420</v>
      </c>
      <c r="R250" s="30">
        <v>8.19</v>
      </c>
      <c r="S250" s="42">
        <v>9.2200000000000006</v>
      </c>
      <c r="T250" s="42">
        <v>107</v>
      </c>
      <c r="U250" s="19">
        <v>1</v>
      </c>
      <c r="V250" s="19">
        <v>23.1</v>
      </c>
      <c r="W250" s="42">
        <v>23.1</v>
      </c>
      <c r="X250" s="42">
        <v>121</v>
      </c>
      <c r="Y250" s="12">
        <v>11400</v>
      </c>
      <c r="Z250" s="30">
        <v>0.17</v>
      </c>
      <c r="AA250" s="12">
        <v>7880</v>
      </c>
      <c r="AB250" s="19">
        <v>559.351</v>
      </c>
      <c r="AC250" s="30">
        <v>469</v>
      </c>
      <c r="AD250" s="12">
        <v>564</v>
      </c>
      <c r="AE250" s="30">
        <v>164.00800000000001</v>
      </c>
      <c r="AF250" s="12">
        <v>4200</v>
      </c>
      <c r="AG250" s="42">
        <v>1010</v>
      </c>
      <c r="AH250" s="19">
        <v>2.5</v>
      </c>
      <c r="AI250" s="19">
        <v>110</v>
      </c>
      <c r="AJ250" s="19">
        <v>23</v>
      </c>
      <c r="AK250" s="19">
        <v>290</v>
      </c>
      <c r="AL250" s="19">
        <v>130</v>
      </c>
      <c r="AM250" s="19">
        <v>104</v>
      </c>
      <c r="AN250" s="19">
        <v>129</v>
      </c>
      <c r="AO250" s="19">
        <v>2.5</v>
      </c>
      <c r="AP250" s="19">
        <v>89</v>
      </c>
      <c r="AQ250" s="19">
        <v>1.5</v>
      </c>
      <c r="AR250" s="19">
        <v>5.4</v>
      </c>
      <c r="AS250" s="19">
        <v>6.8999999999999995</v>
      </c>
      <c r="AT250" s="19">
        <v>232</v>
      </c>
      <c r="AU250" s="19">
        <v>118</v>
      </c>
      <c r="AV250" s="19">
        <v>88</v>
      </c>
      <c r="AW250" s="19">
        <v>2.5</v>
      </c>
      <c r="AX250" s="19">
        <v>108</v>
      </c>
      <c r="AY250" s="19">
        <v>23</v>
      </c>
      <c r="AZ250" s="19">
        <v>2.5</v>
      </c>
      <c r="BA250" s="20">
        <v>1240.3</v>
      </c>
      <c r="BB250" s="17">
        <v>0.5</v>
      </c>
      <c r="BC250" s="17">
        <v>0.5</v>
      </c>
      <c r="BD250" s="17">
        <v>0.5</v>
      </c>
      <c r="BE250" s="17">
        <v>0.5</v>
      </c>
      <c r="BF250" s="17">
        <v>0.5</v>
      </c>
      <c r="BG250" s="17">
        <v>0.5</v>
      </c>
      <c r="BH250" s="17">
        <v>0.5</v>
      </c>
      <c r="BI250" s="17">
        <v>0.5</v>
      </c>
      <c r="BJ250" s="17">
        <v>5.0000000000000001E-3</v>
      </c>
      <c r="BK250" s="17">
        <v>0.5</v>
      </c>
      <c r="BL250" s="17">
        <v>0.05</v>
      </c>
      <c r="BM250" s="17">
        <v>0.05</v>
      </c>
      <c r="BN250" s="17">
        <v>0.05</v>
      </c>
      <c r="BO250" s="17">
        <v>0.05</v>
      </c>
      <c r="BP250" s="17">
        <v>0.05</v>
      </c>
      <c r="BQ250" s="17">
        <v>0.4</v>
      </c>
      <c r="BR250" s="76">
        <v>0.4</v>
      </c>
      <c r="BS250" s="17">
        <v>0.05</v>
      </c>
      <c r="BT250" s="17">
        <v>0.05</v>
      </c>
      <c r="BU250" s="17">
        <v>0.1</v>
      </c>
      <c r="BV250" s="76">
        <v>0.05</v>
      </c>
      <c r="BW250" s="17">
        <v>0.05</v>
      </c>
      <c r="BX250" s="17">
        <v>0.05</v>
      </c>
      <c r="BY250" s="17">
        <v>0.15000000000000002</v>
      </c>
      <c r="BZ250" s="17">
        <v>0.15</v>
      </c>
      <c r="CA250" s="17">
        <v>25</v>
      </c>
      <c r="CB250" s="17">
        <v>50</v>
      </c>
      <c r="CC250" s="17">
        <v>3500</v>
      </c>
      <c r="CD250" s="17">
        <v>0.01</v>
      </c>
      <c r="CE250" s="17">
        <v>2.5000000000000001E-2</v>
      </c>
      <c r="CF250" s="17">
        <v>2.5000000000000001E-2</v>
      </c>
      <c r="CG250" s="17">
        <v>2.5000000000000001E-2</v>
      </c>
      <c r="CH250" s="17">
        <v>2.5000000000000001E-2</v>
      </c>
      <c r="CI250" s="17">
        <v>2.5000000000000001E-2</v>
      </c>
      <c r="CJ250" s="17">
        <v>2.5000000000000001E-2</v>
      </c>
      <c r="CK250" s="17">
        <v>2.5000000000000001E-2</v>
      </c>
      <c r="CL250" s="17">
        <v>0.21</v>
      </c>
      <c r="CM250" s="17">
        <v>0.15</v>
      </c>
      <c r="CN250" s="17">
        <v>0.5</v>
      </c>
      <c r="CO250" s="17">
        <v>0.5</v>
      </c>
      <c r="CP250" s="17">
        <v>0.5</v>
      </c>
      <c r="CQ250" s="17">
        <v>1.5</v>
      </c>
      <c r="CR250" s="17">
        <v>0.3</v>
      </c>
      <c r="CS250" s="17">
        <v>5</v>
      </c>
      <c r="CT250" s="17">
        <v>0.5</v>
      </c>
      <c r="CU250" s="17">
        <v>0.5</v>
      </c>
      <c r="CV250" s="17">
        <v>0.05</v>
      </c>
      <c r="CW250" s="17">
        <v>0.05</v>
      </c>
      <c r="CX250" s="17">
        <v>0.05</v>
      </c>
      <c r="CY250" s="17">
        <v>1E-3</v>
      </c>
      <c r="CZ250" s="17">
        <v>0.05</v>
      </c>
      <c r="DA250" s="17">
        <v>0.05</v>
      </c>
      <c r="DB250" s="17">
        <v>0.05</v>
      </c>
      <c r="DC250" s="17">
        <v>0.05</v>
      </c>
      <c r="DD250" s="17">
        <v>0.05</v>
      </c>
      <c r="DE250" s="17">
        <v>0.05</v>
      </c>
      <c r="DF250" s="17">
        <v>0.05</v>
      </c>
      <c r="DG250" s="42">
        <v>1054</v>
      </c>
      <c r="DH250" s="70">
        <v>0.5</v>
      </c>
      <c r="DI250" s="70">
        <v>0.05</v>
      </c>
      <c r="DJ250" s="70">
        <v>0.25</v>
      </c>
      <c r="DK250" s="70">
        <v>0.25</v>
      </c>
      <c r="DL250" s="70">
        <v>0.05</v>
      </c>
      <c r="DM250" s="124"/>
    </row>
    <row r="251" spans="1:117" s="16" customFormat="1" x14ac:dyDescent="0.3">
      <c r="A251" s="165">
        <v>246</v>
      </c>
      <c r="B251" s="57">
        <v>401</v>
      </c>
      <c r="C251" s="139" t="s">
        <v>1257</v>
      </c>
      <c r="D251" s="139" t="s">
        <v>1258</v>
      </c>
      <c r="E251" s="139" t="s">
        <v>1259</v>
      </c>
      <c r="F251" s="139" t="s">
        <v>1260</v>
      </c>
      <c r="G251" s="43">
        <v>8.1999999999999993</v>
      </c>
      <c r="H251" s="12">
        <v>148.5</v>
      </c>
      <c r="I251" s="30">
        <v>0.05</v>
      </c>
      <c r="J251" s="30">
        <v>3.47</v>
      </c>
      <c r="K251" s="30">
        <v>72.7</v>
      </c>
      <c r="L251" s="31">
        <v>2.5000000000000001E-2</v>
      </c>
      <c r="M251" s="30">
        <v>5.76</v>
      </c>
      <c r="N251" s="42">
        <v>24.4</v>
      </c>
      <c r="O251" s="30">
        <v>34.9</v>
      </c>
      <c r="P251" s="33">
        <v>2.7E-2</v>
      </c>
      <c r="Q251" s="42">
        <v>5020</v>
      </c>
      <c r="R251" s="30">
        <v>0.2</v>
      </c>
      <c r="S251" s="42">
        <v>19.899999999999999</v>
      </c>
      <c r="T251" s="42">
        <v>4.6399999999999997</v>
      </c>
      <c r="U251" s="19">
        <v>1</v>
      </c>
      <c r="V251" s="19">
        <v>44.8</v>
      </c>
      <c r="W251" s="42">
        <v>25.5</v>
      </c>
      <c r="X251" s="42">
        <v>64.400000000000006</v>
      </c>
      <c r="Y251" s="12">
        <v>21200</v>
      </c>
      <c r="Z251" s="30">
        <v>1.04</v>
      </c>
      <c r="AA251" s="12">
        <v>14000</v>
      </c>
      <c r="AB251" s="19">
        <v>473</v>
      </c>
      <c r="AC251" s="30">
        <v>840</v>
      </c>
      <c r="AD251" s="12">
        <v>1590</v>
      </c>
      <c r="AE251" s="30">
        <v>215.68799999999999</v>
      </c>
      <c r="AF251" s="12">
        <v>10982.9</v>
      </c>
      <c r="AG251" s="42">
        <v>2110</v>
      </c>
      <c r="AH251" s="19">
        <v>9.7999999999999989</v>
      </c>
      <c r="AI251" s="19">
        <v>23</v>
      </c>
      <c r="AJ251" s="19">
        <v>8.3000000000000007</v>
      </c>
      <c r="AK251" s="19">
        <v>92</v>
      </c>
      <c r="AL251" s="19">
        <v>61</v>
      </c>
      <c r="AM251" s="19">
        <v>47</v>
      </c>
      <c r="AN251" s="19">
        <v>59</v>
      </c>
      <c r="AO251" s="19">
        <v>2.5</v>
      </c>
      <c r="AP251" s="19">
        <v>50</v>
      </c>
      <c r="AQ251" s="19">
        <v>1.5</v>
      </c>
      <c r="AR251" s="19">
        <v>27</v>
      </c>
      <c r="AS251" s="19">
        <v>11</v>
      </c>
      <c r="AT251" s="19">
        <v>91</v>
      </c>
      <c r="AU251" s="19">
        <v>77</v>
      </c>
      <c r="AV251" s="19">
        <v>56</v>
      </c>
      <c r="AW251" s="19">
        <v>2.5</v>
      </c>
      <c r="AX251" s="19">
        <v>60</v>
      </c>
      <c r="AY251" s="19">
        <v>17</v>
      </c>
      <c r="AZ251" s="19">
        <v>2.5</v>
      </c>
      <c r="BA251" s="20">
        <v>563.6</v>
      </c>
      <c r="BB251" s="17">
        <v>0.5</v>
      </c>
      <c r="BC251" s="17">
        <v>0.5</v>
      </c>
      <c r="BD251" s="17">
        <v>0.5</v>
      </c>
      <c r="BE251" s="17">
        <v>0.5</v>
      </c>
      <c r="BF251" s="17">
        <v>0.5</v>
      </c>
      <c r="BG251" s="17">
        <v>0.5</v>
      </c>
      <c r="BH251" s="17">
        <v>0.5</v>
      </c>
      <c r="BI251" s="17">
        <v>0.5</v>
      </c>
      <c r="BJ251" s="17">
        <v>5.0000000000000001E-3</v>
      </c>
      <c r="BK251" s="17">
        <v>0.5</v>
      </c>
      <c r="BL251" s="17">
        <v>0.05</v>
      </c>
      <c r="BM251" s="17">
        <v>0.05</v>
      </c>
      <c r="BN251" s="17">
        <v>0.05</v>
      </c>
      <c r="BO251" s="17">
        <v>0.05</v>
      </c>
      <c r="BP251" s="17">
        <v>0.05</v>
      </c>
      <c r="BQ251" s="17">
        <v>0.4</v>
      </c>
      <c r="BR251" s="76">
        <v>0.4</v>
      </c>
      <c r="BS251" s="17">
        <v>0.05</v>
      </c>
      <c r="BT251" s="17">
        <v>0.05</v>
      </c>
      <c r="BU251" s="17">
        <v>0.1</v>
      </c>
      <c r="BV251" s="76">
        <v>0.05</v>
      </c>
      <c r="BW251" s="17">
        <v>0.05</v>
      </c>
      <c r="BX251" s="17">
        <v>0.05</v>
      </c>
      <c r="BY251" s="17">
        <v>0.15000000000000002</v>
      </c>
      <c r="BZ251" s="17">
        <v>0.15</v>
      </c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>
        <v>0.05</v>
      </c>
      <c r="DF251" s="17">
        <v>0.05</v>
      </c>
      <c r="DG251" s="42">
        <v>2050</v>
      </c>
      <c r="DH251" s="70"/>
      <c r="DI251" s="70"/>
      <c r="DJ251" s="70"/>
      <c r="DK251" s="70"/>
      <c r="DL251" s="70"/>
      <c r="DM251" s="124"/>
    </row>
    <row r="252" spans="1:117" s="16" customFormat="1" x14ac:dyDescent="0.3">
      <c r="A252" s="165">
        <v>247</v>
      </c>
      <c r="B252" s="57">
        <v>402</v>
      </c>
      <c r="C252" s="139" t="s">
        <v>1261</v>
      </c>
      <c r="D252" s="139" t="s">
        <v>1262</v>
      </c>
      <c r="E252" s="139" t="s">
        <v>1263</v>
      </c>
      <c r="F252" s="139" t="s">
        <v>344</v>
      </c>
      <c r="G252" s="43">
        <v>8.1999999999999993</v>
      </c>
      <c r="H252" s="12">
        <v>89.9</v>
      </c>
      <c r="I252" s="30">
        <v>0.05</v>
      </c>
      <c r="J252" s="30">
        <v>1.5</v>
      </c>
      <c r="K252" s="30">
        <v>17.600000000000001</v>
      </c>
      <c r="L252" s="31">
        <v>2.5000000000000001E-2</v>
      </c>
      <c r="M252" s="30">
        <v>1.92</v>
      </c>
      <c r="N252" s="42">
        <v>5.44</v>
      </c>
      <c r="O252" s="30">
        <v>8.0399999999999991</v>
      </c>
      <c r="P252" s="33">
        <v>1.9E-2</v>
      </c>
      <c r="Q252" s="42">
        <v>160</v>
      </c>
      <c r="R252" s="30">
        <v>0.2</v>
      </c>
      <c r="S252" s="42">
        <v>6.83</v>
      </c>
      <c r="T252" s="42">
        <v>0.5</v>
      </c>
      <c r="U252" s="19">
        <v>1</v>
      </c>
      <c r="V252" s="19">
        <v>8.7799999999999994</v>
      </c>
      <c r="W252" s="42">
        <v>7.85</v>
      </c>
      <c r="X252" s="42">
        <v>14.2</v>
      </c>
      <c r="Y252" s="12">
        <v>3600</v>
      </c>
      <c r="Z252" s="30">
        <v>0.05</v>
      </c>
      <c r="AA252" s="12">
        <v>5320</v>
      </c>
      <c r="AB252" s="19">
        <v>199</v>
      </c>
      <c r="AC252" s="30">
        <v>177</v>
      </c>
      <c r="AD252" s="12">
        <v>447</v>
      </c>
      <c r="AE252" s="30">
        <v>81.7</v>
      </c>
      <c r="AF252" s="12">
        <v>2659.22</v>
      </c>
      <c r="AG252" s="42">
        <v>396</v>
      </c>
      <c r="AH252" s="19">
        <v>9.6</v>
      </c>
      <c r="AI252" s="19">
        <v>94</v>
      </c>
      <c r="AJ252" s="19">
        <v>21</v>
      </c>
      <c r="AK252" s="19">
        <v>126</v>
      </c>
      <c r="AL252" s="19">
        <v>55</v>
      </c>
      <c r="AM252" s="19">
        <v>57</v>
      </c>
      <c r="AN252" s="19">
        <v>69</v>
      </c>
      <c r="AO252" s="19">
        <v>2.5</v>
      </c>
      <c r="AP252" s="19">
        <v>53</v>
      </c>
      <c r="AQ252" s="19">
        <v>1.5</v>
      </c>
      <c r="AR252" s="19">
        <v>11</v>
      </c>
      <c r="AS252" s="19">
        <v>11</v>
      </c>
      <c r="AT252" s="19">
        <v>98</v>
      </c>
      <c r="AU252" s="19">
        <v>58</v>
      </c>
      <c r="AV252" s="19">
        <v>51</v>
      </c>
      <c r="AW252" s="19">
        <v>2.5</v>
      </c>
      <c r="AX252" s="19">
        <v>59</v>
      </c>
      <c r="AY252" s="19">
        <v>15</v>
      </c>
      <c r="AZ252" s="19">
        <v>2.5</v>
      </c>
      <c r="BA252" s="20">
        <v>662.1</v>
      </c>
      <c r="BB252" s="17">
        <v>0.5</v>
      </c>
      <c r="BC252" s="17">
        <v>0.5</v>
      </c>
      <c r="BD252" s="17">
        <v>0.5</v>
      </c>
      <c r="BE252" s="17">
        <v>0.5</v>
      </c>
      <c r="BF252" s="17">
        <v>0.5</v>
      </c>
      <c r="BG252" s="17">
        <v>0.5</v>
      </c>
      <c r="BH252" s="17">
        <v>0.5</v>
      </c>
      <c r="BI252" s="17">
        <v>0.5</v>
      </c>
      <c r="BJ252" s="17">
        <v>5.0000000000000001E-3</v>
      </c>
      <c r="BK252" s="17">
        <v>0.5</v>
      </c>
      <c r="BL252" s="17">
        <v>0.05</v>
      </c>
      <c r="BM252" s="17">
        <v>0.05</v>
      </c>
      <c r="BN252" s="17">
        <v>0.05</v>
      </c>
      <c r="BO252" s="17">
        <v>0.05</v>
      </c>
      <c r="BP252" s="17">
        <v>0.05</v>
      </c>
      <c r="BQ252" s="17">
        <v>0.4</v>
      </c>
      <c r="BR252" s="76">
        <v>0.4</v>
      </c>
      <c r="BS252" s="17">
        <v>0.05</v>
      </c>
      <c r="BT252" s="17">
        <v>0.05</v>
      </c>
      <c r="BU252" s="17">
        <v>0.1</v>
      </c>
      <c r="BV252" s="76">
        <v>0.05</v>
      </c>
      <c r="BW252" s="17">
        <v>0.05</v>
      </c>
      <c r="BX252" s="17">
        <v>0.05</v>
      </c>
      <c r="BY252" s="17">
        <v>0.15000000000000002</v>
      </c>
      <c r="BZ252" s="17">
        <v>0.15</v>
      </c>
      <c r="CA252" s="17">
        <v>25</v>
      </c>
      <c r="CB252" s="17">
        <v>50</v>
      </c>
      <c r="CC252" s="17">
        <v>3100</v>
      </c>
      <c r="CD252" s="17">
        <v>0.01</v>
      </c>
      <c r="CE252" s="17">
        <v>2.5000000000000001E-2</v>
      </c>
      <c r="CF252" s="17">
        <v>2.5000000000000001E-2</v>
      </c>
      <c r="CG252" s="17">
        <v>2.5000000000000001E-2</v>
      </c>
      <c r="CH252" s="17">
        <v>2.5000000000000001E-2</v>
      </c>
      <c r="CI252" s="17">
        <v>2.5000000000000001E-2</v>
      </c>
      <c r="CJ252" s="17">
        <v>2.5000000000000001E-2</v>
      </c>
      <c r="CK252" s="17">
        <v>2.5000000000000001E-2</v>
      </c>
      <c r="CL252" s="17">
        <v>5.0000000000000001E-3</v>
      </c>
      <c r="CM252" s="17">
        <v>0.15</v>
      </c>
      <c r="CN252" s="17">
        <v>0.5</v>
      </c>
      <c r="CO252" s="17">
        <v>0.5</v>
      </c>
      <c r="CP252" s="17">
        <v>0.5</v>
      </c>
      <c r="CQ252" s="17">
        <v>1.5</v>
      </c>
      <c r="CR252" s="17">
        <v>0.3</v>
      </c>
      <c r="CS252" s="17">
        <v>5</v>
      </c>
      <c r="CT252" s="17">
        <v>0.5</v>
      </c>
      <c r="CU252" s="17">
        <v>0.5</v>
      </c>
      <c r="CV252" s="17">
        <v>0.05</v>
      </c>
      <c r="CW252" s="17">
        <v>0.05</v>
      </c>
      <c r="CX252" s="17">
        <v>0.05</v>
      </c>
      <c r="CY252" s="17">
        <v>1.1999999999999999E-3</v>
      </c>
      <c r="CZ252" s="17">
        <v>0.05</v>
      </c>
      <c r="DA252" s="17">
        <v>0.05</v>
      </c>
      <c r="DB252" s="17">
        <v>0.05</v>
      </c>
      <c r="DC252" s="17">
        <v>0.05</v>
      </c>
      <c r="DD252" s="17">
        <v>0.05</v>
      </c>
      <c r="DE252" s="17">
        <v>0.05</v>
      </c>
      <c r="DF252" s="17">
        <v>0.05</v>
      </c>
      <c r="DG252" s="42">
        <v>278.7</v>
      </c>
      <c r="DH252" s="70">
        <v>0.5</v>
      </c>
      <c r="DI252" s="70">
        <v>0.05</v>
      </c>
      <c r="DJ252" s="70">
        <v>0.25</v>
      </c>
      <c r="DK252" s="70">
        <v>0.25</v>
      </c>
      <c r="DL252" s="70">
        <v>0.05</v>
      </c>
      <c r="DM252" s="124"/>
    </row>
    <row r="253" spans="1:117" s="16" customFormat="1" x14ac:dyDescent="0.3">
      <c r="A253" s="165">
        <v>248</v>
      </c>
      <c r="B253" s="57">
        <v>403</v>
      </c>
      <c r="C253" s="139" t="s">
        <v>1264</v>
      </c>
      <c r="D253" s="139" t="s">
        <v>1265</v>
      </c>
      <c r="E253" s="139" t="s">
        <v>1266</v>
      </c>
      <c r="F253" s="139" t="s">
        <v>1267</v>
      </c>
      <c r="G253" s="43">
        <v>8.1999999999999993</v>
      </c>
      <c r="H253" s="12">
        <v>144.5</v>
      </c>
      <c r="I253" s="30">
        <v>0.05</v>
      </c>
      <c r="J253" s="30">
        <v>3.55</v>
      </c>
      <c r="K253" s="30">
        <v>62.8</v>
      </c>
      <c r="L253" s="31">
        <v>2.5000000000000001E-2</v>
      </c>
      <c r="M253" s="30">
        <v>7.66</v>
      </c>
      <c r="N253" s="42">
        <v>21.8</v>
      </c>
      <c r="O253" s="30">
        <v>25</v>
      </c>
      <c r="P253" s="33">
        <v>2.1000000000000001E-2</v>
      </c>
      <c r="Q253" s="42">
        <v>6180</v>
      </c>
      <c r="R253" s="30">
        <v>0.2</v>
      </c>
      <c r="S253" s="42">
        <v>27.1</v>
      </c>
      <c r="T253" s="42">
        <v>7.45</v>
      </c>
      <c r="U253" s="19">
        <v>1</v>
      </c>
      <c r="V253" s="19">
        <v>62</v>
      </c>
      <c r="W253" s="42">
        <v>22.9</v>
      </c>
      <c r="X253" s="42">
        <v>55.5</v>
      </c>
      <c r="Y253" s="12">
        <v>33300</v>
      </c>
      <c r="Z253" s="30">
        <v>1.92</v>
      </c>
      <c r="AA253" s="12">
        <v>12800</v>
      </c>
      <c r="AB253" s="19">
        <v>325</v>
      </c>
      <c r="AC253" s="30">
        <v>430</v>
      </c>
      <c r="AD253" s="12">
        <v>2710</v>
      </c>
      <c r="AE253" s="30">
        <v>71.7</v>
      </c>
      <c r="AF253" s="12">
        <v>9809.0400000000009</v>
      </c>
      <c r="AG253" s="42">
        <v>2150</v>
      </c>
      <c r="AH253" s="19">
        <v>2.5</v>
      </c>
      <c r="AI253" s="19">
        <v>2.5</v>
      </c>
      <c r="AJ253" s="19">
        <v>17</v>
      </c>
      <c r="AK253" s="19">
        <v>84</v>
      </c>
      <c r="AL253" s="19">
        <v>56</v>
      </c>
      <c r="AM253" s="19">
        <v>49</v>
      </c>
      <c r="AN253" s="19">
        <v>74</v>
      </c>
      <c r="AO253" s="19">
        <v>2.5</v>
      </c>
      <c r="AP253" s="19">
        <v>57</v>
      </c>
      <c r="AQ253" s="19">
        <v>1.5</v>
      </c>
      <c r="AR253" s="19">
        <v>2.5</v>
      </c>
      <c r="AS253" s="19">
        <v>2.5</v>
      </c>
      <c r="AT253" s="19">
        <v>80</v>
      </c>
      <c r="AU253" s="19">
        <v>77</v>
      </c>
      <c r="AV253" s="19">
        <v>69</v>
      </c>
      <c r="AW253" s="19">
        <v>2.5</v>
      </c>
      <c r="AX253" s="19">
        <v>34</v>
      </c>
      <c r="AY253" s="19">
        <v>36</v>
      </c>
      <c r="AZ253" s="19">
        <v>2.5</v>
      </c>
      <c r="BA253" s="20">
        <v>517.5</v>
      </c>
      <c r="BB253" s="17">
        <v>0.5</v>
      </c>
      <c r="BC253" s="17">
        <v>0.5</v>
      </c>
      <c r="BD253" s="17">
        <v>0.5</v>
      </c>
      <c r="BE253" s="17">
        <v>0.5</v>
      </c>
      <c r="BF253" s="17">
        <v>0.5</v>
      </c>
      <c r="BG253" s="17">
        <v>0.5</v>
      </c>
      <c r="BH253" s="17">
        <v>0.5</v>
      </c>
      <c r="BI253" s="17">
        <v>0.5</v>
      </c>
      <c r="BJ253" s="17">
        <v>5.0000000000000001E-3</v>
      </c>
      <c r="BK253" s="17">
        <v>0.5</v>
      </c>
      <c r="BL253" s="17">
        <v>0.05</v>
      </c>
      <c r="BM253" s="17">
        <v>0.05</v>
      </c>
      <c r="BN253" s="17">
        <v>0.05</v>
      </c>
      <c r="BO253" s="17">
        <v>0.05</v>
      </c>
      <c r="BP253" s="17">
        <v>0.05</v>
      </c>
      <c r="BQ253" s="17">
        <v>0.4</v>
      </c>
      <c r="BR253" s="76">
        <v>0.4</v>
      </c>
      <c r="BS253" s="17">
        <v>0.05</v>
      </c>
      <c r="BT253" s="17">
        <v>0.05</v>
      </c>
      <c r="BU253" s="17">
        <v>0.1</v>
      </c>
      <c r="BV253" s="76">
        <v>0.05</v>
      </c>
      <c r="BW253" s="17">
        <v>0.05</v>
      </c>
      <c r="BX253" s="17">
        <v>0.05</v>
      </c>
      <c r="BY253" s="17">
        <v>0.15000000000000002</v>
      </c>
      <c r="BZ253" s="17">
        <v>0.15</v>
      </c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  <c r="DE253" s="17">
        <v>0.05</v>
      </c>
      <c r="DF253" s="17">
        <v>0.05</v>
      </c>
      <c r="DG253" s="42">
        <v>2295</v>
      </c>
      <c r="DH253" s="70"/>
      <c r="DI253" s="70"/>
      <c r="DJ253" s="70"/>
      <c r="DK253" s="70"/>
      <c r="DL253" s="70"/>
      <c r="DM253" s="124"/>
    </row>
    <row r="254" spans="1:117" s="16" customFormat="1" x14ac:dyDescent="0.3">
      <c r="A254" s="165">
        <v>249</v>
      </c>
      <c r="B254" s="57">
        <v>404</v>
      </c>
      <c r="C254" s="139" t="s">
        <v>543</v>
      </c>
      <c r="D254" s="139" t="s">
        <v>544</v>
      </c>
      <c r="E254" s="139" t="s">
        <v>1268</v>
      </c>
      <c r="F254" s="139" t="s">
        <v>545</v>
      </c>
      <c r="G254" s="43">
        <v>8</v>
      </c>
      <c r="H254" s="12">
        <v>186.7</v>
      </c>
      <c r="I254" s="30">
        <v>0.05</v>
      </c>
      <c r="J254" s="30">
        <v>7.03</v>
      </c>
      <c r="K254" s="30">
        <v>129</v>
      </c>
      <c r="L254" s="31">
        <v>2.5000000000000001E-2</v>
      </c>
      <c r="M254" s="30">
        <v>6.27</v>
      </c>
      <c r="N254" s="42">
        <v>26.6</v>
      </c>
      <c r="O254" s="30">
        <v>25.9</v>
      </c>
      <c r="P254" s="33">
        <v>1.2E-2</v>
      </c>
      <c r="Q254" s="42">
        <v>4940</v>
      </c>
      <c r="R254" s="30">
        <v>0.2</v>
      </c>
      <c r="S254" s="42">
        <v>22.7</v>
      </c>
      <c r="T254" s="42">
        <v>4.5599999999999996</v>
      </c>
      <c r="U254" s="19">
        <v>1</v>
      </c>
      <c r="V254" s="19">
        <v>54.7</v>
      </c>
      <c r="W254" s="42">
        <v>31.8</v>
      </c>
      <c r="X254" s="42">
        <v>66.099999999999994</v>
      </c>
      <c r="Y254" s="12">
        <v>27300</v>
      </c>
      <c r="Z254" s="30">
        <v>1.49</v>
      </c>
      <c r="AA254" s="12">
        <v>20199.8</v>
      </c>
      <c r="AB254" s="19">
        <v>460</v>
      </c>
      <c r="AC254" s="30">
        <v>1060</v>
      </c>
      <c r="AD254" s="12">
        <v>2220</v>
      </c>
      <c r="AE254" s="30">
        <v>183.94900000000001</v>
      </c>
      <c r="AF254" s="12">
        <v>14358.8</v>
      </c>
      <c r="AG254" s="42">
        <v>2950</v>
      </c>
      <c r="AH254" s="19">
        <v>2.5</v>
      </c>
      <c r="AI254" s="19">
        <v>2.5</v>
      </c>
      <c r="AJ254" s="19">
        <v>26</v>
      </c>
      <c r="AK254" s="19">
        <v>134</v>
      </c>
      <c r="AL254" s="19">
        <v>80</v>
      </c>
      <c r="AM254" s="19">
        <v>62</v>
      </c>
      <c r="AN254" s="19">
        <v>115</v>
      </c>
      <c r="AO254" s="19">
        <v>2.5</v>
      </c>
      <c r="AP254" s="19">
        <v>109</v>
      </c>
      <c r="AQ254" s="19">
        <v>1.5</v>
      </c>
      <c r="AR254" s="19">
        <v>2.5</v>
      </c>
      <c r="AS254" s="19">
        <v>2.5</v>
      </c>
      <c r="AT254" s="19">
        <v>106</v>
      </c>
      <c r="AU254" s="19">
        <v>138</v>
      </c>
      <c r="AV254" s="19">
        <v>108</v>
      </c>
      <c r="AW254" s="19">
        <v>2.5</v>
      </c>
      <c r="AX254" s="19">
        <v>92</v>
      </c>
      <c r="AY254" s="19">
        <v>61</v>
      </c>
      <c r="AZ254" s="19">
        <v>2.5</v>
      </c>
      <c r="BA254" s="20">
        <v>780.5</v>
      </c>
      <c r="BB254" s="17">
        <v>0.5</v>
      </c>
      <c r="BC254" s="17">
        <v>0.5</v>
      </c>
      <c r="BD254" s="17">
        <v>0.5</v>
      </c>
      <c r="BE254" s="17">
        <v>0.5</v>
      </c>
      <c r="BF254" s="17">
        <v>0.5</v>
      </c>
      <c r="BG254" s="17">
        <v>0.5</v>
      </c>
      <c r="BH254" s="17">
        <v>0.5</v>
      </c>
      <c r="BI254" s="17">
        <v>0.5</v>
      </c>
      <c r="BJ254" s="17">
        <v>5.0000000000000001E-3</v>
      </c>
      <c r="BK254" s="17">
        <v>0.5</v>
      </c>
      <c r="BL254" s="17">
        <v>0.05</v>
      </c>
      <c r="BM254" s="17">
        <v>0.05</v>
      </c>
      <c r="BN254" s="17">
        <v>0.05</v>
      </c>
      <c r="BO254" s="17">
        <v>0.05</v>
      </c>
      <c r="BP254" s="17">
        <v>0.05</v>
      </c>
      <c r="BQ254" s="17">
        <v>0.4</v>
      </c>
      <c r="BR254" s="76">
        <v>0.4</v>
      </c>
      <c r="BS254" s="17">
        <v>0.05</v>
      </c>
      <c r="BT254" s="17">
        <v>0.05</v>
      </c>
      <c r="BU254" s="17">
        <v>0.1</v>
      </c>
      <c r="BV254" s="76">
        <v>0.05</v>
      </c>
      <c r="BW254" s="17">
        <v>0.05</v>
      </c>
      <c r="BX254" s="17">
        <v>0.05</v>
      </c>
      <c r="BY254" s="17">
        <v>0.15000000000000002</v>
      </c>
      <c r="BZ254" s="17">
        <v>0.15</v>
      </c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>
        <v>0.05</v>
      </c>
      <c r="DF254" s="17">
        <v>0.05</v>
      </c>
      <c r="DG254" s="42">
        <v>3443</v>
      </c>
      <c r="DH254" s="70"/>
      <c r="DI254" s="70"/>
      <c r="DJ254" s="70">
        <v>0.25</v>
      </c>
      <c r="DK254" s="70">
        <v>0.25</v>
      </c>
      <c r="DL254" s="70">
        <v>0.05</v>
      </c>
      <c r="DM254" s="124"/>
    </row>
    <row r="255" spans="1:117" s="16" customFormat="1" x14ac:dyDescent="0.3">
      <c r="A255" s="165">
        <v>250</v>
      </c>
      <c r="B255" s="57">
        <v>405</v>
      </c>
      <c r="C255" s="139" t="s">
        <v>1269</v>
      </c>
      <c r="D255" s="139" t="s">
        <v>1270</v>
      </c>
      <c r="E255" s="139" t="s">
        <v>1271</v>
      </c>
      <c r="F255" s="139" t="s">
        <v>1272</v>
      </c>
      <c r="G255" s="43">
        <v>8.1999999999999993</v>
      </c>
      <c r="H255" s="12">
        <v>130.6</v>
      </c>
      <c r="I255" s="30">
        <v>3.11</v>
      </c>
      <c r="J255" s="30">
        <v>3.46</v>
      </c>
      <c r="K255" s="30">
        <v>47.8</v>
      </c>
      <c r="L255" s="31">
        <v>2.5000000000000001E-2</v>
      </c>
      <c r="M255" s="30">
        <v>8.08</v>
      </c>
      <c r="N255" s="42">
        <v>23.6</v>
      </c>
      <c r="O255" s="30">
        <v>30.2</v>
      </c>
      <c r="P255" s="33">
        <v>2.1999999999999999E-2</v>
      </c>
      <c r="Q255" s="42">
        <v>3950</v>
      </c>
      <c r="R255" s="30">
        <v>0.2</v>
      </c>
      <c r="S255" s="42">
        <v>31.6</v>
      </c>
      <c r="T255" s="42">
        <v>6.63</v>
      </c>
      <c r="U255" s="19">
        <v>1</v>
      </c>
      <c r="V255" s="19">
        <v>23.4</v>
      </c>
      <c r="W255" s="42">
        <v>23.7</v>
      </c>
      <c r="X255" s="42">
        <v>42.6</v>
      </c>
      <c r="Y255" s="12">
        <v>6210</v>
      </c>
      <c r="Z255" s="30">
        <v>0.63</v>
      </c>
      <c r="AA255" s="12">
        <v>14300</v>
      </c>
      <c r="AB255" s="19">
        <v>465</v>
      </c>
      <c r="AC255" s="30">
        <v>195</v>
      </c>
      <c r="AD255" s="12">
        <v>1140</v>
      </c>
      <c r="AE255" s="30">
        <v>76</v>
      </c>
      <c r="AF255" s="12">
        <v>9540.64</v>
      </c>
      <c r="AG255" s="42">
        <v>1890</v>
      </c>
      <c r="AH255" s="19">
        <v>94</v>
      </c>
      <c r="AI255" s="19">
        <v>168</v>
      </c>
      <c r="AJ255" s="19">
        <v>2.5</v>
      </c>
      <c r="AK255" s="19">
        <v>24</v>
      </c>
      <c r="AL255" s="19">
        <v>62</v>
      </c>
      <c r="AM255" s="19">
        <v>30</v>
      </c>
      <c r="AN255" s="19">
        <v>44</v>
      </c>
      <c r="AO255" s="19">
        <v>2.5</v>
      </c>
      <c r="AP255" s="19">
        <v>36</v>
      </c>
      <c r="AQ255" s="19">
        <v>1.5</v>
      </c>
      <c r="AR255" s="19">
        <v>45</v>
      </c>
      <c r="AS255" s="19">
        <v>77</v>
      </c>
      <c r="AT255" s="19">
        <v>50</v>
      </c>
      <c r="AU255" s="19">
        <v>55</v>
      </c>
      <c r="AV255" s="19">
        <v>34</v>
      </c>
      <c r="AW255" s="19">
        <v>2.5</v>
      </c>
      <c r="AX255" s="19">
        <v>25</v>
      </c>
      <c r="AY255" s="19">
        <v>13</v>
      </c>
      <c r="AZ255" s="19">
        <v>2.5</v>
      </c>
      <c r="BA255" s="20">
        <v>687</v>
      </c>
      <c r="BB255" s="17">
        <v>0.5</v>
      </c>
      <c r="BC255" s="17">
        <v>0.5</v>
      </c>
      <c r="BD255" s="17">
        <v>0.5</v>
      </c>
      <c r="BE255" s="17">
        <v>0.5</v>
      </c>
      <c r="BF255" s="17">
        <v>0.5</v>
      </c>
      <c r="BG255" s="17">
        <v>0.5</v>
      </c>
      <c r="BH255" s="17">
        <v>0.5</v>
      </c>
      <c r="BI255" s="17">
        <v>0.5</v>
      </c>
      <c r="BJ255" s="17">
        <v>5.0000000000000001E-3</v>
      </c>
      <c r="BK255" s="17">
        <v>0.5</v>
      </c>
      <c r="BL255" s="17">
        <v>0.05</v>
      </c>
      <c r="BM255" s="17">
        <v>0.05</v>
      </c>
      <c r="BN255" s="17">
        <v>0.05</v>
      </c>
      <c r="BO255" s="17">
        <v>0.05</v>
      </c>
      <c r="BP255" s="17">
        <v>0.05</v>
      </c>
      <c r="BQ255" s="17">
        <v>0.4</v>
      </c>
      <c r="BR255" s="76">
        <v>0.4</v>
      </c>
      <c r="BS255" s="17">
        <v>0.05</v>
      </c>
      <c r="BT255" s="17">
        <v>0.05</v>
      </c>
      <c r="BU255" s="17">
        <v>0.1</v>
      </c>
      <c r="BV255" s="76">
        <v>0.05</v>
      </c>
      <c r="BW255" s="17">
        <v>0.05</v>
      </c>
      <c r="BX255" s="17">
        <v>0.05</v>
      </c>
      <c r="BY255" s="17">
        <v>0.15000000000000002</v>
      </c>
      <c r="BZ255" s="17">
        <v>0.15</v>
      </c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>
        <v>0.05</v>
      </c>
      <c r="DF255" s="17">
        <v>0.05</v>
      </c>
      <c r="DG255" s="42">
        <v>1492</v>
      </c>
      <c r="DH255" s="70"/>
      <c r="DI255" s="70"/>
      <c r="DJ255" s="70">
        <v>0.25</v>
      </c>
      <c r="DK255" s="70">
        <v>0.25</v>
      </c>
      <c r="DL255" s="70">
        <v>0.05</v>
      </c>
      <c r="DM255" s="124"/>
    </row>
    <row r="256" spans="1:117" s="16" customFormat="1" x14ac:dyDescent="0.3">
      <c r="A256" s="165">
        <v>251</v>
      </c>
      <c r="B256" s="57">
        <v>406</v>
      </c>
      <c r="C256" s="139" t="s">
        <v>1273</v>
      </c>
      <c r="D256" s="139" t="s">
        <v>1274</v>
      </c>
      <c r="E256" s="139" t="s">
        <v>1275</v>
      </c>
      <c r="F256" s="139" t="s">
        <v>1276</v>
      </c>
      <c r="G256" s="43">
        <v>7.8</v>
      </c>
      <c r="H256" s="12">
        <v>117.3</v>
      </c>
      <c r="I256" s="30">
        <v>0.05</v>
      </c>
      <c r="J256" s="30">
        <v>3.76</v>
      </c>
      <c r="K256" s="30">
        <v>21.3</v>
      </c>
      <c r="L256" s="31">
        <v>2.5000000000000001E-2</v>
      </c>
      <c r="M256" s="30">
        <v>2.8</v>
      </c>
      <c r="N256" s="42">
        <v>6.84</v>
      </c>
      <c r="O256" s="30">
        <v>8.75</v>
      </c>
      <c r="P256" s="33">
        <v>2E-3</v>
      </c>
      <c r="Q256" s="42">
        <v>4010</v>
      </c>
      <c r="R256" s="30">
        <v>0.2</v>
      </c>
      <c r="S256" s="42">
        <v>6.26</v>
      </c>
      <c r="T256" s="42">
        <v>1.26</v>
      </c>
      <c r="U256" s="19">
        <v>1</v>
      </c>
      <c r="V256" s="19">
        <v>26.8</v>
      </c>
      <c r="W256" s="42">
        <v>9.5500000000000007</v>
      </c>
      <c r="X256" s="42">
        <v>17.600000000000001</v>
      </c>
      <c r="Y256" s="12">
        <v>15600</v>
      </c>
      <c r="Z256" s="30">
        <v>0.13</v>
      </c>
      <c r="AA256" s="12">
        <v>7760</v>
      </c>
      <c r="AB256" s="19">
        <v>395</v>
      </c>
      <c r="AC256" s="30">
        <v>467</v>
      </c>
      <c r="AD256" s="12">
        <v>1090</v>
      </c>
      <c r="AE256" s="30">
        <v>74.7</v>
      </c>
      <c r="AF256" s="12">
        <v>3224.13</v>
      </c>
      <c r="AG256" s="42">
        <v>624</v>
      </c>
      <c r="AH256" s="19">
        <v>2.5</v>
      </c>
      <c r="AI256" s="19">
        <v>2.5</v>
      </c>
      <c r="AJ256" s="19">
        <v>2.5</v>
      </c>
      <c r="AK256" s="19">
        <v>2.5</v>
      </c>
      <c r="AL256" s="19">
        <v>2.5</v>
      </c>
      <c r="AM256" s="19">
        <v>2.5</v>
      </c>
      <c r="AN256" s="19">
        <v>2.5</v>
      </c>
      <c r="AO256" s="19">
        <v>2.5</v>
      </c>
      <c r="AP256" s="19">
        <v>2.5</v>
      </c>
      <c r="AQ256" s="19">
        <v>1.5</v>
      </c>
      <c r="AR256" s="19">
        <v>2.5</v>
      </c>
      <c r="AS256" s="19">
        <v>2.5</v>
      </c>
      <c r="AT256" s="19">
        <v>2.5</v>
      </c>
      <c r="AU256" s="19">
        <v>2.5</v>
      </c>
      <c r="AV256" s="19">
        <v>2.5</v>
      </c>
      <c r="AW256" s="19">
        <v>2.5</v>
      </c>
      <c r="AX256" s="19">
        <v>2.5</v>
      </c>
      <c r="AY256" s="19">
        <v>2.5</v>
      </c>
      <c r="AZ256" s="19">
        <v>2.5</v>
      </c>
      <c r="BA256" s="20">
        <v>31.5</v>
      </c>
      <c r="BB256" s="17">
        <v>0.5</v>
      </c>
      <c r="BC256" s="17">
        <v>0.5</v>
      </c>
      <c r="BD256" s="17">
        <v>0.5</v>
      </c>
      <c r="BE256" s="17">
        <v>0.5</v>
      </c>
      <c r="BF256" s="17">
        <v>0.5</v>
      </c>
      <c r="BG256" s="17">
        <v>0.5</v>
      </c>
      <c r="BH256" s="17">
        <v>0.5</v>
      </c>
      <c r="BI256" s="17">
        <v>0.5</v>
      </c>
      <c r="BJ256" s="17">
        <v>5.0000000000000001E-3</v>
      </c>
      <c r="BK256" s="17">
        <v>0.5</v>
      </c>
      <c r="BL256" s="17">
        <v>0.05</v>
      </c>
      <c r="BM256" s="17">
        <v>0.05</v>
      </c>
      <c r="BN256" s="17">
        <v>0.05</v>
      </c>
      <c r="BO256" s="17">
        <v>0.05</v>
      </c>
      <c r="BP256" s="17">
        <v>0.05</v>
      </c>
      <c r="BQ256" s="17">
        <v>0.4</v>
      </c>
      <c r="BR256" s="76">
        <v>0.4</v>
      </c>
      <c r="BS256" s="17">
        <v>0.05</v>
      </c>
      <c r="BT256" s="17">
        <v>0.05</v>
      </c>
      <c r="BU256" s="17">
        <v>0.1</v>
      </c>
      <c r="BV256" s="76">
        <v>0.05</v>
      </c>
      <c r="BW256" s="17">
        <v>0.05</v>
      </c>
      <c r="BX256" s="17">
        <v>0.05</v>
      </c>
      <c r="BY256" s="17">
        <v>0.15000000000000002</v>
      </c>
      <c r="BZ256" s="17">
        <v>0.15</v>
      </c>
      <c r="CA256" s="17">
        <v>25</v>
      </c>
      <c r="CB256" s="17">
        <v>50</v>
      </c>
      <c r="CC256" s="17">
        <v>3900</v>
      </c>
      <c r="CD256" s="17">
        <v>0.01</v>
      </c>
      <c r="CE256" s="17">
        <v>2.5000000000000001E-2</v>
      </c>
      <c r="CF256" s="17">
        <v>2.5000000000000001E-2</v>
      </c>
      <c r="CG256" s="17">
        <v>2.5000000000000001E-2</v>
      </c>
      <c r="CH256" s="17">
        <v>2.5000000000000001E-2</v>
      </c>
      <c r="CI256" s="17">
        <v>2.5000000000000001E-2</v>
      </c>
      <c r="CJ256" s="17">
        <v>2.5000000000000001E-2</v>
      </c>
      <c r="CK256" s="17">
        <v>2.5000000000000001E-2</v>
      </c>
      <c r="CL256" s="17">
        <v>5.0000000000000001E-3</v>
      </c>
      <c r="CM256" s="17">
        <v>0.15</v>
      </c>
      <c r="CN256" s="17">
        <v>0.5</v>
      </c>
      <c r="CO256" s="17">
        <v>0.5</v>
      </c>
      <c r="CP256" s="17">
        <v>0.5</v>
      </c>
      <c r="CQ256" s="17">
        <v>1.5</v>
      </c>
      <c r="CR256" s="17">
        <v>0.3</v>
      </c>
      <c r="CS256" s="17">
        <v>5</v>
      </c>
      <c r="CT256" s="17">
        <v>0.5</v>
      </c>
      <c r="CU256" s="17">
        <v>0.5</v>
      </c>
      <c r="CV256" s="17">
        <v>0.05</v>
      </c>
      <c r="CW256" s="17">
        <v>0.05</v>
      </c>
      <c r="CX256" s="17">
        <v>0.05</v>
      </c>
      <c r="CY256" s="17">
        <v>9.5999999999999992E-4</v>
      </c>
      <c r="CZ256" s="17">
        <v>0.05</v>
      </c>
      <c r="DA256" s="17">
        <v>0.05</v>
      </c>
      <c r="DB256" s="17">
        <v>0.05</v>
      </c>
      <c r="DC256" s="17">
        <v>0.05</v>
      </c>
      <c r="DD256" s="17">
        <v>0.05</v>
      </c>
      <c r="DE256" s="17">
        <v>0.05</v>
      </c>
      <c r="DF256" s="17">
        <v>0.05</v>
      </c>
      <c r="DG256" s="42">
        <v>402.5</v>
      </c>
      <c r="DH256" s="70">
        <v>0.5</v>
      </c>
      <c r="DI256" s="70">
        <v>0.05</v>
      </c>
      <c r="DJ256" s="70">
        <v>0.25</v>
      </c>
      <c r="DK256" s="70">
        <v>0.25</v>
      </c>
      <c r="DL256" s="70">
        <v>0.05</v>
      </c>
      <c r="DM256" s="124"/>
    </row>
    <row r="257" spans="1:117" s="16" customFormat="1" x14ac:dyDescent="0.3">
      <c r="A257" s="165">
        <v>252</v>
      </c>
      <c r="B257" s="57">
        <v>407</v>
      </c>
      <c r="C257" s="139" t="s">
        <v>1277</v>
      </c>
      <c r="D257" s="139" t="s">
        <v>1278</v>
      </c>
      <c r="E257" s="139" t="s">
        <v>1279</v>
      </c>
      <c r="F257" s="139" t="s">
        <v>549</v>
      </c>
      <c r="G257" s="43">
        <v>8.1</v>
      </c>
      <c r="H257" s="12">
        <v>48.65</v>
      </c>
      <c r="I257" s="30">
        <v>0.05</v>
      </c>
      <c r="J257" s="30">
        <v>1.5</v>
      </c>
      <c r="K257" s="30">
        <v>5.7</v>
      </c>
      <c r="L257" s="31">
        <v>2.5000000000000001E-2</v>
      </c>
      <c r="M257" s="30">
        <v>0.38100000000000001</v>
      </c>
      <c r="N257" s="42">
        <v>1.1599999999999999</v>
      </c>
      <c r="O257" s="30">
        <v>3.71</v>
      </c>
      <c r="P257" s="33">
        <v>7.1000000000000004E-3</v>
      </c>
      <c r="Q257" s="42">
        <v>66.2</v>
      </c>
      <c r="R257" s="30">
        <v>0.2</v>
      </c>
      <c r="S257" s="42">
        <v>0.2</v>
      </c>
      <c r="T257" s="42">
        <v>0.5</v>
      </c>
      <c r="U257" s="19">
        <v>1</v>
      </c>
      <c r="V257" s="19">
        <v>3.6</v>
      </c>
      <c r="W257" s="42">
        <v>1.18</v>
      </c>
      <c r="X257" s="42">
        <v>2.72</v>
      </c>
      <c r="Y257" s="12">
        <v>1140</v>
      </c>
      <c r="Z257" s="30">
        <v>0.05</v>
      </c>
      <c r="AA257" s="12">
        <v>1410</v>
      </c>
      <c r="AB257" s="19">
        <v>29.4</v>
      </c>
      <c r="AC257" s="30">
        <v>189</v>
      </c>
      <c r="AD257" s="12">
        <v>138</v>
      </c>
      <c r="AE257" s="30">
        <v>48.8</v>
      </c>
      <c r="AF257" s="12">
        <v>491</v>
      </c>
      <c r="AG257" s="42">
        <v>0.5</v>
      </c>
      <c r="AH257" s="19">
        <v>10</v>
      </c>
      <c r="AI257" s="19">
        <v>2.5</v>
      </c>
      <c r="AJ257" s="19">
        <v>2.5</v>
      </c>
      <c r="AK257" s="19">
        <v>2.5</v>
      </c>
      <c r="AL257" s="19">
        <v>2.5</v>
      </c>
      <c r="AM257" s="19">
        <v>2.5</v>
      </c>
      <c r="AN257" s="19">
        <v>2.5</v>
      </c>
      <c r="AO257" s="19">
        <v>2.5</v>
      </c>
      <c r="AP257" s="19">
        <v>2.5</v>
      </c>
      <c r="AQ257" s="19">
        <v>1.5</v>
      </c>
      <c r="AR257" s="19">
        <v>2.5</v>
      </c>
      <c r="AS257" s="19">
        <v>2.5</v>
      </c>
      <c r="AT257" s="19">
        <v>2.5</v>
      </c>
      <c r="AU257" s="19">
        <v>2.5</v>
      </c>
      <c r="AV257" s="19">
        <v>2.5</v>
      </c>
      <c r="AW257" s="19">
        <v>2.5</v>
      </c>
      <c r="AX257" s="19">
        <v>2.5</v>
      </c>
      <c r="AY257" s="19">
        <v>2.5</v>
      </c>
      <c r="AZ257" s="19">
        <v>2.5</v>
      </c>
      <c r="BA257" s="20">
        <v>39</v>
      </c>
      <c r="BB257" s="17">
        <v>0.5</v>
      </c>
      <c r="BC257" s="17">
        <v>0.5</v>
      </c>
      <c r="BD257" s="17">
        <v>0.5</v>
      </c>
      <c r="BE257" s="17">
        <v>0.5</v>
      </c>
      <c r="BF257" s="17">
        <v>0.5</v>
      </c>
      <c r="BG257" s="17">
        <v>0.5</v>
      </c>
      <c r="BH257" s="17">
        <v>0.5</v>
      </c>
      <c r="BI257" s="17">
        <v>0.5</v>
      </c>
      <c r="BJ257" s="17">
        <v>5.0000000000000001E-3</v>
      </c>
      <c r="BK257" s="17">
        <v>0.5</v>
      </c>
      <c r="BL257" s="17">
        <v>0.05</v>
      </c>
      <c r="BM257" s="17">
        <v>0.05</v>
      </c>
      <c r="BN257" s="17">
        <v>0.05</v>
      </c>
      <c r="BO257" s="17">
        <v>0.05</v>
      </c>
      <c r="BP257" s="17">
        <v>0.05</v>
      </c>
      <c r="BQ257" s="17">
        <v>0.4</v>
      </c>
      <c r="BR257" s="76">
        <v>0.4</v>
      </c>
      <c r="BS257" s="17">
        <v>0.05</v>
      </c>
      <c r="BT257" s="17">
        <v>0.05</v>
      </c>
      <c r="BU257" s="17">
        <v>0.1</v>
      </c>
      <c r="BV257" s="76">
        <v>0.05</v>
      </c>
      <c r="BW257" s="17">
        <v>0.05</v>
      </c>
      <c r="BX257" s="17">
        <v>0.05</v>
      </c>
      <c r="BY257" s="17">
        <v>0.15000000000000002</v>
      </c>
      <c r="BZ257" s="17">
        <v>0.15</v>
      </c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  <c r="DE257" s="17">
        <v>0.05</v>
      </c>
      <c r="DF257" s="17">
        <v>0.05</v>
      </c>
      <c r="DG257" s="42">
        <v>214.5</v>
      </c>
      <c r="DH257" s="70"/>
      <c r="DI257" s="70"/>
      <c r="DJ257" s="70">
        <v>0.25</v>
      </c>
      <c r="DK257" s="70">
        <v>0.25</v>
      </c>
      <c r="DL257" s="70">
        <v>0.05</v>
      </c>
      <c r="DM257" s="124"/>
    </row>
    <row r="258" spans="1:117" s="16" customFormat="1" x14ac:dyDescent="0.3">
      <c r="A258" s="165">
        <v>253</v>
      </c>
      <c r="B258" s="57">
        <v>408</v>
      </c>
      <c r="C258" s="139" t="s">
        <v>550</v>
      </c>
      <c r="D258" s="139" t="s">
        <v>551</v>
      </c>
      <c r="E258" s="139" t="s">
        <v>1280</v>
      </c>
      <c r="F258" s="139" t="s">
        <v>552</v>
      </c>
      <c r="G258" s="43">
        <v>8.4</v>
      </c>
      <c r="H258" s="12">
        <v>45.13</v>
      </c>
      <c r="I258" s="30">
        <v>0.13700000000000001</v>
      </c>
      <c r="J258" s="30">
        <v>1.5</v>
      </c>
      <c r="K258" s="30">
        <v>18.5</v>
      </c>
      <c r="L258" s="31">
        <v>2.5000000000000001E-2</v>
      </c>
      <c r="M258" s="30">
        <v>0.39200000000000002</v>
      </c>
      <c r="N258" s="42">
        <v>0.79400000000000004</v>
      </c>
      <c r="O258" s="30">
        <v>3.64</v>
      </c>
      <c r="P258" s="33">
        <v>4.4000000000000003E-3</v>
      </c>
      <c r="Q258" s="42">
        <v>90.3</v>
      </c>
      <c r="R258" s="30">
        <v>0.2</v>
      </c>
      <c r="S258" s="42">
        <v>0.2</v>
      </c>
      <c r="T258" s="42">
        <v>0.5</v>
      </c>
      <c r="U258" s="19">
        <v>1</v>
      </c>
      <c r="V258" s="19">
        <v>2.76</v>
      </c>
      <c r="W258" s="42">
        <v>0.93799999999999994</v>
      </c>
      <c r="X258" s="42">
        <v>3.75</v>
      </c>
      <c r="Y258" s="12">
        <v>1530</v>
      </c>
      <c r="Z258" s="30">
        <v>0.05</v>
      </c>
      <c r="AA258" s="12">
        <v>847</v>
      </c>
      <c r="AB258" s="19">
        <v>427</v>
      </c>
      <c r="AC258" s="30">
        <v>69.7</v>
      </c>
      <c r="AD258" s="12">
        <v>119</v>
      </c>
      <c r="AE258" s="30">
        <v>23.4</v>
      </c>
      <c r="AF258" s="12">
        <v>357</v>
      </c>
      <c r="AG258" s="42">
        <v>0.5</v>
      </c>
      <c r="AH258" s="19">
        <v>2.5</v>
      </c>
      <c r="AI258" s="19">
        <v>2.5</v>
      </c>
      <c r="AJ258" s="19">
        <v>2.5</v>
      </c>
      <c r="AK258" s="19">
        <v>2.5</v>
      </c>
      <c r="AL258" s="19">
        <v>2.5</v>
      </c>
      <c r="AM258" s="19">
        <v>2.5</v>
      </c>
      <c r="AN258" s="19">
        <v>2.5</v>
      </c>
      <c r="AO258" s="19">
        <v>2.5</v>
      </c>
      <c r="AP258" s="19">
        <v>2.5</v>
      </c>
      <c r="AQ258" s="19">
        <v>1.5</v>
      </c>
      <c r="AR258" s="19">
        <v>2.5</v>
      </c>
      <c r="AS258" s="19">
        <v>2.5</v>
      </c>
      <c r="AT258" s="19">
        <v>2.5</v>
      </c>
      <c r="AU258" s="19">
        <v>2.5</v>
      </c>
      <c r="AV258" s="19">
        <v>2.5</v>
      </c>
      <c r="AW258" s="19">
        <v>2.5</v>
      </c>
      <c r="AX258" s="19">
        <v>2.5</v>
      </c>
      <c r="AY258" s="19">
        <v>2.5</v>
      </c>
      <c r="AZ258" s="19">
        <v>2.5</v>
      </c>
      <c r="BA258" s="20">
        <v>31.5</v>
      </c>
      <c r="BB258" s="17">
        <v>0.5</v>
      </c>
      <c r="BC258" s="17">
        <v>0.5</v>
      </c>
      <c r="BD258" s="17">
        <v>0.5</v>
      </c>
      <c r="BE258" s="17">
        <v>0.5</v>
      </c>
      <c r="BF258" s="17">
        <v>0.5</v>
      </c>
      <c r="BG258" s="17">
        <v>0.5</v>
      </c>
      <c r="BH258" s="17">
        <v>0.5</v>
      </c>
      <c r="BI258" s="17">
        <v>0.5</v>
      </c>
      <c r="BJ258" s="17">
        <v>5.0000000000000001E-3</v>
      </c>
      <c r="BK258" s="17">
        <v>0.5</v>
      </c>
      <c r="BL258" s="17">
        <v>0.05</v>
      </c>
      <c r="BM258" s="17">
        <v>0.05</v>
      </c>
      <c r="BN258" s="17">
        <v>0.05</v>
      </c>
      <c r="BO258" s="17">
        <v>0.05</v>
      </c>
      <c r="BP258" s="17">
        <v>0.05</v>
      </c>
      <c r="BQ258" s="17">
        <v>0.4</v>
      </c>
      <c r="BR258" s="76">
        <v>0.4</v>
      </c>
      <c r="BS258" s="17">
        <v>0.05</v>
      </c>
      <c r="BT258" s="17">
        <v>0.05</v>
      </c>
      <c r="BU258" s="17">
        <v>0.1</v>
      </c>
      <c r="BV258" s="76">
        <v>0.05</v>
      </c>
      <c r="BW258" s="17">
        <v>0.05</v>
      </c>
      <c r="BX258" s="17">
        <v>0.05</v>
      </c>
      <c r="BY258" s="17">
        <v>0.15000000000000002</v>
      </c>
      <c r="BZ258" s="17">
        <v>0.15</v>
      </c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>
        <v>0.05</v>
      </c>
      <c r="DF258" s="17">
        <v>0.05</v>
      </c>
      <c r="DG258" s="42">
        <v>228.9</v>
      </c>
      <c r="DH258" s="70"/>
      <c r="DI258" s="70"/>
      <c r="DJ258" s="70"/>
      <c r="DK258" s="70"/>
      <c r="DL258" s="70"/>
      <c r="DM258" s="124"/>
    </row>
    <row r="259" spans="1:117" s="16" customFormat="1" x14ac:dyDescent="0.3">
      <c r="A259" s="165">
        <v>254</v>
      </c>
      <c r="B259" s="57">
        <v>409</v>
      </c>
      <c r="C259" s="139" t="s">
        <v>1281</v>
      </c>
      <c r="D259" s="139" t="s">
        <v>1282</v>
      </c>
      <c r="E259" s="139" t="s">
        <v>1283</v>
      </c>
      <c r="F259" s="139" t="s">
        <v>1284</v>
      </c>
      <c r="G259" s="43">
        <v>6.8</v>
      </c>
      <c r="H259" s="12">
        <v>44.02</v>
      </c>
      <c r="I259" s="30">
        <v>0.05</v>
      </c>
      <c r="J259" s="30">
        <v>1.5</v>
      </c>
      <c r="K259" s="30">
        <v>8.1999999999999993</v>
      </c>
      <c r="L259" s="31">
        <v>2.5000000000000001E-2</v>
      </c>
      <c r="M259" s="30">
        <v>0.65400000000000003</v>
      </c>
      <c r="N259" s="42">
        <v>1.08</v>
      </c>
      <c r="O259" s="30">
        <v>5.24</v>
      </c>
      <c r="P259" s="33">
        <v>1.1000000000000001E-3</v>
      </c>
      <c r="Q259" s="42">
        <v>94.9</v>
      </c>
      <c r="R259" s="30">
        <v>0.2</v>
      </c>
      <c r="S259" s="42">
        <v>1.1399999999999999</v>
      </c>
      <c r="T259" s="42">
        <v>0.5</v>
      </c>
      <c r="U259" s="19">
        <v>1</v>
      </c>
      <c r="V259" s="19">
        <v>1.96</v>
      </c>
      <c r="W259" s="42">
        <v>1.46</v>
      </c>
      <c r="X259" s="42">
        <v>5.57</v>
      </c>
      <c r="Y259" s="12">
        <v>497</v>
      </c>
      <c r="Z259" s="30">
        <v>0.27</v>
      </c>
      <c r="AA259" s="12">
        <v>918</v>
      </c>
      <c r="AB259" s="19">
        <v>11.8</v>
      </c>
      <c r="AC259" s="30">
        <v>99.1</v>
      </c>
      <c r="AD259" s="12">
        <v>406</v>
      </c>
      <c r="AE259" s="30">
        <v>26.1</v>
      </c>
      <c r="AF259" s="12">
        <v>636</v>
      </c>
      <c r="AG259" s="42">
        <v>117</v>
      </c>
      <c r="AH259" s="19">
        <v>2.5</v>
      </c>
      <c r="AI259" s="19">
        <v>2.5</v>
      </c>
      <c r="AJ259" s="19">
        <v>2.5</v>
      </c>
      <c r="AK259" s="19">
        <v>14</v>
      </c>
      <c r="AL259" s="19">
        <v>5.7</v>
      </c>
      <c r="AM259" s="19">
        <v>2.5</v>
      </c>
      <c r="AN259" s="19">
        <v>6.2</v>
      </c>
      <c r="AO259" s="19">
        <v>2.5</v>
      </c>
      <c r="AP259" s="19">
        <v>5.2</v>
      </c>
      <c r="AQ259" s="19">
        <v>1.5</v>
      </c>
      <c r="AR259" s="19">
        <v>2.5</v>
      </c>
      <c r="AS259" s="19">
        <v>2.5</v>
      </c>
      <c r="AT259" s="19">
        <v>12</v>
      </c>
      <c r="AU259" s="19">
        <v>7.6</v>
      </c>
      <c r="AV259" s="19">
        <v>6.1000000000000005</v>
      </c>
      <c r="AW259" s="19">
        <v>2.5</v>
      </c>
      <c r="AX259" s="19">
        <v>2.5</v>
      </c>
      <c r="AY259" s="19">
        <v>2.5</v>
      </c>
      <c r="AZ259" s="19">
        <v>2.5</v>
      </c>
      <c r="BA259" s="20">
        <v>68.099999999999994</v>
      </c>
      <c r="BB259" s="17">
        <v>0.5</v>
      </c>
      <c r="BC259" s="17">
        <v>0.5</v>
      </c>
      <c r="BD259" s="17">
        <v>0.5</v>
      </c>
      <c r="BE259" s="17">
        <v>0.5</v>
      </c>
      <c r="BF259" s="17">
        <v>0.5</v>
      </c>
      <c r="BG259" s="17">
        <v>0.5</v>
      </c>
      <c r="BH259" s="17">
        <v>0.5</v>
      </c>
      <c r="BI259" s="17">
        <v>0.5</v>
      </c>
      <c r="BJ259" s="17">
        <v>5.0000000000000001E-3</v>
      </c>
      <c r="BK259" s="17">
        <v>0.5</v>
      </c>
      <c r="BL259" s="17">
        <v>0.05</v>
      </c>
      <c r="BM259" s="17">
        <v>0.05</v>
      </c>
      <c r="BN259" s="17">
        <v>0.05</v>
      </c>
      <c r="BO259" s="17">
        <v>0.05</v>
      </c>
      <c r="BP259" s="17">
        <v>0.05</v>
      </c>
      <c r="BQ259" s="17">
        <v>0.4</v>
      </c>
      <c r="BR259" s="76">
        <v>0.4</v>
      </c>
      <c r="BS259" s="17">
        <v>0.05</v>
      </c>
      <c r="BT259" s="17">
        <v>0.05</v>
      </c>
      <c r="BU259" s="17">
        <v>0.1</v>
      </c>
      <c r="BV259" s="76">
        <v>0.05</v>
      </c>
      <c r="BW259" s="17">
        <v>0.05</v>
      </c>
      <c r="BX259" s="17">
        <v>0.05</v>
      </c>
      <c r="BY259" s="17">
        <v>0.15000000000000002</v>
      </c>
      <c r="BZ259" s="17">
        <v>0.15</v>
      </c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  <c r="DE259" s="17">
        <v>0.05</v>
      </c>
      <c r="DF259" s="17">
        <v>0.05</v>
      </c>
      <c r="DG259" s="42">
        <v>684.7</v>
      </c>
      <c r="DH259" s="70"/>
      <c r="DI259" s="70"/>
      <c r="DJ259" s="70"/>
      <c r="DK259" s="70"/>
      <c r="DL259" s="70"/>
      <c r="DM259" s="124"/>
    </row>
    <row r="260" spans="1:117" s="16" customFormat="1" x14ac:dyDescent="0.3">
      <c r="A260" s="165">
        <v>255</v>
      </c>
      <c r="B260" s="57">
        <v>410</v>
      </c>
      <c r="C260" s="139" t="s">
        <v>302</v>
      </c>
      <c r="D260" s="139" t="s">
        <v>303</v>
      </c>
      <c r="E260" s="139" t="s">
        <v>1285</v>
      </c>
      <c r="F260" s="139" t="s">
        <v>346</v>
      </c>
      <c r="G260" s="43">
        <v>8.4</v>
      </c>
      <c r="H260" s="12">
        <v>59.13</v>
      </c>
      <c r="I260" s="30">
        <v>0.05</v>
      </c>
      <c r="J260" s="30">
        <v>1.5</v>
      </c>
      <c r="K260" s="30">
        <v>4.38</v>
      </c>
      <c r="L260" s="31">
        <v>2.5000000000000001E-2</v>
      </c>
      <c r="M260" s="30">
        <v>0.371</v>
      </c>
      <c r="N260" s="42">
        <v>0.99399999999999999</v>
      </c>
      <c r="O260" s="30">
        <v>3.24</v>
      </c>
      <c r="P260" s="33">
        <v>1.6000000000000001E-3</v>
      </c>
      <c r="Q260" s="42">
        <v>355</v>
      </c>
      <c r="R260" s="30">
        <v>0.2</v>
      </c>
      <c r="S260" s="42">
        <v>0.70899999999999996</v>
      </c>
      <c r="T260" s="42">
        <v>0.5</v>
      </c>
      <c r="U260" s="19">
        <v>1</v>
      </c>
      <c r="V260" s="19">
        <v>11.9</v>
      </c>
      <c r="W260" s="42">
        <v>1.82</v>
      </c>
      <c r="X260" s="42">
        <v>4.82</v>
      </c>
      <c r="Y260" s="12">
        <v>12500</v>
      </c>
      <c r="Z260" s="30">
        <v>0.05</v>
      </c>
      <c r="AA260" s="12">
        <v>1970</v>
      </c>
      <c r="AB260" s="19">
        <v>77.8</v>
      </c>
      <c r="AC260" s="30">
        <v>89.3</v>
      </c>
      <c r="AD260" s="12">
        <v>450</v>
      </c>
      <c r="AE260" s="30">
        <v>23</v>
      </c>
      <c r="AF260" s="12">
        <v>617</v>
      </c>
      <c r="AG260" s="42">
        <v>137</v>
      </c>
      <c r="AH260" s="19">
        <v>13</v>
      </c>
      <c r="AI260" s="19">
        <v>15</v>
      </c>
      <c r="AJ260" s="19">
        <v>2.5</v>
      </c>
      <c r="AK260" s="19">
        <v>7.6</v>
      </c>
      <c r="AL260" s="19">
        <v>67</v>
      </c>
      <c r="AM260" s="19">
        <v>52</v>
      </c>
      <c r="AN260" s="19">
        <v>79</v>
      </c>
      <c r="AO260" s="19">
        <v>12</v>
      </c>
      <c r="AP260" s="19">
        <v>44</v>
      </c>
      <c r="AQ260" s="19">
        <v>1.5</v>
      </c>
      <c r="AR260" s="19">
        <v>2.5</v>
      </c>
      <c r="AS260" s="19">
        <v>2.5</v>
      </c>
      <c r="AT260" s="19">
        <v>2.5</v>
      </c>
      <c r="AU260" s="19">
        <v>70</v>
      </c>
      <c r="AV260" s="19">
        <v>32</v>
      </c>
      <c r="AW260" s="19">
        <v>40</v>
      </c>
      <c r="AX260" s="19">
        <v>45</v>
      </c>
      <c r="AY260" s="19">
        <v>11</v>
      </c>
      <c r="AZ260" s="19">
        <v>2.5</v>
      </c>
      <c r="BA260" s="20">
        <v>347.1</v>
      </c>
      <c r="BB260" s="17">
        <v>0.5</v>
      </c>
      <c r="BC260" s="17">
        <v>0.5</v>
      </c>
      <c r="BD260" s="17">
        <v>0.5</v>
      </c>
      <c r="BE260" s="17">
        <v>0.5</v>
      </c>
      <c r="BF260" s="17">
        <v>0.5</v>
      </c>
      <c r="BG260" s="17">
        <v>0.5</v>
      </c>
      <c r="BH260" s="17">
        <v>0.5</v>
      </c>
      <c r="BI260" s="17">
        <v>0.5</v>
      </c>
      <c r="BJ260" s="17">
        <v>5.0000000000000001E-3</v>
      </c>
      <c r="BK260" s="17">
        <v>0.5</v>
      </c>
      <c r="BL260" s="17">
        <v>0.05</v>
      </c>
      <c r="BM260" s="17">
        <v>0.05</v>
      </c>
      <c r="BN260" s="17">
        <v>0.05</v>
      </c>
      <c r="BO260" s="17">
        <v>0.05</v>
      </c>
      <c r="BP260" s="17">
        <v>0.05</v>
      </c>
      <c r="BQ260" s="17">
        <v>0.4</v>
      </c>
      <c r="BR260" s="76">
        <v>0.4</v>
      </c>
      <c r="BS260" s="17">
        <v>0.05</v>
      </c>
      <c r="BT260" s="17">
        <v>0.05</v>
      </c>
      <c r="BU260" s="17">
        <v>0.1</v>
      </c>
      <c r="BV260" s="76">
        <v>0.05</v>
      </c>
      <c r="BW260" s="17">
        <v>0.05</v>
      </c>
      <c r="BX260" s="17">
        <v>0.05</v>
      </c>
      <c r="BY260" s="17">
        <v>0.15000000000000002</v>
      </c>
      <c r="BZ260" s="17">
        <v>0.15</v>
      </c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  <c r="DE260" s="17">
        <v>0.05</v>
      </c>
      <c r="DF260" s="17">
        <v>0.05</v>
      </c>
      <c r="DG260" s="42">
        <v>49.52</v>
      </c>
      <c r="DH260" s="70"/>
      <c r="DI260" s="70"/>
      <c r="DJ260" s="70"/>
      <c r="DK260" s="70"/>
      <c r="DL260" s="70"/>
      <c r="DM260" s="124"/>
    </row>
    <row r="261" spans="1:117" s="16" customFormat="1" x14ac:dyDescent="0.3">
      <c r="A261" s="165">
        <v>256</v>
      </c>
      <c r="B261" s="57">
        <v>411</v>
      </c>
      <c r="C261" s="139" t="s">
        <v>1286</v>
      </c>
      <c r="D261" s="139" t="s">
        <v>1287</v>
      </c>
      <c r="E261" s="139" t="s">
        <v>1288</v>
      </c>
      <c r="F261" s="139" t="s">
        <v>1289</v>
      </c>
      <c r="G261" s="43">
        <v>8</v>
      </c>
      <c r="H261" s="12">
        <v>20.51</v>
      </c>
      <c r="I261" s="30">
        <v>0.05</v>
      </c>
      <c r="J261" s="30">
        <v>1.5</v>
      </c>
      <c r="K261" s="30">
        <v>15.7</v>
      </c>
      <c r="L261" s="31">
        <v>2.5000000000000001E-2</v>
      </c>
      <c r="M261" s="30">
        <v>2.83</v>
      </c>
      <c r="N261" s="42">
        <v>7.71</v>
      </c>
      <c r="O261" s="30">
        <v>6.85</v>
      </c>
      <c r="P261" s="33">
        <v>3.3E-3</v>
      </c>
      <c r="Q261" s="42">
        <v>157</v>
      </c>
      <c r="R261" s="30">
        <v>0.2</v>
      </c>
      <c r="S261" s="42">
        <v>7.49</v>
      </c>
      <c r="T261" s="42">
        <v>0.5</v>
      </c>
      <c r="U261" s="19">
        <v>1</v>
      </c>
      <c r="V261" s="19">
        <v>2.19</v>
      </c>
      <c r="W261" s="42">
        <v>11.3</v>
      </c>
      <c r="X261" s="42">
        <v>17.3</v>
      </c>
      <c r="Y261" s="12">
        <v>199</v>
      </c>
      <c r="Z261" s="30">
        <v>0.125</v>
      </c>
      <c r="AA261" s="12">
        <v>7300</v>
      </c>
      <c r="AB261" s="19">
        <v>149</v>
      </c>
      <c r="AC261" s="30">
        <v>69.5</v>
      </c>
      <c r="AD261" s="12">
        <v>103</v>
      </c>
      <c r="AE261" s="30">
        <v>159.40600000000001</v>
      </c>
      <c r="AF261" s="12">
        <v>4554.5200000000004</v>
      </c>
      <c r="AG261" s="42">
        <v>328</v>
      </c>
      <c r="AH261" s="19">
        <v>8.2000000000000011</v>
      </c>
      <c r="AI261" s="19">
        <v>2.5</v>
      </c>
      <c r="AJ261" s="19">
        <v>2.5</v>
      </c>
      <c r="AK261" s="19">
        <v>2.5</v>
      </c>
      <c r="AL261" s="19">
        <v>2.5</v>
      </c>
      <c r="AM261" s="19">
        <v>2.5</v>
      </c>
      <c r="AN261" s="19">
        <v>2.5</v>
      </c>
      <c r="AO261" s="19">
        <v>2.5</v>
      </c>
      <c r="AP261" s="19">
        <v>2.5</v>
      </c>
      <c r="AQ261" s="19">
        <v>1.5</v>
      </c>
      <c r="AR261" s="19">
        <v>2.5</v>
      </c>
      <c r="AS261" s="19">
        <v>2.5</v>
      </c>
      <c r="AT261" s="19">
        <v>2.5</v>
      </c>
      <c r="AU261" s="19">
        <v>2.5</v>
      </c>
      <c r="AV261" s="19">
        <v>2.5</v>
      </c>
      <c r="AW261" s="19">
        <v>2.5</v>
      </c>
      <c r="AX261" s="19">
        <v>2.5</v>
      </c>
      <c r="AY261" s="19">
        <v>2.5</v>
      </c>
      <c r="AZ261" s="19">
        <v>2.5</v>
      </c>
      <c r="BA261" s="20">
        <v>37.200000000000003</v>
      </c>
      <c r="BB261" s="17">
        <v>0.5</v>
      </c>
      <c r="BC261" s="17">
        <v>0.5</v>
      </c>
      <c r="BD261" s="17">
        <v>0.5</v>
      </c>
      <c r="BE261" s="17">
        <v>0.5</v>
      </c>
      <c r="BF261" s="17">
        <v>0.5</v>
      </c>
      <c r="BG261" s="17">
        <v>0.5</v>
      </c>
      <c r="BH261" s="17">
        <v>0.5</v>
      </c>
      <c r="BI261" s="17">
        <v>0.5</v>
      </c>
      <c r="BJ261" s="17">
        <v>5.0000000000000001E-3</v>
      </c>
      <c r="BK261" s="17">
        <v>0.5</v>
      </c>
      <c r="BL261" s="17">
        <v>0.05</v>
      </c>
      <c r="BM261" s="17">
        <v>0.05</v>
      </c>
      <c r="BN261" s="17">
        <v>0.05</v>
      </c>
      <c r="BO261" s="17">
        <v>0.05</v>
      </c>
      <c r="BP261" s="17">
        <v>0.05</v>
      </c>
      <c r="BQ261" s="17">
        <v>0.4</v>
      </c>
      <c r="BR261" s="76">
        <v>0.4</v>
      </c>
      <c r="BS261" s="17">
        <v>0.05</v>
      </c>
      <c r="BT261" s="17">
        <v>0.05</v>
      </c>
      <c r="BU261" s="17">
        <v>0.1</v>
      </c>
      <c r="BV261" s="76">
        <v>0.05</v>
      </c>
      <c r="BW261" s="17">
        <v>0.05</v>
      </c>
      <c r="BX261" s="17">
        <v>0.05</v>
      </c>
      <c r="BY261" s="17">
        <v>0.15000000000000002</v>
      </c>
      <c r="BZ261" s="17">
        <v>0.15</v>
      </c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  <c r="DE261" s="17">
        <v>0.05</v>
      </c>
      <c r="DF261" s="17">
        <v>0.05</v>
      </c>
      <c r="DG261" s="42">
        <v>187.1</v>
      </c>
      <c r="DH261" s="70"/>
      <c r="DI261" s="70"/>
      <c r="DJ261" s="70"/>
      <c r="DK261" s="70"/>
      <c r="DL261" s="70"/>
      <c r="DM261" s="124"/>
    </row>
    <row r="262" spans="1:117" s="16" customFormat="1" x14ac:dyDescent="0.3">
      <c r="A262" s="165">
        <v>257</v>
      </c>
      <c r="B262" s="57">
        <v>412</v>
      </c>
      <c r="C262" s="139" t="s">
        <v>559</v>
      </c>
      <c r="D262" s="139" t="s">
        <v>1290</v>
      </c>
      <c r="E262" s="139" t="s">
        <v>1291</v>
      </c>
      <c r="F262" s="139" t="s">
        <v>560</v>
      </c>
      <c r="G262" s="43">
        <v>8.1</v>
      </c>
      <c r="H262" s="12">
        <v>67.94</v>
      </c>
      <c r="I262" s="30">
        <v>0.05</v>
      </c>
      <c r="J262" s="30">
        <v>1.5</v>
      </c>
      <c r="K262" s="30">
        <v>4.7300000000000004</v>
      </c>
      <c r="L262" s="31">
        <v>2.5000000000000001E-2</v>
      </c>
      <c r="M262" s="30">
        <v>0.47299999999999998</v>
      </c>
      <c r="N262" s="42">
        <v>1.07</v>
      </c>
      <c r="O262" s="30">
        <v>4.62</v>
      </c>
      <c r="P262" s="33">
        <v>5.1999999999999998E-3</v>
      </c>
      <c r="Q262" s="42">
        <v>106</v>
      </c>
      <c r="R262" s="30">
        <v>0.2</v>
      </c>
      <c r="S262" s="42">
        <v>0.53</v>
      </c>
      <c r="T262" s="42">
        <v>0.5</v>
      </c>
      <c r="U262" s="19">
        <v>1</v>
      </c>
      <c r="V262" s="19">
        <v>6.68</v>
      </c>
      <c r="W262" s="42">
        <v>1.1599999999999999</v>
      </c>
      <c r="X262" s="42">
        <v>6.69</v>
      </c>
      <c r="Y262" s="12">
        <v>3100</v>
      </c>
      <c r="Z262" s="30">
        <v>0.05</v>
      </c>
      <c r="AA262" s="12">
        <v>921</v>
      </c>
      <c r="AB262" s="19">
        <v>30.9</v>
      </c>
      <c r="AC262" s="30">
        <v>44.3</v>
      </c>
      <c r="AD262" s="12">
        <v>290</v>
      </c>
      <c r="AE262" s="30">
        <v>55.5</v>
      </c>
      <c r="AF262" s="12">
        <v>407</v>
      </c>
      <c r="AG262" s="42">
        <v>0.5</v>
      </c>
      <c r="AH262" s="19">
        <v>2.5</v>
      </c>
      <c r="AI262" s="19">
        <v>2.5</v>
      </c>
      <c r="AJ262" s="19">
        <v>2.5</v>
      </c>
      <c r="AK262" s="19">
        <v>2.5</v>
      </c>
      <c r="AL262" s="19">
        <v>2.5</v>
      </c>
      <c r="AM262" s="19">
        <v>2.5</v>
      </c>
      <c r="AN262" s="19">
        <v>2.5</v>
      </c>
      <c r="AO262" s="19">
        <v>2.5</v>
      </c>
      <c r="AP262" s="19">
        <v>2.5</v>
      </c>
      <c r="AQ262" s="19">
        <v>1.5</v>
      </c>
      <c r="AR262" s="19">
        <v>2.5</v>
      </c>
      <c r="AS262" s="19">
        <v>2.5</v>
      </c>
      <c r="AT262" s="19">
        <v>2.5</v>
      </c>
      <c r="AU262" s="19">
        <v>2.5</v>
      </c>
      <c r="AV262" s="19">
        <v>2.5</v>
      </c>
      <c r="AW262" s="19">
        <v>2.5</v>
      </c>
      <c r="AX262" s="19">
        <v>2.5</v>
      </c>
      <c r="AY262" s="19">
        <v>2.5</v>
      </c>
      <c r="AZ262" s="19">
        <v>2.5</v>
      </c>
      <c r="BA262" s="20">
        <v>31.5</v>
      </c>
      <c r="BB262" s="17">
        <v>0.5</v>
      </c>
      <c r="BC262" s="17">
        <v>0.5</v>
      </c>
      <c r="BD262" s="17">
        <v>0.5</v>
      </c>
      <c r="BE262" s="17">
        <v>0.5</v>
      </c>
      <c r="BF262" s="17">
        <v>0.5</v>
      </c>
      <c r="BG262" s="17">
        <v>0.5</v>
      </c>
      <c r="BH262" s="17">
        <v>0.5</v>
      </c>
      <c r="BI262" s="17">
        <v>0.5</v>
      </c>
      <c r="BJ262" s="17">
        <v>5.0000000000000001E-3</v>
      </c>
      <c r="BK262" s="17">
        <v>0.5</v>
      </c>
      <c r="BL262" s="17">
        <v>0.05</v>
      </c>
      <c r="BM262" s="17">
        <v>0.05</v>
      </c>
      <c r="BN262" s="17">
        <v>0.05</v>
      </c>
      <c r="BO262" s="17">
        <v>0.05</v>
      </c>
      <c r="BP262" s="17">
        <v>0.05</v>
      </c>
      <c r="BQ262" s="17">
        <v>0.4</v>
      </c>
      <c r="BR262" s="76">
        <v>0.4</v>
      </c>
      <c r="BS262" s="17">
        <v>0.05</v>
      </c>
      <c r="BT262" s="17">
        <v>0.05</v>
      </c>
      <c r="BU262" s="17">
        <v>0.1</v>
      </c>
      <c r="BV262" s="76">
        <v>0.05</v>
      </c>
      <c r="BW262" s="17">
        <v>0.05</v>
      </c>
      <c r="BX262" s="17">
        <v>0.05</v>
      </c>
      <c r="BY262" s="17">
        <v>0.15000000000000002</v>
      </c>
      <c r="BZ262" s="17">
        <v>0.15</v>
      </c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  <c r="DE262" s="17">
        <v>0.05</v>
      </c>
      <c r="DF262" s="17">
        <v>0.05</v>
      </c>
      <c r="DG262" s="42">
        <v>90.92</v>
      </c>
      <c r="DH262" s="70"/>
      <c r="DI262" s="70"/>
      <c r="DJ262" s="70"/>
      <c r="DK262" s="70"/>
      <c r="DL262" s="70"/>
      <c r="DM262" s="124"/>
    </row>
    <row r="263" spans="1:117" s="16" customFormat="1" x14ac:dyDescent="0.3">
      <c r="A263" s="165">
        <v>258</v>
      </c>
      <c r="B263" s="57">
        <v>413</v>
      </c>
      <c r="C263" s="139" t="s">
        <v>556</v>
      </c>
      <c r="D263" s="139" t="s">
        <v>557</v>
      </c>
      <c r="E263" s="139" t="s">
        <v>1292</v>
      </c>
      <c r="F263" s="139" t="s">
        <v>558</v>
      </c>
      <c r="G263" s="43">
        <v>8.6</v>
      </c>
      <c r="H263" s="12">
        <v>57.56</v>
      </c>
      <c r="I263" s="30">
        <v>0.05</v>
      </c>
      <c r="J263" s="30">
        <v>1.5</v>
      </c>
      <c r="K263" s="30">
        <v>3.28</v>
      </c>
      <c r="L263" s="31">
        <v>2.5000000000000001E-2</v>
      </c>
      <c r="M263" s="30">
        <v>0.60199999999999998</v>
      </c>
      <c r="N263" s="42">
        <v>1.88</v>
      </c>
      <c r="O263" s="30">
        <v>4.34</v>
      </c>
      <c r="P263" s="33">
        <v>2.2000000000000001E-3</v>
      </c>
      <c r="Q263" s="42">
        <v>846</v>
      </c>
      <c r="R263" s="30">
        <v>0.2</v>
      </c>
      <c r="S263" s="42">
        <v>0.67500000000000004</v>
      </c>
      <c r="T263" s="42">
        <v>0.5</v>
      </c>
      <c r="U263" s="19">
        <v>1</v>
      </c>
      <c r="V263" s="19">
        <v>13.8</v>
      </c>
      <c r="W263" s="42">
        <v>2.36</v>
      </c>
      <c r="X263" s="42">
        <v>5.3</v>
      </c>
      <c r="Y263" s="12">
        <v>12900</v>
      </c>
      <c r="Z263" s="30">
        <v>0.05</v>
      </c>
      <c r="AA263" s="12">
        <v>1320</v>
      </c>
      <c r="AB263" s="19">
        <v>32.4</v>
      </c>
      <c r="AC263" s="30">
        <v>165</v>
      </c>
      <c r="AD263" s="12">
        <v>640</v>
      </c>
      <c r="AE263" s="30">
        <v>48.3</v>
      </c>
      <c r="AF263" s="12">
        <v>671</v>
      </c>
      <c r="AG263" s="42">
        <v>260</v>
      </c>
      <c r="AH263" s="19">
        <v>2.5</v>
      </c>
      <c r="AI263" s="19">
        <v>2.5</v>
      </c>
      <c r="AJ263" s="19">
        <v>2.5</v>
      </c>
      <c r="AK263" s="19">
        <v>7.6</v>
      </c>
      <c r="AL263" s="19">
        <v>2.5</v>
      </c>
      <c r="AM263" s="19">
        <v>2.5</v>
      </c>
      <c r="AN263" s="19">
        <v>6.7</v>
      </c>
      <c r="AO263" s="19">
        <v>2.5</v>
      </c>
      <c r="AP263" s="19">
        <v>2.5</v>
      </c>
      <c r="AQ263" s="19">
        <v>1.5</v>
      </c>
      <c r="AR263" s="19">
        <v>2.5</v>
      </c>
      <c r="AS263" s="19">
        <v>2.5</v>
      </c>
      <c r="AT263" s="19">
        <v>6.7</v>
      </c>
      <c r="AU263" s="19">
        <v>5.5</v>
      </c>
      <c r="AV263" s="19">
        <v>5.3</v>
      </c>
      <c r="AW263" s="19">
        <v>2.5</v>
      </c>
      <c r="AX263" s="19">
        <v>2.5</v>
      </c>
      <c r="AY263" s="19">
        <v>2.5</v>
      </c>
      <c r="AZ263" s="19">
        <v>2.5</v>
      </c>
      <c r="BA263" s="20">
        <v>50.8</v>
      </c>
      <c r="BB263" s="17">
        <v>0.5</v>
      </c>
      <c r="BC263" s="17">
        <v>0.5</v>
      </c>
      <c r="BD263" s="17">
        <v>0.5</v>
      </c>
      <c r="BE263" s="17">
        <v>0.5</v>
      </c>
      <c r="BF263" s="17">
        <v>0.5</v>
      </c>
      <c r="BG263" s="17">
        <v>0.5</v>
      </c>
      <c r="BH263" s="17">
        <v>0.5</v>
      </c>
      <c r="BI263" s="17">
        <v>0.5</v>
      </c>
      <c r="BJ263" s="17">
        <v>5.0000000000000001E-3</v>
      </c>
      <c r="BK263" s="17">
        <v>0.5</v>
      </c>
      <c r="BL263" s="17">
        <v>0.05</v>
      </c>
      <c r="BM263" s="17">
        <v>0.05</v>
      </c>
      <c r="BN263" s="17">
        <v>0.05</v>
      </c>
      <c r="BO263" s="17">
        <v>0.05</v>
      </c>
      <c r="BP263" s="17">
        <v>0.05</v>
      </c>
      <c r="BQ263" s="17">
        <v>0.4</v>
      </c>
      <c r="BR263" s="76">
        <v>0.4</v>
      </c>
      <c r="BS263" s="17">
        <v>0.05</v>
      </c>
      <c r="BT263" s="17">
        <v>0.05</v>
      </c>
      <c r="BU263" s="17">
        <v>0.1</v>
      </c>
      <c r="BV263" s="76">
        <v>0.05</v>
      </c>
      <c r="BW263" s="17">
        <v>0.05</v>
      </c>
      <c r="BX263" s="17">
        <v>0.05</v>
      </c>
      <c r="BY263" s="17">
        <v>0.15000000000000002</v>
      </c>
      <c r="BZ263" s="17">
        <v>0.15</v>
      </c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  <c r="DE263" s="17">
        <v>0.05</v>
      </c>
      <c r="DF263" s="17">
        <v>0.05</v>
      </c>
      <c r="DG263" s="42">
        <v>468</v>
      </c>
      <c r="DH263" s="70"/>
      <c r="DI263" s="70"/>
      <c r="DJ263" s="70"/>
      <c r="DK263" s="70"/>
      <c r="DL263" s="70"/>
      <c r="DM263" s="124"/>
    </row>
    <row r="264" spans="1:117" s="16" customFormat="1" x14ac:dyDescent="0.3">
      <c r="A264" s="165">
        <v>259</v>
      </c>
      <c r="B264" s="57">
        <v>414</v>
      </c>
      <c r="C264" s="139" t="s">
        <v>1293</v>
      </c>
      <c r="D264" s="139" t="s">
        <v>1294</v>
      </c>
      <c r="E264" s="139" t="s">
        <v>1295</v>
      </c>
      <c r="F264" s="139" t="s">
        <v>561</v>
      </c>
      <c r="G264" s="43">
        <v>8.1999999999999993</v>
      </c>
      <c r="H264" s="12">
        <v>41.43</v>
      </c>
      <c r="I264" s="30">
        <v>0.05</v>
      </c>
      <c r="J264" s="30">
        <v>1.5</v>
      </c>
      <c r="K264" s="30">
        <v>18.100000000000001</v>
      </c>
      <c r="L264" s="31">
        <v>2.5000000000000001E-2</v>
      </c>
      <c r="M264" s="30">
        <v>0.66100000000000003</v>
      </c>
      <c r="N264" s="42">
        <v>0.72699999999999998</v>
      </c>
      <c r="O264" s="30">
        <v>3.87</v>
      </c>
      <c r="P264" s="33">
        <v>6.1999999999999998E-3</v>
      </c>
      <c r="Q264" s="42">
        <v>159</v>
      </c>
      <c r="R264" s="30">
        <v>0.2</v>
      </c>
      <c r="S264" s="42">
        <v>0.60199999999999998</v>
      </c>
      <c r="T264" s="42">
        <v>0.5</v>
      </c>
      <c r="U264" s="19">
        <v>1</v>
      </c>
      <c r="V264" s="19">
        <v>5.46</v>
      </c>
      <c r="W264" s="42">
        <v>1.31</v>
      </c>
      <c r="X264" s="42">
        <v>7.17</v>
      </c>
      <c r="Y264" s="12">
        <v>1860</v>
      </c>
      <c r="Z264" s="30">
        <v>0.05</v>
      </c>
      <c r="AA264" s="12">
        <v>2130</v>
      </c>
      <c r="AB264" s="19">
        <v>281</v>
      </c>
      <c r="AC264" s="30">
        <v>187</v>
      </c>
      <c r="AD264" s="12">
        <v>196</v>
      </c>
      <c r="AE264" s="30">
        <v>49.3</v>
      </c>
      <c r="AF264" s="12">
        <v>494</v>
      </c>
      <c r="AG264" s="42">
        <v>0.5</v>
      </c>
      <c r="AH264" s="19">
        <v>2.5</v>
      </c>
      <c r="AI264" s="19">
        <v>2.5</v>
      </c>
      <c r="AJ264" s="19">
        <v>2.5</v>
      </c>
      <c r="AK264" s="19">
        <v>5.5</v>
      </c>
      <c r="AL264" s="19">
        <v>5.5</v>
      </c>
      <c r="AM264" s="19">
        <v>5.1000000000000005</v>
      </c>
      <c r="AN264" s="19">
        <v>8.2000000000000011</v>
      </c>
      <c r="AO264" s="19">
        <v>2.5</v>
      </c>
      <c r="AP264" s="19">
        <v>7.3</v>
      </c>
      <c r="AQ264" s="19">
        <v>1.5</v>
      </c>
      <c r="AR264" s="19">
        <v>2.5</v>
      </c>
      <c r="AS264" s="19">
        <v>2.5</v>
      </c>
      <c r="AT264" s="19">
        <v>2.5</v>
      </c>
      <c r="AU264" s="19">
        <v>6.4</v>
      </c>
      <c r="AV264" s="19">
        <v>2.5</v>
      </c>
      <c r="AW264" s="19">
        <v>2.5</v>
      </c>
      <c r="AX264" s="19">
        <v>6.8</v>
      </c>
      <c r="AY264" s="19">
        <v>2.5</v>
      </c>
      <c r="AZ264" s="19">
        <v>2.5</v>
      </c>
      <c r="BA264" s="20">
        <v>49.7</v>
      </c>
      <c r="BB264" s="17">
        <v>0.5</v>
      </c>
      <c r="BC264" s="17">
        <v>0.5</v>
      </c>
      <c r="BD264" s="17">
        <v>0.5</v>
      </c>
      <c r="BE264" s="17">
        <v>0.5</v>
      </c>
      <c r="BF264" s="17">
        <v>0.5</v>
      </c>
      <c r="BG264" s="17">
        <v>0.5</v>
      </c>
      <c r="BH264" s="17">
        <v>0.5</v>
      </c>
      <c r="BI264" s="17">
        <v>0.5</v>
      </c>
      <c r="BJ264" s="17">
        <v>5.0000000000000001E-3</v>
      </c>
      <c r="BK264" s="17">
        <v>0.5</v>
      </c>
      <c r="BL264" s="17">
        <v>0.05</v>
      </c>
      <c r="BM264" s="17">
        <v>0.05</v>
      </c>
      <c r="BN264" s="17">
        <v>0.05</v>
      </c>
      <c r="BO264" s="17">
        <v>0.05</v>
      </c>
      <c r="BP264" s="17">
        <v>0.05</v>
      </c>
      <c r="BQ264" s="17">
        <v>0.4</v>
      </c>
      <c r="BR264" s="76">
        <v>0.4</v>
      </c>
      <c r="BS264" s="17">
        <v>0.05</v>
      </c>
      <c r="BT264" s="17">
        <v>0.05</v>
      </c>
      <c r="BU264" s="17">
        <v>0.1</v>
      </c>
      <c r="BV264" s="76">
        <v>0.05</v>
      </c>
      <c r="BW264" s="17">
        <v>0.05</v>
      </c>
      <c r="BX264" s="17">
        <v>0.05</v>
      </c>
      <c r="BY264" s="17">
        <v>0.15000000000000002</v>
      </c>
      <c r="BZ264" s="17">
        <v>0.15</v>
      </c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  <c r="DE264" s="17">
        <v>0.05</v>
      </c>
      <c r="DF264" s="17">
        <v>0.05</v>
      </c>
      <c r="DG264" s="42">
        <v>217.3</v>
      </c>
      <c r="DH264" s="70"/>
      <c r="DI264" s="70"/>
      <c r="DJ264" s="70"/>
      <c r="DK264" s="70"/>
      <c r="DL264" s="70"/>
      <c r="DM264" s="124"/>
    </row>
    <row r="265" spans="1:117" s="16" customFormat="1" x14ac:dyDescent="0.3">
      <c r="A265" s="165">
        <v>260</v>
      </c>
      <c r="B265" s="57">
        <v>415</v>
      </c>
      <c r="C265" s="139" t="s">
        <v>1296</v>
      </c>
      <c r="D265" s="139" t="s">
        <v>1297</v>
      </c>
      <c r="E265" s="139" t="s">
        <v>1298</v>
      </c>
      <c r="F265" s="139" t="s">
        <v>1299</v>
      </c>
      <c r="G265" s="43">
        <v>6</v>
      </c>
      <c r="H265" s="12">
        <v>99.56</v>
      </c>
      <c r="I265" s="30">
        <v>0.05</v>
      </c>
      <c r="J265" s="30">
        <v>7.13</v>
      </c>
      <c r="K265" s="30">
        <v>44.6</v>
      </c>
      <c r="L265" s="31">
        <v>2.5000000000000001E-2</v>
      </c>
      <c r="M265" s="30">
        <v>2.61</v>
      </c>
      <c r="N265" s="42">
        <v>5.76</v>
      </c>
      <c r="O265" s="30">
        <v>7.69</v>
      </c>
      <c r="P265" s="33">
        <v>4.3999999999999997E-2</v>
      </c>
      <c r="Q265" s="42">
        <v>380</v>
      </c>
      <c r="R265" s="30">
        <v>0.2</v>
      </c>
      <c r="S265" s="42">
        <v>1.9</v>
      </c>
      <c r="T265" s="42">
        <v>8.8800000000000008</v>
      </c>
      <c r="U265" s="19">
        <v>1</v>
      </c>
      <c r="V265" s="19">
        <v>6.95</v>
      </c>
      <c r="W265" s="42">
        <v>12.2</v>
      </c>
      <c r="X265" s="42">
        <v>19.5</v>
      </c>
      <c r="Y265" s="12">
        <v>590</v>
      </c>
      <c r="Z265" s="30">
        <v>0.82</v>
      </c>
      <c r="AA265" s="12">
        <v>16293.8</v>
      </c>
      <c r="AB265" s="19">
        <v>239</v>
      </c>
      <c r="AC265" s="30">
        <v>357</v>
      </c>
      <c r="AD265" s="12">
        <v>26.5</v>
      </c>
      <c r="AE265" s="30">
        <v>157.613</v>
      </c>
      <c r="AF265" s="12">
        <v>3182.46</v>
      </c>
      <c r="AG265" s="42">
        <v>223</v>
      </c>
      <c r="AH265" s="19">
        <v>39</v>
      </c>
      <c r="AI265" s="19">
        <v>22</v>
      </c>
      <c r="AJ265" s="19">
        <v>2.5</v>
      </c>
      <c r="AK265" s="19">
        <v>81</v>
      </c>
      <c r="AL265" s="19">
        <v>33</v>
      </c>
      <c r="AM265" s="19">
        <v>25</v>
      </c>
      <c r="AN265" s="19">
        <v>40</v>
      </c>
      <c r="AO265" s="19">
        <v>2.5</v>
      </c>
      <c r="AP265" s="19">
        <v>41</v>
      </c>
      <c r="AQ265" s="19">
        <v>1.5</v>
      </c>
      <c r="AR265" s="19">
        <v>2.5</v>
      </c>
      <c r="AS265" s="19">
        <v>13</v>
      </c>
      <c r="AT265" s="19">
        <v>84</v>
      </c>
      <c r="AU265" s="19">
        <v>67</v>
      </c>
      <c r="AV265" s="19">
        <v>26</v>
      </c>
      <c r="AW265" s="19">
        <v>34</v>
      </c>
      <c r="AX265" s="19">
        <v>68</v>
      </c>
      <c r="AY265" s="19">
        <v>2.5</v>
      </c>
      <c r="AZ265" s="19">
        <v>2.5</v>
      </c>
      <c r="BA265" s="20">
        <v>436.5</v>
      </c>
      <c r="BB265" s="17">
        <v>0.5</v>
      </c>
      <c r="BC265" s="17">
        <v>0.5</v>
      </c>
      <c r="BD265" s="17">
        <v>0.5</v>
      </c>
      <c r="BE265" s="17">
        <v>0.5</v>
      </c>
      <c r="BF265" s="17">
        <v>0.5</v>
      </c>
      <c r="BG265" s="17">
        <v>0.5</v>
      </c>
      <c r="BH265" s="17">
        <v>0.5</v>
      </c>
      <c r="BI265" s="17">
        <v>0.5</v>
      </c>
      <c r="BJ265" s="17">
        <v>5.0000000000000001E-3</v>
      </c>
      <c r="BK265" s="17">
        <v>0.5</v>
      </c>
      <c r="BL265" s="17">
        <v>0.05</v>
      </c>
      <c r="BM265" s="17">
        <v>0.05</v>
      </c>
      <c r="BN265" s="17">
        <v>0.05</v>
      </c>
      <c r="BO265" s="17">
        <v>0.05</v>
      </c>
      <c r="BP265" s="17">
        <v>0.05</v>
      </c>
      <c r="BQ265" s="17">
        <v>0.4</v>
      </c>
      <c r="BR265" s="76">
        <v>0.4</v>
      </c>
      <c r="BS265" s="17">
        <v>0.05</v>
      </c>
      <c r="BT265" s="17">
        <v>0.05</v>
      </c>
      <c r="BU265" s="17">
        <v>0.1</v>
      </c>
      <c r="BV265" s="76">
        <v>0.05</v>
      </c>
      <c r="BW265" s="17">
        <v>0.05</v>
      </c>
      <c r="BX265" s="17">
        <v>0.05</v>
      </c>
      <c r="BY265" s="17">
        <v>0.15000000000000002</v>
      </c>
      <c r="BZ265" s="17">
        <v>0.15</v>
      </c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  <c r="DE265" s="17">
        <v>0.05</v>
      </c>
      <c r="DF265" s="17">
        <v>0.05</v>
      </c>
      <c r="DG265" s="42">
        <v>1907</v>
      </c>
      <c r="DH265" s="70"/>
      <c r="DI265" s="70"/>
      <c r="DJ265" s="70"/>
      <c r="DK265" s="70"/>
      <c r="DL265" s="70"/>
      <c r="DM265" s="124"/>
    </row>
    <row r="266" spans="1:117" s="16" customFormat="1" x14ac:dyDescent="0.3">
      <c r="A266" s="165">
        <v>261</v>
      </c>
      <c r="B266" s="57">
        <v>416</v>
      </c>
      <c r="C266" s="139" t="s">
        <v>1300</v>
      </c>
      <c r="D266" s="139" t="s">
        <v>1301</v>
      </c>
      <c r="E266" s="139" t="s">
        <v>1302</v>
      </c>
      <c r="F266" s="139" t="s">
        <v>1303</v>
      </c>
      <c r="G266" s="43">
        <v>8</v>
      </c>
      <c r="H266" s="12">
        <v>28.04</v>
      </c>
      <c r="I266" s="30">
        <v>0.05</v>
      </c>
      <c r="J266" s="30">
        <v>1.5</v>
      </c>
      <c r="K266" s="30">
        <v>22.2</v>
      </c>
      <c r="L266" s="31">
        <v>2.5000000000000001E-2</v>
      </c>
      <c r="M266" s="30">
        <v>0.89100000000000001</v>
      </c>
      <c r="N266" s="42">
        <v>4.67</v>
      </c>
      <c r="O266" s="30">
        <v>17.100000000000001</v>
      </c>
      <c r="P266" s="33">
        <v>1.2E-2</v>
      </c>
      <c r="Q266" s="42">
        <v>375</v>
      </c>
      <c r="R266" s="30">
        <v>0.2</v>
      </c>
      <c r="S266" s="42">
        <v>4.3</v>
      </c>
      <c r="T266" s="42">
        <v>5.65</v>
      </c>
      <c r="U266" s="19">
        <v>1</v>
      </c>
      <c r="V266" s="19">
        <v>5.59</v>
      </c>
      <c r="W266" s="42">
        <v>3.01</v>
      </c>
      <c r="X266" s="42">
        <v>27.4</v>
      </c>
      <c r="Y266" s="12">
        <v>1830</v>
      </c>
      <c r="Z266" s="30">
        <v>0.05</v>
      </c>
      <c r="AA266" s="12">
        <v>1680</v>
      </c>
      <c r="AB266" s="19">
        <v>29.2</v>
      </c>
      <c r="AC266" s="30">
        <v>174</v>
      </c>
      <c r="AD266" s="12">
        <v>350</v>
      </c>
      <c r="AE266" s="30">
        <v>133.72900000000001</v>
      </c>
      <c r="AF266" s="12">
        <v>1146.82</v>
      </c>
      <c r="AG266" s="42">
        <v>290</v>
      </c>
      <c r="AH266" s="19">
        <v>52</v>
      </c>
      <c r="AI266" s="19">
        <v>31</v>
      </c>
      <c r="AJ266" s="19">
        <v>14</v>
      </c>
      <c r="AK266" s="19">
        <v>132</v>
      </c>
      <c r="AL266" s="19">
        <v>150</v>
      </c>
      <c r="AM266" s="19">
        <v>72</v>
      </c>
      <c r="AN266" s="19">
        <v>121</v>
      </c>
      <c r="AO266" s="19">
        <v>14</v>
      </c>
      <c r="AP266" s="19">
        <v>76</v>
      </c>
      <c r="AQ266" s="19">
        <v>1.5</v>
      </c>
      <c r="AR266" s="19">
        <v>17</v>
      </c>
      <c r="AS266" s="19">
        <v>50</v>
      </c>
      <c r="AT266" s="19">
        <v>13</v>
      </c>
      <c r="AU266" s="19">
        <v>119</v>
      </c>
      <c r="AV266" s="19">
        <v>58</v>
      </c>
      <c r="AW266" s="19">
        <v>69</v>
      </c>
      <c r="AX266" s="19">
        <v>86</v>
      </c>
      <c r="AY266" s="19">
        <v>20</v>
      </c>
      <c r="AZ266" s="19">
        <v>2.5</v>
      </c>
      <c r="BA266" s="20">
        <v>830.5</v>
      </c>
      <c r="BB266" s="17">
        <v>0.5</v>
      </c>
      <c r="BC266" s="17">
        <v>0.5</v>
      </c>
      <c r="BD266" s="17">
        <v>0.5</v>
      </c>
      <c r="BE266" s="17">
        <v>0.5</v>
      </c>
      <c r="BF266" s="17">
        <v>0.5</v>
      </c>
      <c r="BG266" s="17">
        <v>0.5</v>
      </c>
      <c r="BH266" s="17">
        <v>0.5</v>
      </c>
      <c r="BI266" s="17">
        <v>0.5</v>
      </c>
      <c r="BJ266" s="17">
        <v>5.0000000000000001E-3</v>
      </c>
      <c r="BK266" s="17">
        <v>0.5</v>
      </c>
      <c r="BL266" s="17">
        <v>0.05</v>
      </c>
      <c r="BM266" s="17">
        <v>0.05</v>
      </c>
      <c r="BN266" s="17">
        <v>0.05</v>
      </c>
      <c r="BO266" s="17">
        <v>0.05</v>
      </c>
      <c r="BP266" s="17">
        <v>0.05</v>
      </c>
      <c r="BQ266" s="17">
        <v>0.4</v>
      </c>
      <c r="BR266" s="76">
        <v>0.4</v>
      </c>
      <c r="BS266" s="17">
        <v>0.05</v>
      </c>
      <c r="BT266" s="17">
        <v>0.05</v>
      </c>
      <c r="BU266" s="17">
        <v>0.1</v>
      </c>
      <c r="BV266" s="76">
        <v>0.05</v>
      </c>
      <c r="BW266" s="17">
        <v>0.05</v>
      </c>
      <c r="BX266" s="17">
        <v>0.05</v>
      </c>
      <c r="BY266" s="17">
        <v>0.15000000000000002</v>
      </c>
      <c r="BZ266" s="17">
        <v>0.15</v>
      </c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  <c r="DE266" s="17">
        <v>0.05</v>
      </c>
      <c r="DF266" s="17">
        <v>0.05</v>
      </c>
      <c r="DG266" s="42">
        <v>273.8</v>
      </c>
      <c r="DH266" s="70"/>
      <c r="DI266" s="70"/>
      <c r="DJ266" s="70"/>
      <c r="DK266" s="70"/>
      <c r="DL266" s="70"/>
      <c r="DM266" s="124"/>
    </row>
    <row r="267" spans="1:117" x14ac:dyDescent="0.3">
      <c r="A267" s="54"/>
    </row>
    <row r="268" spans="1:117" x14ac:dyDescent="0.3">
      <c r="A268" s="54"/>
    </row>
    <row r="269" spans="1:117" x14ac:dyDescent="0.3">
      <c r="A269" s="54"/>
      <c r="D269" s="140" t="s">
        <v>268</v>
      </c>
      <c r="F269" s="140" t="s">
        <v>268</v>
      </c>
      <c r="G269" s="35">
        <f t="shared" ref="G269:AL269" si="0">AVERAGE(G6:G266)</f>
        <v>7.9643678160919569</v>
      </c>
      <c r="H269" s="35">
        <f t="shared" si="0"/>
        <v>146.9812643678161</v>
      </c>
      <c r="I269" s="35">
        <f t="shared" si="0"/>
        <v>0.69309578544061601</v>
      </c>
      <c r="J269" s="35">
        <f t="shared" si="0"/>
        <v>2.3327969348658999</v>
      </c>
      <c r="K269" s="35">
        <f t="shared" si="0"/>
        <v>40.208045977011487</v>
      </c>
      <c r="L269" s="35">
        <f t="shared" si="0"/>
        <v>0.39509578544061508</v>
      </c>
      <c r="M269" s="35">
        <f t="shared" si="0"/>
        <v>2.7146590038314207</v>
      </c>
      <c r="N269" s="35">
        <f t="shared" si="0"/>
        <v>9.7219348659003906</v>
      </c>
      <c r="O269" s="35">
        <f t="shared" si="0"/>
        <v>14.922452107279691</v>
      </c>
      <c r="P269" s="35">
        <f t="shared" si="0"/>
        <v>1.6213026819923378E-2</v>
      </c>
      <c r="Q269" s="35">
        <f t="shared" si="0"/>
        <v>1063.8909961685827</v>
      </c>
      <c r="R269" s="35">
        <f t="shared" si="0"/>
        <v>0.29568965517241497</v>
      </c>
      <c r="S269" s="35">
        <f t="shared" si="0"/>
        <v>5.86196551724138</v>
      </c>
      <c r="T269" s="35">
        <f t="shared" si="0"/>
        <v>9.2845977011494245</v>
      </c>
      <c r="U269" s="35">
        <f t="shared" si="0"/>
        <v>1.4027586206896547</v>
      </c>
      <c r="V269" s="35">
        <f t="shared" si="0"/>
        <v>19.598367816091947</v>
      </c>
      <c r="W269" s="35">
        <f t="shared" si="0"/>
        <v>7.7204252873563215</v>
      </c>
      <c r="X269" s="35">
        <f t="shared" si="0"/>
        <v>54.218344827586215</v>
      </c>
      <c r="Y269" s="35">
        <f t="shared" si="0"/>
        <v>8875.5988505747118</v>
      </c>
      <c r="Z269" s="35">
        <f t="shared" si="0"/>
        <v>1.2053448275862109</v>
      </c>
      <c r="AA269" s="35">
        <f t="shared" si="0"/>
        <v>5683.2242145593882</v>
      </c>
      <c r="AB269" s="35">
        <f t="shared" si="0"/>
        <v>239.92163218390809</v>
      </c>
      <c r="AC269" s="35">
        <f t="shared" si="0"/>
        <v>409.06283524904205</v>
      </c>
      <c r="AD269" s="35">
        <f t="shared" si="0"/>
        <v>1118.1262605363986</v>
      </c>
      <c r="AE269" s="35">
        <f t="shared" si="0"/>
        <v>102.35768199233726</v>
      </c>
      <c r="AF269" s="35">
        <f t="shared" si="0"/>
        <v>2821.5243461538457</v>
      </c>
      <c r="AG269" s="35">
        <f t="shared" si="0"/>
        <v>498.74329501915707</v>
      </c>
      <c r="AH269" s="35">
        <f t="shared" si="0"/>
        <v>63.7</v>
      </c>
      <c r="AI269" s="35">
        <f t="shared" si="0"/>
        <v>303.72042145593861</v>
      </c>
      <c r="AJ269" s="35">
        <f t="shared" si="0"/>
        <v>105.3272030651341</v>
      </c>
      <c r="AK269" s="35">
        <f t="shared" si="0"/>
        <v>633.08080459770122</v>
      </c>
      <c r="AL269" s="35">
        <f t="shared" si="0"/>
        <v>275.09176245210728</v>
      </c>
      <c r="AM269" s="35">
        <f t="shared" ref="AM269:BR269" si="1">AVERAGE(AM6:AM266)</f>
        <v>264.69708812260535</v>
      </c>
      <c r="AN269" s="35">
        <f t="shared" si="1"/>
        <v>286.08111111111106</v>
      </c>
      <c r="AO269" s="35">
        <f t="shared" si="1"/>
        <v>6.1356321839080463</v>
      </c>
      <c r="AP269" s="35">
        <f t="shared" si="1"/>
        <v>154.65938697318006</v>
      </c>
      <c r="AQ269" s="35">
        <f t="shared" si="1"/>
        <v>2.7241379310344827</v>
      </c>
      <c r="AR269" s="35">
        <f t="shared" si="1"/>
        <v>90.631034482758622</v>
      </c>
      <c r="AS269" s="35">
        <f t="shared" si="1"/>
        <v>69.849425287356354</v>
      </c>
      <c r="AT269" s="35">
        <f t="shared" si="1"/>
        <v>463.06356321839081</v>
      </c>
      <c r="AU269" s="35">
        <f t="shared" si="1"/>
        <v>249.93333333333334</v>
      </c>
      <c r="AV269" s="35">
        <f t="shared" si="1"/>
        <v>194.25409961685824</v>
      </c>
      <c r="AW269" s="35">
        <f t="shared" si="1"/>
        <v>26.60459770114943</v>
      </c>
      <c r="AX269" s="35">
        <f t="shared" si="1"/>
        <v>186.52735632183908</v>
      </c>
      <c r="AY269" s="35">
        <f t="shared" si="1"/>
        <v>39.305363984674329</v>
      </c>
      <c r="AZ269" s="35">
        <f t="shared" si="1"/>
        <v>2.5</v>
      </c>
      <c r="BA269" s="35">
        <f t="shared" si="1"/>
        <v>3002.1539846743308</v>
      </c>
      <c r="BB269" s="35">
        <f t="shared" si="1"/>
        <v>0.5</v>
      </c>
      <c r="BC269" s="35">
        <f t="shared" si="1"/>
        <v>0.5</v>
      </c>
      <c r="BD269" s="35">
        <f t="shared" si="1"/>
        <v>0.5</v>
      </c>
      <c r="BE269" s="35">
        <f t="shared" si="1"/>
        <v>0.5</v>
      </c>
      <c r="BF269" s="35">
        <f t="shared" si="1"/>
        <v>0.5</v>
      </c>
      <c r="BG269" s="35">
        <f t="shared" si="1"/>
        <v>0.5</v>
      </c>
      <c r="BH269" s="35">
        <f t="shared" si="1"/>
        <v>0.5</v>
      </c>
      <c r="BI269" s="35">
        <f t="shared" si="1"/>
        <v>0.5</v>
      </c>
      <c r="BJ269" s="35">
        <f t="shared" si="1"/>
        <v>4.9999999999999776E-3</v>
      </c>
      <c r="BK269" s="35">
        <f t="shared" si="1"/>
        <v>0.5</v>
      </c>
      <c r="BL269" s="35">
        <f t="shared" si="1"/>
        <v>5.000000000000019E-2</v>
      </c>
      <c r="BM269" s="35">
        <f t="shared" si="1"/>
        <v>5.000000000000019E-2</v>
      </c>
      <c r="BN269" s="35">
        <f t="shared" si="1"/>
        <v>5.000000000000019E-2</v>
      </c>
      <c r="BO269" s="35">
        <f t="shared" si="1"/>
        <v>5.000000000000019E-2</v>
      </c>
      <c r="BP269" s="35">
        <f t="shared" si="1"/>
        <v>5.000000000000019E-2</v>
      </c>
      <c r="BQ269" s="35">
        <f t="shared" si="1"/>
        <v>0.40000000000000152</v>
      </c>
      <c r="BR269" s="77">
        <f t="shared" si="1"/>
        <v>0.40000000000000152</v>
      </c>
      <c r="BS269" s="35">
        <f t="shared" ref="BS269:CX269" si="2">AVERAGE(BS6:BS266)</f>
        <v>5.000000000000019E-2</v>
      </c>
      <c r="BT269" s="35">
        <f t="shared" si="2"/>
        <v>5.000000000000019E-2</v>
      </c>
      <c r="BU269" s="35">
        <f t="shared" si="2"/>
        <v>0.10000000000000038</v>
      </c>
      <c r="BV269" s="77">
        <f t="shared" si="2"/>
        <v>5.000000000000019E-2</v>
      </c>
      <c r="BW269" s="35">
        <f t="shared" si="2"/>
        <v>5.000000000000019E-2</v>
      </c>
      <c r="BX269" s="35">
        <f t="shared" si="2"/>
        <v>5.000000000000019E-2</v>
      </c>
      <c r="BY269" s="35">
        <f t="shared" si="2"/>
        <v>0.14999999999999927</v>
      </c>
      <c r="BZ269" s="35">
        <f t="shared" si="2"/>
        <v>0.14999999999999927</v>
      </c>
      <c r="CA269" s="35">
        <f t="shared" si="2"/>
        <v>25</v>
      </c>
      <c r="CB269" s="35">
        <f t="shared" si="2"/>
        <v>50</v>
      </c>
      <c r="CC269" s="35">
        <f t="shared" si="2"/>
        <v>3521.4285714285716</v>
      </c>
      <c r="CD269" s="35">
        <f t="shared" si="2"/>
        <v>1.0000000000000005E-2</v>
      </c>
      <c r="CE269" s="35">
        <f t="shared" si="2"/>
        <v>2.4999999999999967E-2</v>
      </c>
      <c r="CF269" s="35">
        <f t="shared" si="2"/>
        <v>2.4999999999999967E-2</v>
      </c>
      <c r="CG269" s="35">
        <f t="shared" si="2"/>
        <v>2.4999999999999967E-2</v>
      </c>
      <c r="CH269" s="35">
        <f t="shared" si="2"/>
        <v>2.4999999999999967E-2</v>
      </c>
      <c r="CI269" s="35">
        <f t="shared" si="2"/>
        <v>2.4999999999999967E-2</v>
      </c>
      <c r="CJ269" s="35">
        <f t="shared" si="2"/>
        <v>2.4999999999999967E-2</v>
      </c>
      <c r="CK269" s="35">
        <f t="shared" si="2"/>
        <v>2.4999999999999967E-2</v>
      </c>
      <c r="CL269" s="35">
        <f t="shared" si="2"/>
        <v>3.4056428571428561</v>
      </c>
      <c r="CM269" s="35">
        <f t="shared" si="2"/>
        <v>0.15000000000000022</v>
      </c>
      <c r="CN269" s="35">
        <f t="shared" si="2"/>
        <v>0.5</v>
      </c>
      <c r="CO269" s="35">
        <f t="shared" si="2"/>
        <v>0.5</v>
      </c>
      <c r="CP269" s="35">
        <f t="shared" si="2"/>
        <v>0.5</v>
      </c>
      <c r="CQ269" s="35">
        <f t="shared" si="2"/>
        <v>1.5</v>
      </c>
      <c r="CR269" s="35">
        <f t="shared" si="2"/>
        <v>0.30000000000000043</v>
      </c>
      <c r="CS269" s="35">
        <f t="shared" si="2"/>
        <v>5</v>
      </c>
      <c r="CT269" s="35">
        <f t="shared" si="2"/>
        <v>0.5</v>
      </c>
      <c r="CU269" s="35">
        <f t="shared" si="2"/>
        <v>0.5</v>
      </c>
      <c r="CV269" s="35">
        <f t="shared" si="2"/>
        <v>4.9999999999999933E-2</v>
      </c>
      <c r="CW269" s="35">
        <f t="shared" si="2"/>
        <v>6.9414285714285623E-2</v>
      </c>
      <c r="CX269" s="35">
        <f t="shared" si="2"/>
        <v>4.9999999999999933E-2</v>
      </c>
      <c r="CY269" s="37">
        <f t="shared" ref="CY269:DL269" si="3">AVERAGE(CY6:CY266)</f>
        <v>7.9368571428571396E-3</v>
      </c>
      <c r="CZ269" s="35">
        <f t="shared" si="3"/>
        <v>4.9999999999999933E-2</v>
      </c>
      <c r="DA269" s="35">
        <f t="shared" si="3"/>
        <v>4.9999999999999933E-2</v>
      </c>
      <c r="DB269" s="35">
        <f t="shared" si="3"/>
        <v>4.9999999999999933E-2</v>
      </c>
      <c r="DC269" s="35">
        <f t="shared" si="3"/>
        <v>4.9999999999999933E-2</v>
      </c>
      <c r="DD269" s="35">
        <f t="shared" si="3"/>
        <v>4.9999999999999933E-2</v>
      </c>
      <c r="DE269" s="35">
        <f t="shared" si="3"/>
        <v>5.000000000000019E-2</v>
      </c>
      <c r="DF269" s="35">
        <f t="shared" si="3"/>
        <v>5.000000000000019E-2</v>
      </c>
      <c r="DG269" s="35">
        <f t="shared" si="3"/>
        <v>1245.162586206897</v>
      </c>
      <c r="DH269" s="35">
        <f t="shared" si="3"/>
        <v>0.5</v>
      </c>
      <c r="DI269" s="35">
        <f t="shared" si="3"/>
        <v>4.9999999999999933E-2</v>
      </c>
      <c r="DJ269" s="35">
        <f t="shared" si="3"/>
        <v>0.25</v>
      </c>
      <c r="DK269" s="35">
        <f t="shared" si="3"/>
        <v>0.25</v>
      </c>
      <c r="DL269" s="35">
        <f t="shared" si="3"/>
        <v>4.9999999999999899E-2</v>
      </c>
    </row>
    <row r="270" spans="1:117" x14ac:dyDescent="0.3">
      <c r="A270" s="54"/>
      <c r="D270" s="140" t="s">
        <v>269</v>
      </c>
      <c r="F270" s="140" t="s">
        <v>269</v>
      </c>
      <c r="G270" s="36">
        <f t="shared" ref="G270:AL270" si="4">GEOMEAN(G6:G266)</f>
        <v>7.9523770833775895</v>
      </c>
      <c r="H270" s="36">
        <f t="shared" si="4"/>
        <v>89.176635577047008</v>
      </c>
      <c r="I270" s="36">
        <f t="shared" si="4"/>
        <v>7.7798901919665292E-2</v>
      </c>
      <c r="J270" s="36">
        <f t="shared" si="4"/>
        <v>1.9044270735745144</v>
      </c>
      <c r="K270" s="36">
        <f t="shared" si="4"/>
        <v>20.866308697705122</v>
      </c>
      <c r="L270" s="36">
        <f t="shared" si="4"/>
        <v>4.53661563170496E-2</v>
      </c>
      <c r="M270" s="36">
        <f t="shared" si="4"/>
        <v>1.1979877463906012</v>
      </c>
      <c r="N270" s="36">
        <f t="shared" si="4"/>
        <v>4.1099081787300786</v>
      </c>
      <c r="O270" s="36">
        <f t="shared" si="4"/>
        <v>9.0973381748852358</v>
      </c>
      <c r="P270" s="36">
        <f t="shared" si="4"/>
        <v>6.3561120117088003E-3</v>
      </c>
      <c r="Q270" s="36">
        <f t="shared" si="4"/>
        <v>412.90503027524767</v>
      </c>
      <c r="R270" s="36">
        <f t="shared" si="4"/>
        <v>0.22398918319246272</v>
      </c>
      <c r="S270" s="36">
        <f t="shared" si="4"/>
        <v>2.1484650559025811</v>
      </c>
      <c r="T270" s="36">
        <f t="shared" si="4"/>
        <v>2.0128326934009588</v>
      </c>
      <c r="U270" s="36">
        <f t="shared" si="4"/>
        <v>1.1594348427140322</v>
      </c>
      <c r="V270" s="36">
        <f t="shared" si="4"/>
        <v>9.1608733625144421</v>
      </c>
      <c r="W270" s="36">
        <f t="shared" si="4"/>
        <v>4.6411178257570542</v>
      </c>
      <c r="X270" s="36">
        <f t="shared" si="4"/>
        <v>18.056685739670709</v>
      </c>
      <c r="Y270" s="41">
        <f t="shared" si="4"/>
        <v>3152.2533708855035</v>
      </c>
      <c r="Z270" s="36">
        <f t="shared" si="4"/>
        <v>0.21519919052339709</v>
      </c>
      <c r="AA270" s="36">
        <f t="shared" si="4"/>
        <v>3615.5870445412584</v>
      </c>
      <c r="AB270" s="36">
        <f t="shared" si="4"/>
        <v>139.44761018398947</v>
      </c>
      <c r="AC270" s="36">
        <f t="shared" si="4"/>
        <v>241.31516227421292</v>
      </c>
      <c r="AD270" s="36">
        <f t="shared" si="4"/>
        <v>399.93729902606549</v>
      </c>
      <c r="AE270" s="36">
        <f t="shared" si="4"/>
        <v>70.58631270815178</v>
      </c>
      <c r="AF270" s="36">
        <f t="shared" si="4"/>
        <v>1569.0954232907432</v>
      </c>
      <c r="AG270" s="36">
        <f t="shared" si="4"/>
        <v>97.111548226117876</v>
      </c>
      <c r="AH270" s="36">
        <f t="shared" si="4"/>
        <v>9.6235707897043579</v>
      </c>
      <c r="AI270" s="36">
        <f t="shared" si="4"/>
        <v>15.698040332710431</v>
      </c>
      <c r="AJ270" s="36">
        <f t="shared" si="4"/>
        <v>7.9554467188124631</v>
      </c>
      <c r="AK270" s="36">
        <f t="shared" si="4"/>
        <v>35.286020292442707</v>
      </c>
      <c r="AL270" s="36">
        <f t="shared" si="4"/>
        <v>23.134971103830914</v>
      </c>
      <c r="AM270" s="36">
        <f t="shared" ref="AM270:BR270" si="5">GEOMEAN(AM6:AM266)</f>
        <v>18.924132220268437</v>
      </c>
      <c r="AN270" s="36">
        <f t="shared" si="5"/>
        <v>24.228301667292275</v>
      </c>
      <c r="AO270" s="36">
        <f t="shared" si="5"/>
        <v>3.3402105255160053</v>
      </c>
      <c r="AP270" s="36">
        <f t="shared" si="5"/>
        <v>18.456093986549817</v>
      </c>
      <c r="AQ270" s="36">
        <f t="shared" si="5"/>
        <v>1.6254144383750109</v>
      </c>
      <c r="AR270" s="36">
        <f t="shared" si="5"/>
        <v>5.8646859659817094</v>
      </c>
      <c r="AS270" s="36">
        <f t="shared" si="5"/>
        <v>6.4326806202732598</v>
      </c>
      <c r="AT270" s="36">
        <f t="shared" si="5"/>
        <v>25.905918806838006</v>
      </c>
      <c r="AU270" s="36">
        <f t="shared" si="5"/>
        <v>25.372543635722952</v>
      </c>
      <c r="AV270" s="36">
        <f t="shared" si="5"/>
        <v>18.054647393793815</v>
      </c>
      <c r="AW270" s="36">
        <f t="shared" si="5"/>
        <v>5.8104020330525215</v>
      </c>
      <c r="AX270" s="36">
        <f t="shared" si="5"/>
        <v>18.989589285891309</v>
      </c>
      <c r="AY270" s="36">
        <f t="shared" si="5"/>
        <v>7.844515845171701</v>
      </c>
      <c r="AZ270" s="36">
        <f t="shared" si="5"/>
        <v>2.5</v>
      </c>
      <c r="BA270" s="36">
        <f t="shared" si="5"/>
        <v>276.05847556754424</v>
      </c>
      <c r="BB270" s="36">
        <f t="shared" si="5"/>
        <v>0.5</v>
      </c>
      <c r="BC270" s="36">
        <f t="shared" si="5"/>
        <v>0.5</v>
      </c>
      <c r="BD270" s="36">
        <f t="shared" si="5"/>
        <v>0.5</v>
      </c>
      <c r="BE270" s="36">
        <f t="shared" si="5"/>
        <v>0.5</v>
      </c>
      <c r="BF270" s="36">
        <f t="shared" si="5"/>
        <v>0.5</v>
      </c>
      <c r="BG270" s="36">
        <f t="shared" si="5"/>
        <v>0.5</v>
      </c>
      <c r="BH270" s="36">
        <f t="shared" si="5"/>
        <v>0.5</v>
      </c>
      <c r="BI270" s="36">
        <f t="shared" si="5"/>
        <v>0.5</v>
      </c>
      <c r="BJ270" s="36">
        <f t="shared" si="5"/>
        <v>5.0000000000000001E-3</v>
      </c>
      <c r="BK270" s="36">
        <f t="shared" si="5"/>
        <v>0.5</v>
      </c>
      <c r="BL270" s="36">
        <f t="shared" si="5"/>
        <v>0.05</v>
      </c>
      <c r="BM270" s="36">
        <f t="shared" si="5"/>
        <v>0.05</v>
      </c>
      <c r="BN270" s="36">
        <f t="shared" si="5"/>
        <v>0.05</v>
      </c>
      <c r="BO270" s="36">
        <f t="shared" si="5"/>
        <v>0.05</v>
      </c>
      <c r="BP270" s="36">
        <f t="shared" si="5"/>
        <v>0.05</v>
      </c>
      <c r="BQ270" s="36">
        <f t="shared" si="5"/>
        <v>0.4</v>
      </c>
      <c r="BR270" s="78">
        <f t="shared" si="5"/>
        <v>0.4</v>
      </c>
      <c r="BS270" s="36">
        <f t="shared" ref="BS270:CX270" si="6">GEOMEAN(BS6:BS266)</f>
        <v>0.05</v>
      </c>
      <c r="BT270" s="36">
        <f t="shared" si="6"/>
        <v>0.05</v>
      </c>
      <c r="BU270" s="36">
        <f t="shared" si="6"/>
        <v>0.1</v>
      </c>
      <c r="BV270" s="78">
        <f t="shared" si="6"/>
        <v>0.05</v>
      </c>
      <c r="BW270" s="36">
        <f t="shared" si="6"/>
        <v>0.05</v>
      </c>
      <c r="BX270" s="36">
        <f t="shared" si="6"/>
        <v>0.05</v>
      </c>
      <c r="BY270" s="36">
        <f t="shared" si="6"/>
        <v>0.15000000000000002</v>
      </c>
      <c r="BZ270" s="36">
        <f t="shared" si="6"/>
        <v>0.15</v>
      </c>
      <c r="CA270" s="36">
        <f t="shared" si="6"/>
        <v>25</v>
      </c>
      <c r="CB270" s="36">
        <f t="shared" si="6"/>
        <v>50</v>
      </c>
      <c r="CC270" s="36">
        <f t="shared" si="6"/>
        <v>3324.3925760545148</v>
      </c>
      <c r="CD270" s="36">
        <f t="shared" si="6"/>
        <v>0.01</v>
      </c>
      <c r="CE270" s="36">
        <f t="shared" si="6"/>
        <v>2.5000000000000001E-2</v>
      </c>
      <c r="CF270" s="36">
        <f t="shared" si="6"/>
        <v>2.5000000000000001E-2</v>
      </c>
      <c r="CG270" s="36">
        <f t="shared" si="6"/>
        <v>2.5000000000000001E-2</v>
      </c>
      <c r="CH270" s="36">
        <f t="shared" si="6"/>
        <v>2.5000000000000001E-2</v>
      </c>
      <c r="CI270" s="36">
        <f t="shared" si="6"/>
        <v>2.5000000000000001E-2</v>
      </c>
      <c r="CJ270" s="36">
        <f t="shared" si="6"/>
        <v>2.5000000000000001E-2</v>
      </c>
      <c r="CK270" s="36">
        <f t="shared" si="6"/>
        <v>2.5000000000000001E-2</v>
      </c>
      <c r="CL270" s="36">
        <f t="shared" si="6"/>
        <v>3.177013177435524E-2</v>
      </c>
      <c r="CM270" s="36">
        <f t="shared" si="6"/>
        <v>0.15</v>
      </c>
      <c r="CN270" s="36">
        <f t="shared" si="6"/>
        <v>0.5</v>
      </c>
      <c r="CO270" s="36">
        <f t="shared" si="6"/>
        <v>0.5</v>
      </c>
      <c r="CP270" s="36">
        <f t="shared" si="6"/>
        <v>0.5</v>
      </c>
      <c r="CQ270" s="36">
        <f t="shared" si="6"/>
        <v>1.5</v>
      </c>
      <c r="CR270" s="36">
        <f t="shared" si="6"/>
        <v>0.3</v>
      </c>
      <c r="CS270" s="36">
        <f t="shared" si="6"/>
        <v>5</v>
      </c>
      <c r="CT270" s="36">
        <f t="shared" si="6"/>
        <v>0.5</v>
      </c>
      <c r="CU270" s="36">
        <f t="shared" si="6"/>
        <v>0.5</v>
      </c>
      <c r="CV270" s="36">
        <f t="shared" si="6"/>
        <v>0.05</v>
      </c>
      <c r="CW270" s="36">
        <f t="shared" si="6"/>
        <v>5.5460672522798349E-2</v>
      </c>
      <c r="CX270" s="36">
        <f t="shared" si="6"/>
        <v>0.05</v>
      </c>
      <c r="CY270" s="36">
        <f t="shared" ref="CY270:DL270" si="7">GEOMEAN(CY6:CY266)</f>
        <v>1.3649003633089149E-3</v>
      </c>
      <c r="CZ270" s="36">
        <f t="shared" si="7"/>
        <v>0.05</v>
      </c>
      <c r="DA270" s="36">
        <f t="shared" si="7"/>
        <v>0.05</v>
      </c>
      <c r="DB270" s="36">
        <f t="shared" si="7"/>
        <v>0.05</v>
      </c>
      <c r="DC270" s="36">
        <f t="shared" si="7"/>
        <v>0.05</v>
      </c>
      <c r="DD270" s="36">
        <f t="shared" si="7"/>
        <v>0.05</v>
      </c>
      <c r="DE270" s="36">
        <f t="shared" si="7"/>
        <v>0.05</v>
      </c>
      <c r="DF270" s="36">
        <f t="shared" si="7"/>
        <v>0.05</v>
      </c>
      <c r="DG270" s="36">
        <f t="shared" si="7"/>
        <v>392.01143111339491</v>
      </c>
      <c r="DH270" s="36">
        <f t="shared" si="7"/>
        <v>0.5</v>
      </c>
      <c r="DI270" s="36">
        <f t="shared" si="7"/>
        <v>0.05</v>
      </c>
      <c r="DJ270" s="36">
        <f t="shared" si="7"/>
        <v>0.25</v>
      </c>
      <c r="DK270" s="36">
        <f t="shared" si="7"/>
        <v>0.25</v>
      </c>
      <c r="DL270" s="36">
        <f t="shared" si="7"/>
        <v>0.05</v>
      </c>
    </row>
    <row r="271" spans="1:117" x14ac:dyDescent="0.3">
      <c r="A271" s="54"/>
      <c r="D271" s="140" t="s">
        <v>270</v>
      </c>
      <c r="F271" s="140" t="s">
        <v>270</v>
      </c>
      <c r="G271" s="35">
        <f t="shared" ref="G271:AL271" si="8">MEDIAN(G6:G266)</f>
        <v>8</v>
      </c>
      <c r="H271" s="35">
        <f t="shared" si="8"/>
        <v>81.97</v>
      </c>
      <c r="I271" s="35">
        <f t="shared" si="8"/>
        <v>0.05</v>
      </c>
      <c r="J271" s="35">
        <f t="shared" si="8"/>
        <v>1.5</v>
      </c>
      <c r="K271" s="35">
        <f t="shared" si="8"/>
        <v>18.600000000000001</v>
      </c>
      <c r="L271" s="35">
        <f t="shared" si="8"/>
        <v>2.5000000000000001E-2</v>
      </c>
      <c r="M271" s="35">
        <f t="shared" si="8"/>
        <v>1.18</v>
      </c>
      <c r="N271" s="35">
        <f t="shared" si="8"/>
        <v>3.69</v>
      </c>
      <c r="O271" s="35">
        <f t="shared" si="8"/>
        <v>7.39</v>
      </c>
      <c r="P271" s="35">
        <f t="shared" si="8"/>
        <v>5.1999999999999998E-3</v>
      </c>
      <c r="Q271" s="35">
        <f t="shared" si="8"/>
        <v>354</v>
      </c>
      <c r="R271" s="35">
        <f t="shared" si="8"/>
        <v>0.2</v>
      </c>
      <c r="S271" s="35">
        <f t="shared" si="8"/>
        <v>1.95</v>
      </c>
      <c r="T271" s="35">
        <f t="shared" si="8"/>
        <v>1.5</v>
      </c>
      <c r="U271" s="35">
        <f t="shared" si="8"/>
        <v>1</v>
      </c>
      <c r="V271" s="35">
        <f t="shared" si="8"/>
        <v>9.9</v>
      </c>
      <c r="W271" s="35">
        <f t="shared" si="8"/>
        <v>4.21</v>
      </c>
      <c r="X271" s="35">
        <f t="shared" si="8"/>
        <v>16.600000000000001</v>
      </c>
      <c r="Y271" s="39">
        <f t="shared" si="8"/>
        <v>3540</v>
      </c>
      <c r="Z271" s="35">
        <f t="shared" si="8"/>
        <v>0.05</v>
      </c>
      <c r="AA271" s="35">
        <f t="shared" si="8"/>
        <v>3190</v>
      </c>
      <c r="AB271" s="35">
        <f t="shared" si="8"/>
        <v>147</v>
      </c>
      <c r="AC271" s="35">
        <f t="shared" si="8"/>
        <v>233</v>
      </c>
      <c r="AD271" s="35">
        <f t="shared" si="8"/>
        <v>381</v>
      </c>
      <c r="AE271" s="35">
        <f t="shared" si="8"/>
        <v>82.5</v>
      </c>
      <c r="AF271" s="35">
        <f t="shared" si="8"/>
        <v>1307.03</v>
      </c>
      <c r="AG271" s="35">
        <f t="shared" si="8"/>
        <v>258</v>
      </c>
      <c r="AH271" s="35">
        <f t="shared" si="8"/>
        <v>6.4</v>
      </c>
      <c r="AI271" s="35">
        <f t="shared" si="8"/>
        <v>12</v>
      </c>
      <c r="AJ271" s="35">
        <f t="shared" si="8"/>
        <v>2.5</v>
      </c>
      <c r="AK271" s="35">
        <f t="shared" si="8"/>
        <v>35</v>
      </c>
      <c r="AL271" s="35">
        <f t="shared" si="8"/>
        <v>21</v>
      </c>
      <c r="AM271" s="35">
        <f t="shared" ref="AM271:BR271" si="9">MEDIAN(AM6:AM266)</f>
        <v>17</v>
      </c>
      <c r="AN271" s="35">
        <f t="shared" si="9"/>
        <v>24</v>
      </c>
      <c r="AO271" s="35">
        <f t="shared" si="9"/>
        <v>2.5</v>
      </c>
      <c r="AP271" s="35">
        <f t="shared" si="9"/>
        <v>18</v>
      </c>
      <c r="AQ271" s="35">
        <f t="shared" si="9"/>
        <v>1.5</v>
      </c>
      <c r="AR271" s="35">
        <f t="shared" si="9"/>
        <v>2.5</v>
      </c>
      <c r="AS271" s="35">
        <f t="shared" si="9"/>
        <v>2.5</v>
      </c>
      <c r="AT271" s="35">
        <f t="shared" si="9"/>
        <v>23</v>
      </c>
      <c r="AU271" s="35">
        <f t="shared" si="9"/>
        <v>26</v>
      </c>
      <c r="AV271" s="35">
        <f t="shared" si="9"/>
        <v>17</v>
      </c>
      <c r="AW271" s="35">
        <f t="shared" si="9"/>
        <v>2.5</v>
      </c>
      <c r="AX271" s="35">
        <f t="shared" si="9"/>
        <v>20</v>
      </c>
      <c r="AY271" s="35">
        <f t="shared" si="9"/>
        <v>2.5</v>
      </c>
      <c r="AZ271" s="35">
        <f t="shared" si="9"/>
        <v>2.5</v>
      </c>
      <c r="BA271" s="35">
        <f t="shared" si="9"/>
        <v>226</v>
      </c>
      <c r="BB271" s="35">
        <f t="shared" si="9"/>
        <v>0.5</v>
      </c>
      <c r="BC271" s="35">
        <f t="shared" si="9"/>
        <v>0.5</v>
      </c>
      <c r="BD271" s="35">
        <f t="shared" si="9"/>
        <v>0.5</v>
      </c>
      <c r="BE271" s="35">
        <f t="shared" si="9"/>
        <v>0.5</v>
      </c>
      <c r="BF271" s="35">
        <f t="shared" si="9"/>
        <v>0.5</v>
      </c>
      <c r="BG271" s="35">
        <f t="shared" si="9"/>
        <v>0.5</v>
      </c>
      <c r="BH271" s="35">
        <f t="shared" si="9"/>
        <v>0.5</v>
      </c>
      <c r="BI271" s="35">
        <f t="shared" si="9"/>
        <v>0.5</v>
      </c>
      <c r="BJ271" s="35">
        <f t="shared" si="9"/>
        <v>5.0000000000000001E-3</v>
      </c>
      <c r="BK271" s="35">
        <f t="shared" si="9"/>
        <v>0.5</v>
      </c>
      <c r="BL271" s="35">
        <f t="shared" si="9"/>
        <v>0.05</v>
      </c>
      <c r="BM271" s="35">
        <f t="shared" si="9"/>
        <v>0.05</v>
      </c>
      <c r="BN271" s="35">
        <f t="shared" si="9"/>
        <v>0.05</v>
      </c>
      <c r="BO271" s="35">
        <f t="shared" si="9"/>
        <v>0.05</v>
      </c>
      <c r="BP271" s="35">
        <f t="shared" si="9"/>
        <v>0.05</v>
      </c>
      <c r="BQ271" s="35">
        <f t="shared" si="9"/>
        <v>0.4</v>
      </c>
      <c r="BR271" s="77">
        <f t="shared" si="9"/>
        <v>0.4</v>
      </c>
      <c r="BS271" s="35">
        <f t="shared" ref="BS271:CX271" si="10">MEDIAN(BS6:BS266)</f>
        <v>0.05</v>
      </c>
      <c r="BT271" s="35">
        <f t="shared" si="10"/>
        <v>0.05</v>
      </c>
      <c r="BU271" s="35">
        <f t="shared" si="10"/>
        <v>0.1</v>
      </c>
      <c r="BV271" s="77">
        <f t="shared" si="10"/>
        <v>0.05</v>
      </c>
      <c r="BW271" s="35">
        <f t="shared" si="10"/>
        <v>0.05</v>
      </c>
      <c r="BX271" s="35">
        <f t="shared" si="10"/>
        <v>0.05</v>
      </c>
      <c r="BY271" s="35">
        <f t="shared" si="10"/>
        <v>0.15000000000000002</v>
      </c>
      <c r="BZ271" s="35">
        <f t="shared" si="10"/>
        <v>0.15</v>
      </c>
      <c r="CA271" s="35">
        <f t="shared" si="10"/>
        <v>25</v>
      </c>
      <c r="CB271" s="35">
        <f t="shared" si="10"/>
        <v>50</v>
      </c>
      <c r="CC271" s="35">
        <f t="shared" si="10"/>
        <v>3400</v>
      </c>
      <c r="CD271" s="35">
        <f t="shared" si="10"/>
        <v>0.01</v>
      </c>
      <c r="CE271" s="35">
        <f t="shared" si="10"/>
        <v>2.5000000000000001E-2</v>
      </c>
      <c r="CF271" s="35">
        <f t="shared" si="10"/>
        <v>2.5000000000000001E-2</v>
      </c>
      <c r="CG271" s="35">
        <f t="shared" si="10"/>
        <v>2.5000000000000001E-2</v>
      </c>
      <c r="CH271" s="35">
        <f t="shared" si="10"/>
        <v>2.5000000000000001E-2</v>
      </c>
      <c r="CI271" s="35">
        <f t="shared" si="10"/>
        <v>2.5000000000000001E-2</v>
      </c>
      <c r="CJ271" s="35">
        <f t="shared" si="10"/>
        <v>2.5000000000000001E-2</v>
      </c>
      <c r="CK271" s="35">
        <f t="shared" si="10"/>
        <v>2.5000000000000001E-2</v>
      </c>
      <c r="CL271" s="35">
        <f t="shared" si="10"/>
        <v>5.0000000000000001E-3</v>
      </c>
      <c r="CM271" s="35">
        <f t="shared" si="10"/>
        <v>0.15</v>
      </c>
      <c r="CN271" s="35">
        <f t="shared" si="10"/>
        <v>0.5</v>
      </c>
      <c r="CO271" s="35">
        <f t="shared" si="10"/>
        <v>0.5</v>
      </c>
      <c r="CP271" s="35">
        <f t="shared" si="10"/>
        <v>0.5</v>
      </c>
      <c r="CQ271" s="35">
        <f t="shared" si="10"/>
        <v>1.5</v>
      </c>
      <c r="CR271" s="35">
        <f t="shared" si="10"/>
        <v>0.3</v>
      </c>
      <c r="CS271" s="35">
        <f t="shared" si="10"/>
        <v>5</v>
      </c>
      <c r="CT271" s="35">
        <f t="shared" si="10"/>
        <v>0.5</v>
      </c>
      <c r="CU271" s="35">
        <f t="shared" si="10"/>
        <v>0.5</v>
      </c>
      <c r="CV271" s="35">
        <f t="shared" si="10"/>
        <v>0.05</v>
      </c>
      <c r="CW271" s="35">
        <f t="shared" si="10"/>
        <v>0.05</v>
      </c>
      <c r="CX271" s="35">
        <f t="shared" si="10"/>
        <v>0.05</v>
      </c>
      <c r="CY271" s="37">
        <f t="shared" ref="CY271:DL271" si="11">MEDIAN(CY6:CY266)</f>
        <v>9.5999999999999992E-4</v>
      </c>
      <c r="CZ271" s="35">
        <f t="shared" si="11"/>
        <v>0.05</v>
      </c>
      <c r="DA271" s="35">
        <f t="shared" si="11"/>
        <v>0.05</v>
      </c>
      <c r="DB271" s="35">
        <f t="shared" si="11"/>
        <v>0.05</v>
      </c>
      <c r="DC271" s="35">
        <f t="shared" si="11"/>
        <v>0.05</v>
      </c>
      <c r="DD271" s="35">
        <f t="shared" si="11"/>
        <v>0.05</v>
      </c>
      <c r="DE271" s="35">
        <f t="shared" si="11"/>
        <v>0.05</v>
      </c>
      <c r="DF271" s="35">
        <f t="shared" si="11"/>
        <v>0.05</v>
      </c>
      <c r="DG271" s="35">
        <f t="shared" si="11"/>
        <v>474.1</v>
      </c>
      <c r="DH271" s="35">
        <f t="shared" si="11"/>
        <v>0.5</v>
      </c>
      <c r="DI271" s="35">
        <f t="shared" si="11"/>
        <v>0.05</v>
      </c>
      <c r="DJ271" s="35">
        <f t="shared" si="11"/>
        <v>0.25</v>
      </c>
      <c r="DK271" s="35">
        <f t="shared" si="11"/>
        <v>0.25</v>
      </c>
      <c r="DL271" s="35">
        <f t="shared" si="11"/>
        <v>0.05</v>
      </c>
    </row>
    <row r="272" spans="1:117" x14ac:dyDescent="0.3">
      <c r="A272" s="54"/>
      <c r="D272" s="140" t="s">
        <v>271</v>
      </c>
      <c r="F272" s="140" t="s">
        <v>271</v>
      </c>
      <c r="G272" s="35">
        <f t="shared" ref="G272:AL272" si="12">MIN(G6:G266)</f>
        <v>6</v>
      </c>
      <c r="H272" s="35">
        <f t="shared" si="12"/>
        <v>19.760000000000002</v>
      </c>
      <c r="I272" s="35">
        <f t="shared" si="12"/>
        <v>0.05</v>
      </c>
      <c r="J272" s="35">
        <f t="shared" si="12"/>
        <v>1.5</v>
      </c>
      <c r="K272" s="35">
        <f t="shared" si="12"/>
        <v>1.82</v>
      </c>
      <c r="L272" s="35">
        <f t="shared" si="12"/>
        <v>2.5000000000000001E-2</v>
      </c>
      <c r="M272" s="35">
        <f t="shared" si="12"/>
        <v>0.1</v>
      </c>
      <c r="N272" s="35">
        <f t="shared" si="12"/>
        <v>0.15</v>
      </c>
      <c r="O272" s="35">
        <f t="shared" si="12"/>
        <v>2.0099999999999998</v>
      </c>
      <c r="P272" s="35">
        <f t="shared" si="12"/>
        <v>5.0000000000000001E-4</v>
      </c>
      <c r="Q272" s="35">
        <f t="shared" si="12"/>
        <v>0.35</v>
      </c>
      <c r="R272" s="35">
        <f t="shared" si="12"/>
        <v>0.2</v>
      </c>
      <c r="S272" s="35">
        <f t="shared" si="12"/>
        <v>0.2</v>
      </c>
      <c r="T272" s="35">
        <f t="shared" si="12"/>
        <v>0.5</v>
      </c>
      <c r="U272" s="35">
        <f t="shared" si="12"/>
        <v>1</v>
      </c>
      <c r="V272" s="35">
        <f t="shared" si="12"/>
        <v>0.15</v>
      </c>
      <c r="W272" s="35">
        <f t="shared" si="12"/>
        <v>0.68400000000000005</v>
      </c>
      <c r="X272" s="35">
        <f t="shared" si="12"/>
        <v>0.25</v>
      </c>
      <c r="Y272" s="39">
        <f t="shared" si="12"/>
        <v>82.1</v>
      </c>
      <c r="Z272" s="35">
        <f t="shared" si="12"/>
        <v>0.05</v>
      </c>
      <c r="AA272" s="35">
        <f t="shared" si="12"/>
        <v>4.46</v>
      </c>
      <c r="AB272" s="35">
        <f t="shared" si="12"/>
        <v>7.07</v>
      </c>
      <c r="AC272" s="35">
        <f t="shared" si="12"/>
        <v>11.7</v>
      </c>
      <c r="AD272" s="35">
        <f t="shared" si="12"/>
        <v>0.25</v>
      </c>
      <c r="AE272" s="35">
        <f t="shared" si="12"/>
        <v>0.05</v>
      </c>
      <c r="AF272" s="35">
        <f t="shared" si="12"/>
        <v>290</v>
      </c>
      <c r="AG272" s="35">
        <f t="shared" si="12"/>
        <v>0.5</v>
      </c>
      <c r="AH272" s="35">
        <f t="shared" si="12"/>
        <v>2.5</v>
      </c>
      <c r="AI272" s="35">
        <f t="shared" si="12"/>
        <v>2.5</v>
      </c>
      <c r="AJ272" s="35">
        <f t="shared" si="12"/>
        <v>2.5</v>
      </c>
      <c r="AK272" s="35">
        <f t="shared" si="12"/>
        <v>2.5</v>
      </c>
      <c r="AL272" s="35">
        <f t="shared" si="12"/>
        <v>2.5</v>
      </c>
      <c r="AM272" s="35">
        <f t="shared" ref="AM272:BR272" si="13">MIN(AM6:AM266)</f>
        <v>2.5</v>
      </c>
      <c r="AN272" s="35">
        <f t="shared" si="13"/>
        <v>2.5</v>
      </c>
      <c r="AO272" s="35">
        <f t="shared" si="13"/>
        <v>2.5</v>
      </c>
      <c r="AP272" s="35">
        <f t="shared" si="13"/>
        <v>2.5</v>
      </c>
      <c r="AQ272" s="35">
        <f t="shared" si="13"/>
        <v>1.5</v>
      </c>
      <c r="AR272" s="35">
        <f t="shared" si="13"/>
        <v>2.5</v>
      </c>
      <c r="AS272" s="35">
        <f t="shared" si="13"/>
        <v>2.5</v>
      </c>
      <c r="AT272" s="35">
        <f t="shared" si="13"/>
        <v>2.5</v>
      </c>
      <c r="AU272" s="35">
        <f t="shared" si="13"/>
        <v>2.5</v>
      </c>
      <c r="AV272" s="35">
        <f t="shared" si="13"/>
        <v>2.5</v>
      </c>
      <c r="AW272" s="35">
        <f t="shared" si="13"/>
        <v>2.5</v>
      </c>
      <c r="AX272" s="35">
        <f t="shared" si="13"/>
        <v>2.5</v>
      </c>
      <c r="AY272" s="35">
        <f t="shared" si="13"/>
        <v>2.5</v>
      </c>
      <c r="AZ272" s="35">
        <f t="shared" si="13"/>
        <v>2.5</v>
      </c>
      <c r="BA272" s="35">
        <f t="shared" si="13"/>
        <v>31.5</v>
      </c>
      <c r="BB272" s="35">
        <f t="shared" si="13"/>
        <v>0.5</v>
      </c>
      <c r="BC272" s="35">
        <f t="shared" si="13"/>
        <v>0.5</v>
      </c>
      <c r="BD272" s="35">
        <f t="shared" si="13"/>
        <v>0.5</v>
      </c>
      <c r="BE272" s="35">
        <f t="shared" si="13"/>
        <v>0.5</v>
      </c>
      <c r="BF272" s="35">
        <f t="shared" si="13"/>
        <v>0.5</v>
      </c>
      <c r="BG272" s="35">
        <f t="shared" si="13"/>
        <v>0.5</v>
      </c>
      <c r="BH272" s="35">
        <f t="shared" si="13"/>
        <v>0.5</v>
      </c>
      <c r="BI272" s="35">
        <f t="shared" si="13"/>
        <v>0.5</v>
      </c>
      <c r="BJ272" s="35">
        <f t="shared" si="13"/>
        <v>5.0000000000000001E-3</v>
      </c>
      <c r="BK272" s="35">
        <f t="shared" si="13"/>
        <v>0.5</v>
      </c>
      <c r="BL272" s="35">
        <f t="shared" si="13"/>
        <v>0.05</v>
      </c>
      <c r="BM272" s="35">
        <f t="shared" si="13"/>
        <v>0.05</v>
      </c>
      <c r="BN272" s="35">
        <f t="shared" si="13"/>
        <v>0.05</v>
      </c>
      <c r="BO272" s="35">
        <f t="shared" si="13"/>
        <v>0.05</v>
      </c>
      <c r="BP272" s="35">
        <f t="shared" si="13"/>
        <v>0.05</v>
      </c>
      <c r="BQ272" s="35">
        <f t="shared" si="13"/>
        <v>0.4</v>
      </c>
      <c r="BR272" s="77">
        <f t="shared" si="13"/>
        <v>0.4</v>
      </c>
      <c r="BS272" s="35">
        <f t="shared" ref="BS272:CX272" si="14">MIN(BS6:BS266)</f>
        <v>0.05</v>
      </c>
      <c r="BT272" s="35">
        <f t="shared" si="14"/>
        <v>0.05</v>
      </c>
      <c r="BU272" s="35">
        <f t="shared" si="14"/>
        <v>0.1</v>
      </c>
      <c r="BV272" s="77">
        <f t="shared" si="14"/>
        <v>0.05</v>
      </c>
      <c r="BW272" s="35">
        <f t="shared" si="14"/>
        <v>0.05</v>
      </c>
      <c r="BX272" s="35">
        <f t="shared" si="14"/>
        <v>0.05</v>
      </c>
      <c r="BY272" s="35">
        <f t="shared" si="14"/>
        <v>0.15000000000000002</v>
      </c>
      <c r="BZ272" s="35">
        <f t="shared" si="14"/>
        <v>0.15</v>
      </c>
      <c r="CA272" s="35">
        <f t="shared" si="14"/>
        <v>25</v>
      </c>
      <c r="CB272" s="35">
        <f t="shared" si="14"/>
        <v>50</v>
      </c>
      <c r="CC272" s="35">
        <f t="shared" si="14"/>
        <v>1200</v>
      </c>
      <c r="CD272" s="35">
        <f t="shared" si="14"/>
        <v>0.01</v>
      </c>
      <c r="CE272" s="35">
        <f t="shared" si="14"/>
        <v>2.5000000000000001E-2</v>
      </c>
      <c r="CF272" s="35">
        <f t="shared" si="14"/>
        <v>2.5000000000000001E-2</v>
      </c>
      <c r="CG272" s="35">
        <f t="shared" si="14"/>
        <v>2.5000000000000001E-2</v>
      </c>
      <c r="CH272" s="35">
        <f t="shared" si="14"/>
        <v>2.5000000000000001E-2</v>
      </c>
      <c r="CI272" s="35">
        <f t="shared" si="14"/>
        <v>2.5000000000000001E-2</v>
      </c>
      <c r="CJ272" s="35">
        <f t="shared" si="14"/>
        <v>2.5000000000000001E-2</v>
      </c>
      <c r="CK272" s="35">
        <f t="shared" si="14"/>
        <v>2.5000000000000001E-2</v>
      </c>
      <c r="CL272" s="35">
        <f t="shared" si="14"/>
        <v>5.0000000000000001E-3</v>
      </c>
      <c r="CM272" s="35">
        <f t="shared" si="14"/>
        <v>0.15</v>
      </c>
      <c r="CN272" s="35">
        <f t="shared" si="14"/>
        <v>0.5</v>
      </c>
      <c r="CO272" s="35">
        <f t="shared" si="14"/>
        <v>0.5</v>
      </c>
      <c r="CP272" s="35">
        <f t="shared" si="14"/>
        <v>0.5</v>
      </c>
      <c r="CQ272" s="35">
        <f t="shared" si="14"/>
        <v>1.5</v>
      </c>
      <c r="CR272" s="35">
        <f t="shared" si="14"/>
        <v>0.3</v>
      </c>
      <c r="CS272" s="35">
        <f t="shared" si="14"/>
        <v>5</v>
      </c>
      <c r="CT272" s="35">
        <f t="shared" si="14"/>
        <v>0.5</v>
      </c>
      <c r="CU272" s="35">
        <f t="shared" si="14"/>
        <v>0.5</v>
      </c>
      <c r="CV272" s="35">
        <f t="shared" si="14"/>
        <v>0.05</v>
      </c>
      <c r="CW272" s="35">
        <f t="shared" si="14"/>
        <v>0.05</v>
      </c>
      <c r="CX272" s="35">
        <f t="shared" si="14"/>
        <v>0.05</v>
      </c>
      <c r="CY272" s="37">
        <f t="shared" ref="CY272:DL272" si="15">MIN(CY6:CY266)</f>
        <v>1.4000000000000001E-4</v>
      </c>
      <c r="CZ272" s="35">
        <f t="shared" si="15"/>
        <v>0.05</v>
      </c>
      <c r="DA272" s="35">
        <f t="shared" si="15"/>
        <v>0.05</v>
      </c>
      <c r="DB272" s="35">
        <f t="shared" si="15"/>
        <v>0.05</v>
      </c>
      <c r="DC272" s="35">
        <f t="shared" si="15"/>
        <v>0.05</v>
      </c>
      <c r="DD272" s="35">
        <f t="shared" si="15"/>
        <v>0.05</v>
      </c>
      <c r="DE272" s="35">
        <f t="shared" si="15"/>
        <v>0.05</v>
      </c>
      <c r="DF272" s="35">
        <f t="shared" si="15"/>
        <v>0.05</v>
      </c>
      <c r="DG272" s="35">
        <f t="shared" si="15"/>
        <v>5.0000000000000001E-3</v>
      </c>
      <c r="DH272" s="35">
        <f t="shared" si="15"/>
        <v>0.5</v>
      </c>
      <c r="DI272" s="35">
        <f t="shared" si="15"/>
        <v>0.05</v>
      </c>
      <c r="DJ272" s="35">
        <f t="shared" si="15"/>
        <v>0.25</v>
      </c>
      <c r="DK272" s="35">
        <f t="shared" si="15"/>
        <v>0.25</v>
      </c>
      <c r="DL272" s="35">
        <f t="shared" si="15"/>
        <v>0.05</v>
      </c>
    </row>
    <row r="273" spans="1:116" x14ac:dyDescent="0.3">
      <c r="A273" s="54"/>
      <c r="D273" s="140" t="s">
        <v>272</v>
      </c>
      <c r="F273" s="140" t="s">
        <v>272</v>
      </c>
      <c r="G273" s="35">
        <f t="shared" ref="G273:AL273" si="16">MAX(G6:G266)</f>
        <v>9.9</v>
      </c>
      <c r="H273" s="35">
        <f t="shared" si="16"/>
        <v>5340</v>
      </c>
      <c r="I273" s="35">
        <f t="shared" si="16"/>
        <v>51.5</v>
      </c>
      <c r="J273" s="35">
        <f t="shared" si="16"/>
        <v>16.5</v>
      </c>
      <c r="K273" s="35">
        <f t="shared" si="16"/>
        <v>576</v>
      </c>
      <c r="L273" s="35">
        <f t="shared" si="16"/>
        <v>20.9</v>
      </c>
      <c r="M273" s="35">
        <f t="shared" si="16"/>
        <v>103</v>
      </c>
      <c r="N273" s="35">
        <f t="shared" si="16"/>
        <v>352</v>
      </c>
      <c r="O273" s="35">
        <f t="shared" si="16"/>
        <v>349</v>
      </c>
      <c r="P273" s="35">
        <f t="shared" si="16"/>
        <v>0.45</v>
      </c>
      <c r="Q273" s="35">
        <f t="shared" si="16"/>
        <v>10900</v>
      </c>
      <c r="R273" s="35">
        <f t="shared" si="16"/>
        <v>8.19</v>
      </c>
      <c r="S273" s="35">
        <f t="shared" si="16"/>
        <v>101</v>
      </c>
      <c r="T273" s="35">
        <f t="shared" si="16"/>
        <v>303</v>
      </c>
      <c r="U273" s="35">
        <f t="shared" si="16"/>
        <v>29.9</v>
      </c>
      <c r="V273" s="35">
        <f t="shared" si="16"/>
        <v>231</v>
      </c>
      <c r="W273" s="35">
        <f t="shared" si="16"/>
        <v>34.5</v>
      </c>
      <c r="X273" s="35">
        <f t="shared" si="16"/>
        <v>1300</v>
      </c>
      <c r="Y273" s="39">
        <f t="shared" si="16"/>
        <v>123000</v>
      </c>
      <c r="Z273" s="35">
        <f t="shared" si="16"/>
        <v>26.2</v>
      </c>
      <c r="AA273" s="35">
        <f t="shared" si="16"/>
        <v>38813.199999999997</v>
      </c>
      <c r="AB273" s="35">
        <f t="shared" si="16"/>
        <v>1338.48</v>
      </c>
      <c r="AC273" s="35">
        <f t="shared" si="16"/>
        <v>3890</v>
      </c>
      <c r="AD273" s="35">
        <f t="shared" si="16"/>
        <v>20160</v>
      </c>
      <c r="AE273" s="35">
        <f t="shared" si="16"/>
        <v>665.23699999999997</v>
      </c>
      <c r="AF273" s="35">
        <f t="shared" si="16"/>
        <v>17176.5</v>
      </c>
      <c r="AG273" s="35">
        <f t="shared" si="16"/>
        <v>4020</v>
      </c>
      <c r="AH273" s="35">
        <f t="shared" si="16"/>
        <v>3540</v>
      </c>
      <c r="AI273" s="35">
        <f t="shared" si="16"/>
        <v>20613.11</v>
      </c>
      <c r="AJ273" s="35">
        <f t="shared" si="16"/>
        <v>9010</v>
      </c>
      <c r="AK273" s="35">
        <f t="shared" si="16"/>
        <v>49879.46</v>
      </c>
      <c r="AL273" s="35">
        <f t="shared" si="16"/>
        <v>21844.51</v>
      </c>
      <c r="AM273" s="35">
        <f t="shared" ref="AM273:BR273" si="17">MAX(AM6:AM266)</f>
        <v>23463.599999999999</v>
      </c>
      <c r="AN273" s="35">
        <f t="shared" si="17"/>
        <v>22555.94</v>
      </c>
      <c r="AO273" s="35">
        <f t="shared" si="17"/>
        <v>180</v>
      </c>
      <c r="AP273" s="35">
        <f t="shared" si="17"/>
        <v>10400</v>
      </c>
      <c r="AQ273" s="35">
        <f t="shared" si="17"/>
        <v>150</v>
      </c>
      <c r="AR273" s="35">
        <f t="shared" si="17"/>
        <v>4880</v>
      </c>
      <c r="AS273" s="35">
        <f t="shared" si="17"/>
        <v>5630</v>
      </c>
      <c r="AT273" s="35">
        <f t="shared" si="17"/>
        <v>41855</v>
      </c>
      <c r="AU273" s="35">
        <f t="shared" si="17"/>
        <v>18300</v>
      </c>
      <c r="AV273" s="35">
        <f t="shared" si="17"/>
        <v>16278.82</v>
      </c>
      <c r="AW273" s="35">
        <f t="shared" si="17"/>
        <v>1180</v>
      </c>
      <c r="AX273" s="35">
        <f t="shared" si="17"/>
        <v>13313.64</v>
      </c>
      <c r="AY273" s="35">
        <f t="shared" si="17"/>
        <v>2580</v>
      </c>
      <c r="AZ273" s="35">
        <f t="shared" si="17"/>
        <v>2.5</v>
      </c>
      <c r="BA273" s="35">
        <f t="shared" si="17"/>
        <v>216499.19</v>
      </c>
      <c r="BB273" s="35">
        <f t="shared" si="17"/>
        <v>0.5</v>
      </c>
      <c r="BC273" s="35">
        <f t="shared" si="17"/>
        <v>0.5</v>
      </c>
      <c r="BD273" s="35">
        <f t="shared" si="17"/>
        <v>0.5</v>
      </c>
      <c r="BE273" s="35">
        <f t="shared" si="17"/>
        <v>0.5</v>
      </c>
      <c r="BF273" s="35">
        <f t="shared" si="17"/>
        <v>0.5</v>
      </c>
      <c r="BG273" s="35">
        <f t="shared" si="17"/>
        <v>0.5</v>
      </c>
      <c r="BH273" s="35">
        <f t="shared" si="17"/>
        <v>0.5</v>
      </c>
      <c r="BI273" s="35">
        <f t="shared" si="17"/>
        <v>0.5</v>
      </c>
      <c r="BJ273" s="35">
        <f t="shared" si="17"/>
        <v>5.0000000000000001E-3</v>
      </c>
      <c r="BK273" s="35">
        <f t="shared" si="17"/>
        <v>0.5</v>
      </c>
      <c r="BL273" s="35">
        <f t="shared" si="17"/>
        <v>0.05</v>
      </c>
      <c r="BM273" s="35">
        <f t="shared" si="17"/>
        <v>0.05</v>
      </c>
      <c r="BN273" s="35">
        <f t="shared" si="17"/>
        <v>0.05</v>
      </c>
      <c r="BO273" s="35">
        <f t="shared" si="17"/>
        <v>0.05</v>
      </c>
      <c r="BP273" s="35">
        <f t="shared" si="17"/>
        <v>0.05</v>
      </c>
      <c r="BQ273" s="35">
        <f t="shared" si="17"/>
        <v>0.4</v>
      </c>
      <c r="BR273" s="77">
        <f t="shared" si="17"/>
        <v>0.4</v>
      </c>
      <c r="BS273" s="35">
        <f t="shared" ref="BS273:CX273" si="18">MAX(BS6:BS266)</f>
        <v>0.05</v>
      </c>
      <c r="BT273" s="35">
        <f t="shared" si="18"/>
        <v>0.05</v>
      </c>
      <c r="BU273" s="35">
        <f t="shared" si="18"/>
        <v>0.1</v>
      </c>
      <c r="BV273" s="77">
        <f t="shared" si="18"/>
        <v>0.05</v>
      </c>
      <c r="BW273" s="35">
        <f t="shared" si="18"/>
        <v>0.05</v>
      </c>
      <c r="BX273" s="35">
        <f t="shared" si="18"/>
        <v>0.05</v>
      </c>
      <c r="BY273" s="35">
        <f t="shared" si="18"/>
        <v>0.15000000000000002</v>
      </c>
      <c r="BZ273" s="35">
        <f t="shared" si="18"/>
        <v>0.15</v>
      </c>
      <c r="CA273" s="35">
        <f t="shared" si="18"/>
        <v>25</v>
      </c>
      <c r="CB273" s="35">
        <f t="shared" si="18"/>
        <v>50</v>
      </c>
      <c r="CC273" s="35">
        <f t="shared" si="18"/>
        <v>6700</v>
      </c>
      <c r="CD273" s="35">
        <f t="shared" si="18"/>
        <v>0.01</v>
      </c>
      <c r="CE273" s="35">
        <f t="shared" si="18"/>
        <v>2.5000000000000001E-2</v>
      </c>
      <c r="CF273" s="35">
        <f t="shared" si="18"/>
        <v>2.5000000000000001E-2</v>
      </c>
      <c r="CG273" s="35">
        <f t="shared" si="18"/>
        <v>2.5000000000000001E-2</v>
      </c>
      <c r="CH273" s="35">
        <f t="shared" si="18"/>
        <v>2.5000000000000001E-2</v>
      </c>
      <c r="CI273" s="35">
        <f t="shared" si="18"/>
        <v>2.5000000000000001E-2</v>
      </c>
      <c r="CJ273" s="35">
        <f t="shared" si="18"/>
        <v>2.5000000000000001E-2</v>
      </c>
      <c r="CK273" s="35">
        <f t="shared" si="18"/>
        <v>2.5000000000000001E-2</v>
      </c>
      <c r="CL273" s="35">
        <f t="shared" si="18"/>
        <v>200</v>
      </c>
      <c r="CM273" s="35">
        <f t="shared" si="18"/>
        <v>0.15</v>
      </c>
      <c r="CN273" s="35">
        <f t="shared" si="18"/>
        <v>0.5</v>
      </c>
      <c r="CO273" s="35">
        <f t="shared" si="18"/>
        <v>0.5</v>
      </c>
      <c r="CP273" s="35">
        <f t="shared" si="18"/>
        <v>0.5</v>
      </c>
      <c r="CQ273" s="35">
        <f t="shared" si="18"/>
        <v>1.5</v>
      </c>
      <c r="CR273" s="35">
        <f t="shared" si="18"/>
        <v>0.3</v>
      </c>
      <c r="CS273" s="35">
        <f t="shared" si="18"/>
        <v>5</v>
      </c>
      <c r="CT273" s="35">
        <f t="shared" si="18"/>
        <v>0.5</v>
      </c>
      <c r="CU273" s="35">
        <f t="shared" si="18"/>
        <v>0.5</v>
      </c>
      <c r="CV273" s="35">
        <f t="shared" si="18"/>
        <v>0.05</v>
      </c>
      <c r="CW273" s="35">
        <f t="shared" si="18"/>
        <v>0.71299999999999997</v>
      </c>
      <c r="CX273" s="35">
        <f t="shared" si="18"/>
        <v>0.05</v>
      </c>
      <c r="CY273" s="35">
        <f t="shared" ref="CY273:DL273" si="19">MAX(CY6:CY266)</f>
        <v>0.37</v>
      </c>
      <c r="CZ273" s="35">
        <f t="shared" si="19"/>
        <v>0.05</v>
      </c>
      <c r="DA273" s="35">
        <f t="shared" si="19"/>
        <v>0.05</v>
      </c>
      <c r="DB273" s="35">
        <f t="shared" si="19"/>
        <v>0.05</v>
      </c>
      <c r="DC273" s="35">
        <f t="shared" si="19"/>
        <v>0.05</v>
      </c>
      <c r="DD273" s="35">
        <f t="shared" si="19"/>
        <v>0.05</v>
      </c>
      <c r="DE273" s="35">
        <f t="shared" si="19"/>
        <v>0.05</v>
      </c>
      <c r="DF273" s="35">
        <f t="shared" si="19"/>
        <v>0.05</v>
      </c>
      <c r="DG273" s="35">
        <f t="shared" si="19"/>
        <v>10970.652</v>
      </c>
      <c r="DH273" s="35">
        <f t="shared" si="19"/>
        <v>0.5</v>
      </c>
      <c r="DI273" s="35">
        <f t="shared" si="19"/>
        <v>0.05</v>
      </c>
      <c r="DJ273" s="35">
        <f t="shared" si="19"/>
        <v>0.25</v>
      </c>
      <c r="DK273" s="35">
        <f t="shared" si="19"/>
        <v>0.25</v>
      </c>
      <c r="DL273" s="35">
        <f t="shared" si="19"/>
        <v>0.05</v>
      </c>
    </row>
    <row r="274" spans="1:116" x14ac:dyDescent="0.3">
      <c r="A274" s="54"/>
      <c r="D274" s="140" t="s">
        <v>273</v>
      </c>
      <c r="F274" s="140" t="s">
        <v>273</v>
      </c>
      <c r="G274" s="37">
        <f t="shared" ref="G274:AL274" si="20">STDEV(G6:G266)</f>
        <v>0.43349483489805152</v>
      </c>
      <c r="H274" s="37">
        <f t="shared" si="20"/>
        <v>364.86144336890601</v>
      </c>
      <c r="I274" s="37">
        <f t="shared" si="20"/>
        <v>4.1665089272422948</v>
      </c>
      <c r="J274" s="37">
        <f t="shared" si="20"/>
        <v>2.1969134451609675</v>
      </c>
      <c r="K274" s="37">
        <f t="shared" si="20"/>
        <v>68.032268969711069</v>
      </c>
      <c r="L274" s="37">
        <f t="shared" si="20"/>
        <v>1.8105546882796464</v>
      </c>
      <c r="M274" s="37">
        <f t="shared" si="20"/>
        <v>6.8045417656861158</v>
      </c>
      <c r="N274" s="37">
        <f t="shared" si="20"/>
        <v>27.370249903435511</v>
      </c>
      <c r="O274" s="37">
        <f t="shared" si="20"/>
        <v>27.411588273143742</v>
      </c>
      <c r="P274" s="37">
        <f t="shared" si="20"/>
        <v>4.2120594072661076E-2</v>
      </c>
      <c r="Q274" s="37">
        <f t="shared" si="20"/>
        <v>1569.3117246366576</v>
      </c>
      <c r="R274" s="37">
        <f t="shared" si="20"/>
        <v>0.59240649980225268</v>
      </c>
      <c r="S274" s="37">
        <f t="shared" si="20"/>
        <v>9.7671377282524574</v>
      </c>
      <c r="T274" s="37">
        <f t="shared" si="20"/>
        <v>29.059463431620461</v>
      </c>
      <c r="U274" s="37">
        <f t="shared" si="20"/>
        <v>2.0581220097206461</v>
      </c>
      <c r="V274" s="37">
        <f t="shared" si="20"/>
        <v>29.132318445505586</v>
      </c>
      <c r="W274" s="37">
        <f t="shared" si="20"/>
        <v>7.9534460382792371</v>
      </c>
      <c r="X274" s="37">
        <f t="shared" si="20"/>
        <v>138.15377815581735</v>
      </c>
      <c r="Y274" s="40">
        <f t="shared" si="20"/>
        <v>15677.002574747909</v>
      </c>
      <c r="Z274" s="37">
        <f t="shared" si="20"/>
        <v>3.1610995342209649</v>
      </c>
      <c r="AA274" s="37">
        <f t="shared" si="20"/>
        <v>5830.1222777722905</v>
      </c>
      <c r="AB274" s="37">
        <f t="shared" si="20"/>
        <v>255.94234862361463</v>
      </c>
      <c r="AC274" s="37">
        <f t="shared" si="20"/>
        <v>523.67303050920964</v>
      </c>
      <c r="AD274" s="37">
        <f t="shared" si="20"/>
        <v>2536.4052144830171</v>
      </c>
      <c r="AE274" s="37">
        <f t="shared" si="20"/>
        <v>87.379555126528331</v>
      </c>
      <c r="AF274" s="37">
        <f t="shared" si="20"/>
        <v>3432.7477838756854</v>
      </c>
      <c r="AG274" s="37">
        <f t="shared" si="20"/>
        <v>639.57675247826171</v>
      </c>
      <c r="AH274" s="37">
        <f t="shared" si="20"/>
        <v>283.79082681548283</v>
      </c>
      <c r="AI274" s="37">
        <f t="shared" si="20"/>
        <v>1779.6724428069231</v>
      </c>
      <c r="AJ274" s="37">
        <f t="shared" si="20"/>
        <v>691.7574657150667</v>
      </c>
      <c r="AK274" s="37">
        <f t="shared" si="20"/>
        <v>3886.1263756611115</v>
      </c>
      <c r="AL274" s="37">
        <f t="shared" si="20"/>
        <v>1584.7468105419982</v>
      </c>
      <c r="AM274" s="37">
        <f t="shared" ref="AM274:BR274" si="21">STDEV(AM6:AM266)</f>
        <v>1726.9085336468336</v>
      </c>
      <c r="AN274" s="37">
        <f t="shared" si="21"/>
        <v>1699.7217328019153</v>
      </c>
      <c r="AO274" s="37">
        <f t="shared" si="21"/>
        <v>15.739582466934175</v>
      </c>
      <c r="AP274" s="37">
        <f t="shared" si="21"/>
        <v>819.67209623375504</v>
      </c>
      <c r="AQ274" s="37">
        <f t="shared" si="21"/>
        <v>10.907766804338317</v>
      </c>
      <c r="AR274" s="37">
        <f t="shared" si="21"/>
        <v>541.09247232804819</v>
      </c>
      <c r="AS274" s="37">
        <f t="shared" si="21"/>
        <v>416.95276642847779</v>
      </c>
      <c r="AT274" s="37">
        <f t="shared" si="21"/>
        <v>3072.0848577444963</v>
      </c>
      <c r="AU274" s="37">
        <f t="shared" si="21"/>
        <v>1376.5073591409639</v>
      </c>
      <c r="AV274" s="37">
        <f t="shared" si="21"/>
        <v>1192.5239911963606</v>
      </c>
      <c r="AW274" s="37">
        <f t="shared" si="21"/>
        <v>91.58487056955083</v>
      </c>
      <c r="AX274" s="37">
        <f t="shared" si="21"/>
        <v>1023.614737442146</v>
      </c>
      <c r="AY274" s="37">
        <f t="shared" si="21"/>
        <v>185.71397996847838</v>
      </c>
      <c r="AZ274" s="37">
        <f t="shared" si="21"/>
        <v>0</v>
      </c>
      <c r="BA274" s="37">
        <f t="shared" si="21"/>
        <v>17291.804569756634</v>
      </c>
      <c r="BB274" s="37">
        <f t="shared" si="21"/>
        <v>0</v>
      </c>
      <c r="BC274" s="37">
        <f t="shared" si="21"/>
        <v>0</v>
      </c>
      <c r="BD274" s="37">
        <f t="shared" si="21"/>
        <v>0</v>
      </c>
      <c r="BE274" s="37">
        <f t="shared" si="21"/>
        <v>0</v>
      </c>
      <c r="BF274" s="37">
        <f t="shared" si="21"/>
        <v>0</v>
      </c>
      <c r="BG274" s="37">
        <f t="shared" si="21"/>
        <v>0</v>
      </c>
      <c r="BH274" s="37">
        <f t="shared" si="21"/>
        <v>0</v>
      </c>
      <c r="BI274" s="37">
        <f t="shared" si="21"/>
        <v>0</v>
      </c>
      <c r="BJ274" s="37">
        <f t="shared" si="21"/>
        <v>2.2594731654514572E-17</v>
      </c>
      <c r="BK274" s="37">
        <f t="shared" si="21"/>
        <v>0</v>
      </c>
      <c r="BL274" s="37">
        <f t="shared" si="21"/>
        <v>1.8771007836058259E-16</v>
      </c>
      <c r="BM274" s="37">
        <f t="shared" si="21"/>
        <v>1.8771007836058259E-16</v>
      </c>
      <c r="BN274" s="37">
        <f t="shared" si="21"/>
        <v>1.8771007836058259E-16</v>
      </c>
      <c r="BO274" s="37">
        <f t="shared" si="21"/>
        <v>1.8771007836058259E-16</v>
      </c>
      <c r="BP274" s="37">
        <f t="shared" si="21"/>
        <v>1.8771007836058259E-16</v>
      </c>
      <c r="BQ274" s="37">
        <f t="shared" si="21"/>
        <v>1.5016806268846607E-15</v>
      </c>
      <c r="BR274" s="79">
        <f t="shared" si="21"/>
        <v>1.5016806268846607E-15</v>
      </c>
      <c r="BS274" s="37">
        <f t="shared" ref="BS274:CX274" si="22">STDEV(BS6:BS266)</f>
        <v>1.8771007836058259E-16</v>
      </c>
      <c r="BT274" s="37">
        <f t="shared" si="22"/>
        <v>1.8771007836058259E-16</v>
      </c>
      <c r="BU274" s="37">
        <f t="shared" si="22"/>
        <v>3.7542015672116519E-16</v>
      </c>
      <c r="BV274" s="79">
        <f t="shared" si="22"/>
        <v>1.8771007836058259E-16</v>
      </c>
      <c r="BW274" s="37">
        <f t="shared" si="22"/>
        <v>1.8771007836058259E-16</v>
      </c>
      <c r="BX274" s="37">
        <f t="shared" si="22"/>
        <v>1.8771007836058259E-16</v>
      </c>
      <c r="BY274" s="37">
        <f t="shared" si="22"/>
        <v>7.5084031344233037E-16</v>
      </c>
      <c r="BZ274" s="37">
        <f t="shared" si="22"/>
        <v>7.230314129444663E-16</v>
      </c>
      <c r="CA274" s="37">
        <f t="shared" si="22"/>
        <v>0</v>
      </c>
      <c r="CB274" s="37">
        <f t="shared" si="22"/>
        <v>0</v>
      </c>
      <c r="CC274" s="37">
        <f t="shared" si="22"/>
        <v>1156.1922583646192</v>
      </c>
      <c r="CD274" s="37">
        <f t="shared" si="22"/>
        <v>5.2417461536419406E-18</v>
      </c>
      <c r="CE274" s="37">
        <f t="shared" si="22"/>
        <v>3.4944974357612937E-17</v>
      </c>
      <c r="CF274" s="37">
        <f t="shared" si="22"/>
        <v>3.4944974357612937E-17</v>
      </c>
      <c r="CG274" s="37">
        <f t="shared" si="22"/>
        <v>3.4944974357612937E-17</v>
      </c>
      <c r="CH274" s="37">
        <f t="shared" si="22"/>
        <v>3.4944974357612937E-17</v>
      </c>
      <c r="CI274" s="37">
        <f t="shared" si="22"/>
        <v>3.4944974357612937E-17</v>
      </c>
      <c r="CJ274" s="37">
        <f t="shared" si="22"/>
        <v>3.4944974357612937E-17</v>
      </c>
      <c r="CK274" s="37">
        <f t="shared" si="22"/>
        <v>3.4944974357612937E-17</v>
      </c>
      <c r="CL274" s="37">
        <f t="shared" si="22"/>
        <v>23.883935203660009</v>
      </c>
      <c r="CM274" s="37">
        <f t="shared" si="22"/>
        <v>2.236478358887228E-16</v>
      </c>
      <c r="CN274" s="37">
        <f t="shared" si="22"/>
        <v>0</v>
      </c>
      <c r="CO274" s="37">
        <f t="shared" si="22"/>
        <v>0</v>
      </c>
      <c r="CP274" s="37">
        <f t="shared" si="22"/>
        <v>0</v>
      </c>
      <c r="CQ274" s="37">
        <f t="shared" si="22"/>
        <v>0</v>
      </c>
      <c r="CR274" s="37">
        <f t="shared" si="22"/>
        <v>4.472956717774456E-16</v>
      </c>
      <c r="CS274" s="37">
        <f t="shared" si="22"/>
        <v>0</v>
      </c>
      <c r="CT274" s="37">
        <f t="shared" si="22"/>
        <v>0</v>
      </c>
      <c r="CU274" s="37">
        <f t="shared" si="22"/>
        <v>0</v>
      </c>
      <c r="CV274" s="37">
        <f t="shared" si="22"/>
        <v>6.9889948715225874E-17</v>
      </c>
      <c r="CW274" s="37">
        <f t="shared" si="22"/>
        <v>9.8812293557927408E-2</v>
      </c>
      <c r="CX274" s="37">
        <f t="shared" si="22"/>
        <v>6.9889948715225874E-17</v>
      </c>
      <c r="CY274" s="37">
        <f t="shared" ref="CY274:DL274" si="23">STDEV(CY6:CY266)</f>
        <v>4.4416059066769688E-2</v>
      </c>
      <c r="CZ274" s="37">
        <f t="shared" si="23"/>
        <v>6.9889948715225874E-17</v>
      </c>
      <c r="DA274" s="37">
        <f t="shared" si="23"/>
        <v>6.9889948715225874E-17</v>
      </c>
      <c r="DB274" s="37">
        <f t="shared" si="23"/>
        <v>6.9889948715225874E-17</v>
      </c>
      <c r="DC274" s="37">
        <f t="shared" si="23"/>
        <v>6.9889948715225874E-17</v>
      </c>
      <c r="DD274" s="37">
        <f t="shared" si="23"/>
        <v>6.9889948715225874E-17</v>
      </c>
      <c r="DE274" s="37">
        <f t="shared" si="23"/>
        <v>1.8771007836058259E-16</v>
      </c>
      <c r="DF274" s="37">
        <f t="shared" si="23"/>
        <v>1.8771007836058259E-16</v>
      </c>
      <c r="DG274" s="37">
        <f t="shared" si="23"/>
        <v>1688.6819310720264</v>
      </c>
      <c r="DH274" s="37">
        <f t="shared" si="23"/>
        <v>0</v>
      </c>
      <c r="DI274" s="37">
        <f t="shared" si="23"/>
        <v>6.9889948715225874E-17</v>
      </c>
      <c r="DJ274" s="37">
        <f t="shared" si="23"/>
        <v>0</v>
      </c>
      <c r="DK274" s="37">
        <f t="shared" si="23"/>
        <v>0</v>
      </c>
      <c r="DL274" s="37">
        <f t="shared" si="23"/>
        <v>1.0458744738332853E-16</v>
      </c>
    </row>
  </sheetData>
  <customSheetViews>
    <customSheetView guid="{FB1470F3-388A-4235-BFB8-43234B719E27}">
      <pane xSplit="3" ySplit="5" topLeftCell="D6" activePane="bottomRight" state="frozen"/>
      <selection pane="bottomRight" activeCell="D6" sqref="D6"/>
      <pageMargins left="0.7" right="0.7" top="0.75" bottom="0.75" header="0.3" footer="0.3"/>
      <pageSetup paperSize="9" orientation="portrait" verticalDpi="300" r:id="rId1"/>
    </customSheetView>
  </customSheetViews>
  <mergeCells count="2">
    <mergeCell ref="BB3:BI3"/>
    <mergeCell ref="CE3:CK3"/>
  </mergeCells>
  <conditionalFormatting sqref="M6:T266 V6:Y266 AA6:AB266 AF6:AG266">
    <cfRule type="containsText" dxfId="442" priority="9" operator="containsText" text="&gt;">
      <formula>NOT(ISERROR(SEARCH("&gt;",M6)))</formula>
    </cfRule>
  </conditionalFormatting>
  <pageMargins left="0.7" right="0.7" top="0.75" bottom="0.75" header="0.3" footer="0.3"/>
  <pageSetup paperSize="9" orientation="portrait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rgb="FFF2F2F2"/>
  </sheetPr>
  <dimension ref="A1:DR168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F9" sqref="F9"/>
    </sheetView>
  </sheetViews>
  <sheetFormatPr defaultColWidth="9.08984375" defaultRowHeight="13" x14ac:dyDescent="0.25"/>
  <cols>
    <col min="1" max="1" width="3.6328125" style="3" bestFit="1" customWidth="1"/>
    <col min="2" max="2" width="5.36328125" style="53" bestFit="1" customWidth="1"/>
    <col min="3" max="3" width="13.54296875" style="3" bestFit="1" customWidth="1"/>
    <col min="4" max="4" width="40.36328125" style="62" bestFit="1" customWidth="1"/>
    <col min="5" max="5" width="9.453125" style="168" bestFit="1" customWidth="1"/>
    <col min="6" max="6" width="37" style="18" bestFit="1" customWidth="1"/>
    <col min="7" max="7" width="5.453125" style="18" customWidth="1"/>
    <col min="8" max="8" width="12.36328125" style="18" bestFit="1" customWidth="1"/>
    <col min="9" max="9" width="10.36328125" style="18" bestFit="1" customWidth="1"/>
    <col min="10" max="10" width="10.54296875" style="18" bestFit="1" customWidth="1"/>
    <col min="11" max="11" width="14.90625" style="18" bestFit="1" customWidth="1"/>
    <col min="12" max="12" width="10.54296875" style="18" bestFit="1" customWidth="1"/>
    <col min="13" max="13" width="10.453125" style="18" bestFit="1" customWidth="1"/>
    <col min="14" max="15" width="12.08984375" style="18" bestFit="1" customWidth="1"/>
    <col min="16" max="16" width="12.6328125" style="18" bestFit="1" customWidth="1"/>
    <col min="17" max="18" width="7.90625" style="18" bestFit="1" customWidth="1"/>
    <col min="19" max="19" width="10.453125" style="18" bestFit="1" customWidth="1"/>
    <col min="20" max="20" width="13.08984375" style="18" bestFit="1" customWidth="1"/>
    <col min="21" max="23" width="7.90625" style="18" bestFit="1" customWidth="1"/>
    <col min="24" max="24" width="14.90625" style="18" bestFit="1" customWidth="1"/>
    <col min="25" max="25" width="7.90625" style="18" bestFit="1" customWidth="1"/>
    <col min="26" max="26" width="9.6328125" style="18" bestFit="1" customWidth="1"/>
    <col min="27" max="27" width="16.54296875" style="18" bestFit="1" customWidth="1"/>
    <col min="28" max="28" width="12.08984375" style="18" bestFit="1" customWidth="1"/>
    <col min="29" max="33" width="7.90625" style="18" bestFit="1" customWidth="1"/>
    <col min="34" max="34" width="11.36328125" style="18" bestFit="1" customWidth="1"/>
    <col min="35" max="35" width="12.08984375" style="18" bestFit="1" customWidth="1"/>
    <col min="36" max="36" width="11.6328125" style="18" bestFit="1" customWidth="1"/>
    <col min="37" max="37" width="13.08984375" style="18" bestFit="1" customWidth="1"/>
    <col min="38" max="38" width="12.08984375" style="18" bestFit="1" customWidth="1"/>
    <col min="39" max="39" width="14.54296875" style="18" bestFit="1" customWidth="1"/>
    <col min="40" max="40" width="12.08984375" style="18" bestFit="1" customWidth="1"/>
    <col min="41" max="41" width="11.54296875" style="18" bestFit="1" customWidth="1"/>
    <col min="42" max="42" width="16.453125" style="18" bestFit="1" customWidth="1"/>
    <col min="43" max="43" width="10" style="18" bestFit="1" customWidth="1"/>
    <col min="44" max="44" width="9.36328125" style="18" bestFit="1" customWidth="1"/>
    <col min="45" max="45" width="11.6328125" style="18" bestFit="1" customWidth="1"/>
    <col min="46" max="46" width="12.08984375" style="18" bestFit="1" customWidth="1"/>
    <col min="47" max="47" width="16.08984375" style="18" bestFit="1" customWidth="1"/>
    <col min="48" max="48" width="16" style="18" bestFit="1" customWidth="1"/>
    <col min="49" max="49" width="12.08984375" style="18" bestFit="1" customWidth="1"/>
    <col min="50" max="50" width="13.08984375" style="18" bestFit="1" customWidth="1"/>
    <col min="51" max="51" width="15.6328125" style="18" bestFit="1" customWidth="1"/>
    <col min="52" max="52" width="7.6328125" style="18" bestFit="1" customWidth="1"/>
    <col min="53" max="53" width="15.6328125" style="18" bestFit="1" customWidth="1"/>
    <col min="54" max="55" width="13.08984375" style="18" bestFit="1" customWidth="1"/>
    <col min="56" max="60" width="13.54296875" style="18" bestFit="1" customWidth="1"/>
    <col min="61" max="61" width="18.08984375" style="18" bestFit="1" customWidth="1"/>
    <col min="62" max="62" width="14.36328125" style="18" bestFit="1" customWidth="1"/>
    <col min="63" max="63" width="10.6328125" style="18" bestFit="1" customWidth="1"/>
    <col min="64" max="64" width="8.6328125" style="18" bestFit="1" customWidth="1"/>
    <col min="65" max="65" width="9.54296875" style="18" bestFit="1" customWidth="1"/>
    <col min="66" max="66" width="7.6328125" style="18" bestFit="1" customWidth="1"/>
    <col min="67" max="67" width="9" style="18" bestFit="1" customWidth="1"/>
    <col min="68" max="68" width="7.6328125" style="18" bestFit="1" customWidth="1"/>
    <col min="69" max="69" width="10.54296875" style="18" bestFit="1" customWidth="1"/>
    <col min="70" max="70" width="10.54296875" style="18" customWidth="1"/>
    <col min="71" max="71" width="9.36328125" style="18" bestFit="1" customWidth="1"/>
    <col min="72" max="72" width="7.90625" style="18" bestFit="1" customWidth="1"/>
    <col min="73" max="73" width="12.36328125" style="18" bestFit="1" customWidth="1"/>
    <col min="74" max="74" width="12.36328125" style="18" customWidth="1"/>
    <col min="75" max="75" width="9.36328125" style="18" bestFit="1" customWidth="1"/>
    <col min="76" max="76" width="10.54296875" style="18" bestFit="1" customWidth="1"/>
    <col min="77" max="77" width="12.90625" style="18" bestFit="1" customWidth="1"/>
    <col min="78" max="78" width="9.90625" style="18" bestFit="1" customWidth="1"/>
    <col min="79" max="79" width="14.90625" style="18" bestFit="1" customWidth="1"/>
    <col min="80" max="80" width="11" style="18" bestFit="1" customWidth="1"/>
    <col min="81" max="81" width="7.6328125" style="18" bestFit="1" customWidth="1"/>
    <col min="82" max="82" width="11" style="18" bestFit="1" customWidth="1"/>
    <col min="83" max="88" width="11.90625" style="18" bestFit="1" customWidth="1"/>
    <col min="89" max="89" width="12.36328125" style="18" bestFit="1" customWidth="1"/>
    <col min="90" max="90" width="12.6328125" style="18" bestFit="1" customWidth="1"/>
    <col min="91" max="91" width="15.6328125" style="18" bestFit="1" customWidth="1"/>
    <col min="92" max="92" width="12.453125" style="18" bestFit="1" customWidth="1"/>
    <col min="93" max="93" width="13.54296875" style="18" bestFit="1" customWidth="1"/>
    <col min="94" max="94" width="10.6328125" style="18" bestFit="1" customWidth="1"/>
    <col min="95" max="95" width="9.36328125" style="18" bestFit="1" customWidth="1"/>
    <col min="96" max="96" width="10.54296875" style="18" bestFit="1" customWidth="1"/>
    <col min="97" max="97" width="13.6328125" style="18" bestFit="1" customWidth="1"/>
    <col min="98" max="98" width="14.453125" style="18" bestFit="1" customWidth="1"/>
    <col min="99" max="99" width="9.54296875" style="18" bestFit="1" customWidth="1"/>
    <col min="100" max="100" width="7.6328125" style="18" bestFit="1" customWidth="1"/>
    <col min="101" max="101" width="22" style="18" bestFit="1" customWidth="1"/>
    <col min="102" max="102" width="10.6328125" style="18" bestFit="1" customWidth="1"/>
    <col min="103" max="103" width="12.6328125" style="18" bestFit="1" customWidth="1"/>
    <col min="104" max="104" width="11" style="18" bestFit="1" customWidth="1"/>
    <col min="105" max="105" width="17.08984375" style="18" bestFit="1" customWidth="1"/>
    <col min="106" max="106" width="10.36328125" style="18" bestFit="1" customWidth="1"/>
    <col min="107" max="107" width="13.90625" style="18" bestFit="1" customWidth="1"/>
    <col min="108" max="108" width="7.90625" style="18" bestFit="1" customWidth="1"/>
    <col min="109" max="109" width="12.36328125" style="18" bestFit="1" customWidth="1"/>
    <col min="110" max="111" width="7.90625" style="18" bestFit="1" customWidth="1"/>
    <col min="112" max="112" width="7.6328125" style="18" bestFit="1" customWidth="1"/>
    <col min="113" max="113" width="10.90625" style="18" bestFit="1" customWidth="1"/>
    <col min="114" max="114" width="8.54296875" style="18" bestFit="1" customWidth="1"/>
    <col min="115" max="115" width="7.90625" style="18" bestFit="1" customWidth="1"/>
    <col min="116" max="116" width="9" style="18" bestFit="1" customWidth="1"/>
    <col min="117" max="117" width="8.90625" style="18" bestFit="1" customWidth="1"/>
    <col min="118" max="16384" width="9.08984375" style="18"/>
  </cols>
  <sheetData>
    <row r="1" spans="1:122" s="3" customFormat="1" x14ac:dyDescent="0.25">
      <c r="B1" s="53"/>
      <c r="D1" s="134" t="s">
        <v>568</v>
      </c>
      <c r="F1" s="61" t="s">
        <v>274</v>
      </c>
      <c r="I1" s="4">
        <v>1</v>
      </c>
      <c r="J1" s="4">
        <v>9.8000000000000007</v>
      </c>
      <c r="L1" s="4">
        <v>2.2999999999999998</v>
      </c>
      <c r="N1" s="4">
        <v>43</v>
      </c>
      <c r="O1" s="4">
        <v>32</v>
      </c>
      <c r="S1" s="4">
        <v>43</v>
      </c>
      <c r="T1" s="4">
        <v>41</v>
      </c>
      <c r="X1" s="4">
        <v>120</v>
      </c>
      <c r="AH1" s="4">
        <v>138</v>
      </c>
      <c r="AJ1" s="4">
        <v>129</v>
      </c>
      <c r="BA1" s="4">
        <v>1600</v>
      </c>
      <c r="BI1" s="4">
        <v>60</v>
      </c>
      <c r="BJ1" s="4">
        <v>5.5</v>
      </c>
      <c r="BL1" s="1"/>
      <c r="BM1" s="1"/>
      <c r="BN1" s="1"/>
      <c r="BO1" s="1"/>
      <c r="BP1" s="4">
        <v>1</v>
      </c>
      <c r="BS1" s="4">
        <v>53</v>
      </c>
      <c r="BT1" s="4">
        <v>144</v>
      </c>
      <c r="BU1" s="4">
        <v>494.2</v>
      </c>
      <c r="BZ1" s="4">
        <v>2.7</v>
      </c>
      <c r="CB1" s="4">
        <v>3991</v>
      </c>
      <c r="CD1" s="4">
        <v>6.2</v>
      </c>
      <c r="CL1" s="4">
        <v>1.0999999999999999E-2</v>
      </c>
      <c r="CN1" s="1"/>
      <c r="CO1" s="1"/>
      <c r="CP1" s="1"/>
      <c r="CQ1" s="4">
        <v>41</v>
      </c>
      <c r="CR1" s="4">
        <v>695</v>
      </c>
      <c r="CS1" s="4">
        <v>11</v>
      </c>
      <c r="CT1" s="4">
        <v>229</v>
      </c>
      <c r="CU1" s="4">
        <v>4.7</v>
      </c>
      <c r="CX1" s="4">
        <v>177</v>
      </c>
      <c r="CZ1" s="4">
        <v>1.4</v>
      </c>
      <c r="DB1" s="4">
        <v>120</v>
      </c>
      <c r="DC1" s="4">
        <v>60</v>
      </c>
      <c r="DD1" s="4">
        <v>6</v>
      </c>
      <c r="DE1" s="4">
        <v>12.9</v>
      </c>
      <c r="DF1" s="4">
        <v>9.3000000000000007</v>
      </c>
      <c r="DH1" s="4">
        <v>5.2</v>
      </c>
      <c r="DI1" s="4">
        <v>12.1</v>
      </c>
      <c r="DJ1" s="4">
        <v>43</v>
      </c>
      <c r="DK1" s="4">
        <v>4.3</v>
      </c>
      <c r="DL1" s="4">
        <v>0.2</v>
      </c>
      <c r="DM1" s="18"/>
      <c r="DN1" s="18"/>
      <c r="DO1" s="18"/>
      <c r="DP1" s="18"/>
      <c r="DQ1" s="18"/>
      <c r="DR1" s="18"/>
    </row>
    <row r="2" spans="1:122" x14ac:dyDescent="0.3">
      <c r="A2"/>
      <c r="B2"/>
      <c r="C2" s="168"/>
      <c r="D2" s="125"/>
      <c r="E2" s="125"/>
      <c r="F2" s="61" t="s">
        <v>347</v>
      </c>
      <c r="G2" s="124"/>
      <c r="H2" s="124"/>
      <c r="I2" s="126" t="s">
        <v>115</v>
      </c>
      <c r="J2" s="126" t="s">
        <v>106</v>
      </c>
      <c r="K2" s="124"/>
      <c r="L2" s="126" t="s">
        <v>108</v>
      </c>
      <c r="M2" s="124"/>
      <c r="N2" s="126" t="s">
        <v>109</v>
      </c>
      <c r="O2" s="126" t="s">
        <v>110</v>
      </c>
      <c r="P2" s="126" t="s">
        <v>114</v>
      </c>
      <c r="Q2" s="124"/>
      <c r="R2" s="124"/>
      <c r="S2" s="126" t="s">
        <v>107</v>
      </c>
      <c r="T2" s="126" t="s">
        <v>112</v>
      </c>
      <c r="U2" s="124"/>
      <c r="V2" s="124"/>
      <c r="W2" s="124"/>
      <c r="X2" s="126" t="s">
        <v>116</v>
      </c>
      <c r="Y2" s="124"/>
      <c r="Z2" s="124"/>
      <c r="AA2" s="126" t="s">
        <v>111</v>
      </c>
      <c r="AB2" s="126" t="s">
        <v>113</v>
      </c>
      <c r="AC2" s="124"/>
      <c r="AD2" s="124"/>
      <c r="AE2" s="124"/>
      <c r="AF2" s="124"/>
      <c r="AG2" s="124"/>
      <c r="AH2" s="126" t="s">
        <v>122</v>
      </c>
      <c r="AI2" s="126" t="s">
        <v>123</v>
      </c>
      <c r="AJ2" s="126" t="s">
        <v>120</v>
      </c>
      <c r="AK2" s="126" t="s">
        <v>130</v>
      </c>
      <c r="AL2" s="126" t="s">
        <v>128</v>
      </c>
      <c r="AM2" s="126" t="s">
        <v>124</v>
      </c>
      <c r="AN2" s="126" t="s">
        <v>125</v>
      </c>
      <c r="AO2" s="124"/>
      <c r="AP2" s="126" t="s">
        <v>127</v>
      </c>
      <c r="AQ2" s="126" t="s">
        <v>119</v>
      </c>
      <c r="AR2" s="126" t="s">
        <v>118</v>
      </c>
      <c r="AS2" s="126" t="s">
        <v>121</v>
      </c>
      <c r="AT2" s="126" t="s">
        <v>132</v>
      </c>
      <c r="AU2" s="126" t="s">
        <v>126</v>
      </c>
      <c r="AV2" s="126" t="s">
        <v>126</v>
      </c>
      <c r="AW2" s="126" t="s">
        <v>125</v>
      </c>
      <c r="AX2" s="126" t="s">
        <v>131</v>
      </c>
      <c r="AY2" s="126" t="s">
        <v>129</v>
      </c>
      <c r="AZ2" s="124"/>
      <c r="BA2" s="126" t="s">
        <v>156</v>
      </c>
      <c r="BB2" s="124"/>
      <c r="BC2" s="124"/>
      <c r="BD2" s="124"/>
      <c r="BE2" s="124"/>
      <c r="BF2" s="124"/>
      <c r="BG2" s="124"/>
      <c r="BH2" s="124"/>
      <c r="BI2" s="126" t="s">
        <v>133</v>
      </c>
      <c r="BJ2" s="124"/>
      <c r="BK2" s="126" t="s">
        <v>157</v>
      </c>
      <c r="BL2" s="126" t="s">
        <v>140</v>
      </c>
      <c r="BM2" s="126" t="s">
        <v>141</v>
      </c>
      <c r="BN2" s="126" t="s">
        <v>142</v>
      </c>
      <c r="BO2" s="124"/>
      <c r="BP2" s="124"/>
      <c r="BQ2" s="126" t="s">
        <v>146</v>
      </c>
      <c r="BR2" s="127"/>
      <c r="BS2" s="126" t="s">
        <v>135</v>
      </c>
      <c r="BT2" s="124"/>
      <c r="BU2" s="126" t="s">
        <v>145</v>
      </c>
      <c r="BV2" s="127"/>
      <c r="BW2" s="126" t="s">
        <v>144</v>
      </c>
      <c r="BX2" s="126" t="s">
        <v>143</v>
      </c>
      <c r="BY2" s="126" t="s">
        <v>158</v>
      </c>
      <c r="BZ2" s="124"/>
      <c r="CA2" s="126" t="s">
        <v>149</v>
      </c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6" t="s">
        <v>148</v>
      </c>
      <c r="CM2" s="124"/>
      <c r="CN2" s="124"/>
      <c r="CO2" s="126" t="s">
        <v>139</v>
      </c>
      <c r="CP2" s="124"/>
      <c r="CQ2" s="124"/>
      <c r="CR2" s="124"/>
      <c r="CS2" s="124"/>
      <c r="CT2" s="126" t="s">
        <v>138</v>
      </c>
      <c r="CU2" s="124"/>
      <c r="CV2" s="124"/>
      <c r="CW2" s="124"/>
      <c r="CX2" s="124"/>
      <c r="CY2" s="126" t="s">
        <v>147</v>
      </c>
      <c r="CZ2" s="124"/>
      <c r="DA2" s="124"/>
      <c r="DB2" s="124"/>
      <c r="DC2" s="124"/>
      <c r="DD2" s="126" t="s">
        <v>137</v>
      </c>
      <c r="DE2" s="126" t="s">
        <v>136</v>
      </c>
      <c r="DF2" s="126" t="s">
        <v>134</v>
      </c>
      <c r="DG2" s="124"/>
      <c r="DH2" s="124"/>
      <c r="DI2" s="124"/>
      <c r="DJ2" s="124"/>
      <c r="DK2" s="124"/>
      <c r="DL2" s="124"/>
    </row>
    <row r="3" spans="1:122" s="2" customFormat="1" x14ac:dyDescent="0.25">
      <c r="A3" s="55"/>
      <c r="B3" s="55"/>
      <c r="C3" s="135"/>
      <c r="D3" s="136"/>
      <c r="E3" s="135"/>
      <c r="F3" s="135"/>
      <c r="G3" s="47">
        <v>1</v>
      </c>
      <c r="H3" s="47">
        <v>2</v>
      </c>
      <c r="I3" s="47">
        <v>3</v>
      </c>
      <c r="J3" s="47">
        <v>4</v>
      </c>
      <c r="K3" s="47">
        <v>5</v>
      </c>
      <c r="L3" s="47">
        <v>6</v>
      </c>
      <c r="M3" s="47">
        <v>7</v>
      </c>
      <c r="N3" s="47">
        <v>8</v>
      </c>
      <c r="O3" s="47">
        <v>9</v>
      </c>
      <c r="P3" s="47">
        <v>10</v>
      </c>
      <c r="Q3" s="47">
        <v>11</v>
      </c>
      <c r="R3" s="47">
        <v>12</v>
      </c>
      <c r="S3" s="47">
        <v>13</v>
      </c>
      <c r="T3" s="47">
        <v>14</v>
      </c>
      <c r="U3" s="47">
        <v>15</v>
      </c>
      <c r="V3" s="47">
        <v>16</v>
      </c>
      <c r="W3" s="47">
        <v>17</v>
      </c>
      <c r="X3" s="47">
        <v>18</v>
      </c>
      <c r="Y3" s="47">
        <v>19</v>
      </c>
      <c r="Z3" s="47">
        <v>20</v>
      </c>
      <c r="AA3" s="47">
        <v>21</v>
      </c>
      <c r="AB3" s="47">
        <v>22</v>
      </c>
      <c r="AC3" s="47">
        <v>23</v>
      </c>
      <c r="AD3" s="47">
        <v>24</v>
      </c>
      <c r="AE3" s="47">
        <v>25</v>
      </c>
      <c r="AF3" s="47">
        <v>26</v>
      </c>
      <c r="AG3" s="47">
        <v>27</v>
      </c>
      <c r="AH3" s="51">
        <v>28</v>
      </c>
      <c r="AI3" s="51">
        <v>29</v>
      </c>
      <c r="AJ3" s="51">
        <v>30</v>
      </c>
      <c r="AK3" s="51">
        <v>31</v>
      </c>
      <c r="AL3" s="51">
        <v>32</v>
      </c>
      <c r="AM3" s="51">
        <v>33</v>
      </c>
      <c r="AN3" s="51">
        <v>34</v>
      </c>
      <c r="AO3" s="47">
        <v>35</v>
      </c>
      <c r="AP3" s="47">
        <v>36</v>
      </c>
      <c r="AQ3" s="51">
        <v>37</v>
      </c>
      <c r="AR3" s="51">
        <v>38</v>
      </c>
      <c r="AS3" s="51">
        <v>39</v>
      </c>
      <c r="AT3" s="51">
        <v>40</v>
      </c>
      <c r="AU3" s="51">
        <v>41</v>
      </c>
      <c r="AV3" s="51">
        <v>42</v>
      </c>
      <c r="AW3" s="47">
        <v>43</v>
      </c>
      <c r="AX3" s="47">
        <v>44</v>
      </c>
      <c r="AY3" s="47">
        <v>45</v>
      </c>
      <c r="AZ3" s="47">
        <v>46</v>
      </c>
      <c r="BA3" s="51"/>
      <c r="BB3" s="171">
        <v>47</v>
      </c>
      <c r="BC3" s="171"/>
      <c r="BD3" s="171"/>
      <c r="BE3" s="171"/>
      <c r="BF3" s="171"/>
      <c r="BG3" s="171"/>
      <c r="BH3" s="171"/>
      <c r="BI3" s="171"/>
      <c r="BJ3" s="47">
        <v>48</v>
      </c>
      <c r="BK3" s="47">
        <v>49</v>
      </c>
      <c r="BL3" s="47">
        <v>50</v>
      </c>
      <c r="BM3" s="47">
        <v>51</v>
      </c>
      <c r="BN3" s="47">
        <v>52</v>
      </c>
      <c r="BO3" s="47">
        <v>53</v>
      </c>
      <c r="BP3" s="47"/>
      <c r="BQ3" s="47">
        <v>54</v>
      </c>
      <c r="BR3" s="47"/>
      <c r="BS3" s="47">
        <v>55</v>
      </c>
      <c r="BT3" s="47">
        <v>56</v>
      </c>
      <c r="BU3" s="51">
        <v>57</v>
      </c>
      <c r="BV3" s="51"/>
      <c r="BW3" s="51">
        <v>58</v>
      </c>
      <c r="BX3" s="51">
        <v>59</v>
      </c>
      <c r="BY3" s="51"/>
      <c r="BZ3" s="47">
        <v>60</v>
      </c>
      <c r="CA3" s="47">
        <v>61</v>
      </c>
      <c r="CB3" s="47">
        <v>62</v>
      </c>
      <c r="CC3" s="47">
        <v>63</v>
      </c>
      <c r="CD3" s="47">
        <v>64</v>
      </c>
      <c r="CE3" s="171">
        <v>65</v>
      </c>
      <c r="CF3" s="171"/>
      <c r="CG3" s="171"/>
      <c r="CH3" s="171"/>
      <c r="CI3" s="171"/>
      <c r="CJ3" s="171"/>
      <c r="CK3" s="171"/>
      <c r="CL3" s="47">
        <v>66</v>
      </c>
      <c r="CM3" s="47">
        <v>67</v>
      </c>
      <c r="CN3" s="47">
        <v>68</v>
      </c>
      <c r="CO3" s="47">
        <v>69</v>
      </c>
      <c r="CP3" s="47">
        <v>70</v>
      </c>
      <c r="CQ3" s="47"/>
      <c r="CR3" s="47">
        <v>71</v>
      </c>
      <c r="CS3" s="47">
        <v>72</v>
      </c>
      <c r="CT3" s="47">
        <v>73</v>
      </c>
      <c r="CU3" s="47">
        <v>74</v>
      </c>
      <c r="CV3" s="47">
        <v>75</v>
      </c>
      <c r="CW3" s="47">
        <v>76</v>
      </c>
      <c r="CX3" s="47">
        <v>77</v>
      </c>
      <c r="CY3" s="129">
        <v>78</v>
      </c>
      <c r="CZ3" s="47">
        <v>79</v>
      </c>
      <c r="DA3" s="47">
        <v>80</v>
      </c>
      <c r="DB3" s="47">
        <v>81</v>
      </c>
      <c r="DC3" s="47">
        <v>82</v>
      </c>
      <c r="DD3" s="47">
        <v>83</v>
      </c>
      <c r="DE3" s="47">
        <v>84</v>
      </c>
      <c r="DF3" s="47">
        <v>85</v>
      </c>
      <c r="DG3" s="47">
        <v>86</v>
      </c>
      <c r="DH3" s="47">
        <v>87</v>
      </c>
      <c r="DI3" s="47">
        <v>88</v>
      </c>
      <c r="DJ3" s="47">
        <v>89</v>
      </c>
      <c r="DK3" s="47">
        <v>90</v>
      </c>
      <c r="DL3" s="47">
        <v>91</v>
      </c>
      <c r="DM3" s="18"/>
      <c r="DN3" s="18"/>
      <c r="DO3" s="18"/>
      <c r="DP3" s="123"/>
      <c r="DQ3" s="18"/>
      <c r="DR3" s="18"/>
    </row>
    <row r="4" spans="1:122" s="2" customFormat="1" ht="65" x14ac:dyDescent="0.25">
      <c r="A4" s="55" t="s">
        <v>1</v>
      </c>
      <c r="B4" s="55" t="s">
        <v>173</v>
      </c>
      <c r="C4" s="135" t="s">
        <v>172</v>
      </c>
      <c r="D4" s="135" t="s">
        <v>214</v>
      </c>
      <c r="E4" s="135" t="s">
        <v>201</v>
      </c>
      <c r="F4" s="135" t="s">
        <v>212</v>
      </c>
      <c r="G4" s="47" t="s">
        <v>2</v>
      </c>
      <c r="H4" s="47" t="s">
        <v>3</v>
      </c>
      <c r="I4" s="47" t="s">
        <v>4</v>
      </c>
      <c r="J4" s="47" t="s">
        <v>5</v>
      </c>
      <c r="K4" s="47" t="s">
        <v>6</v>
      </c>
      <c r="L4" s="47" t="s">
        <v>7</v>
      </c>
      <c r="M4" s="47" t="s">
        <v>8</v>
      </c>
      <c r="N4" s="47" t="s">
        <v>9</v>
      </c>
      <c r="O4" s="47" t="s">
        <v>10</v>
      </c>
      <c r="P4" s="47" t="s">
        <v>11</v>
      </c>
      <c r="Q4" s="47" t="s">
        <v>12</v>
      </c>
      <c r="R4" s="47" t="s">
        <v>13</v>
      </c>
      <c r="S4" s="47" t="s">
        <v>14</v>
      </c>
      <c r="T4" s="47" t="s">
        <v>15</v>
      </c>
      <c r="U4" s="47" t="s">
        <v>16</v>
      </c>
      <c r="V4" s="47" t="s">
        <v>17</v>
      </c>
      <c r="W4" s="47" t="s">
        <v>18</v>
      </c>
      <c r="X4" s="47" t="s">
        <v>19</v>
      </c>
      <c r="Y4" s="47" t="s">
        <v>20</v>
      </c>
      <c r="Z4" s="47" t="s">
        <v>21</v>
      </c>
      <c r="AA4" s="47" t="s">
        <v>22</v>
      </c>
      <c r="AB4" s="47" t="s">
        <v>23</v>
      </c>
      <c r="AC4" s="47" t="s">
        <v>24</v>
      </c>
      <c r="AD4" s="47" t="s">
        <v>25</v>
      </c>
      <c r="AE4" s="47" t="s">
        <v>26</v>
      </c>
      <c r="AF4" s="47" t="s">
        <v>27</v>
      </c>
      <c r="AG4" s="47" t="s">
        <v>28</v>
      </c>
      <c r="AH4" s="47" t="s">
        <v>29</v>
      </c>
      <c r="AI4" s="47" t="s">
        <v>30</v>
      </c>
      <c r="AJ4" s="47" t="s">
        <v>31</v>
      </c>
      <c r="AK4" s="47" t="s">
        <v>32</v>
      </c>
      <c r="AL4" s="47" t="s">
        <v>33</v>
      </c>
      <c r="AM4" s="47" t="s">
        <v>34</v>
      </c>
      <c r="AN4" s="47" t="s">
        <v>35</v>
      </c>
      <c r="AO4" s="47" t="s">
        <v>36</v>
      </c>
      <c r="AP4" s="47" t="s">
        <v>37</v>
      </c>
      <c r="AQ4" s="47" t="s">
        <v>38</v>
      </c>
      <c r="AR4" s="47" t="s">
        <v>39</v>
      </c>
      <c r="AS4" s="47" t="s">
        <v>40</v>
      </c>
      <c r="AT4" s="47" t="s">
        <v>41</v>
      </c>
      <c r="AU4" s="47" t="s">
        <v>42</v>
      </c>
      <c r="AV4" s="47" t="s">
        <v>43</v>
      </c>
      <c r="AW4" s="47" t="s">
        <v>44</v>
      </c>
      <c r="AX4" s="47" t="s">
        <v>45</v>
      </c>
      <c r="AY4" s="47" t="s">
        <v>46</v>
      </c>
      <c r="AZ4" s="47" t="s">
        <v>47</v>
      </c>
      <c r="BA4" s="47" t="s">
        <v>155</v>
      </c>
      <c r="BB4" s="52" t="s">
        <v>92</v>
      </c>
      <c r="BC4" s="52" t="s">
        <v>93</v>
      </c>
      <c r="BD4" s="52" t="s">
        <v>94</v>
      </c>
      <c r="BE4" s="52" t="s">
        <v>95</v>
      </c>
      <c r="BF4" s="52" t="s">
        <v>96</v>
      </c>
      <c r="BG4" s="52" t="s">
        <v>97</v>
      </c>
      <c r="BH4" s="52" t="s">
        <v>98</v>
      </c>
      <c r="BI4" s="47" t="s">
        <v>105</v>
      </c>
      <c r="BJ4" s="47" t="s">
        <v>48</v>
      </c>
      <c r="BK4" s="47" t="s">
        <v>49</v>
      </c>
      <c r="BL4" s="47" t="s">
        <v>50</v>
      </c>
      <c r="BM4" s="47" t="s">
        <v>51</v>
      </c>
      <c r="BN4" s="47" t="s">
        <v>52</v>
      </c>
      <c r="BO4" s="47" t="s">
        <v>53</v>
      </c>
      <c r="BP4" s="47" t="s">
        <v>151</v>
      </c>
      <c r="BQ4" s="47" t="s">
        <v>54</v>
      </c>
      <c r="BR4" s="47" t="s">
        <v>349</v>
      </c>
      <c r="BS4" s="47" t="s">
        <v>55</v>
      </c>
      <c r="BT4" s="47" t="s">
        <v>56</v>
      </c>
      <c r="BU4" s="47" t="s">
        <v>57</v>
      </c>
      <c r="BV4" s="47" t="s">
        <v>350</v>
      </c>
      <c r="BW4" s="47" t="s">
        <v>58</v>
      </c>
      <c r="BX4" s="47" t="s">
        <v>59</v>
      </c>
      <c r="BY4" s="47" t="s">
        <v>159</v>
      </c>
      <c r="BZ4" s="47" t="s">
        <v>60</v>
      </c>
      <c r="CA4" s="47" t="s">
        <v>61</v>
      </c>
      <c r="CB4" s="47" t="s">
        <v>62</v>
      </c>
      <c r="CC4" s="47" t="s">
        <v>63</v>
      </c>
      <c r="CD4" s="47" t="s">
        <v>64</v>
      </c>
      <c r="CE4" s="52" t="s">
        <v>99</v>
      </c>
      <c r="CF4" s="52" t="s">
        <v>100</v>
      </c>
      <c r="CG4" s="52" t="s">
        <v>101</v>
      </c>
      <c r="CH4" s="52" t="s">
        <v>102</v>
      </c>
      <c r="CI4" s="52" t="s">
        <v>103</v>
      </c>
      <c r="CJ4" s="52" t="s">
        <v>104</v>
      </c>
      <c r="CK4" s="47" t="s">
        <v>65</v>
      </c>
      <c r="CL4" s="47" t="s">
        <v>66</v>
      </c>
      <c r="CM4" s="47" t="s">
        <v>67</v>
      </c>
      <c r="CN4" s="47" t="s">
        <v>68</v>
      </c>
      <c r="CO4" s="47" t="s">
        <v>69</v>
      </c>
      <c r="CP4" s="47" t="s">
        <v>70</v>
      </c>
      <c r="CQ4" s="47" t="s">
        <v>153</v>
      </c>
      <c r="CR4" s="47" t="s">
        <v>71</v>
      </c>
      <c r="CS4" s="47" t="s">
        <v>72</v>
      </c>
      <c r="CT4" s="47" t="s">
        <v>73</v>
      </c>
      <c r="CU4" s="47" t="s">
        <v>74</v>
      </c>
      <c r="CV4" s="47" t="s">
        <v>75</v>
      </c>
      <c r="CW4" s="47" t="s">
        <v>76</v>
      </c>
      <c r="CX4" s="47" t="s">
        <v>77</v>
      </c>
      <c r="CY4" s="47" t="s">
        <v>78</v>
      </c>
      <c r="CZ4" s="47" t="s">
        <v>79</v>
      </c>
      <c r="DA4" s="47" t="s">
        <v>80</v>
      </c>
      <c r="DB4" s="47" t="s">
        <v>81</v>
      </c>
      <c r="DC4" s="47" t="s">
        <v>82</v>
      </c>
      <c r="DD4" s="47" t="s">
        <v>83</v>
      </c>
      <c r="DE4" s="47" t="s">
        <v>84</v>
      </c>
      <c r="DF4" s="47" t="s">
        <v>85</v>
      </c>
      <c r="DG4" s="47" t="s">
        <v>86</v>
      </c>
      <c r="DH4" s="47" t="s">
        <v>87</v>
      </c>
      <c r="DI4" s="47" t="s">
        <v>88</v>
      </c>
      <c r="DJ4" s="47" t="s">
        <v>89</v>
      </c>
      <c r="DK4" s="47" t="s">
        <v>90</v>
      </c>
      <c r="DL4" s="47" t="s">
        <v>91</v>
      </c>
      <c r="DM4" s="18"/>
      <c r="DN4" s="18"/>
      <c r="DO4" s="18"/>
      <c r="DP4" s="18"/>
      <c r="DQ4" s="18"/>
      <c r="DR4" s="18"/>
    </row>
    <row r="5" spans="1:122" s="15" customFormat="1" x14ac:dyDescent="0.25">
      <c r="A5" s="56"/>
      <c r="B5" s="56"/>
      <c r="C5" s="138"/>
      <c r="D5" s="137"/>
      <c r="E5" s="138"/>
      <c r="F5" s="138"/>
      <c r="G5" s="48"/>
      <c r="H5" s="49" t="s">
        <v>168</v>
      </c>
      <c r="I5" s="49" t="s">
        <v>169</v>
      </c>
      <c r="J5" s="49" t="s">
        <v>169</v>
      </c>
      <c r="K5" s="49" t="s">
        <v>169</v>
      </c>
      <c r="L5" s="49" t="s">
        <v>169</v>
      </c>
      <c r="M5" s="49" t="s">
        <v>169</v>
      </c>
      <c r="N5" s="49" t="s">
        <v>169</v>
      </c>
      <c r="O5" s="49" t="s">
        <v>169</v>
      </c>
      <c r="P5" s="49" t="s">
        <v>169</v>
      </c>
      <c r="Q5" s="49" t="s">
        <v>169</v>
      </c>
      <c r="R5" s="49" t="s">
        <v>169</v>
      </c>
      <c r="S5" s="49" t="s">
        <v>169</v>
      </c>
      <c r="T5" s="49" t="s">
        <v>169</v>
      </c>
      <c r="U5" s="49" t="s">
        <v>169</v>
      </c>
      <c r="V5" s="49" t="s">
        <v>169</v>
      </c>
      <c r="W5" s="49" t="s">
        <v>169</v>
      </c>
      <c r="X5" s="49" t="s">
        <v>169</v>
      </c>
      <c r="Y5" s="49" t="s">
        <v>169</v>
      </c>
      <c r="Z5" s="49" t="s">
        <v>170</v>
      </c>
      <c r="AA5" s="49" t="s">
        <v>169</v>
      </c>
      <c r="AB5" s="49" t="s">
        <v>169</v>
      </c>
      <c r="AC5" s="49" t="s">
        <v>169</v>
      </c>
      <c r="AD5" s="49" t="s">
        <v>169</v>
      </c>
      <c r="AE5" s="49" t="s">
        <v>169</v>
      </c>
      <c r="AF5" s="49" t="s">
        <v>169</v>
      </c>
      <c r="AG5" s="49" t="s">
        <v>169</v>
      </c>
      <c r="AH5" s="49" t="s">
        <v>171</v>
      </c>
      <c r="AI5" s="49" t="s">
        <v>171</v>
      </c>
      <c r="AJ5" s="49" t="s">
        <v>171</v>
      </c>
      <c r="AK5" s="49" t="s">
        <v>171</v>
      </c>
      <c r="AL5" s="49" t="s">
        <v>171</v>
      </c>
      <c r="AM5" s="49" t="s">
        <v>171</v>
      </c>
      <c r="AN5" s="49" t="s">
        <v>171</v>
      </c>
      <c r="AO5" s="49" t="s">
        <v>171</v>
      </c>
      <c r="AP5" s="49" t="s">
        <v>171</v>
      </c>
      <c r="AQ5" s="49" t="s">
        <v>171</v>
      </c>
      <c r="AR5" s="49" t="s">
        <v>171</v>
      </c>
      <c r="AS5" s="49" t="s">
        <v>171</v>
      </c>
      <c r="AT5" s="49" t="s">
        <v>171</v>
      </c>
      <c r="AU5" s="49" t="s">
        <v>171</v>
      </c>
      <c r="AV5" s="49" t="s">
        <v>171</v>
      </c>
      <c r="AW5" s="49" t="s">
        <v>171</v>
      </c>
      <c r="AX5" s="49" t="s">
        <v>171</v>
      </c>
      <c r="AY5" s="49" t="s">
        <v>171</v>
      </c>
      <c r="AZ5" s="49" t="s">
        <v>171</v>
      </c>
      <c r="BA5" s="49" t="s">
        <v>171</v>
      </c>
      <c r="BB5" s="49" t="s">
        <v>171</v>
      </c>
      <c r="BC5" s="49" t="s">
        <v>171</v>
      </c>
      <c r="BD5" s="49" t="s">
        <v>171</v>
      </c>
      <c r="BE5" s="49" t="s">
        <v>171</v>
      </c>
      <c r="BF5" s="49" t="s">
        <v>171</v>
      </c>
      <c r="BG5" s="49" t="s">
        <v>171</v>
      </c>
      <c r="BH5" s="49" t="s">
        <v>171</v>
      </c>
      <c r="BI5" s="49" t="s">
        <v>171</v>
      </c>
      <c r="BJ5" s="49" t="s">
        <v>171</v>
      </c>
      <c r="BK5" s="49" t="s">
        <v>171</v>
      </c>
      <c r="BL5" s="49" t="s">
        <v>171</v>
      </c>
      <c r="BM5" s="49" t="s">
        <v>171</v>
      </c>
      <c r="BN5" s="49" t="s">
        <v>171</v>
      </c>
      <c r="BO5" s="49" t="s">
        <v>171</v>
      </c>
      <c r="BP5" s="49" t="s">
        <v>171</v>
      </c>
      <c r="BQ5" s="49" t="s">
        <v>171</v>
      </c>
      <c r="BR5" s="49" t="s">
        <v>171</v>
      </c>
      <c r="BS5" s="49" t="s">
        <v>171</v>
      </c>
      <c r="BT5" s="49" t="s">
        <v>171</v>
      </c>
      <c r="BU5" s="49" t="s">
        <v>171</v>
      </c>
      <c r="BV5" s="49" t="s">
        <v>171</v>
      </c>
      <c r="BW5" s="49" t="s">
        <v>171</v>
      </c>
      <c r="BX5" s="49" t="s">
        <v>171</v>
      </c>
      <c r="BY5" s="49" t="s">
        <v>171</v>
      </c>
      <c r="BZ5" s="49" t="s">
        <v>171</v>
      </c>
      <c r="CA5" s="49" t="s">
        <v>171</v>
      </c>
      <c r="CB5" s="49" t="s">
        <v>171</v>
      </c>
      <c r="CC5" s="49" t="s">
        <v>171</v>
      </c>
      <c r="CD5" s="49" t="s">
        <v>171</v>
      </c>
      <c r="CE5" s="49" t="s">
        <v>171</v>
      </c>
      <c r="CF5" s="49" t="s">
        <v>171</v>
      </c>
      <c r="CG5" s="49" t="s">
        <v>171</v>
      </c>
      <c r="CH5" s="49" t="s">
        <v>171</v>
      </c>
      <c r="CI5" s="49" t="s">
        <v>171</v>
      </c>
      <c r="CJ5" s="49" t="s">
        <v>171</v>
      </c>
      <c r="CK5" s="49" t="s">
        <v>171</v>
      </c>
      <c r="CL5" s="49" t="s">
        <v>171</v>
      </c>
      <c r="CM5" s="49" t="s">
        <v>171</v>
      </c>
      <c r="CN5" s="49" t="s">
        <v>171</v>
      </c>
      <c r="CO5" s="49" t="s">
        <v>171</v>
      </c>
      <c r="CP5" s="49" t="s">
        <v>171</v>
      </c>
      <c r="CQ5" s="49" t="s">
        <v>171</v>
      </c>
      <c r="CR5" s="49" t="s">
        <v>171</v>
      </c>
      <c r="CS5" s="49" t="s">
        <v>171</v>
      </c>
      <c r="CT5" s="49" t="s">
        <v>171</v>
      </c>
      <c r="CU5" s="49" t="s">
        <v>171</v>
      </c>
      <c r="CV5" s="49" t="s">
        <v>171</v>
      </c>
      <c r="CW5" s="49" t="s">
        <v>171</v>
      </c>
      <c r="CX5" s="49" t="s">
        <v>171</v>
      </c>
      <c r="CY5" s="49" t="s">
        <v>171</v>
      </c>
      <c r="CZ5" s="49" t="s">
        <v>171</v>
      </c>
      <c r="DA5" s="49" t="s">
        <v>171</v>
      </c>
      <c r="DB5" s="49" t="s">
        <v>171</v>
      </c>
      <c r="DC5" s="49" t="s">
        <v>171</v>
      </c>
      <c r="DD5" s="49" t="s">
        <v>171</v>
      </c>
      <c r="DE5" s="49" t="s">
        <v>171</v>
      </c>
      <c r="DF5" s="49" t="s">
        <v>171</v>
      </c>
      <c r="DG5" s="49" t="s">
        <v>169</v>
      </c>
      <c r="DH5" s="49" t="s">
        <v>171</v>
      </c>
      <c r="DI5" s="49" t="s">
        <v>171</v>
      </c>
      <c r="DJ5" s="49" t="s">
        <v>171</v>
      </c>
      <c r="DK5" s="49" t="s">
        <v>171</v>
      </c>
      <c r="DL5" s="49" t="s">
        <v>171</v>
      </c>
      <c r="DM5" s="18"/>
      <c r="DN5" s="18"/>
      <c r="DO5" s="18"/>
      <c r="DP5" s="18"/>
      <c r="DQ5" s="18"/>
      <c r="DR5" s="18"/>
    </row>
    <row r="6" spans="1:122" x14ac:dyDescent="0.25">
      <c r="A6" s="63">
        <v>1</v>
      </c>
      <c r="B6" s="64">
        <v>7</v>
      </c>
      <c r="C6" s="139" t="s">
        <v>352</v>
      </c>
      <c r="D6" s="139" t="s">
        <v>1304</v>
      </c>
      <c r="E6" s="58" t="s">
        <v>1305</v>
      </c>
      <c r="F6" s="58" t="s">
        <v>351</v>
      </c>
      <c r="G6" s="19">
        <v>7.6</v>
      </c>
      <c r="H6" s="19">
        <v>366.1</v>
      </c>
      <c r="I6" s="42">
        <v>13.7</v>
      </c>
      <c r="J6" s="42">
        <v>25</v>
      </c>
      <c r="K6" s="30">
        <v>123</v>
      </c>
      <c r="L6" s="31">
        <v>0.85599999999999998</v>
      </c>
      <c r="M6" s="30">
        <v>2.04</v>
      </c>
      <c r="N6" s="30">
        <v>6.06</v>
      </c>
      <c r="O6" s="42">
        <v>14.2</v>
      </c>
      <c r="P6" s="33">
        <v>2.5000000000000001E-3</v>
      </c>
      <c r="Q6" s="12">
        <v>585</v>
      </c>
      <c r="R6" s="42">
        <v>0.2</v>
      </c>
      <c r="S6" s="141">
        <v>1.83</v>
      </c>
      <c r="T6" s="30">
        <v>27</v>
      </c>
      <c r="U6" s="30">
        <v>1</v>
      </c>
      <c r="V6" s="19">
        <v>65</v>
      </c>
      <c r="W6" s="30">
        <v>11.1</v>
      </c>
      <c r="X6" s="30">
        <v>65.400000000000006</v>
      </c>
      <c r="Y6" s="12">
        <v>45800</v>
      </c>
      <c r="Z6" s="30">
        <v>11.8</v>
      </c>
      <c r="AA6" s="13">
        <v>20259.599999999999</v>
      </c>
      <c r="AB6" s="14">
        <v>6154.1</v>
      </c>
      <c r="AC6" s="12">
        <v>3950</v>
      </c>
      <c r="AD6" s="13">
        <v>4100</v>
      </c>
      <c r="AE6" s="14">
        <v>53.4</v>
      </c>
      <c r="AF6" s="13">
        <v>2882.18</v>
      </c>
      <c r="AG6" s="12">
        <v>355</v>
      </c>
      <c r="AH6" s="17">
        <v>180</v>
      </c>
      <c r="AI6" s="17">
        <v>91</v>
      </c>
      <c r="AJ6" s="17">
        <v>2.5</v>
      </c>
      <c r="AK6" s="17">
        <v>293</v>
      </c>
      <c r="AL6" s="17">
        <v>150</v>
      </c>
      <c r="AM6" s="17">
        <v>52</v>
      </c>
      <c r="AN6" s="17">
        <v>103</v>
      </c>
      <c r="AO6" s="17">
        <v>2.5</v>
      </c>
      <c r="AP6" s="17">
        <v>160</v>
      </c>
      <c r="AQ6" s="17">
        <v>1.5</v>
      </c>
      <c r="AR6" s="17">
        <v>2.5</v>
      </c>
      <c r="AS6" s="17">
        <v>2.5</v>
      </c>
      <c r="AT6" s="17">
        <v>148</v>
      </c>
      <c r="AU6" s="17">
        <v>255</v>
      </c>
      <c r="AV6" s="17">
        <v>90</v>
      </c>
      <c r="AW6" s="17">
        <v>157</v>
      </c>
      <c r="AX6" s="17">
        <v>326</v>
      </c>
      <c r="AY6" s="17">
        <v>2.5</v>
      </c>
      <c r="AZ6" s="17">
        <v>2.5</v>
      </c>
      <c r="BA6" s="20">
        <v>1371</v>
      </c>
      <c r="BB6" s="17">
        <v>0.5</v>
      </c>
      <c r="BC6" s="17">
        <v>0.5</v>
      </c>
      <c r="BD6" s="17">
        <v>0.5</v>
      </c>
      <c r="BE6" s="17">
        <v>0.5</v>
      </c>
      <c r="BF6" s="17">
        <v>0.5</v>
      </c>
      <c r="BG6" s="17">
        <v>0.5</v>
      </c>
      <c r="BH6" s="17">
        <v>0.5</v>
      </c>
      <c r="BI6" s="17">
        <v>0.5</v>
      </c>
      <c r="BJ6" s="17">
        <v>5.0000000000000001E-3</v>
      </c>
      <c r="BK6" s="17">
        <v>0.5</v>
      </c>
      <c r="BL6" s="17">
        <v>0.05</v>
      </c>
      <c r="BM6" s="17">
        <v>0.05</v>
      </c>
      <c r="BN6" s="17">
        <v>0.05</v>
      </c>
      <c r="BO6" s="17">
        <v>0.05</v>
      </c>
      <c r="BP6" s="17">
        <v>0.05</v>
      </c>
      <c r="BQ6" s="17">
        <v>0.4</v>
      </c>
      <c r="BR6" s="17">
        <v>0.4</v>
      </c>
      <c r="BS6" s="17">
        <v>0.05</v>
      </c>
      <c r="BT6" s="17">
        <v>0.05</v>
      </c>
      <c r="BU6" s="17">
        <v>0.1</v>
      </c>
      <c r="BV6" s="17">
        <v>0.05</v>
      </c>
      <c r="BW6" s="17">
        <v>0.05</v>
      </c>
      <c r="BX6" s="17">
        <v>0.05</v>
      </c>
      <c r="BY6" s="17">
        <v>0.15000000000000002</v>
      </c>
      <c r="BZ6" s="17">
        <v>0.15</v>
      </c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>
        <v>0.05</v>
      </c>
      <c r="DF6" s="17">
        <v>0.05</v>
      </c>
      <c r="DG6" s="42">
        <v>9092</v>
      </c>
      <c r="DH6" s="17"/>
      <c r="DI6" s="17"/>
      <c r="DJ6" s="17"/>
      <c r="DK6" s="17"/>
      <c r="DL6" s="17"/>
    </row>
    <row r="7" spans="1:122" x14ac:dyDescent="0.25">
      <c r="A7" s="63">
        <v>2</v>
      </c>
      <c r="B7" s="65">
        <v>52</v>
      </c>
      <c r="C7" s="139" t="s">
        <v>353</v>
      </c>
      <c r="D7" s="139" t="s">
        <v>354</v>
      </c>
      <c r="E7" s="58" t="s">
        <v>1306</v>
      </c>
      <c r="F7" s="58" t="s">
        <v>355</v>
      </c>
      <c r="G7" s="19">
        <v>7.9</v>
      </c>
      <c r="H7" s="19">
        <v>266.39999999999998</v>
      </c>
      <c r="I7" s="42">
        <v>0.05</v>
      </c>
      <c r="J7" s="42">
        <v>12.7</v>
      </c>
      <c r="K7" s="30">
        <v>264</v>
      </c>
      <c r="L7" s="30">
        <v>0.32400000000000001</v>
      </c>
      <c r="M7" s="30">
        <v>1.95</v>
      </c>
      <c r="N7" s="30">
        <v>8.19</v>
      </c>
      <c r="O7" s="30">
        <v>8.27</v>
      </c>
      <c r="P7" s="33">
        <v>5.3E-3</v>
      </c>
      <c r="Q7" s="12">
        <v>1280</v>
      </c>
      <c r="R7" s="42">
        <v>0.2</v>
      </c>
      <c r="S7" s="142">
        <v>3.32</v>
      </c>
      <c r="T7" s="30">
        <v>10.9</v>
      </c>
      <c r="U7" s="30">
        <v>2.92</v>
      </c>
      <c r="V7" s="19">
        <v>86.6</v>
      </c>
      <c r="W7" s="30">
        <v>11.3</v>
      </c>
      <c r="X7" s="30">
        <v>37.700000000000003</v>
      </c>
      <c r="Y7" s="12">
        <v>126000</v>
      </c>
      <c r="Z7" s="30">
        <v>9.86</v>
      </c>
      <c r="AA7" s="13">
        <v>13900</v>
      </c>
      <c r="AB7" s="14">
        <v>12359</v>
      </c>
      <c r="AC7" s="19">
        <v>1920</v>
      </c>
      <c r="AD7" s="13">
        <v>7300</v>
      </c>
      <c r="AE7" s="14">
        <v>0.05</v>
      </c>
      <c r="AF7" s="13">
        <v>1310.85</v>
      </c>
      <c r="AG7" s="12">
        <v>451</v>
      </c>
      <c r="AH7" s="17">
        <v>480</v>
      </c>
      <c r="AI7" s="17">
        <v>497</v>
      </c>
      <c r="AJ7" s="17">
        <v>159</v>
      </c>
      <c r="AK7" s="17">
        <v>965</v>
      </c>
      <c r="AL7" s="17">
        <v>860</v>
      </c>
      <c r="AM7" s="17">
        <v>389</v>
      </c>
      <c r="AN7" s="17">
        <v>333</v>
      </c>
      <c r="AO7" s="17">
        <v>2.5</v>
      </c>
      <c r="AP7" s="17">
        <v>206</v>
      </c>
      <c r="AQ7" s="17">
        <v>1.5</v>
      </c>
      <c r="AR7" s="17">
        <v>262</v>
      </c>
      <c r="AS7" s="17">
        <v>133</v>
      </c>
      <c r="AT7" s="17">
        <v>709</v>
      </c>
      <c r="AU7" s="17">
        <v>470</v>
      </c>
      <c r="AV7" s="17">
        <v>182</v>
      </c>
      <c r="AW7" s="17">
        <v>219</v>
      </c>
      <c r="AX7" s="17">
        <v>284</v>
      </c>
      <c r="AY7" s="17">
        <v>75</v>
      </c>
      <c r="AZ7" s="17">
        <v>2.5</v>
      </c>
      <c r="BA7" s="20">
        <v>5440.5</v>
      </c>
      <c r="BB7" s="17">
        <v>0.5</v>
      </c>
      <c r="BC7" s="17">
        <v>0.5</v>
      </c>
      <c r="BD7" s="17">
        <v>0.5</v>
      </c>
      <c r="BE7" s="17">
        <v>0.5</v>
      </c>
      <c r="BF7" s="17">
        <v>0.5</v>
      </c>
      <c r="BG7" s="17">
        <v>0.5</v>
      </c>
      <c r="BH7" s="17">
        <v>0.5</v>
      </c>
      <c r="BI7" s="17">
        <v>0.5</v>
      </c>
      <c r="BJ7" s="17">
        <v>5.0000000000000001E-3</v>
      </c>
      <c r="BK7" s="17">
        <v>0.5</v>
      </c>
      <c r="BL7" s="17">
        <v>0.05</v>
      </c>
      <c r="BM7" s="17">
        <v>0.05</v>
      </c>
      <c r="BN7" s="17">
        <v>0.05</v>
      </c>
      <c r="BO7" s="17">
        <v>0.05</v>
      </c>
      <c r="BP7" s="17">
        <v>0.05</v>
      </c>
      <c r="BQ7" s="17">
        <v>0.4</v>
      </c>
      <c r="BR7" s="17">
        <v>0.4</v>
      </c>
      <c r="BS7" s="17">
        <v>0.05</v>
      </c>
      <c r="BT7" s="17">
        <v>0.05</v>
      </c>
      <c r="BU7" s="17">
        <v>0.1</v>
      </c>
      <c r="BV7" s="17">
        <v>0.05</v>
      </c>
      <c r="BW7" s="17">
        <v>0.05</v>
      </c>
      <c r="BX7" s="17">
        <v>0.05</v>
      </c>
      <c r="BY7" s="17">
        <v>0.15000000000000002</v>
      </c>
      <c r="BZ7" s="17">
        <v>0.15</v>
      </c>
      <c r="CA7" s="17">
        <v>25</v>
      </c>
      <c r="CB7" s="17">
        <v>50</v>
      </c>
      <c r="CC7" s="17">
        <v>3100</v>
      </c>
      <c r="CD7" s="17">
        <v>0.01</v>
      </c>
      <c r="CE7" s="17">
        <v>2.5000000000000001E-2</v>
      </c>
      <c r="CF7" s="17">
        <v>2.5000000000000001E-2</v>
      </c>
      <c r="CG7" s="17">
        <v>2.5000000000000001E-2</v>
      </c>
      <c r="CH7" s="17">
        <v>2.5000000000000001E-2</v>
      </c>
      <c r="CI7" s="17">
        <v>2.5000000000000001E-2</v>
      </c>
      <c r="CJ7" s="17">
        <v>2.5000000000000001E-2</v>
      </c>
      <c r="CK7" s="17">
        <v>2.5000000000000001E-2</v>
      </c>
      <c r="CL7" s="17">
        <v>0.65</v>
      </c>
      <c r="CM7" s="17">
        <v>0.15</v>
      </c>
      <c r="CN7" s="17">
        <v>0.5</v>
      </c>
      <c r="CO7" s="17">
        <v>0.5</v>
      </c>
      <c r="CP7" s="17">
        <v>0.5</v>
      </c>
      <c r="CQ7" s="17">
        <v>1.5</v>
      </c>
      <c r="CR7" s="17">
        <v>0.3</v>
      </c>
      <c r="CS7" s="17">
        <v>5</v>
      </c>
      <c r="CT7" s="17">
        <v>0.5</v>
      </c>
      <c r="CU7" s="17">
        <v>0.5</v>
      </c>
      <c r="CV7" s="17">
        <v>0.05</v>
      </c>
      <c r="CW7" s="17">
        <v>0.05</v>
      </c>
      <c r="CX7" s="17">
        <v>0.05</v>
      </c>
      <c r="CY7" s="17">
        <v>5.4000000000000003E-3</v>
      </c>
      <c r="CZ7" s="17">
        <v>0.05</v>
      </c>
      <c r="DA7" s="17">
        <v>0.05</v>
      </c>
      <c r="DB7" s="17">
        <v>0.05</v>
      </c>
      <c r="DC7" s="17">
        <v>0.05</v>
      </c>
      <c r="DD7" s="17">
        <v>0.05</v>
      </c>
      <c r="DE7" s="17">
        <v>0.05</v>
      </c>
      <c r="DF7" s="17">
        <v>0.05</v>
      </c>
      <c r="DG7" s="42">
        <v>11410.063</v>
      </c>
      <c r="DH7" s="17">
        <v>0.5</v>
      </c>
      <c r="DI7" s="17">
        <v>0.05</v>
      </c>
      <c r="DJ7" s="17">
        <v>0.25</v>
      </c>
      <c r="DK7" s="17">
        <v>0.25</v>
      </c>
      <c r="DL7" s="17">
        <v>0.05</v>
      </c>
    </row>
    <row r="8" spans="1:122" x14ac:dyDescent="0.25">
      <c r="A8" s="63">
        <v>3</v>
      </c>
      <c r="B8" s="65">
        <v>53</v>
      </c>
      <c r="C8" s="139" t="s">
        <v>1307</v>
      </c>
      <c r="D8" s="139" t="s">
        <v>1308</v>
      </c>
      <c r="E8" s="58" t="s">
        <v>1309</v>
      </c>
      <c r="F8" s="58" t="s">
        <v>1310</v>
      </c>
      <c r="G8" s="19">
        <v>8.1</v>
      </c>
      <c r="H8" s="19">
        <v>214.7</v>
      </c>
      <c r="I8" s="42">
        <v>28</v>
      </c>
      <c r="J8" s="42">
        <v>1.5</v>
      </c>
      <c r="K8" s="30">
        <v>65.8</v>
      </c>
      <c r="L8" s="31">
        <v>0.307</v>
      </c>
      <c r="M8" s="30">
        <v>0.88300000000000001</v>
      </c>
      <c r="N8" s="30">
        <v>5.14</v>
      </c>
      <c r="O8" s="42">
        <v>15.6</v>
      </c>
      <c r="P8" s="33">
        <v>1.4E-2</v>
      </c>
      <c r="Q8" s="12">
        <v>1590</v>
      </c>
      <c r="R8" s="30">
        <v>0.65</v>
      </c>
      <c r="S8" s="142">
        <v>1.83</v>
      </c>
      <c r="T8" s="30">
        <v>19.899999999999999</v>
      </c>
      <c r="U8" s="30">
        <v>3.61</v>
      </c>
      <c r="V8" s="19">
        <v>171</v>
      </c>
      <c r="W8" s="30">
        <v>6.69</v>
      </c>
      <c r="X8" s="30">
        <v>62.8</v>
      </c>
      <c r="Y8" s="12">
        <v>173000</v>
      </c>
      <c r="Z8" s="30">
        <v>7.86</v>
      </c>
      <c r="AA8" s="13">
        <v>4260</v>
      </c>
      <c r="AB8" s="14">
        <v>471</v>
      </c>
      <c r="AC8" s="12">
        <v>649</v>
      </c>
      <c r="AD8" s="13">
        <v>7430</v>
      </c>
      <c r="AE8" s="14">
        <v>0.05</v>
      </c>
      <c r="AF8" s="13">
        <v>1314.62</v>
      </c>
      <c r="AG8" s="42">
        <v>300</v>
      </c>
      <c r="AH8" s="17">
        <v>39</v>
      </c>
      <c r="AI8" s="17">
        <v>205</v>
      </c>
      <c r="AJ8" s="17">
        <v>308</v>
      </c>
      <c r="AK8" s="17">
        <v>660</v>
      </c>
      <c r="AL8" s="17">
        <v>330</v>
      </c>
      <c r="AM8" s="17">
        <v>196</v>
      </c>
      <c r="AN8" s="17">
        <v>214</v>
      </c>
      <c r="AO8" s="17">
        <v>2.5</v>
      </c>
      <c r="AP8" s="17">
        <v>227</v>
      </c>
      <c r="AQ8" s="17">
        <v>1.5</v>
      </c>
      <c r="AR8" s="17">
        <v>60</v>
      </c>
      <c r="AS8" s="17">
        <v>109</v>
      </c>
      <c r="AT8" s="17">
        <v>459</v>
      </c>
      <c r="AU8" s="17">
        <v>318</v>
      </c>
      <c r="AV8" s="17">
        <v>165</v>
      </c>
      <c r="AW8" s="17">
        <v>174</v>
      </c>
      <c r="AX8" s="17">
        <v>336</v>
      </c>
      <c r="AY8" s="17">
        <v>43</v>
      </c>
      <c r="AZ8" s="17">
        <v>2.5</v>
      </c>
      <c r="BA8" s="20">
        <v>3064.5</v>
      </c>
      <c r="BB8" s="17">
        <v>0.5</v>
      </c>
      <c r="BC8" s="17">
        <v>0.5</v>
      </c>
      <c r="BD8" s="17">
        <v>0.5</v>
      </c>
      <c r="BE8" s="17">
        <v>0.5</v>
      </c>
      <c r="BF8" s="17">
        <v>0.5</v>
      </c>
      <c r="BG8" s="17">
        <v>0.5</v>
      </c>
      <c r="BH8" s="17">
        <v>0.5</v>
      </c>
      <c r="BI8" s="17">
        <v>0.5</v>
      </c>
      <c r="BJ8" s="17">
        <v>5.0000000000000001E-3</v>
      </c>
      <c r="BK8" s="17">
        <v>0.5</v>
      </c>
      <c r="BL8" s="17">
        <v>0.05</v>
      </c>
      <c r="BM8" s="17">
        <v>0.05</v>
      </c>
      <c r="BN8" s="17">
        <v>0.05</v>
      </c>
      <c r="BO8" s="17">
        <v>0.05</v>
      </c>
      <c r="BP8" s="17">
        <v>0.05</v>
      </c>
      <c r="BQ8" s="17">
        <v>0.4</v>
      </c>
      <c r="BR8" s="17">
        <v>0.4</v>
      </c>
      <c r="BS8" s="17">
        <v>0.05</v>
      </c>
      <c r="BT8" s="17">
        <v>0.05</v>
      </c>
      <c r="BU8" s="17">
        <v>0.1</v>
      </c>
      <c r="BV8" s="17">
        <v>0.05</v>
      </c>
      <c r="BW8" s="17">
        <v>0.05</v>
      </c>
      <c r="BX8" s="17">
        <v>0.05</v>
      </c>
      <c r="BY8" s="17">
        <v>0.15000000000000002</v>
      </c>
      <c r="BZ8" s="17">
        <v>0.15</v>
      </c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>
        <v>0.05</v>
      </c>
      <c r="DF8" s="17">
        <v>0.05</v>
      </c>
      <c r="DG8" s="42">
        <v>9306.3490000000002</v>
      </c>
      <c r="DH8" s="17"/>
      <c r="DI8" s="17"/>
      <c r="DJ8" s="17"/>
      <c r="DK8" s="17"/>
      <c r="DL8" s="17"/>
    </row>
    <row r="9" spans="1:122" x14ac:dyDescent="0.25">
      <c r="A9" s="63">
        <v>4</v>
      </c>
      <c r="B9" s="66">
        <v>54</v>
      </c>
      <c r="C9" s="139" t="s">
        <v>1311</v>
      </c>
      <c r="D9" s="139" t="s">
        <v>1312</v>
      </c>
      <c r="E9" s="58" t="s">
        <v>1313</v>
      </c>
      <c r="F9" s="58" t="s">
        <v>1314</v>
      </c>
      <c r="G9" s="19">
        <v>8</v>
      </c>
      <c r="H9" s="19">
        <v>127.8</v>
      </c>
      <c r="I9" s="42">
        <v>0.05</v>
      </c>
      <c r="J9" s="42">
        <v>1.5</v>
      </c>
      <c r="K9" s="30">
        <v>23.2</v>
      </c>
      <c r="L9" s="30">
        <v>2.5000000000000001E-2</v>
      </c>
      <c r="M9" s="30">
        <v>0.93400000000000005</v>
      </c>
      <c r="N9" s="30">
        <v>4.76</v>
      </c>
      <c r="O9" s="30">
        <v>15.3</v>
      </c>
      <c r="P9" s="33">
        <v>2.8E-3</v>
      </c>
      <c r="Q9" s="12">
        <v>384</v>
      </c>
      <c r="R9" s="42">
        <v>0.2</v>
      </c>
      <c r="S9" s="141">
        <v>4.57</v>
      </c>
      <c r="T9" s="30">
        <v>7.09</v>
      </c>
      <c r="U9" s="30">
        <v>1</v>
      </c>
      <c r="V9" s="19">
        <v>5.77</v>
      </c>
      <c r="W9" s="30">
        <v>3.2</v>
      </c>
      <c r="X9" s="30">
        <v>26.3</v>
      </c>
      <c r="Y9" s="12">
        <v>2100</v>
      </c>
      <c r="Z9" s="30">
        <v>3.13</v>
      </c>
      <c r="AA9" s="13">
        <v>1740</v>
      </c>
      <c r="AB9" s="14">
        <v>30.7</v>
      </c>
      <c r="AC9" s="19">
        <v>179</v>
      </c>
      <c r="AD9" s="13">
        <v>4590</v>
      </c>
      <c r="AE9" s="14">
        <v>139.03</v>
      </c>
      <c r="AF9" s="13">
        <v>1137.43</v>
      </c>
      <c r="AG9" s="12">
        <v>271</v>
      </c>
      <c r="AH9" s="17">
        <v>2.5</v>
      </c>
      <c r="AI9" s="17">
        <v>32</v>
      </c>
      <c r="AJ9" s="17">
        <v>2.5</v>
      </c>
      <c r="AK9" s="17">
        <v>88</v>
      </c>
      <c r="AL9" s="17">
        <v>2.5</v>
      </c>
      <c r="AM9" s="17">
        <v>2.5</v>
      </c>
      <c r="AN9" s="17">
        <v>2.5</v>
      </c>
      <c r="AO9" s="17">
        <v>2.5</v>
      </c>
      <c r="AP9" s="17">
        <v>2.5</v>
      </c>
      <c r="AQ9" s="17">
        <v>1.5</v>
      </c>
      <c r="AR9" s="17">
        <v>2.5</v>
      </c>
      <c r="AS9" s="17">
        <v>2.5</v>
      </c>
      <c r="AT9" s="17">
        <v>66</v>
      </c>
      <c r="AU9" s="17">
        <v>19</v>
      </c>
      <c r="AV9" s="17">
        <v>2.5</v>
      </c>
      <c r="AW9" s="17">
        <v>13</v>
      </c>
      <c r="AX9" s="17">
        <v>37</v>
      </c>
      <c r="AY9" s="17">
        <v>2.5</v>
      </c>
      <c r="AZ9" s="17">
        <v>2.5</v>
      </c>
      <c r="BA9" s="20">
        <v>226.5</v>
      </c>
      <c r="BB9" s="17">
        <v>0.5</v>
      </c>
      <c r="BC9" s="17">
        <v>0.5</v>
      </c>
      <c r="BD9" s="17">
        <v>0.5</v>
      </c>
      <c r="BE9" s="17">
        <v>0.5</v>
      </c>
      <c r="BF9" s="17">
        <v>0.5</v>
      </c>
      <c r="BG9" s="17">
        <v>0.5</v>
      </c>
      <c r="BH9" s="17">
        <v>0.5</v>
      </c>
      <c r="BI9" s="17">
        <v>0.5</v>
      </c>
      <c r="BJ9" s="17">
        <v>5.0000000000000001E-3</v>
      </c>
      <c r="BK9" s="17">
        <v>0.5</v>
      </c>
      <c r="BL9" s="17">
        <v>0.05</v>
      </c>
      <c r="BM9" s="17">
        <v>0.05</v>
      </c>
      <c r="BN9" s="17">
        <v>0.05</v>
      </c>
      <c r="BO9" s="17">
        <v>0.05</v>
      </c>
      <c r="BP9" s="17">
        <v>0.05</v>
      </c>
      <c r="BQ9" s="17">
        <v>0.4</v>
      </c>
      <c r="BR9" s="17">
        <v>0.4</v>
      </c>
      <c r="BS9" s="17">
        <v>0.05</v>
      </c>
      <c r="BT9" s="17">
        <v>0.05</v>
      </c>
      <c r="BU9" s="17">
        <v>0.1</v>
      </c>
      <c r="BV9" s="17">
        <v>0.05</v>
      </c>
      <c r="BW9" s="17">
        <v>0.05</v>
      </c>
      <c r="BX9" s="17">
        <v>0.05</v>
      </c>
      <c r="BY9" s="17">
        <v>0.15000000000000002</v>
      </c>
      <c r="BZ9" s="17">
        <v>0.15</v>
      </c>
      <c r="CA9" s="17">
        <v>25</v>
      </c>
      <c r="CB9" s="17">
        <v>50</v>
      </c>
      <c r="CC9" s="18">
        <v>4100</v>
      </c>
      <c r="CD9" s="17">
        <v>0.01</v>
      </c>
      <c r="CE9" s="17">
        <v>2.5000000000000001E-2</v>
      </c>
      <c r="CF9" s="17">
        <v>2.5000000000000001E-2</v>
      </c>
      <c r="CG9" s="17">
        <v>2.5000000000000001E-2</v>
      </c>
      <c r="CH9" s="17">
        <v>2.5000000000000001E-2</v>
      </c>
      <c r="CI9" s="17">
        <v>2.5000000000000001E-2</v>
      </c>
      <c r="CJ9" s="17">
        <v>2.5000000000000001E-2</v>
      </c>
      <c r="CK9" s="17">
        <v>2.5000000000000001E-2</v>
      </c>
      <c r="CL9" s="17">
        <v>3</v>
      </c>
      <c r="CM9" s="17">
        <v>0.15</v>
      </c>
      <c r="CN9" s="17">
        <v>0.5</v>
      </c>
      <c r="CO9" s="17">
        <v>0.5</v>
      </c>
      <c r="CP9" s="17">
        <v>0.5</v>
      </c>
      <c r="CQ9" s="17">
        <v>1.5</v>
      </c>
      <c r="CR9" s="17">
        <v>0.3</v>
      </c>
      <c r="CS9" s="17">
        <v>5</v>
      </c>
      <c r="CT9" s="17">
        <v>0.5</v>
      </c>
      <c r="CU9" s="17">
        <v>0.5</v>
      </c>
      <c r="CV9" s="17">
        <v>0.05</v>
      </c>
      <c r="CW9" s="17">
        <v>0.05</v>
      </c>
      <c r="CX9" s="17">
        <v>0.05</v>
      </c>
      <c r="CY9" s="17">
        <v>2.2000000000000001E-3</v>
      </c>
      <c r="CZ9" s="17">
        <v>0.05</v>
      </c>
      <c r="DA9" s="17">
        <v>0.05</v>
      </c>
      <c r="DB9" s="17">
        <v>0.05</v>
      </c>
      <c r="DC9" s="17">
        <v>0.05</v>
      </c>
      <c r="DD9" s="17">
        <v>0.05</v>
      </c>
      <c r="DE9" s="17">
        <v>0.05</v>
      </c>
      <c r="DF9" s="17">
        <v>0.05</v>
      </c>
      <c r="DG9" s="42">
        <v>4079</v>
      </c>
      <c r="DH9" s="17">
        <v>0.5</v>
      </c>
      <c r="DI9" s="17">
        <v>0.05</v>
      </c>
      <c r="DJ9" s="17">
        <v>0.25</v>
      </c>
      <c r="DK9" s="17">
        <v>0.25</v>
      </c>
      <c r="DL9" s="17">
        <v>0.05</v>
      </c>
    </row>
    <row r="10" spans="1:122" x14ac:dyDescent="0.25">
      <c r="A10" s="63">
        <v>5</v>
      </c>
      <c r="B10" s="64">
        <v>55</v>
      </c>
      <c r="C10" s="139" t="s">
        <v>1315</v>
      </c>
      <c r="D10" s="139" t="s">
        <v>1316</v>
      </c>
      <c r="E10" s="58" t="s">
        <v>1317</v>
      </c>
      <c r="F10" s="58" t="s">
        <v>1318</v>
      </c>
      <c r="G10" s="19">
        <v>8</v>
      </c>
      <c r="H10" s="19">
        <v>758.1</v>
      </c>
      <c r="I10" s="42">
        <v>0.13900000000000001</v>
      </c>
      <c r="J10" s="42">
        <v>1.5</v>
      </c>
      <c r="K10" s="30">
        <v>121</v>
      </c>
      <c r="L10" s="31">
        <v>0.255</v>
      </c>
      <c r="M10" s="30">
        <v>0.65500000000000003</v>
      </c>
      <c r="N10" s="30">
        <v>1.66</v>
      </c>
      <c r="O10" s="42">
        <v>16.600000000000001</v>
      </c>
      <c r="P10" s="33">
        <v>3.0999999999999999E-3</v>
      </c>
      <c r="Q10" s="12">
        <v>1580</v>
      </c>
      <c r="R10" s="30">
        <v>1.1599999999999999</v>
      </c>
      <c r="S10" s="141">
        <v>2.0099999999999998</v>
      </c>
      <c r="T10" s="30">
        <v>20.8</v>
      </c>
      <c r="U10" s="30">
        <v>1</v>
      </c>
      <c r="V10" s="19">
        <v>155</v>
      </c>
      <c r="W10" s="30">
        <v>2.27</v>
      </c>
      <c r="X10" s="30">
        <v>28.3</v>
      </c>
      <c r="Y10" s="12">
        <v>193000</v>
      </c>
      <c r="Z10" s="30">
        <v>8.26</v>
      </c>
      <c r="AA10" s="13">
        <v>3260</v>
      </c>
      <c r="AB10" s="14">
        <v>1121.3589999999999</v>
      </c>
      <c r="AC10" s="19">
        <v>722</v>
      </c>
      <c r="AD10" s="13">
        <v>6190</v>
      </c>
      <c r="AE10" s="14">
        <v>23</v>
      </c>
      <c r="AF10" s="13">
        <v>712</v>
      </c>
      <c r="AG10" s="12">
        <v>142</v>
      </c>
      <c r="AH10" s="17">
        <v>2.5</v>
      </c>
      <c r="AI10" s="17">
        <v>2.5</v>
      </c>
      <c r="AJ10" s="17">
        <v>2.5</v>
      </c>
      <c r="AK10" s="17">
        <v>128</v>
      </c>
      <c r="AL10" s="17">
        <v>2.5</v>
      </c>
      <c r="AM10" s="17">
        <v>2.5</v>
      </c>
      <c r="AN10" s="17">
        <v>2.5</v>
      </c>
      <c r="AO10" s="17">
        <v>2.5</v>
      </c>
      <c r="AP10" s="17">
        <v>2.5</v>
      </c>
      <c r="AQ10" s="17">
        <v>1.5</v>
      </c>
      <c r="AR10" s="17">
        <v>2.5</v>
      </c>
      <c r="AS10" s="17">
        <v>2.5</v>
      </c>
      <c r="AT10" s="17">
        <v>53</v>
      </c>
      <c r="AU10" s="17">
        <v>116</v>
      </c>
      <c r="AV10" s="17">
        <v>2.5</v>
      </c>
      <c r="AW10" s="17">
        <v>79</v>
      </c>
      <c r="AX10" s="17">
        <v>101</v>
      </c>
      <c r="AY10" s="17">
        <v>2.5</v>
      </c>
      <c r="AZ10" s="17">
        <v>2.5</v>
      </c>
      <c r="BA10" s="20">
        <v>321</v>
      </c>
      <c r="BB10" s="17">
        <v>0.5</v>
      </c>
      <c r="BC10" s="17">
        <v>0.5</v>
      </c>
      <c r="BD10" s="17">
        <v>0.5</v>
      </c>
      <c r="BE10" s="17">
        <v>0.5</v>
      </c>
      <c r="BF10" s="17">
        <v>0.5</v>
      </c>
      <c r="BG10" s="17">
        <v>0.5</v>
      </c>
      <c r="BH10" s="17">
        <v>0.5</v>
      </c>
      <c r="BI10" s="17">
        <v>0.5</v>
      </c>
      <c r="BJ10" s="17">
        <v>5.0000000000000001E-3</v>
      </c>
      <c r="BK10" s="17">
        <v>0.5</v>
      </c>
      <c r="BL10" s="17">
        <v>0.05</v>
      </c>
      <c r="BM10" s="17">
        <v>0.05</v>
      </c>
      <c r="BN10" s="17">
        <v>0.05</v>
      </c>
      <c r="BO10" s="17">
        <v>0.05</v>
      </c>
      <c r="BP10" s="17">
        <v>0.05</v>
      </c>
      <c r="BQ10" s="17">
        <v>0.4</v>
      </c>
      <c r="BR10" s="17">
        <v>0.4</v>
      </c>
      <c r="BS10" s="17">
        <v>0.05</v>
      </c>
      <c r="BT10" s="17">
        <v>0.05</v>
      </c>
      <c r="BU10" s="17">
        <v>0.1</v>
      </c>
      <c r="BV10" s="17">
        <v>0.05</v>
      </c>
      <c r="BW10" s="17">
        <v>0.05</v>
      </c>
      <c r="BX10" s="17">
        <v>0.05</v>
      </c>
      <c r="BY10" s="17">
        <v>0.15000000000000002</v>
      </c>
      <c r="BZ10" s="17">
        <v>0.15</v>
      </c>
      <c r="CA10" s="17">
        <v>25</v>
      </c>
      <c r="CB10" s="17">
        <v>50</v>
      </c>
      <c r="CC10" s="17">
        <v>4400</v>
      </c>
      <c r="CD10" s="17">
        <v>0.01</v>
      </c>
      <c r="CE10" s="17">
        <v>2.5000000000000001E-2</v>
      </c>
      <c r="CF10" s="17">
        <v>2.5000000000000001E-2</v>
      </c>
      <c r="CG10" s="17">
        <v>2.5000000000000001E-2</v>
      </c>
      <c r="CH10" s="17">
        <v>2.5000000000000001E-2</v>
      </c>
      <c r="CI10" s="17">
        <v>2.5000000000000001E-2</v>
      </c>
      <c r="CJ10" s="17">
        <v>2.5000000000000001E-2</v>
      </c>
      <c r="CK10" s="17">
        <v>2.5000000000000001E-2</v>
      </c>
      <c r="CL10" s="17">
        <v>3.2</v>
      </c>
      <c r="CM10" s="17">
        <v>0.15</v>
      </c>
      <c r="CN10" s="17">
        <v>0.5</v>
      </c>
      <c r="CO10" s="17">
        <v>0.5</v>
      </c>
      <c r="CP10" s="17">
        <v>0.5</v>
      </c>
      <c r="CQ10" s="17">
        <v>1.5</v>
      </c>
      <c r="CR10" s="17">
        <v>0.3</v>
      </c>
      <c r="CS10" s="17">
        <v>5</v>
      </c>
      <c r="CT10" s="17">
        <v>0.5</v>
      </c>
      <c r="CU10" s="17">
        <v>0.5</v>
      </c>
      <c r="CV10" s="17">
        <v>0.05</v>
      </c>
      <c r="CW10" s="17">
        <v>0.05</v>
      </c>
      <c r="CX10" s="17">
        <v>0.05</v>
      </c>
      <c r="CY10" s="17">
        <v>4.7000000000000002E-3</v>
      </c>
      <c r="CZ10" s="17">
        <v>0.05</v>
      </c>
      <c r="DA10" s="17">
        <v>0.05</v>
      </c>
      <c r="DB10" s="17">
        <v>0.05</v>
      </c>
      <c r="DC10" s="17">
        <v>0.05</v>
      </c>
      <c r="DD10" s="17">
        <v>0.05</v>
      </c>
      <c r="DE10" s="17">
        <v>0.05</v>
      </c>
      <c r="DF10" s="17">
        <v>0.05</v>
      </c>
      <c r="DG10" s="42">
        <v>15028.302</v>
      </c>
      <c r="DH10" s="17">
        <v>0.5</v>
      </c>
      <c r="DI10" s="17">
        <v>0.05</v>
      </c>
      <c r="DJ10" s="17">
        <v>0.25</v>
      </c>
      <c r="DK10" s="17">
        <v>0.25</v>
      </c>
      <c r="DL10" s="17">
        <v>0.05</v>
      </c>
    </row>
    <row r="11" spans="1:122" x14ac:dyDescent="0.25">
      <c r="A11" s="63">
        <v>6</v>
      </c>
      <c r="B11" s="64">
        <v>56</v>
      </c>
      <c r="C11" s="139" t="s">
        <v>356</v>
      </c>
      <c r="D11" s="139" t="s">
        <v>357</v>
      </c>
      <c r="E11" s="58" t="s">
        <v>1319</v>
      </c>
      <c r="F11" s="58" t="s">
        <v>358</v>
      </c>
      <c r="G11" s="19">
        <v>8</v>
      </c>
      <c r="H11" s="19">
        <v>672.2</v>
      </c>
      <c r="I11" s="42">
        <v>0.14899999999999999</v>
      </c>
      <c r="J11" s="42">
        <v>5.72</v>
      </c>
      <c r="K11" s="30">
        <v>123</v>
      </c>
      <c r="L11" s="30">
        <v>0.72099999999999997</v>
      </c>
      <c r="M11" s="30">
        <v>2.58</v>
      </c>
      <c r="N11" s="30">
        <v>7.1</v>
      </c>
      <c r="O11" s="30">
        <v>17.2</v>
      </c>
      <c r="P11" s="33">
        <v>1.0999999999999999E-2</v>
      </c>
      <c r="Q11" s="19">
        <v>1580</v>
      </c>
      <c r="R11" s="42">
        <v>1.92</v>
      </c>
      <c r="S11" s="142">
        <v>7.16</v>
      </c>
      <c r="T11" s="30">
        <v>40.1</v>
      </c>
      <c r="U11" s="30">
        <v>1</v>
      </c>
      <c r="V11" s="19">
        <v>96</v>
      </c>
      <c r="W11" s="30">
        <v>11.6</v>
      </c>
      <c r="X11" s="30">
        <v>85</v>
      </c>
      <c r="Y11" s="12">
        <v>120000</v>
      </c>
      <c r="Z11" s="30">
        <v>8.5500000000000007</v>
      </c>
      <c r="AA11" s="13">
        <v>6150</v>
      </c>
      <c r="AB11" s="14">
        <v>1213.3499999999999</v>
      </c>
      <c r="AC11" s="19">
        <v>1180</v>
      </c>
      <c r="AD11" s="13">
        <v>8040</v>
      </c>
      <c r="AE11" s="14">
        <v>94.2</v>
      </c>
      <c r="AF11" s="13">
        <v>3097.08</v>
      </c>
      <c r="AG11" s="12">
        <v>705</v>
      </c>
      <c r="AH11" s="17">
        <v>2.5</v>
      </c>
      <c r="AI11" s="17">
        <v>126</v>
      </c>
      <c r="AJ11" s="17">
        <v>66</v>
      </c>
      <c r="AK11" s="17">
        <v>677</v>
      </c>
      <c r="AL11" s="17">
        <v>170</v>
      </c>
      <c r="AM11" s="17">
        <v>84</v>
      </c>
      <c r="AN11" s="17">
        <v>113</v>
      </c>
      <c r="AO11" s="17">
        <v>2.5</v>
      </c>
      <c r="AP11" s="17">
        <v>139</v>
      </c>
      <c r="AQ11" s="17">
        <v>1.5</v>
      </c>
      <c r="AR11" s="17">
        <v>2.5</v>
      </c>
      <c r="AS11" s="17">
        <v>2.5</v>
      </c>
      <c r="AT11" s="17">
        <v>239</v>
      </c>
      <c r="AU11" s="17">
        <v>211</v>
      </c>
      <c r="AV11" s="17">
        <v>97</v>
      </c>
      <c r="AW11" s="17">
        <v>123</v>
      </c>
      <c r="AX11" s="17">
        <v>177</v>
      </c>
      <c r="AY11" s="17">
        <v>2.5</v>
      </c>
      <c r="AZ11" s="17">
        <v>2.5</v>
      </c>
      <c r="BA11" s="20">
        <v>1792</v>
      </c>
      <c r="BB11" s="17">
        <v>0.5</v>
      </c>
      <c r="BC11" s="17">
        <v>0.5</v>
      </c>
      <c r="BD11" s="17">
        <v>0.5</v>
      </c>
      <c r="BE11" s="17">
        <v>0.5</v>
      </c>
      <c r="BF11" s="17">
        <v>0.5</v>
      </c>
      <c r="BG11" s="17">
        <v>0.5</v>
      </c>
      <c r="BH11" s="17">
        <v>0.5</v>
      </c>
      <c r="BI11" s="17">
        <v>0.5</v>
      </c>
      <c r="BJ11" s="17">
        <v>5.0000000000000001E-3</v>
      </c>
      <c r="BK11" s="17">
        <v>0.5</v>
      </c>
      <c r="BL11" s="17">
        <v>0.05</v>
      </c>
      <c r="BM11" s="17">
        <v>0.05</v>
      </c>
      <c r="BN11" s="17">
        <v>0.05</v>
      </c>
      <c r="BO11" s="17">
        <v>0.05</v>
      </c>
      <c r="BP11" s="17">
        <v>0.05</v>
      </c>
      <c r="BQ11" s="17">
        <v>0.4</v>
      </c>
      <c r="BR11" s="17">
        <v>0.4</v>
      </c>
      <c r="BS11" s="17">
        <v>0.05</v>
      </c>
      <c r="BT11" s="17">
        <v>0.05</v>
      </c>
      <c r="BU11" s="17">
        <v>0.1</v>
      </c>
      <c r="BV11" s="17">
        <v>0.05</v>
      </c>
      <c r="BW11" s="17">
        <v>0.05</v>
      </c>
      <c r="BX11" s="17">
        <v>0.05</v>
      </c>
      <c r="BY11" s="17">
        <v>0.15000000000000002</v>
      </c>
      <c r="BZ11" s="17">
        <v>0.15</v>
      </c>
      <c r="CA11" s="17">
        <v>25</v>
      </c>
      <c r="CB11" s="17">
        <v>50</v>
      </c>
      <c r="CC11" s="17">
        <v>6900</v>
      </c>
      <c r="CD11" s="17">
        <v>0.01</v>
      </c>
      <c r="CE11" s="17">
        <v>2.5000000000000001E-2</v>
      </c>
      <c r="CF11" s="17">
        <v>2.5000000000000001E-2</v>
      </c>
      <c r="CG11" s="17">
        <v>2.5000000000000001E-2</v>
      </c>
      <c r="CH11" s="17">
        <v>2.5000000000000001E-2</v>
      </c>
      <c r="CI11" s="17">
        <v>2.5000000000000001E-2</v>
      </c>
      <c r="CJ11" s="17">
        <v>2.5000000000000001E-2</v>
      </c>
      <c r="CK11" s="17">
        <v>2.5000000000000001E-2</v>
      </c>
      <c r="CL11" s="17">
        <v>5.5</v>
      </c>
      <c r="CM11" s="17">
        <v>0.15</v>
      </c>
      <c r="CN11" s="17">
        <v>0.5</v>
      </c>
      <c r="CO11" s="17">
        <v>0.5</v>
      </c>
      <c r="CP11" s="17">
        <v>0.5</v>
      </c>
      <c r="CQ11" s="17">
        <v>1.5</v>
      </c>
      <c r="CR11" s="17">
        <v>0.3</v>
      </c>
      <c r="CS11" s="17">
        <v>5</v>
      </c>
      <c r="CT11" s="17">
        <v>0.5</v>
      </c>
      <c r="CU11" s="17">
        <v>0.5</v>
      </c>
      <c r="CV11" s="17">
        <v>0.05</v>
      </c>
      <c r="CW11" s="17">
        <v>0.21099999999999999</v>
      </c>
      <c r="CX11" s="17">
        <v>0.05</v>
      </c>
      <c r="CY11" s="17">
        <v>1.4999999999999999E-2</v>
      </c>
      <c r="CZ11" s="17">
        <v>0.05</v>
      </c>
      <c r="DA11" s="17">
        <v>0.05</v>
      </c>
      <c r="DB11" s="17">
        <v>0.05</v>
      </c>
      <c r="DC11" s="17">
        <v>0.05</v>
      </c>
      <c r="DD11" s="17">
        <v>0.05</v>
      </c>
      <c r="DE11" s="17">
        <v>0.05</v>
      </c>
      <c r="DF11" s="17">
        <v>0.05</v>
      </c>
      <c r="DG11" s="42">
        <v>16275.861999999999</v>
      </c>
      <c r="DH11" s="17">
        <v>0.5</v>
      </c>
      <c r="DI11" s="17">
        <v>0.05</v>
      </c>
      <c r="DJ11" s="17">
        <v>0.25</v>
      </c>
      <c r="DK11" s="17">
        <v>0.25</v>
      </c>
      <c r="DL11" s="17">
        <v>0.05</v>
      </c>
    </row>
    <row r="12" spans="1:122" x14ac:dyDescent="0.25">
      <c r="A12" s="63">
        <v>7</v>
      </c>
      <c r="B12" s="66">
        <v>57</v>
      </c>
      <c r="C12" s="139" t="s">
        <v>1320</v>
      </c>
      <c r="D12" s="139" t="s">
        <v>1321</v>
      </c>
      <c r="E12" s="58" t="s">
        <v>1322</v>
      </c>
      <c r="F12" s="58" t="s">
        <v>1323</v>
      </c>
      <c r="G12" s="19">
        <v>7.6</v>
      </c>
      <c r="H12" s="19">
        <v>321.39999999999998</v>
      </c>
      <c r="I12" s="42">
        <v>0.05</v>
      </c>
      <c r="J12" s="42">
        <v>7.56</v>
      </c>
      <c r="K12" s="30">
        <v>28.5</v>
      </c>
      <c r="L12" s="30">
        <v>0.54400000000000004</v>
      </c>
      <c r="M12" s="30">
        <v>2.31</v>
      </c>
      <c r="N12" s="30">
        <v>6.74</v>
      </c>
      <c r="O12" s="30">
        <v>10.6</v>
      </c>
      <c r="P12" s="33">
        <v>8.3000000000000001E-3</v>
      </c>
      <c r="Q12" s="12">
        <v>1360</v>
      </c>
      <c r="R12" s="42">
        <v>0.45400000000000001</v>
      </c>
      <c r="S12" s="141">
        <v>5.48</v>
      </c>
      <c r="T12" s="30">
        <v>47.9</v>
      </c>
      <c r="U12" s="30">
        <v>2.0699999999999998</v>
      </c>
      <c r="V12" s="30">
        <v>21.6</v>
      </c>
      <c r="W12" s="30">
        <v>11.5</v>
      </c>
      <c r="X12" s="30">
        <v>66.2</v>
      </c>
      <c r="Y12" s="12">
        <v>25400</v>
      </c>
      <c r="Z12" s="30">
        <v>24</v>
      </c>
      <c r="AA12" s="13">
        <v>10200</v>
      </c>
      <c r="AB12" s="14">
        <v>338</v>
      </c>
      <c r="AC12" s="12">
        <v>816</v>
      </c>
      <c r="AD12" s="13">
        <v>9190</v>
      </c>
      <c r="AE12" s="14">
        <v>141.04400000000001</v>
      </c>
      <c r="AF12" s="13">
        <v>3568.08</v>
      </c>
      <c r="AG12" s="12">
        <v>546</v>
      </c>
      <c r="AH12" s="17">
        <v>2.5</v>
      </c>
      <c r="AI12" s="17">
        <v>2.5</v>
      </c>
      <c r="AJ12" s="17">
        <v>2.5</v>
      </c>
      <c r="AK12" s="17">
        <v>153</v>
      </c>
      <c r="AL12" s="17">
        <v>2.5</v>
      </c>
      <c r="AM12" s="17">
        <v>2.5</v>
      </c>
      <c r="AN12" s="17">
        <v>2.5</v>
      </c>
      <c r="AO12" s="17">
        <v>2.5</v>
      </c>
      <c r="AP12" s="17">
        <v>2.5</v>
      </c>
      <c r="AQ12" s="17">
        <v>1.5</v>
      </c>
      <c r="AR12" s="17">
        <v>2.5</v>
      </c>
      <c r="AS12" s="17">
        <v>2.5</v>
      </c>
      <c r="AT12" s="17">
        <v>2.5</v>
      </c>
      <c r="AU12" s="17">
        <v>138</v>
      </c>
      <c r="AV12" s="17">
        <v>2.5</v>
      </c>
      <c r="AW12" s="17">
        <v>95</v>
      </c>
      <c r="AX12" s="17">
        <v>121</v>
      </c>
      <c r="AY12" s="17">
        <v>2.5</v>
      </c>
      <c r="AZ12" s="17">
        <v>2.5</v>
      </c>
      <c r="BA12" s="20">
        <v>317.5</v>
      </c>
      <c r="BB12" s="17">
        <v>0.5</v>
      </c>
      <c r="BC12" s="17">
        <v>0.5</v>
      </c>
      <c r="BD12" s="17">
        <v>0.5</v>
      </c>
      <c r="BE12" s="17">
        <v>0.5</v>
      </c>
      <c r="BF12" s="17">
        <v>0.5</v>
      </c>
      <c r="BG12" s="17">
        <v>0.5</v>
      </c>
      <c r="BH12" s="17">
        <v>0.5</v>
      </c>
      <c r="BI12" s="17">
        <v>0.5</v>
      </c>
      <c r="BJ12" s="17">
        <v>5.0000000000000001E-3</v>
      </c>
      <c r="BK12" s="17">
        <v>0.5</v>
      </c>
      <c r="BL12" s="17">
        <v>0.05</v>
      </c>
      <c r="BM12" s="17">
        <v>0.05</v>
      </c>
      <c r="BN12" s="17">
        <v>0.05</v>
      </c>
      <c r="BO12" s="17">
        <v>0.05</v>
      </c>
      <c r="BP12" s="17">
        <v>0.05</v>
      </c>
      <c r="BQ12" s="17">
        <v>0.4</v>
      </c>
      <c r="BR12" s="17">
        <v>0.4</v>
      </c>
      <c r="BS12" s="17">
        <v>0.05</v>
      </c>
      <c r="BT12" s="17">
        <v>0.05</v>
      </c>
      <c r="BU12" s="17">
        <v>0.1</v>
      </c>
      <c r="BV12" s="17">
        <v>0.05</v>
      </c>
      <c r="BW12" s="17">
        <v>0.05</v>
      </c>
      <c r="BX12" s="17">
        <v>0.05</v>
      </c>
      <c r="BY12" s="17">
        <v>0.15000000000000002</v>
      </c>
      <c r="BZ12" s="17">
        <v>0.15</v>
      </c>
      <c r="CA12" s="17">
        <v>25</v>
      </c>
      <c r="CB12" s="17">
        <v>50</v>
      </c>
      <c r="CC12" s="17">
        <v>2400</v>
      </c>
      <c r="CD12" s="17">
        <v>0.01</v>
      </c>
      <c r="CE12" s="17">
        <v>2.5000000000000001E-2</v>
      </c>
      <c r="CF12" s="17">
        <v>2.5000000000000001E-2</v>
      </c>
      <c r="CG12" s="17">
        <v>2.5000000000000001E-2</v>
      </c>
      <c r="CH12" s="17">
        <v>2.5000000000000001E-2</v>
      </c>
      <c r="CI12" s="17">
        <v>2.5000000000000001E-2</v>
      </c>
      <c r="CJ12" s="17">
        <v>2.5000000000000001E-2</v>
      </c>
      <c r="CK12" s="17">
        <v>2.5000000000000001E-2</v>
      </c>
      <c r="CL12" s="17">
        <v>0.49</v>
      </c>
      <c r="CM12" s="17">
        <v>0.15</v>
      </c>
      <c r="CN12" s="17">
        <v>0.5</v>
      </c>
      <c r="CO12" s="17">
        <v>0.5</v>
      </c>
      <c r="CP12" s="17">
        <v>0.5</v>
      </c>
      <c r="CQ12" s="17">
        <v>1.5</v>
      </c>
      <c r="CR12" s="17">
        <v>0.3</v>
      </c>
      <c r="CS12" s="17">
        <v>5</v>
      </c>
      <c r="CT12" s="17">
        <v>0.5</v>
      </c>
      <c r="CU12" s="17">
        <v>0.5</v>
      </c>
      <c r="CV12" s="17">
        <v>0.05</v>
      </c>
      <c r="CW12" s="17">
        <v>0.05</v>
      </c>
      <c r="CX12" s="17">
        <v>0.05</v>
      </c>
      <c r="CY12" s="17">
        <v>5.0000000000000001E-3</v>
      </c>
      <c r="CZ12" s="17">
        <v>0.05</v>
      </c>
      <c r="DA12" s="17">
        <v>0.05</v>
      </c>
      <c r="DB12" s="17">
        <v>0.05</v>
      </c>
      <c r="DC12" s="17">
        <v>0.05</v>
      </c>
      <c r="DD12" s="17">
        <v>0.05</v>
      </c>
      <c r="DE12" s="17">
        <v>0.05</v>
      </c>
      <c r="DF12" s="17">
        <v>0.05</v>
      </c>
      <c r="DG12" s="42">
        <v>11341.25</v>
      </c>
      <c r="DH12" s="17">
        <v>0.5</v>
      </c>
      <c r="DI12" s="17">
        <v>0.05</v>
      </c>
      <c r="DJ12" s="17">
        <v>0.25</v>
      </c>
      <c r="DK12" s="17">
        <v>0.25</v>
      </c>
      <c r="DL12" s="17">
        <v>0.05</v>
      </c>
    </row>
    <row r="13" spans="1:122" x14ac:dyDescent="0.25">
      <c r="A13" s="63">
        <v>8</v>
      </c>
      <c r="B13" s="65">
        <v>58</v>
      </c>
      <c r="C13" s="139" t="s">
        <v>1324</v>
      </c>
      <c r="D13" s="139" t="s">
        <v>1325</v>
      </c>
      <c r="E13" s="58" t="s">
        <v>1326</v>
      </c>
      <c r="F13" s="58" t="s">
        <v>1327</v>
      </c>
      <c r="G13" s="19">
        <v>7</v>
      </c>
      <c r="H13" s="19">
        <v>304.3</v>
      </c>
      <c r="I13" s="31">
        <v>0.05</v>
      </c>
      <c r="J13" s="42">
        <v>10.5</v>
      </c>
      <c r="K13" s="30">
        <v>82.1</v>
      </c>
      <c r="L13" s="31">
        <v>1.32</v>
      </c>
      <c r="M13" s="30">
        <v>8.2200000000000006</v>
      </c>
      <c r="N13" s="30">
        <v>74.900000000000006</v>
      </c>
      <c r="O13" s="30">
        <v>30.4</v>
      </c>
      <c r="P13" s="33">
        <v>1.7999999999999999E-2</v>
      </c>
      <c r="Q13" s="30">
        <v>3780</v>
      </c>
      <c r="R13" s="30">
        <v>0.88800000000000001</v>
      </c>
      <c r="S13" s="141">
        <v>38</v>
      </c>
      <c r="T13" s="30">
        <v>69.7</v>
      </c>
      <c r="U13" s="30">
        <v>3.32</v>
      </c>
      <c r="V13" s="30">
        <v>25.2</v>
      </c>
      <c r="W13" s="30">
        <v>33.4</v>
      </c>
      <c r="X13" s="30">
        <v>160</v>
      </c>
      <c r="Y13" s="12">
        <v>9570</v>
      </c>
      <c r="Z13" s="30">
        <v>15</v>
      </c>
      <c r="AA13" s="13">
        <v>15172.9</v>
      </c>
      <c r="AB13" s="14">
        <v>198</v>
      </c>
      <c r="AC13" s="12">
        <v>1150</v>
      </c>
      <c r="AD13" s="13">
        <v>8100</v>
      </c>
      <c r="AE13" s="14">
        <v>414.67200000000003</v>
      </c>
      <c r="AF13" s="13">
        <v>12874</v>
      </c>
      <c r="AG13" s="12">
        <v>2940</v>
      </c>
      <c r="AH13" s="17">
        <v>41</v>
      </c>
      <c r="AI13" s="17">
        <v>2.5</v>
      </c>
      <c r="AJ13" s="17">
        <v>2.5</v>
      </c>
      <c r="AK13" s="17">
        <v>157</v>
      </c>
      <c r="AL13" s="17">
        <v>63</v>
      </c>
      <c r="AM13" s="17">
        <v>2.5</v>
      </c>
      <c r="AN13" s="17">
        <v>2.5</v>
      </c>
      <c r="AO13" s="17">
        <v>2.5</v>
      </c>
      <c r="AP13" s="17">
        <v>69</v>
      </c>
      <c r="AQ13" s="17">
        <v>1.5</v>
      </c>
      <c r="AR13" s="17">
        <v>2.5</v>
      </c>
      <c r="AS13" s="17">
        <v>2.5</v>
      </c>
      <c r="AT13" s="17">
        <v>70</v>
      </c>
      <c r="AU13" s="17">
        <v>66</v>
      </c>
      <c r="AV13" s="17">
        <v>2.5</v>
      </c>
      <c r="AW13" s="17">
        <v>67</v>
      </c>
      <c r="AX13" s="17">
        <v>107</v>
      </c>
      <c r="AY13" s="17">
        <v>2.5</v>
      </c>
      <c r="AZ13" s="17">
        <v>2.5</v>
      </c>
      <c r="BA13" s="20">
        <v>416</v>
      </c>
      <c r="BB13" s="17">
        <v>0.5</v>
      </c>
      <c r="BC13" s="17">
        <v>0.5</v>
      </c>
      <c r="BD13" s="17">
        <v>0.5</v>
      </c>
      <c r="BE13" s="17">
        <v>0.5</v>
      </c>
      <c r="BF13" s="17">
        <v>0.5</v>
      </c>
      <c r="BG13" s="17">
        <v>0.5</v>
      </c>
      <c r="BH13" s="17">
        <v>0.5</v>
      </c>
      <c r="BI13" s="17">
        <v>0.5</v>
      </c>
      <c r="BJ13" s="17">
        <v>5.0000000000000001E-3</v>
      </c>
      <c r="BK13" s="17">
        <v>0.5</v>
      </c>
      <c r="BL13" s="17">
        <v>0.05</v>
      </c>
      <c r="BM13" s="17">
        <v>0.05</v>
      </c>
      <c r="BN13" s="17">
        <v>0.05</v>
      </c>
      <c r="BO13" s="17">
        <v>0.05</v>
      </c>
      <c r="BP13" s="17">
        <v>0.05</v>
      </c>
      <c r="BQ13" s="17">
        <v>0.4</v>
      </c>
      <c r="BR13" s="17">
        <v>0.4</v>
      </c>
      <c r="BS13" s="17">
        <v>0.05</v>
      </c>
      <c r="BT13" s="17">
        <v>0.05</v>
      </c>
      <c r="BU13" s="17">
        <v>0.1</v>
      </c>
      <c r="BV13" s="17">
        <v>0.05</v>
      </c>
      <c r="BW13" s="17">
        <v>0.05</v>
      </c>
      <c r="BX13" s="17">
        <v>0.05</v>
      </c>
      <c r="BY13" s="17">
        <v>0.15000000000000002</v>
      </c>
      <c r="BZ13" s="17">
        <v>0.15</v>
      </c>
      <c r="CA13" s="17">
        <v>25</v>
      </c>
      <c r="CB13" s="17">
        <v>50</v>
      </c>
      <c r="CC13" s="17">
        <v>3600</v>
      </c>
      <c r="CD13" s="17">
        <v>0.01</v>
      </c>
      <c r="CE13" s="17">
        <v>2.5000000000000001E-2</v>
      </c>
      <c r="CF13" s="17">
        <v>2.5000000000000001E-2</v>
      </c>
      <c r="CG13" s="17">
        <v>2.5000000000000001E-2</v>
      </c>
      <c r="CH13" s="17">
        <v>2.5000000000000001E-2</v>
      </c>
      <c r="CI13" s="17">
        <v>2.5000000000000001E-2</v>
      </c>
      <c r="CJ13" s="17">
        <v>2.5000000000000001E-2</v>
      </c>
      <c r="CK13" s="17">
        <v>2.5000000000000001E-2</v>
      </c>
      <c r="CL13" s="17">
        <v>0.15</v>
      </c>
      <c r="CM13" s="17">
        <v>0.15</v>
      </c>
      <c r="CN13" s="17">
        <v>0.5</v>
      </c>
      <c r="CO13" s="17">
        <v>0.5</v>
      </c>
      <c r="CP13" s="17">
        <v>0.5</v>
      </c>
      <c r="CQ13" s="17">
        <v>1.5</v>
      </c>
      <c r="CR13" s="17">
        <v>0.3</v>
      </c>
      <c r="CS13" s="17">
        <v>5</v>
      </c>
      <c r="CT13" s="17">
        <v>0.5</v>
      </c>
      <c r="CU13" s="17">
        <v>0.5</v>
      </c>
      <c r="CV13" s="17">
        <v>0.05</v>
      </c>
      <c r="CW13" s="17">
        <v>0.05</v>
      </c>
      <c r="CX13" s="17">
        <v>0.05</v>
      </c>
      <c r="CY13" s="17">
        <v>1.2E-2</v>
      </c>
      <c r="CZ13" s="17">
        <v>0.05</v>
      </c>
      <c r="DA13" s="17">
        <v>0.05</v>
      </c>
      <c r="DB13" s="17">
        <v>0.05</v>
      </c>
      <c r="DC13" s="17">
        <v>0.05</v>
      </c>
      <c r="DD13" s="17">
        <v>0.05</v>
      </c>
      <c r="DE13" s="17">
        <v>0.05</v>
      </c>
      <c r="DF13" s="17">
        <v>0.05</v>
      </c>
      <c r="DG13" s="42">
        <v>12765</v>
      </c>
      <c r="DH13" s="17">
        <v>0.5</v>
      </c>
      <c r="DI13" s="17">
        <v>0.05</v>
      </c>
      <c r="DJ13" s="17">
        <v>0.25</v>
      </c>
      <c r="DK13" s="17">
        <v>0.25</v>
      </c>
      <c r="DL13" s="17">
        <v>0.05</v>
      </c>
    </row>
    <row r="14" spans="1:122" x14ac:dyDescent="0.25">
      <c r="A14" s="63">
        <v>9</v>
      </c>
      <c r="B14" s="66">
        <v>59</v>
      </c>
      <c r="C14" s="139" t="s">
        <v>1328</v>
      </c>
      <c r="D14" s="139" t="s">
        <v>1329</v>
      </c>
      <c r="E14" s="58" t="s">
        <v>1330</v>
      </c>
      <c r="F14" s="58" t="s">
        <v>1331</v>
      </c>
      <c r="G14" s="19">
        <v>6.6</v>
      </c>
      <c r="H14" s="19">
        <v>237.9</v>
      </c>
      <c r="I14" s="42">
        <v>0.05</v>
      </c>
      <c r="J14" s="42">
        <v>9.92</v>
      </c>
      <c r="K14" s="30">
        <v>75.599999999999994</v>
      </c>
      <c r="L14" s="30">
        <v>0.69899999999999995</v>
      </c>
      <c r="M14" s="30">
        <v>6.93</v>
      </c>
      <c r="N14" s="30">
        <v>24.3</v>
      </c>
      <c r="O14" s="30">
        <v>8.0399999999999991</v>
      </c>
      <c r="P14" s="33">
        <v>5.5999999999999999E-3</v>
      </c>
      <c r="Q14" s="12">
        <v>103</v>
      </c>
      <c r="R14" s="42">
        <v>0.2</v>
      </c>
      <c r="S14" s="141">
        <v>16.100000000000001</v>
      </c>
      <c r="T14" s="30">
        <v>54.6</v>
      </c>
      <c r="U14" s="30">
        <v>2.85</v>
      </c>
      <c r="V14" s="30">
        <v>13.5</v>
      </c>
      <c r="W14" s="30">
        <v>34.6</v>
      </c>
      <c r="X14" s="30">
        <v>85.7</v>
      </c>
      <c r="Y14" s="12">
        <v>5410</v>
      </c>
      <c r="Z14" s="30">
        <v>13.3</v>
      </c>
      <c r="AA14" s="13">
        <v>16309.183000000001</v>
      </c>
      <c r="AB14" s="14">
        <v>286</v>
      </c>
      <c r="AC14" s="12">
        <v>1080</v>
      </c>
      <c r="AD14" s="13">
        <v>3220</v>
      </c>
      <c r="AE14" s="14">
        <v>351.94799999999998</v>
      </c>
      <c r="AF14" s="13">
        <v>12724.843999999999</v>
      </c>
      <c r="AG14" s="12">
        <v>1600</v>
      </c>
      <c r="AH14" s="17">
        <v>2.5</v>
      </c>
      <c r="AI14" s="17">
        <v>2.5</v>
      </c>
      <c r="AJ14" s="17">
        <v>2.5</v>
      </c>
      <c r="AK14" s="17">
        <v>64</v>
      </c>
      <c r="AL14" s="17">
        <v>2.5</v>
      </c>
      <c r="AM14" s="17">
        <v>2.5</v>
      </c>
      <c r="AN14" s="17">
        <v>2.5</v>
      </c>
      <c r="AO14" s="17">
        <v>2.5</v>
      </c>
      <c r="AP14" s="17">
        <v>51</v>
      </c>
      <c r="AQ14" s="17">
        <v>1.5</v>
      </c>
      <c r="AR14" s="17">
        <v>2.5</v>
      </c>
      <c r="AS14" s="17">
        <v>2.5</v>
      </c>
      <c r="AT14" s="17">
        <v>30</v>
      </c>
      <c r="AU14" s="17">
        <v>49</v>
      </c>
      <c r="AV14" s="17">
        <v>2.5</v>
      </c>
      <c r="AW14" s="17">
        <v>60</v>
      </c>
      <c r="AX14" s="17">
        <v>55</v>
      </c>
      <c r="AY14" s="17">
        <v>31</v>
      </c>
      <c r="AZ14" s="17">
        <v>2.5</v>
      </c>
      <c r="BA14" s="20">
        <v>167</v>
      </c>
      <c r="BB14" s="17">
        <v>0.5</v>
      </c>
      <c r="BC14" s="17">
        <v>0.5</v>
      </c>
      <c r="BD14" s="17">
        <v>0.5</v>
      </c>
      <c r="BE14" s="17">
        <v>0.5</v>
      </c>
      <c r="BF14" s="17">
        <v>0.5</v>
      </c>
      <c r="BG14" s="17">
        <v>0.5</v>
      </c>
      <c r="BH14" s="17">
        <v>0.5</v>
      </c>
      <c r="BI14" s="17">
        <v>0.5</v>
      </c>
      <c r="BJ14" s="17">
        <v>5.0000000000000001E-3</v>
      </c>
      <c r="BK14" s="17">
        <v>0.5</v>
      </c>
      <c r="BL14" s="17">
        <v>0.05</v>
      </c>
      <c r="BM14" s="17">
        <v>0.05</v>
      </c>
      <c r="BN14" s="17">
        <v>0.05</v>
      </c>
      <c r="BO14" s="17">
        <v>0.05</v>
      </c>
      <c r="BP14" s="17">
        <v>0.05</v>
      </c>
      <c r="BQ14" s="17">
        <v>0.4</v>
      </c>
      <c r="BR14" s="17">
        <v>0.4</v>
      </c>
      <c r="BS14" s="17">
        <v>0.05</v>
      </c>
      <c r="BT14" s="17">
        <v>0.05</v>
      </c>
      <c r="BU14" s="17">
        <v>0.1</v>
      </c>
      <c r="BV14" s="17">
        <v>0.05</v>
      </c>
      <c r="BW14" s="17">
        <v>0.05</v>
      </c>
      <c r="BX14" s="17">
        <v>0.05</v>
      </c>
      <c r="BY14" s="17">
        <v>0.15000000000000002</v>
      </c>
      <c r="BZ14" s="17">
        <v>0.15</v>
      </c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>
        <v>0.05</v>
      </c>
      <c r="DF14" s="17">
        <v>0.05</v>
      </c>
      <c r="DG14" s="42">
        <v>13808.547</v>
      </c>
      <c r="DH14" s="17"/>
      <c r="DI14" s="17"/>
      <c r="DJ14" s="17"/>
      <c r="DK14" s="17"/>
      <c r="DL14" s="17"/>
    </row>
    <row r="15" spans="1:122" x14ac:dyDescent="0.25">
      <c r="A15" s="63">
        <v>10</v>
      </c>
      <c r="B15" s="65">
        <v>60</v>
      </c>
      <c r="C15" s="139" t="s">
        <v>1332</v>
      </c>
      <c r="D15" s="139" t="s">
        <v>1333</v>
      </c>
      <c r="E15" s="58" t="s">
        <v>1334</v>
      </c>
      <c r="F15" s="67" t="s">
        <v>1335</v>
      </c>
      <c r="G15" s="19">
        <v>8</v>
      </c>
      <c r="H15" s="19">
        <v>300.3</v>
      </c>
      <c r="I15" s="42">
        <v>0.05</v>
      </c>
      <c r="J15" s="42">
        <v>8.9</v>
      </c>
      <c r="K15" s="30">
        <v>55.7</v>
      </c>
      <c r="L15" s="30">
        <v>0.79100000000000004</v>
      </c>
      <c r="M15" s="30">
        <v>2.04</v>
      </c>
      <c r="N15" s="30">
        <v>5.58</v>
      </c>
      <c r="O15" s="30">
        <v>7.07</v>
      </c>
      <c r="P15" s="33">
        <v>4.3E-3</v>
      </c>
      <c r="Q15" s="12">
        <v>131</v>
      </c>
      <c r="R15" s="42">
        <v>2.86</v>
      </c>
      <c r="S15" s="141">
        <v>6.42</v>
      </c>
      <c r="T15" s="30">
        <v>41.3</v>
      </c>
      <c r="U15" s="30">
        <v>5.92</v>
      </c>
      <c r="V15" s="30">
        <v>74.2</v>
      </c>
      <c r="W15" s="30">
        <v>16</v>
      </c>
      <c r="X15" s="30">
        <v>67.8</v>
      </c>
      <c r="Y15" s="12">
        <v>131000</v>
      </c>
      <c r="Z15" s="30">
        <v>0.17</v>
      </c>
      <c r="AA15" s="13">
        <v>11000</v>
      </c>
      <c r="AB15" s="14">
        <v>1707.46</v>
      </c>
      <c r="AC15" s="12">
        <v>918</v>
      </c>
      <c r="AD15" s="13">
        <v>7960</v>
      </c>
      <c r="AE15" s="14">
        <v>31.8</v>
      </c>
      <c r="AF15" s="13">
        <v>2033.19</v>
      </c>
      <c r="AG15" s="12">
        <v>585</v>
      </c>
      <c r="AH15" s="17">
        <v>2.5</v>
      </c>
      <c r="AI15" s="17">
        <v>125</v>
      </c>
      <c r="AJ15" s="17">
        <v>351</v>
      </c>
      <c r="AK15" s="17">
        <v>563</v>
      </c>
      <c r="AL15" s="17">
        <v>230</v>
      </c>
      <c r="AM15" s="17">
        <v>102</v>
      </c>
      <c r="AN15" s="17">
        <v>130</v>
      </c>
      <c r="AO15" s="17">
        <v>2.5</v>
      </c>
      <c r="AP15" s="17">
        <v>166</v>
      </c>
      <c r="AQ15" s="17">
        <v>1.5</v>
      </c>
      <c r="AR15" s="17">
        <v>2.5</v>
      </c>
      <c r="AS15" s="17">
        <v>2.5</v>
      </c>
      <c r="AT15" s="17">
        <v>286</v>
      </c>
      <c r="AU15" s="17">
        <v>247</v>
      </c>
      <c r="AV15" s="17">
        <v>111</v>
      </c>
      <c r="AW15" s="17">
        <v>140</v>
      </c>
      <c r="AX15" s="17">
        <v>264</v>
      </c>
      <c r="AY15" s="17">
        <v>2.5</v>
      </c>
      <c r="AZ15" s="17">
        <v>2.5</v>
      </c>
      <c r="BA15" s="20">
        <v>2154</v>
      </c>
      <c r="BB15" s="17">
        <v>0.5</v>
      </c>
      <c r="BC15" s="17">
        <v>0.5</v>
      </c>
      <c r="BD15" s="17">
        <v>0.5</v>
      </c>
      <c r="BE15" s="17">
        <v>0.5</v>
      </c>
      <c r="BF15" s="17">
        <v>0.5</v>
      </c>
      <c r="BG15" s="17">
        <v>0.5</v>
      </c>
      <c r="BH15" s="17">
        <v>0.5</v>
      </c>
      <c r="BI15" s="17">
        <v>0.5</v>
      </c>
      <c r="BJ15" s="17">
        <v>5.0000000000000001E-3</v>
      </c>
      <c r="BK15" s="17">
        <v>0.5</v>
      </c>
      <c r="BL15" s="17">
        <v>0.05</v>
      </c>
      <c r="BM15" s="17">
        <v>0.05</v>
      </c>
      <c r="BN15" s="17">
        <v>0.05</v>
      </c>
      <c r="BO15" s="17">
        <v>0.05</v>
      </c>
      <c r="BP15" s="17">
        <v>0.05</v>
      </c>
      <c r="BQ15" s="17">
        <v>0.4</v>
      </c>
      <c r="BR15" s="17">
        <v>0.4</v>
      </c>
      <c r="BS15" s="17">
        <v>0.05</v>
      </c>
      <c r="BT15" s="17">
        <v>0.05</v>
      </c>
      <c r="BU15" s="17">
        <v>0.1</v>
      </c>
      <c r="BV15" s="17">
        <v>0.05</v>
      </c>
      <c r="BW15" s="17">
        <v>0.05</v>
      </c>
      <c r="BX15" s="17">
        <v>0.05</v>
      </c>
      <c r="BY15" s="17">
        <v>0.15000000000000002</v>
      </c>
      <c r="BZ15" s="17">
        <v>0.15</v>
      </c>
      <c r="CA15" s="17">
        <v>25</v>
      </c>
      <c r="CB15" s="17">
        <v>50</v>
      </c>
      <c r="CC15" s="17">
        <v>2800</v>
      </c>
      <c r="CD15" s="17">
        <v>0.01</v>
      </c>
      <c r="CE15" s="17">
        <v>2.5000000000000001E-2</v>
      </c>
      <c r="CF15" s="17">
        <v>2.5000000000000001E-2</v>
      </c>
      <c r="CG15" s="17">
        <v>2.5000000000000001E-2</v>
      </c>
      <c r="CH15" s="17">
        <v>2.5000000000000001E-2</v>
      </c>
      <c r="CI15" s="17">
        <v>2.5000000000000001E-2</v>
      </c>
      <c r="CJ15" s="17">
        <v>2.5000000000000001E-2</v>
      </c>
      <c r="CK15" s="17">
        <v>2.5000000000000001E-2</v>
      </c>
      <c r="CL15" s="17">
        <v>40</v>
      </c>
      <c r="CM15" s="17">
        <v>0.15</v>
      </c>
      <c r="CN15" s="17">
        <v>0.5</v>
      </c>
      <c r="CO15" s="17">
        <v>0.5</v>
      </c>
      <c r="CP15" s="17">
        <v>0.5</v>
      </c>
      <c r="CQ15" s="17">
        <v>1.5</v>
      </c>
      <c r="CR15" s="17">
        <v>0.3</v>
      </c>
      <c r="CS15" s="17">
        <v>5</v>
      </c>
      <c r="CT15" s="17">
        <v>0.5</v>
      </c>
      <c r="CU15" s="17">
        <v>0.5</v>
      </c>
      <c r="CV15" s="17">
        <v>0.05</v>
      </c>
      <c r="CW15" s="17">
        <v>0.05</v>
      </c>
      <c r="CX15" s="17">
        <v>0.05</v>
      </c>
      <c r="CY15" s="17">
        <v>8.9999999999999993E-3</v>
      </c>
      <c r="CZ15" s="17">
        <v>0.05</v>
      </c>
      <c r="DA15" s="17">
        <v>0.05</v>
      </c>
      <c r="DB15" s="17">
        <v>0.05</v>
      </c>
      <c r="DC15" s="17">
        <v>0.05</v>
      </c>
      <c r="DD15" s="17">
        <v>0.05</v>
      </c>
      <c r="DE15" s="17">
        <v>0.05</v>
      </c>
      <c r="DF15" s="17">
        <v>0.05</v>
      </c>
      <c r="DG15" s="42">
        <v>12787.097</v>
      </c>
      <c r="DH15" s="17">
        <v>0.5</v>
      </c>
      <c r="DI15" s="17">
        <v>0.05</v>
      </c>
      <c r="DJ15" s="17">
        <v>0.25</v>
      </c>
      <c r="DK15" s="17">
        <v>0.25</v>
      </c>
      <c r="DL15" s="17">
        <v>0.05</v>
      </c>
    </row>
    <row r="16" spans="1:122" x14ac:dyDescent="0.25">
      <c r="A16" s="63">
        <v>11</v>
      </c>
      <c r="B16" s="66">
        <v>61</v>
      </c>
      <c r="C16" s="139" t="s">
        <v>359</v>
      </c>
      <c r="D16" s="139" t="s">
        <v>360</v>
      </c>
      <c r="E16" s="58" t="s">
        <v>1336</v>
      </c>
      <c r="F16" s="67" t="s">
        <v>361</v>
      </c>
      <c r="G16" s="19">
        <v>6.9</v>
      </c>
      <c r="H16" s="19">
        <v>607.6</v>
      </c>
      <c r="I16" s="42">
        <v>0.05</v>
      </c>
      <c r="J16" s="42">
        <v>1.5</v>
      </c>
      <c r="K16" s="30">
        <v>53.8</v>
      </c>
      <c r="L16" s="30">
        <v>2.5000000000000001E-2</v>
      </c>
      <c r="M16" s="30">
        <v>1.38</v>
      </c>
      <c r="N16" s="30">
        <v>2.86</v>
      </c>
      <c r="O16" s="30">
        <v>5.35</v>
      </c>
      <c r="P16" s="33">
        <v>3.7000000000000002E-3</v>
      </c>
      <c r="Q16" s="12">
        <v>167</v>
      </c>
      <c r="R16" s="42">
        <v>0.2</v>
      </c>
      <c r="S16" s="142">
        <v>1</v>
      </c>
      <c r="T16" s="30">
        <v>5.84</v>
      </c>
      <c r="U16" s="30">
        <v>2.0699999999999998</v>
      </c>
      <c r="V16" s="30">
        <v>4.07</v>
      </c>
      <c r="W16" s="30">
        <v>7.77</v>
      </c>
      <c r="X16" s="30">
        <v>6.46</v>
      </c>
      <c r="Y16" s="12">
        <v>6500</v>
      </c>
      <c r="Z16" s="30">
        <v>32.799999999999997</v>
      </c>
      <c r="AA16" s="13">
        <v>15085.2</v>
      </c>
      <c r="AB16" s="14">
        <v>301</v>
      </c>
      <c r="AC16" s="19">
        <v>1250</v>
      </c>
      <c r="AD16" s="13">
        <v>8070</v>
      </c>
      <c r="AE16" s="14">
        <v>67.2</v>
      </c>
      <c r="AF16" s="13">
        <v>1777.76</v>
      </c>
      <c r="AG16" s="12">
        <v>375</v>
      </c>
      <c r="AH16" s="17">
        <v>2.5</v>
      </c>
      <c r="AI16" s="17">
        <v>2.5</v>
      </c>
      <c r="AJ16" s="17">
        <v>2.5</v>
      </c>
      <c r="AK16" s="17">
        <v>2.5</v>
      </c>
      <c r="AL16" s="17">
        <v>2.5</v>
      </c>
      <c r="AM16" s="17">
        <v>2.5</v>
      </c>
      <c r="AN16" s="17">
        <v>2.5</v>
      </c>
      <c r="AO16" s="17">
        <v>2.5</v>
      </c>
      <c r="AP16" s="17">
        <v>2.5</v>
      </c>
      <c r="AQ16" s="17">
        <v>1.5</v>
      </c>
      <c r="AR16" s="17">
        <v>2.5</v>
      </c>
      <c r="AS16" s="17">
        <v>2.5</v>
      </c>
      <c r="AT16" s="17">
        <v>2.5</v>
      </c>
      <c r="AU16" s="17">
        <v>2.5</v>
      </c>
      <c r="AV16" s="17">
        <v>2.5</v>
      </c>
      <c r="AW16" s="17">
        <v>2.5</v>
      </c>
      <c r="AX16" s="17">
        <v>39</v>
      </c>
      <c r="AY16" s="17">
        <v>2.5</v>
      </c>
      <c r="AZ16" s="17">
        <v>2.5</v>
      </c>
      <c r="BA16" s="20">
        <v>31.5</v>
      </c>
      <c r="BB16" s="17">
        <v>0.5</v>
      </c>
      <c r="BC16" s="17">
        <v>0.5</v>
      </c>
      <c r="BD16" s="17">
        <v>0.5</v>
      </c>
      <c r="BE16" s="17">
        <v>0.5</v>
      </c>
      <c r="BF16" s="17">
        <v>0.5</v>
      </c>
      <c r="BG16" s="17">
        <v>0.5</v>
      </c>
      <c r="BH16" s="17">
        <v>0.5</v>
      </c>
      <c r="BI16" s="17">
        <v>0.5</v>
      </c>
      <c r="BJ16" s="17">
        <v>5.0000000000000001E-3</v>
      </c>
      <c r="BK16" s="17">
        <v>0.5</v>
      </c>
      <c r="BL16" s="17">
        <v>0.05</v>
      </c>
      <c r="BM16" s="17">
        <v>0.05</v>
      </c>
      <c r="BN16" s="17">
        <v>0.05</v>
      </c>
      <c r="BO16" s="17">
        <v>0.05</v>
      </c>
      <c r="BP16" s="17">
        <v>0.05</v>
      </c>
      <c r="BQ16" s="17">
        <v>0.4</v>
      </c>
      <c r="BR16" s="17">
        <v>0.4</v>
      </c>
      <c r="BS16" s="17">
        <v>0.05</v>
      </c>
      <c r="BT16" s="17">
        <v>0.05</v>
      </c>
      <c r="BU16" s="17">
        <v>0.1</v>
      </c>
      <c r="BV16" s="17">
        <v>0.05</v>
      </c>
      <c r="BW16" s="17">
        <v>0.05</v>
      </c>
      <c r="BX16" s="17">
        <v>0.05</v>
      </c>
      <c r="BY16" s="17">
        <v>0.15000000000000002</v>
      </c>
      <c r="BZ16" s="17">
        <v>0.15</v>
      </c>
      <c r="CA16" s="17">
        <v>25</v>
      </c>
      <c r="CB16" s="17">
        <v>50</v>
      </c>
      <c r="CC16" s="17">
        <v>3600</v>
      </c>
      <c r="CD16" s="17">
        <v>0.01</v>
      </c>
      <c r="CE16" s="17">
        <v>2.5000000000000001E-2</v>
      </c>
      <c r="CF16" s="17">
        <v>2.5000000000000001E-2</v>
      </c>
      <c r="CG16" s="17">
        <v>2.5000000000000001E-2</v>
      </c>
      <c r="CH16" s="17">
        <v>2.5000000000000001E-2</v>
      </c>
      <c r="CI16" s="17">
        <v>2.5000000000000001E-2</v>
      </c>
      <c r="CJ16" s="17">
        <v>2.5000000000000001E-2</v>
      </c>
      <c r="CK16" s="17">
        <v>2.5000000000000001E-2</v>
      </c>
      <c r="CL16" s="17">
        <v>6.1</v>
      </c>
      <c r="CM16" s="17">
        <v>0.15</v>
      </c>
      <c r="CN16" s="17">
        <v>0.5</v>
      </c>
      <c r="CO16" s="17">
        <v>0.5</v>
      </c>
      <c r="CP16" s="17">
        <v>0.5</v>
      </c>
      <c r="CQ16" s="17">
        <v>1.5</v>
      </c>
      <c r="CR16" s="17">
        <v>0.3</v>
      </c>
      <c r="CS16" s="17">
        <v>5</v>
      </c>
      <c r="CT16" s="17">
        <v>0.5</v>
      </c>
      <c r="CU16" s="17">
        <v>0.5</v>
      </c>
      <c r="CV16" s="17">
        <v>0.05</v>
      </c>
      <c r="CW16" s="17">
        <v>0.05</v>
      </c>
      <c r="CX16" s="17">
        <v>0.05</v>
      </c>
      <c r="CY16" s="17">
        <v>4.0999999999999995E-3</v>
      </c>
      <c r="CZ16" s="17">
        <v>0.05</v>
      </c>
      <c r="DA16" s="17">
        <v>0.05</v>
      </c>
      <c r="DB16" s="17">
        <v>0.05</v>
      </c>
      <c r="DC16" s="17">
        <v>0.05</v>
      </c>
      <c r="DD16" s="17">
        <v>0.05</v>
      </c>
      <c r="DE16" s="17">
        <v>0.05</v>
      </c>
      <c r="DF16" s="17">
        <v>0.05</v>
      </c>
      <c r="DG16" s="42">
        <v>10258.182000000001</v>
      </c>
      <c r="DH16" s="17">
        <v>0.5</v>
      </c>
      <c r="DI16" s="17">
        <v>0.05</v>
      </c>
      <c r="DJ16" s="17">
        <v>0.25</v>
      </c>
      <c r="DK16" s="17">
        <v>0.25</v>
      </c>
      <c r="DL16" s="17">
        <v>0.05</v>
      </c>
    </row>
    <row r="17" spans="1:116" x14ac:dyDescent="0.25">
      <c r="A17" s="63">
        <v>12</v>
      </c>
      <c r="B17" s="65">
        <v>62</v>
      </c>
      <c r="C17" s="139" t="s">
        <v>1337</v>
      </c>
      <c r="D17" s="139" t="s">
        <v>1338</v>
      </c>
      <c r="E17" s="58" t="s">
        <v>1339</v>
      </c>
      <c r="F17" s="67" t="s">
        <v>1340</v>
      </c>
      <c r="G17" s="19">
        <v>7.6</v>
      </c>
      <c r="H17" s="19">
        <v>526.4</v>
      </c>
      <c r="I17" s="42">
        <v>0.16900000000000001</v>
      </c>
      <c r="J17" s="42">
        <v>18.399999999999999</v>
      </c>
      <c r="K17" s="30">
        <v>83.5</v>
      </c>
      <c r="L17" s="31">
        <v>1.34</v>
      </c>
      <c r="M17" s="30">
        <v>4.92</v>
      </c>
      <c r="N17" s="30">
        <v>12</v>
      </c>
      <c r="O17" s="30">
        <v>14.8</v>
      </c>
      <c r="P17" s="33">
        <v>1.2E-2</v>
      </c>
      <c r="Q17" s="12">
        <v>2290</v>
      </c>
      <c r="R17" s="30">
        <v>1.78</v>
      </c>
      <c r="S17" s="141">
        <v>9.86</v>
      </c>
      <c r="T17" s="30">
        <v>56.9</v>
      </c>
      <c r="U17" s="30">
        <v>1</v>
      </c>
      <c r="V17" s="30">
        <v>60.5</v>
      </c>
      <c r="W17" s="30">
        <v>21.7</v>
      </c>
      <c r="X17" s="30">
        <v>98.9</v>
      </c>
      <c r="Y17" s="12">
        <v>72700</v>
      </c>
      <c r="Z17" s="30">
        <v>6.69</v>
      </c>
      <c r="AA17" s="13">
        <v>19270.13</v>
      </c>
      <c r="AB17" s="14">
        <v>5202.82</v>
      </c>
      <c r="AC17" s="12">
        <v>854</v>
      </c>
      <c r="AD17" s="13">
        <v>16650</v>
      </c>
      <c r="AE17" s="14">
        <v>204.92</v>
      </c>
      <c r="AF17" s="13">
        <v>5794.59</v>
      </c>
      <c r="AG17" s="12">
        <v>1060</v>
      </c>
      <c r="AH17" s="17">
        <v>71</v>
      </c>
      <c r="AI17" s="17">
        <v>60</v>
      </c>
      <c r="AJ17" s="17">
        <v>34</v>
      </c>
      <c r="AK17" s="17">
        <v>378</v>
      </c>
      <c r="AL17" s="17">
        <v>130</v>
      </c>
      <c r="AM17" s="17">
        <v>65</v>
      </c>
      <c r="AN17" s="17">
        <v>96</v>
      </c>
      <c r="AO17" s="17">
        <v>2.5</v>
      </c>
      <c r="AP17" s="17">
        <v>170</v>
      </c>
      <c r="AQ17" s="17">
        <v>1.5</v>
      </c>
      <c r="AR17" s="17">
        <v>2.5</v>
      </c>
      <c r="AS17" s="17">
        <v>2.5</v>
      </c>
      <c r="AT17" s="17">
        <v>166</v>
      </c>
      <c r="AU17" s="17">
        <v>222</v>
      </c>
      <c r="AV17" s="17">
        <v>82</v>
      </c>
      <c r="AW17" s="17">
        <v>106</v>
      </c>
      <c r="AX17" s="17">
        <v>222</v>
      </c>
      <c r="AY17" s="17">
        <v>2.5</v>
      </c>
      <c r="AZ17" s="17">
        <v>2.5</v>
      </c>
      <c r="BA17" s="20">
        <v>1310.5</v>
      </c>
      <c r="BB17" s="17">
        <v>0.5</v>
      </c>
      <c r="BC17" s="17">
        <v>0.5</v>
      </c>
      <c r="BD17" s="17">
        <v>0.5</v>
      </c>
      <c r="BE17" s="17">
        <v>0.5</v>
      </c>
      <c r="BF17" s="17">
        <v>0.5</v>
      </c>
      <c r="BG17" s="17">
        <v>0.5</v>
      </c>
      <c r="BH17" s="17">
        <v>0.5</v>
      </c>
      <c r="BI17" s="17">
        <v>0.5</v>
      </c>
      <c r="BJ17" s="17">
        <v>5.0000000000000001E-3</v>
      </c>
      <c r="BK17" s="17">
        <v>0.5</v>
      </c>
      <c r="BL17" s="17">
        <v>0.05</v>
      </c>
      <c r="BM17" s="17">
        <v>0.05</v>
      </c>
      <c r="BN17" s="17">
        <v>0.05</v>
      </c>
      <c r="BO17" s="17">
        <v>0.05</v>
      </c>
      <c r="BP17" s="17">
        <v>0.05</v>
      </c>
      <c r="BQ17" s="17">
        <v>0.4</v>
      </c>
      <c r="BR17" s="17">
        <v>0.4</v>
      </c>
      <c r="BS17" s="17">
        <v>0.05</v>
      </c>
      <c r="BT17" s="17">
        <v>0.05</v>
      </c>
      <c r="BU17" s="17">
        <v>0.1</v>
      </c>
      <c r="BV17" s="17">
        <v>0.05</v>
      </c>
      <c r="BW17" s="17">
        <v>0.05</v>
      </c>
      <c r="BX17" s="17">
        <v>0.05</v>
      </c>
      <c r="BY17" s="17">
        <v>0.15000000000000002</v>
      </c>
      <c r="BZ17" s="17">
        <v>0.15</v>
      </c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>
        <v>0.05</v>
      </c>
      <c r="DF17" s="17">
        <v>0.05</v>
      </c>
      <c r="DG17" s="42">
        <v>11721.853999999999</v>
      </c>
      <c r="DH17" s="17"/>
      <c r="DI17" s="17"/>
      <c r="DJ17" s="17">
        <v>0.25</v>
      </c>
      <c r="DK17" s="17">
        <v>0.25</v>
      </c>
      <c r="DL17" s="17">
        <v>0.05</v>
      </c>
    </row>
    <row r="18" spans="1:116" x14ac:dyDescent="0.25">
      <c r="A18" s="63">
        <v>13</v>
      </c>
      <c r="B18" s="66">
        <v>63</v>
      </c>
      <c r="C18" s="139" t="s">
        <v>1341</v>
      </c>
      <c r="D18" s="139" t="s">
        <v>1342</v>
      </c>
      <c r="E18" s="58" t="s">
        <v>1343</v>
      </c>
      <c r="F18" s="58" t="s">
        <v>1344</v>
      </c>
      <c r="G18" s="19">
        <v>8.1</v>
      </c>
      <c r="H18" s="19">
        <v>240.6</v>
      </c>
      <c r="I18" s="42">
        <v>5.31</v>
      </c>
      <c r="J18" s="42">
        <v>6.3</v>
      </c>
      <c r="K18" s="30">
        <v>257</v>
      </c>
      <c r="L18" s="30">
        <v>1.9</v>
      </c>
      <c r="M18" s="30">
        <v>3.9</v>
      </c>
      <c r="N18" s="30">
        <v>11</v>
      </c>
      <c r="O18" s="42">
        <v>60.8</v>
      </c>
      <c r="P18" s="33">
        <v>3.0999999999999999E-3</v>
      </c>
      <c r="Q18" s="12">
        <v>2430</v>
      </c>
      <c r="R18" s="30">
        <v>2.6</v>
      </c>
      <c r="S18" s="142">
        <v>7.2</v>
      </c>
      <c r="T18" s="30">
        <v>50.4</v>
      </c>
      <c r="U18" s="30">
        <v>3.8</v>
      </c>
      <c r="V18" s="30">
        <v>129</v>
      </c>
      <c r="W18" s="30">
        <v>19.3</v>
      </c>
      <c r="X18" s="30">
        <v>79.099999999999994</v>
      </c>
      <c r="Y18" s="12">
        <v>184000</v>
      </c>
      <c r="Z18" s="30">
        <v>9.6300000000000008</v>
      </c>
      <c r="AA18" s="13">
        <v>7550</v>
      </c>
      <c r="AB18" s="14">
        <v>2227</v>
      </c>
      <c r="AC18" s="12">
        <v>1820</v>
      </c>
      <c r="AD18" s="13">
        <v>8540</v>
      </c>
      <c r="AE18" s="14">
        <v>77.7</v>
      </c>
      <c r="AF18" s="13">
        <v>4823</v>
      </c>
      <c r="AG18" s="42">
        <v>1350</v>
      </c>
      <c r="AH18" s="17">
        <v>85</v>
      </c>
      <c r="AI18" s="17">
        <v>226</v>
      </c>
      <c r="AJ18" s="17">
        <v>197</v>
      </c>
      <c r="AK18" s="17">
        <v>928</v>
      </c>
      <c r="AL18" s="17">
        <v>500</v>
      </c>
      <c r="AM18" s="17">
        <v>244</v>
      </c>
      <c r="AN18" s="17">
        <v>277</v>
      </c>
      <c r="AO18" s="17">
        <v>2.5</v>
      </c>
      <c r="AP18" s="17">
        <v>285</v>
      </c>
      <c r="AQ18" s="17">
        <v>1.5</v>
      </c>
      <c r="AR18" s="17">
        <v>2.5</v>
      </c>
      <c r="AS18" s="17">
        <v>85</v>
      </c>
      <c r="AT18" s="17">
        <v>547</v>
      </c>
      <c r="AU18" s="17">
        <v>452</v>
      </c>
      <c r="AV18" s="17">
        <v>209</v>
      </c>
      <c r="AW18" s="17">
        <v>222</v>
      </c>
      <c r="AX18" s="17">
        <v>433</v>
      </c>
      <c r="AY18" s="17">
        <v>85</v>
      </c>
      <c r="AZ18" s="17">
        <v>2.5</v>
      </c>
      <c r="BA18" s="20">
        <v>3754</v>
      </c>
      <c r="BB18" s="17">
        <v>0.5</v>
      </c>
      <c r="BC18" s="17">
        <v>0.5</v>
      </c>
      <c r="BD18" s="17">
        <v>0.5</v>
      </c>
      <c r="BE18" s="17">
        <v>0.5</v>
      </c>
      <c r="BF18" s="17">
        <v>0.5</v>
      </c>
      <c r="BG18" s="17">
        <v>0.5</v>
      </c>
      <c r="BH18" s="17">
        <v>0.5</v>
      </c>
      <c r="BI18" s="17">
        <v>0.5</v>
      </c>
      <c r="BJ18" s="17">
        <v>5.0000000000000001E-3</v>
      </c>
      <c r="BK18" s="17">
        <v>0.5</v>
      </c>
      <c r="BL18" s="17">
        <v>0.05</v>
      </c>
      <c r="BM18" s="17">
        <v>0.05</v>
      </c>
      <c r="BN18" s="17">
        <v>0.05</v>
      </c>
      <c r="BO18" s="17">
        <v>0.05</v>
      </c>
      <c r="BP18" s="17">
        <v>0.05</v>
      </c>
      <c r="BQ18" s="17">
        <v>0.4</v>
      </c>
      <c r="BR18" s="17">
        <v>0.4</v>
      </c>
      <c r="BS18" s="17">
        <v>0.05</v>
      </c>
      <c r="BT18" s="17">
        <v>0.05</v>
      </c>
      <c r="BU18" s="17">
        <v>0.1</v>
      </c>
      <c r="BV18" s="17">
        <v>0.05</v>
      </c>
      <c r="BW18" s="17">
        <v>0.05</v>
      </c>
      <c r="BX18" s="17">
        <v>0.05</v>
      </c>
      <c r="BY18" s="17">
        <v>0.15000000000000002</v>
      </c>
      <c r="BZ18" s="17">
        <v>0.15</v>
      </c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>
        <v>0.05</v>
      </c>
      <c r="DF18" s="17">
        <v>0.05</v>
      </c>
      <c r="DG18" s="42">
        <v>12001.887000000001</v>
      </c>
      <c r="DH18" s="17"/>
      <c r="DI18" s="17"/>
      <c r="DJ18" s="17"/>
      <c r="DK18" s="17"/>
      <c r="DL18" s="17"/>
    </row>
    <row r="19" spans="1:116" x14ac:dyDescent="0.25">
      <c r="A19" s="63">
        <v>14</v>
      </c>
      <c r="B19" s="66">
        <v>64</v>
      </c>
      <c r="C19" s="139" t="s">
        <v>362</v>
      </c>
      <c r="D19" s="139" t="s">
        <v>1345</v>
      </c>
      <c r="E19" s="58" t="s">
        <v>1346</v>
      </c>
      <c r="F19" s="67" t="s">
        <v>363</v>
      </c>
      <c r="G19" s="19">
        <v>7.9</v>
      </c>
      <c r="H19" s="19">
        <v>428.1</v>
      </c>
      <c r="I19" s="42">
        <v>0.05</v>
      </c>
      <c r="J19" s="42">
        <v>1.5</v>
      </c>
      <c r="K19" s="30">
        <v>63.9</v>
      </c>
      <c r="L19" s="30">
        <v>0.21</v>
      </c>
      <c r="M19" s="30">
        <v>2.13</v>
      </c>
      <c r="N19" s="30">
        <v>9.06</v>
      </c>
      <c r="O19" s="30">
        <v>11.6</v>
      </c>
      <c r="P19" s="33">
        <v>4.5999999999999999E-3</v>
      </c>
      <c r="Q19" s="12">
        <v>138</v>
      </c>
      <c r="R19" s="42">
        <v>0.2</v>
      </c>
      <c r="S19" s="141">
        <v>5.24</v>
      </c>
      <c r="T19" s="30">
        <v>18.5</v>
      </c>
      <c r="U19" s="30">
        <v>3.28</v>
      </c>
      <c r="V19" s="30">
        <v>104</v>
      </c>
      <c r="W19" s="30">
        <v>11.9</v>
      </c>
      <c r="X19" s="30">
        <v>57.5</v>
      </c>
      <c r="Y19" s="12">
        <v>93300</v>
      </c>
      <c r="Z19" s="30">
        <v>5.45</v>
      </c>
      <c r="AA19" s="13">
        <v>8980</v>
      </c>
      <c r="AB19" s="14">
        <v>925.44299999999998</v>
      </c>
      <c r="AC19" s="12">
        <v>717</v>
      </c>
      <c r="AD19" s="13">
        <v>15250.8</v>
      </c>
      <c r="AE19" s="14">
        <v>84.6</v>
      </c>
      <c r="AF19" s="13">
        <v>4553.46</v>
      </c>
      <c r="AG19" s="12">
        <v>1440</v>
      </c>
      <c r="AH19" s="17">
        <v>31</v>
      </c>
      <c r="AI19" s="17">
        <v>351</v>
      </c>
      <c r="AJ19" s="17">
        <v>197</v>
      </c>
      <c r="AK19" s="17">
        <v>1300</v>
      </c>
      <c r="AL19" s="17">
        <v>700</v>
      </c>
      <c r="AM19" s="17">
        <v>402</v>
      </c>
      <c r="AN19" s="17">
        <v>464</v>
      </c>
      <c r="AO19" s="17">
        <v>60</v>
      </c>
      <c r="AP19" s="17">
        <v>400</v>
      </c>
      <c r="AQ19" s="17">
        <v>1.5</v>
      </c>
      <c r="AR19" s="17">
        <v>50</v>
      </c>
      <c r="AS19" s="17">
        <v>15</v>
      </c>
      <c r="AT19" s="17">
        <v>872</v>
      </c>
      <c r="AU19" s="17">
        <v>352</v>
      </c>
      <c r="AV19" s="17">
        <v>320</v>
      </c>
      <c r="AW19" s="17">
        <v>724</v>
      </c>
      <c r="AX19" s="17">
        <v>515</v>
      </c>
      <c r="AY19" s="17">
        <v>106</v>
      </c>
      <c r="AZ19" s="17">
        <v>2.5</v>
      </c>
      <c r="BA19" s="20">
        <v>5055.5</v>
      </c>
      <c r="BB19" s="17">
        <v>0.5</v>
      </c>
      <c r="BC19" s="17">
        <v>0.5</v>
      </c>
      <c r="BD19" s="17">
        <v>0.5</v>
      </c>
      <c r="BE19" s="17">
        <v>0.5</v>
      </c>
      <c r="BF19" s="17">
        <v>0.5</v>
      </c>
      <c r="BG19" s="17">
        <v>0.5</v>
      </c>
      <c r="BH19" s="17">
        <v>0.5</v>
      </c>
      <c r="BI19" s="17">
        <v>0.5</v>
      </c>
      <c r="BJ19" s="17">
        <v>5.0000000000000001E-3</v>
      </c>
      <c r="BK19" s="17">
        <v>0.5</v>
      </c>
      <c r="BL19" s="17">
        <v>0.05</v>
      </c>
      <c r="BM19" s="17">
        <v>0.05</v>
      </c>
      <c r="BN19" s="17">
        <v>0.05</v>
      </c>
      <c r="BO19" s="17">
        <v>0.05</v>
      </c>
      <c r="BP19" s="17">
        <v>0.05</v>
      </c>
      <c r="BQ19" s="17">
        <v>0.4</v>
      </c>
      <c r="BR19" s="17">
        <v>0.4</v>
      </c>
      <c r="BS19" s="17">
        <v>0.05</v>
      </c>
      <c r="BT19" s="17">
        <v>0.05</v>
      </c>
      <c r="BU19" s="17">
        <v>0.1</v>
      </c>
      <c r="BV19" s="17">
        <v>0.05</v>
      </c>
      <c r="BW19" s="17">
        <v>0.05</v>
      </c>
      <c r="BX19" s="17">
        <v>0.05</v>
      </c>
      <c r="BY19" s="17">
        <v>0.15000000000000002</v>
      </c>
      <c r="BZ19" s="17">
        <v>0.15</v>
      </c>
      <c r="CA19" s="17">
        <v>25</v>
      </c>
      <c r="CB19" s="17">
        <v>50</v>
      </c>
      <c r="CC19" s="17">
        <v>3600</v>
      </c>
      <c r="CD19" s="17">
        <v>0.01</v>
      </c>
      <c r="CE19" s="17">
        <v>2.5000000000000001E-2</v>
      </c>
      <c r="CF19" s="17">
        <v>2.5000000000000001E-2</v>
      </c>
      <c r="CG19" s="17">
        <v>2.5000000000000001E-2</v>
      </c>
      <c r="CH19" s="17">
        <v>2.5000000000000001E-2</v>
      </c>
      <c r="CI19" s="17">
        <v>2.5000000000000001E-2</v>
      </c>
      <c r="CJ19" s="17">
        <v>2.5000000000000001E-2</v>
      </c>
      <c r="CK19" s="17">
        <v>2.5000000000000001E-2</v>
      </c>
      <c r="CL19" s="17">
        <v>0.32</v>
      </c>
      <c r="CM19" s="17">
        <v>0.15</v>
      </c>
      <c r="CN19" s="17">
        <v>0.5</v>
      </c>
      <c r="CO19" s="17">
        <v>0.5</v>
      </c>
      <c r="CP19" s="17">
        <v>0.5</v>
      </c>
      <c r="CQ19" s="17">
        <v>1.5</v>
      </c>
      <c r="CR19" s="17">
        <v>0.3</v>
      </c>
      <c r="CS19" s="17">
        <v>5</v>
      </c>
      <c r="CT19" s="17">
        <v>0.5</v>
      </c>
      <c r="CU19" s="17">
        <v>0.5</v>
      </c>
      <c r="CV19" s="17">
        <v>0.05</v>
      </c>
      <c r="CW19" s="17">
        <v>0.05</v>
      </c>
      <c r="CX19" s="17">
        <v>0.05</v>
      </c>
      <c r="CY19" s="17">
        <v>7.9000000000000008E-3</v>
      </c>
      <c r="CZ19" s="17">
        <v>0.05</v>
      </c>
      <c r="DA19" s="17">
        <v>0.05</v>
      </c>
      <c r="DB19" s="17">
        <v>0.05</v>
      </c>
      <c r="DC19" s="17">
        <v>0.05</v>
      </c>
      <c r="DD19" s="17">
        <v>0.05</v>
      </c>
      <c r="DE19" s="17">
        <v>0.05</v>
      </c>
      <c r="DF19" s="17">
        <v>0.05</v>
      </c>
      <c r="DG19" s="42">
        <v>5042</v>
      </c>
      <c r="DH19" s="17">
        <v>0.5</v>
      </c>
      <c r="DI19" s="17">
        <v>0.05</v>
      </c>
      <c r="DJ19" s="17">
        <v>0.25</v>
      </c>
      <c r="DK19" s="17">
        <v>0.25</v>
      </c>
      <c r="DL19" s="17">
        <v>0.05</v>
      </c>
    </row>
    <row r="20" spans="1:116" x14ac:dyDescent="0.25">
      <c r="A20" s="63">
        <v>15</v>
      </c>
      <c r="B20" s="64">
        <v>65</v>
      </c>
      <c r="C20" s="139" t="s">
        <v>1347</v>
      </c>
      <c r="D20" s="139" t="s">
        <v>1348</v>
      </c>
      <c r="E20" s="58" t="s">
        <v>1349</v>
      </c>
      <c r="F20" s="67" t="s">
        <v>1350</v>
      </c>
      <c r="G20" s="19">
        <v>7.5</v>
      </c>
      <c r="H20" s="19">
        <v>549</v>
      </c>
      <c r="I20" s="42">
        <v>0.05</v>
      </c>
      <c r="J20" s="42">
        <v>9.19</v>
      </c>
      <c r="K20" s="30">
        <v>99.7</v>
      </c>
      <c r="L20" s="30">
        <v>1</v>
      </c>
      <c r="M20" s="30">
        <v>7.91</v>
      </c>
      <c r="N20" s="30">
        <v>52.4</v>
      </c>
      <c r="O20" s="42">
        <v>29.7</v>
      </c>
      <c r="P20" s="33">
        <v>1.2E-2</v>
      </c>
      <c r="Q20" s="12">
        <v>3890</v>
      </c>
      <c r="R20" s="42">
        <v>0.435</v>
      </c>
      <c r="S20" s="141">
        <v>29.9</v>
      </c>
      <c r="T20" s="30">
        <v>58.9</v>
      </c>
      <c r="U20" s="30">
        <v>2.87</v>
      </c>
      <c r="V20" s="30">
        <v>20.5</v>
      </c>
      <c r="W20" s="30">
        <v>39</v>
      </c>
      <c r="X20" s="30">
        <v>133</v>
      </c>
      <c r="Y20" s="12">
        <v>7570</v>
      </c>
      <c r="Z20" s="30">
        <v>12.1</v>
      </c>
      <c r="AA20" s="13">
        <v>18554.400000000001</v>
      </c>
      <c r="AB20" s="14">
        <v>311</v>
      </c>
      <c r="AC20" s="19">
        <v>1110</v>
      </c>
      <c r="AD20" s="13">
        <v>932</v>
      </c>
      <c r="AE20" s="14">
        <v>369.358</v>
      </c>
      <c r="AF20" s="13">
        <v>17705.8</v>
      </c>
      <c r="AG20" s="42">
        <v>3170</v>
      </c>
      <c r="AH20" s="17">
        <v>2.5</v>
      </c>
      <c r="AI20" s="17">
        <v>2.5</v>
      </c>
      <c r="AJ20" s="17">
        <v>146</v>
      </c>
      <c r="AK20" s="17">
        <v>868</v>
      </c>
      <c r="AL20" s="17">
        <v>420</v>
      </c>
      <c r="AM20" s="17">
        <v>268</v>
      </c>
      <c r="AN20" s="17">
        <v>417</v>
      </c>
      <c r="AO20" s="17">
        <v>2.5</v>
      </c>
      <c r="AP20" s="17">
        <v>460</v>
      </c>
      <c r="AQ20" s="17">
        <v>1.5</v>
      </c>
      <c r="AR20" s="17">
        <v>2.5</v>
      </c>
      <c r="AS20" s="17">
        <v>2.5</v>
      </c>
      <c r="AT20" s="17">
        <v>581</v>
      </c>
      <c r="AU20" s="17">
        <v>642</v>
      </c>
      <c r="AV20" s="17">
        <v>485</v>
      </c>
      <c r="AW20" s="17">
        <v>2.5</v>
      </c>
      <c r="AX20" s="17">
        <v>303</v>
      </c>
      <c r="AY20" s="17">
        <v>326</v>
      </c>
      <c r="AZ20" s="17">
        <v>2.5</v>
      </c>
      <c r="BA20" s="20">
        <v>3838.5</v>
      </c>
      <c r="BB20" s="17">
        <v>0.5</v>
      </c>
      <c r="BC20" s="17">
        <v>0.5</v>
      </c>
      <c r="BD20" s="17">
        <v>0.5</v>
      </c>
      <c r="BE20" s="17">
        <v>0.5</v>
      </c>
      <c r="BF20" s="17">
        <v>0.5</v>
      </c>
      <c r="BG20" s="17">
        <v>0.5</v>
      </c>
      <c r="BH20" s="17">
        <v>0.5</v>
      </c>
      <c r="BI20" s="17">
        <v>0.5</v>
      </c>
      <c r="BJ20" s="17">
        <v>5.0000000000000001E-3</v>
      </c>
      <c r="BK20" s="17">
        <v>0.5</v>
      </c>
      <c r="BL20" s="17">
        <v>0.05</v>
      </c>
      <c r="BM20" s="17">
        <v>0.05</v>
      </c>
      <c r="BN20" s="17">
        <v>0.05</v>
      </c>
      <c r="BO20" s="17">
        <v>0.05</v>
      </c>
      <c r="BP20" s="17">
        <v>0.05</v>
      </c>
      <c r="BQ20" s="17">
        <v>0.4</v>
      </c>
      <c r="BR20" s="17">
        <v>0.4</v>
      </c>
      <c r="BS20" s="17">
        <v>0.05</v>
      </c>
      <c r="BT20" s="17">
        <v>0.05</v>
      </c>
      <c r="BU20" s="17">
        <v>0.1</v>
      </c>
      <c r="BV20" s="17">
        <v>0.05</v>
      </c>
      <c r="BW20" s="17">
        <v>0.05</v>
      </c>
      <c r="BX20" s="17">
        <v>0.05</v>
      </c>
      <c r="BY20" s="17">
        <v>0.15000000000000002</v>
      </c>
      <c r="BZ20" s="17">
        <v>0.15</v>
      </c>
      <c r="CA20" s="17">
        <v>25</v>
      </c>
      <c r="CB20" s="17">
        <v>50</v>
      </c>
      <c r="CC20" s="17">
        <v>1900</v>
      </c>
      <c r="CD20" s="17">
        <v>0.01</v>
      </c>
      <c r="CE20" s="17">
        <v>2.5000000000000001E-2</v>
      </c>
      <c r="CF20" s="17">
        <v>2.5000000000000001E-2</v>
      </c>
      <c r="CG20" s="17">
        <v>2.5000000000000001E-2</v>
      </c>
      <c r="CH20" s="17">
        <v>2.5000000000000001E-2</v>
      </c>
      <c r="CI20" s="17">
        <v>2.5000000000000001E-2</v>
      </c>
      <c r="CJ20" s="17">
        <v>2.5000000000000001E-2</v>
      </c>
      <c r="CK20" s="17">
        <v>2.5000000000000001E-2</v>
      </c>
      <c r="CL20" s="17">
        <v>0.73</v>
      </c>
      <c r="CM20" s="17">
        <v>0.15</v>
      </c>
      <c r="CN20" s="17">
        <v>0.5</v>
      </c>
      <c r="CO20" s="17">
        <v>0.5</v>
      </c>
      <c r="CP20" s="17">
        <v>0.5</v>
      </c>
      <c r="CQ20" s="17">
        <v>1.5</v>
      </c>
      <c r="CR20" s="17">
        <v>0.3</v>
      </c>
      <c r="CS20" s="17">
        <v>5</v>
      </c>
      <c r="CT20" s="17">
        <v>0.5</v>
      </c>
      <c r="CU20" s="17">
        <v>0.5</v>
      </c>
      <c r="CV20" s="17">
        <v>0.05</v>
      </c>
      <c r="CW20" s="17">
        <v>0.05</v>
      </c>
      <c r="CX20" s="17">
        <v>0.05</v>
      </c>
      <c r="CY20" s="17">
        <v>0.01</v>
      </c>
      <c r="CZ20" s="17">
        <v>0.05</v>
      </c>
      <c r="DA20" s="17">
        <v>0.05</v>
      </c>
      <c r="DB20" s="17">
        <v>0.05</v>
      </c>
      <c r="DC20" s="17">
        <v>0.05</v>
      </c>
      <c r="DD20" s="17">
        <v>0.05</v>
      </c>
      <c r="DE20" s="17">
        <v>0.05</v>
      </c>
      <c r="DF20" s="17">
        <v>0.05</v>
      </c>
      <c r="DG20" s="42">
        <v>9937.2880000000005</v>
      </c>
      <c r="DH20" s="17">
        <v>0.5</v>
      </c>
      <c r="DI20" s="17">
        <v>0.05</v>
      </c>
      <c r="DJ20" s="17">
        <v>0.25</v>
      </c>
      <c r="DK20" s="17">
        <v>0.25</v>
      </c>
      <c r="DL20" s="17">
        <v>0.05</v>
      </c>
    </row>
    <row r="21" spans="1:116" x14ac:dyDescent="0.25">
      <c r="A21" s="63">
        <v>16</v>
      </c>
      <c r="B21" s="65">
        <v>66</v>
      </c>
      <c r="C21" s="139" t="s">
        <v>1351</v>
      </c>
      <c r="D21" s="139" t="s">
        <v>1352</v>
      </c>
      <c r="E21" s="58" t="s">
        <v>1353</v>
      </c>
      <c r="F21" s="67" t="s">
        <v>1354</v>
      </c>
      <c r="G21" s="19">
        <v>7.5</v>
      </c>
      <c r="H21" s="19">
        <v>482.6</v>
      </c>
      <c r="I21" s="42">
        <v>0.05</v>
      </c>
      <c r="J21" s="42">
        <v>1.5</v>
      </c>
      <c r="K21" s="30">
        <v>48.3</v>
      </c>
      <c r="L21" s="31">
        <v>2.5000000000000001E-2</v>
      </c>
      <c r="M21" s="30">
        <v>5.51</v>
      </c>
      <c r="N21" s="30">
        <v>0.81599999999999995</v>
      </c>
      <c r="O21" s="42">
        <v>6.04</v>
      </c>
      <c r="P21" s="33">
        <v>3.2000000000000002E-3</v>
      </c>
      <c r="Q21" s="12">
        <v>61.3</v>
      </c>
      <c r="R21" s="30">
        <v>0.2</v>
      </c>
      <c r="S21" s="142">
        <v>1.54</v>
      </c>
      <c r="T21" s="30">
        <v>0.5</v>
      </c>
      <c r="U21" s="30">
        <v>1</v>
      </c>
      <c r="V21" s="30">
        <v>1.1499999999999999</v>
      </c>
      <c r="W21" s="30">
        <v>1.1399999999999999</v>
      </c>
      <c r="X21" s="30">
        <v>12.3</v>
      </c>
      <c r="Y21" s="12">
        <v>266</v>
      </c>
      <c r="Z21" s="30">
        <v>7.47</v>
      </c>
      <c r="AA21" s="13">
        <v>1610</v>
      </c>
      <c r="AB21" s="14">
        <v>1095.93</v>
      </c>
      <c r="AC21" s="12">
        <v>53.2</v>
      </c>
      <c r="AD21" s="13">
        <v>1140</v>
      </c>
      <c r="AE21" s="14">
        <v>11.1</v>
      </c>
      <c r="AF21" s="13">
        <v>424</v>
      </c>
      <c r="AG21" s="12">
        <v>0.5</v>
      </c>
      <c r="AH21" s="17">
        <v>2.5</v>
      </c>
      <c r="AI21" s="17">
        <v>176</v>
      </c>
      <c r="AJ21" s="17">
        <v>120</v>
      </c>
      <c r="AK21" s="17">
        <v>769</v>
      </c>
      <c r="AL21" s="17">
        <v>250</v>
      </c>
      <c r="AM21" s="17">
        <v>133</v>
      </c>
      <c r="AN21" s="17">
        <v>151</v>
      </c>
      <c r="AO21" s="17">
        <v>2.5</v>
      </c>
      <c r="AP21" s="17">
        <v>107</v>
      </c>
      <c r="AQ21" s="17">
        <v>1.5</v>
      </c>
      <c r="AR21" s="17">
        <v>2.5</v>
      </c>
      <c r="AS21" s="17">
        <v>2.5</v>
      </c>
      <c r="AT21" s="17">
        <v>358</v>
      </c>
      <c r="AU21" s="17">
        <v>302</v>
      </c>
      <c r="AV21" s="17">
        <v>96</v>
      </c>
      <c r="AW21" s="17">
        <v>155</v>
      </c>
      <c r="AX21" s="17">
        <v>234</v>
      </c>
      <c r="AY21" s="17">
        <v>2.5</v>
      </c>
      <c r="AZ21" s="17">
        <v>2.5</v>
      </c>
      <c r="BA21" s="20">
        <v>2364</v>
      </c>
      <c r="BB21" s="17">
        <v>0.5</v>
      </c>
      <c r="BC21" s="17">
        <v>0.5</v>
      </c>
      <c r="BD21" s="17">
        <v>0.5</v>
      </c>
      <c r="BE21" s="17">
        <v>0.5</v>
      </c>
      <c r="BF21" s="17">
        <v>0.5</v>
      </c>
      <c r="BG21" s="17">
        <v>0.5</v>
      </c>
      <c r="BH21" s="17">
        <v>0.5</v>
      </c>
      <c r="BI21" s="17">
        <v>0.5</v>
      </c>
      <c r="BJ21" s="17">
        <v>5.0000000000000001E-3</v>
      </c>
      <c r="BK21" s="17">
        <v>0.5</v>
      </c>
      <c r="BL21" s="17">
        <v>0.05</v>
      </c>
      <c r="BM21" s="17">
        <v>0.05</v>
      </c>
      <c r="BN21" s="17">
        <v>0.05</v>
      </c>
      <c r="BO21" s="17">
        <v>0.05</v>
      </c>
      <c r="BP21" s="17">
        <v>0.05</v>
      </c>
      <c r="BQ21" s="17">
        <v>0.4</v>
      </c>
      <c r="BR21" s="17">
        <v>0.4</v>
      </c>
      <c r="BS21" s="17">
        <v>0.05</v>
      </c>
      <c r="BT21" s="17">
        <v>0.05</v>
      </c>
      <c r="BU21" s="17">
        <v>0.1</v>
      </c>
      <c r="BV21" s="17">
        <v>0.05</v>
      </c>
      <c r="BW21" s="17">
        <v>0.05</v>
      </c>
      <c r="BX21" s="17">
        <v>0.05</v>
      </c>
      <c r="BY21" s="17">
        <v>0.15000000000000002</v>
      </c>
      <c r="BZ21" s="17">
        <v>0.15</v>
      </c>
      <c r="CA21" s="17">
        <v>25</v>
      </c>
      <c r="CB21" s="17">
        <v>50</v>
      </c>
      <c r="CC21" s="17">
        <v>3900</v>
      </c>
      <c r="CD21" s="17">
        <v>0.01</v>
      </c>
      <c r="CE21" s="17">
        <v>2.5000000000000001E-2</v>
      </c>
      <c r="CF21" s="17">
        <v>2.5000000000000001E-2</v>
      </c>
      <c r="CG21" s="17">
        <v>2.5000000000000001E-2</v>
      </c>
      <c r="CH21" s="17">
        <v>2.5000000000000001E-2</v>
      </c>
      <c r="CI21" s="17">
        <v>2.5000000000000001E-2</v>
      </c>
      <c r="CJ21" s="17">
        <v>2.5000000000000001E-2</v>
      </c>
      <c r="CK21" s="17">
        <v>2.5000000000000001E-2</v>
      </c>
      <c r="CL21" s="17">
        <v>2.4</v>
      </c>
      <c r="CM21" s="17">
        <v>0.15</v>
      </c>
      <c r="CN21" s="17">
        <v>0.5</v>
      </c>
      <c r="CO21" s="17">
        <v>0.5</v>
      </c>
      <c r="CP21" s="17">
        <v>0.5</v>
      </c>
      <c r="CQ21" s="17">
        <v>1.5</v>
      </c>
      <c r="CR21" s="17">
        <v>0.3</v>
      </c>
      <c r="CS21" s="17">
        <v>5</v>
      </c>
      <c r="CT21" s="17">
        <v>0.5</v>
      </c>
      <c r="CU21" s="17">
        <v>0.5</v>
      </c>
      <c r="CV21" s="17">
        <v>0.05</v>
      </c>
      <c r="CW21" s="17">
        <v>0.05</v>
      </c>
      <c r="CX21" s="17">
        <v>0.05</v>
      </c>
      <c r="CY21" s="17">
        <v>5.7999999999999996E-3</v>
      </c>
      <c r="CZ21" s="17">
        <v>0.05</v>
      </c>
      <c r="DA21" s="17">
        <v>0.05</v>
      </c>
      <c r="DB21" s="17">
        <v>0.05</v>
      </c>
      <c r="DC21" s="17">
        <v>0.05</v>
      </c>
      <c r="DD21" s="17">
        <v>0.05</v>
      </c>
      <c r="DE21" s="17">
        <v>0.05</v>
      </c>
      <c r="DF21" s="17">
        <v>0.05</v>
      </c>
      <c r="DG21" s="42">
        <v>10989.394</v>
      </c>
      <c r="DH21" s="17">
        <v>0.5</v>
      </c>
      <c r="DI21" s="17">
        <v>0.05</v>
      </c>
      <c r="DJ21" s="17">
        <v>0.25</v>
      </c>
      <c r="DK21" s="17">
        <v>0.25</v>
      </c>
      <c r="DL21" s="17">
        <v>0.05</v>
      </c>
    </row>
    <row r="22" spans="1:116" x14ac:dyDescent="0.25">
      <c r="A22" s="63">
        <v>17</v>
      </c>
      <c r="B22" s="66">
        <v>67</v>
      </c>
      <c r="C22" s="139" t="s">
        <v>1355</v>
      </c>
      <c r="D22" s="139" t="s">
        <v>1356</v>
      </c>
      <c r="E22" s="58" t="s">
        <v>1357</v>
      </c>
      <c r="F22" s="67" t="s">
        <v>1358</v>
      </c>
      <c r="G22" s="19">
        <v>7.4</v>
      </c>
      <c r="H22" s="19">
        <v>280</v>
      </c>
      <c r="I22" s="42">
        <v>0.05</v>
      </c>
      <c r="J22" s="42">
        <v>5.67</v>
      </c>
      <c r="K22" s="30">
        <v>127</v>
      </c>
      <c r="L22" s="31">
        <v>0.5</v>
      </c>
      <c r="M22" s="30">
        <v>1.64</v>
      </c>
      <c r="N22" s="30">
        <v>5.05</v>
      </c>
      <c r="O22" s="42">
        <v>20.100000000000001</v>
      </c>
      <c r="P22" s="33">
        <v>7.7000000000000002E-3</v>
      </c>
      <c r="Q22" s="12">
        <v>1450</v>
      </c>
      <c r="R22" s="30">
        <v>1.21</v>
      </c>
      <c r="S22" s="142">
        <v>4.99</v>
      </c>
      <c r="T22" s="30">
        <v>36.9</v>
      </c>
      <c r="U22" s="30">
        <v>3.25</v>
      </c>
      <c r="V22" s="30">
        <v>113</v>
      </c>
      <c r="W22" s="30">
        <v>9.2799999999999994</v>
      </c>
      <c r="X22" s="30">
        <v>1790</v>
      </c>
      <c r="Y22" s="12">
        <v>104000</v>
      </c>
      <c r="Z22" s="30">
        <v>8.09</v>
      </c>
      <c r="AA22" s="13">
        <v>4880</v>
      </c>
      <c r="AB22" s="14">
        <v>1113.22</v>
      </c>
      <c r="AC22" s="12">
        <v>874</v>
      </c>
      <c r="AD22" s="13">
        <v>6710</v>
      </c>
      <c r="AE22" s="14">
        <v>33.6</v>
      </c>
      <c r="AF22" s="13">
        <v>2657.61</v>
      </c>
      <c r="AG22" s="12">
        <v>733</v>
      </c>
      <c r="AH22" s="17">
        <v>2.5</v>
      </c>
      <c r="AI22" s="17">
        <v>234</v>
      </c>
      <c r="AJ22" s="17">
        <v>159</v>
      </c>
      <c r="AK22" s="17">
        <v>1020</v>
      </c>
      <c r="AL22" s="17">
        <v>340</v>
      </c>
      <c r="AM22" s="17">
        <v>176</v>
      </c>
      <c r="AN22" s="17">
        <v>200</v>
      </c>
      <c r="AO22" s="17">
        <v>2.5</v>
      </c>
      <c r="AP22" s="17">
        <v>142</v>
      </c>
      <c r="AQ22" s="17">
        <v>1.5</v>
      </c>
      <c r="AR22" s="17">
        <v>2.5</v>
      </c>
      <c r="AS22" s="17">
        <v>2.5</v>
      </c>
      <c r="AT22" s="17">
        <v>476</v>
      </c>
      <c r="AU22" s="17">
        <v>401</v>
      </c>
      <c r="AV22" s="17">
        <v>128</v>
      </c>
      <c r="AW22" s="17">
        <v>206</v>
      </c>
      <c r="AX22" s="17">
        <v>311</v>
      </c>
      <c r="AY22" s="17">
        <v>24</v>
      </c>
      <c r="AZ22" s="17">
        <v>2.5</v>
      </c>
      <c r="BA22" s="20">
        <v>3143</v>
      </c>
      <c r="BB22" s="17">
        <v>0.5</v>
      </c>
      <c r="BC22" s="17">
        <v>0.5</v>
      </c>
      <c r="BD22" s="17">
        <v>0.5</v>
      </c>
      <c r="BE22" s="17">
        <v>0.5</v>
      </c>
      <c r="BF22" s="17">
        <v>0.5</v>
      </c>
      <c r="BG22" s="17">
        <v>0.5</v>
      </c>
      <c r="BH22" s="17">
        <v>0.5</v>
      </c>
      <c r="BI22" s="17">
        <v>0.5</v>
      </c>
      <c r="BJ22" s="17">
        <v>5.0000000000000001E-3</v>
      </c>
      <c r="BK22" s="17">
        <v>0.5</v>
      </c>
      <c r="BL22" s="17">
        <v>0.05</v>
      </c>
      <c r="BM22" s="17">
        <v>0.05</v>
      </c>
      <c r="BN22" s="17">
        <v>0.05</v>
      </c>
      <c r="BO22" s="17">
        <v>0.05</v>
      </c>
      <c r="BP22" s="17">
        <v>0.05</v>
      </c>
      <c r="BQ22" s="17">
        <v>0.4</v>
      </c>
      <c r="BR22" s="17">
        <v>0.4</v>
      </c>
      <c r="BS22" s="17">
        <v>0.05</v>
      </c>
      <c r="BT22" s="17">
        <v>0.05</v>
      </c>
      <c r="BU22" s="17">
        <v>0.1</v>
      </c>
      <c r="BV22" s="17">
        <v>0.05</v>
      </c>
      <c r="BW22" s="17">
        <v>0.05</v>
      </c>
      <c r="BX22" s="17">
        <v>0.05</v>
      </c>
      <c r="BY22" s="17">
        <v>0.15000000000000002</v>
      </c>
      <c r="BZ22" s="17">
        <v>0.15</v>
      </c>
      <c r="CA22" s="17">
        <v>25</v>
      </c>
      <c r="CB22" s="17">
        <v>50</v>
      </c>
      <c r="CC22" s="17">
        <v>3500</v>
      </c>
      <c r="CD22" s="17">
        <v>0.01</v>
      </c>
      <c r="CE22" s="17">
        <v>2.5000000000000001E-2</v>
      </c>
      <c r="CF22" s="17">
        <v>2.5000000000000001E-2</v>
      </c>
      <c r="CG22" s="17">
        <v>2.5000000000000001E-2</v>
      </c>
      <c r="CH22" s="17">
        <v>2.5000000000000001E-2</v>
      </c>
      <c r="CI22" s="17">
        <v>2.5000000000000001E-2</v>
      </c>
      <c r="CJ22" s="17">
        <v>2.5000000000000001E-2</v>
      </c>
      <c r="CK22" s="17">
        <v>2.5000000000000001E-2</v>
      </c>
      <c r="CL22" s="17">
        <v>1.1000000000000001</v>
      </c>
      <c r="CM22" s="17">
        <v>0.15</v>
      </c>
      <c r="CN22" s="17">
        <v>0.5</v>
      </c>
      <c r="CO22" s="17">
        <v>0.5</v>
      </c>
      <c r="CP22" s="17">
        <v>0.5</v>
      </c>
      <c r="CQ22" s="17">
        <v>1.5</v>
      </c>
      <c r="CR22" s="17">
        <v>0.3</v>
      </c>
      <c r="CS22" s="17">
        <v>5</v>
      </c>
      <c r="CT22" s="17">
        <v>0.5</v>
      </c>
      <c r="CU22" s="17">
        <v>0.5</v>
      </c>
      <c r="CV22" s="17">
        <v>0.05</v>
      </c>
      <c r="CW22" s="17">
        <v>0.11699999999999999</v>
      </c>
      <c r="CX22" s="17">
        <v>0.05</v>
      </c>
      <c r="CY22" s="17">
        <v>1.2E-2</v>
      </c>
      <c r="CZ22" s="17">
        <v>0.05</v>
      </c>
      <c r="DA22" s="17">
        <v>0.05</v>
      </c>
      <c r="DB22" s="17">
        <v>0.05</v>
      </c>
      <c r="DC22" s="17">
        <v>0.05</v>
      </c>
      <c r="DD22" s="17">
        <v>0.05</v>
      </c>
      <c r="DE22" s="17">
        <v>0.05</v>
      </c>
      <c r="DF22" s="17">
        <v>0.05</v>
      </c>
      <c r="DG22" s="42">
        <v>10026.49</v>
      </c>
      <c r="DH22" s="17">
        <v>0.5</v>
      </c>
      <c r="DI22" s="17">
        <v>0.05</v>
      </c>
      <c r="DJ22" s="17">
        <v>0.25</v>
      </c>
      <c r="DK22" s="17">
        <v>0.25</v>
      </c>
      <c r="DL22" s="17">
        <v>0.05</v>
      </c>
    </row>
    <row r="23" spans="1:116" x14ac:dyDescent="0.25">
      <c r="A23" s="63">
        <v>18</v>
      </c>
      <c r="B23" s="65">
        <v>68</v>
      </c>
      <c r="C23" s="139" t="s">
        <v>1359</v>
      </c>
      <c r="D23" s="139" t="s">
        <v>1360</v>
      </c>
      <c r="E23" s="58" t="s">
        <v>1361</v>
      </c>
      <c r="F23" s="67" t="s">
        <v>1362</v>
      </c>
      <c r="G23" s="19">
        <v>7.3</v>
      </c>
      <c r="H23" s="19">
        <v>403.2</v>
      </c>
      <c r="I23" s="42">
        <v>0.05</v>
      </c>
      <c r="J23" s="42">
        <v>8.16</v>
      </c>
      <c r="K23" s="30">
        <v>139</v>
      </c>
      <c r="L23" s="30">
        <v>1.1399999999999999</v>
      </c>
      <c r="M23" s="30">
        <v>6.07</v>
      </c>
      <c r="N23" s="30">
        <v>17.2</v>
      </c>
      <c r="O23" s="42">
        <v>11.9</v>
      </c>
      <c r="P23" s="33">
        <v>2.3E-3</v>
      </c>
      <c r="Q23" s="12">
        <v>131</v>
      </c>
      <c r="R23" s="42">
        <v>0.54500000000000004</v>
      </c>
      <c r="S23" s="142">
        <v>13.2</v>
      </c>
      <c r="T23" s="30">
        <v>59.1</v>
      </c>
      <c r="U23" s="30">
        <v>4.8600000000000003</v>
      </c>
      <c r="V23" s="30">
        <v>29</v>
      </c>
      <c r="W23" s="30">
        <v>29.6</v>
      </c>
      <c r="X23" s="30">
        <v>109</v>
      </c>
      <c r="Y23" s="12">
        <v>26900</v>
      </c>
      <c r="Z23" s="30">
        <v>6.35</v>
      </c>
      <c r="AA23" s="13">
        <v>27551.8</v>
      </c>
      <c r="AB23" s="14">
        <v>1445.4</v>
      </c>
      <c r="AC23" s="19">
        <v>2650</v>
      </c>
      <c r="AD23" s="13">
        <v>18357</v>
      </c>
      <c r="AE23" s="14">
        <v>203.56399999999999</v>
      </c>
      <c r="AF23" s="13">
        <v>7036.65</v>
      </c>
      <c r="AG23" s="42">
        <v>961</v>
      </c>
      <c r="AH23" s="17">
        <v>140</v>
      </c>
      <c r="AI23" s="17">
        <v>159</v>
      </c>
      <c r="AJ23" s="17">
        <v>87</v>
      </c>
      <c r="AK23" s="17">
        <v>683</v>
      </c>
      <c r="AL23" s="17">
        <v>510</v>
      </c>
      <c r="AM23" s="17">
        <v>170</v>
      </c>
      <c r="AN23" s="17">
        <v>209</v>
      </c>
      <c r="AO23" s="17">
        <v>2.5</v>
      </c>
      <c r="AP23" s="17">
        <v>244</v>
      </c>
      <c r="AQ23" s="17">
        <v>1.5</v>
      </c>
      <c r="AR23" s="17">
        <v>2.5</v>
      </c>
      <c r="AS23" s="17">
        <v>103</v>
      </c>
      <c r="AT23" s="17">
        <v>373</v>
      </c>
      <c r="AU23" s="17">
        <v>484</v>
      </c>
      <c r="AV23" s="17">
        <v>177</v>
      </c>
      <c r="AW23" s="17">
        <v>291</v>
      </c>
      <c r="AX23" s="17">
        <v>392</v>
      </c>
      <c r="AY23" s="17">
        <v>62</v>
      </c>
      <c r="AZ23" s="17">
        <v>2.5</v>
      </c>
      <c r="BA23" s="20">
        <v>3099</v>
      </c>
      <c r="BB23" s="17">
        <v>0.5</v>
      </c>
      <c r="BC23" s="17">
        <v>0.5</v>
      </c>
      <c r="BD23" s="17">
        <v>0.5</v>
      </c>
      <c r="BE23" s="17">
        <v>0.5</v>
      </c>
      <c r="BF23" s="17">
        <v>0.5</v>
      </c>
      <c r="BG23" s="17">
        <v>0.5</v>
      </c>
      <c r="BH23" s="17">
        <v>0.5</v>
      </c>
      <c r="BI23" s="17">
        <v>0.5</v>
      </c>
      <c r="BJ23" s="17">
        <v>5.0000000000000001E-3</v>
      </c>
      <c r="BK23" s="17">
        <v>0.5</v>
      </c>
      <c r="BL23" s="17">
        <v>0.05</v>
      </c>
      <c r="BM23" s="17">
        <v>0.05</v>
      </c>
      <c r="BN23" s="17">
        <v>0.05</v>
      </c>
      <c r="BO23" s="17">
        <v>0.05</v>
      </c>
      <c r="BP23" s="17">
        <v>0.05</v>
      </c>
      <c r="BQ23" s="17">
        <v>0.4</v>
      </c>
      <c r="BR23" s="17">
        <v>0.4</v>
      </c>
      <c r="BS23" s="17">
        <v>0.05</v>
      </c>
      <c r="BT23" s="17">
        <v>0.05</v>
      </c>
      <c r="BU23" s="17">
        <v>0.1</v>
      </c>
      <c r="BV23" s="17">
        <v>0.05</v>
      </c>
      <c r="BW23" s="17">
        <v>0.05</v>
      </c>
      <c r="BX23" s="17">
        <v>0.05</v>
      </c>
      <c r="BY23" s="17">
        <v>0.15000000000000002</v>
      </c>
      <c r="BZ23" s="17">
        <v>0.15</v>
      </c>
      <c r="CA23" s="17">
        <v>25</v>
      </c>
      <c r="CB23" s="17">
        <v>50</v>
      </c>
      <c r="CC23" s="17">
        <v>2600</v>
      </c>
      <c r="CD23" s="17">
        <v>0.01</v>
      </c>
      <c r="CE23" s="17">
        <v>2.5000000000000001E-2</v>
      </c>
      <c r="CF23" s="17">
        <v>2.5000000000000001E-2</v>
      </c>
      <c r="CG23" s="17">
        <v>2.5000000000000001E-2</v>
      </c>
      <c r="CH23" s="17">
        <v>2.5000000000000001E-2</v>
      </c>
      <c r="CI23" s="17">
        <v>2.5000000000000001E-2</v>
      </c>
      <c r="CJ23" s="17">
        <v>2.5000000000000001E-2</v>
      </c>
      <c r="CK23" s="17">
        <v>2.5000000000000001E-2</v>
      </c>
      <c r="CL23" s="17">
        <v>8.9</v>
      </c>
      <c r="CM23" s="17">
        <v>0.15</v>
      </c>
      <c r="CN23" s="17">
        <v>0.5</v>
      </c>
      <c r="CO23" s="17">
        <v>0.5</v>
      </c>
      <c r="CP23" s="17">
        <v>0.5</v>
      </c>
      <c r="CQ23" s="17">
        <v>1.5</v>
      </c>
      <c r="CR23" s="17">
        <v>0.3</v>
      </c>
      <c r="CS23" s="17">
        <v>5</v>
      </c>
      <c r="CT23" s="17">
        <v>0.5</v>
      </c>
      <c r="CU23" s="17">
        <v>0.5</v>
      </c>
      <c r="CV23" s="17">
        <v>0.05</v>
      </c>
      <c r="CW23" s="17">
        <v>0.247</v>
      </c>
      <c r="CX23" s="17">
        <v>0.05</v>
      </c>
      <c r="CY23" s="17">
        <v>1.2E-2</v>
      </c>
      <c r="CZ23" s="17">
        <v>0.05</v>
      </c>
      <c r="DA23" s="17">
        <v>0.05</v>
      </c>
      <c r="DB23" s="17">
        <v>0.05</v>
      </c>
      <c r="DC23" s="17">
        <v>0.05</v>
      </c>
      <c r="DD23" s="17">
        <v>0.05</v>
      </c>
      <c r="DE23" s="17">
        <v>0.05</v>
      </c>
      <c r="DF23" s="17">
        <v>0.05</v>
      </c>
      <c r="DG23" s="42">
        <v>19674.286</v>
      </c>
      <c r="DH23" s="17">
        <v>0.5</v>
      </c>
      <c r="DI23" s="17">
        <v>0.05</v>
      </c>
      <c r="DJ23" s="17">
        <v>0.25</v>
      </c>
      <c r="DK23" s="17">
        <v>0.25</v>
      </c>
      <c r="DL23" s="17">
        <v>0.05</v>
      </c>
    </row>
    <row r="24" spans="1:116" x14ac:dyDescent="0.25">
      <c r="A24" s="63">
        <v>19</v>
      </c>
      <c r="B24" s="66">
        <v>69</v>
      </c>
      <c r="C24" s="139" t="s">
        <v>1363</v>
      </c>
      <c r="D24" s="139" t="s">
        <v>1364</v>
      </c>
      <c r="E24" s="58" t="s">
        <v>1365</v>
      </c>
      <c r="F24" s="67" t="s">
        <v>1366</v>
      </c>
      <c r="G24" s="19">
        <v>8.4</v>
      </c>
      <c r="H24" s="19">
        <v>445.8</v>
      </c>
      <c r="I24" s="42">
        <v>30.4</v>
      </c>
      <c r="J24" s="42">
        <v>1.5</v>
      </c>
      <c r="K24" s="30">
        <v>70.5</v>
      </c>
      <c r="L24" s="31">
        <v>2.5000000000000001E-2</v>
      </c>
      <c r="M24" s="30">
        <v>0.90100000000000002</v>
      </c>
      <c r="N24" s="30">
        <v>2.63</v>
      </c>
      <c r="O24" s="30">
        <v>8.42</v>
      </c>
      <c r="P24" s="33">
        <v>1.2E-2</v>
      </c>
      <c r="Q24" s="12">
        <v>2010</v>
      </c>
      <c r="R24" s="30">
        <v>0.2</v>
      </c>
      <c r="S24" s="141">
        <v>1.82</v>
      </c>
      <c r="T24" s="30">
        <v>6.16</v>
      </c>
      <c r="U24" s="30">
        <v>5.22</v>
      </c>
      <c r="V24" s="30">
        <v>180</v>
      </c>
      <c r="W24" s="30">
        <v>3.29</v>
      </c>
      <c r="X24" s="30">
        <v>23.9</v>
      </c>
      <c r="Y24" s="12">
        <v>164000</v>
      </c>
      <c r="Z24" s="30">
        <v>4.55</v>
      </c>
      <c r="AA24" s="13">
        <v>2380</v>
      </c>
      <c r="AB24" s="14">
        <v>574.63599999999997</v>
      </c>
      <c r="AC24" s="12">
        <v>458</v>
      </c>
      <c r="AD24" s="13">
        <v>5880</v>
      </c>
      <c r="AE24" s="14">
        <v>0.05</v>
      </c>
      <c r="AF24" s="13">
        <v>1060.82</v>
      </c>
      <c r="AG24" s="12">
        <v>234</v>
      </c>
      <c r="AH24" s="17">
        <v>2.5</v>
      </c>
      <c r="AI24" s="17">
        <v>2.5</v>
      </c>
      <c r="AJ24" s="17">
        <v>2.5</v>
      </c>
      <c r="AK24" s="17">
        <v>2.5</v>
      </c>
      <c r="AL24" s="17">
        <v>2.5</v>
      </c>
      <c r="AM24" s="17">
        <v>2.5</v>
      </c>
      <c r="AN24" s="17">
        <v>2.5</v>
      </c>
      <c r="AO24" s="17">
        <v>2.5</v>
      </c>
      <c r="AP24" s="17">
        <v>2.5</v>
      </c>
      <c r="AQ24" s="17">
        <v>1.5</v>
      </c>
      <c r="AR24" s="17">
        <v>2.5</v>
      </c>
      <c r="AS24" s="17">
        <v>2.5</v>
      </c>
      <c r="AT24" s="17">
        <v>2.5</v>
      </c>
      <c r="AU24" s="17">
        <v>2.5</v>
      </c>
      <c r="AV24" s="17">
        <v>2.5</v>
      </c>
      <c r="AW24" s="17">
        <v>2.5</v>
      </c>
      <c r="AX24" s="17">
        <v>2.5</v>
      </c>
      <c r="AY24" s="17">
        <v>2.5</v>
      </c>
      <c r="AZ24" s="17">
        <v>2.5</v>
      </c>
      <c r="BA24" s="20">
        <v>31.5</v>
      </c>
      <c r="BB24" s="17">
        <v>0.5</v>
      </c>
      <c r="BC24" s="17">
        <v>0.5</v>
      </c>
      <c r="BD24" s="17">
        <v>0.5</v>
      </c>
      <c r="BE24" s="17">
        <v>0.5</v>
      </c>
      <c r="BF24" s="17">
        <v>0.5</v>
      </c>
      <c r="BG24" s="17">
        <v>0.5</v>
      </c>
      <c r="BH24" s="17">
        <v>0.5</v>
      </c>
      <c r="BI24" s="17">
        <v>0.5</v>
      </c>
      <c r="BJ24" s="17">
        <v>5.0000000000000001E-3</v>
      </c>
      <c r="BK24" s="17">
        <v>0.5</v>
      </c>
      <c r="BL24" s="17">
        <v>0.05</v>
      </c>
      <c r="BM24" s="17">
        <v>0.05</v>
      </c>
      <c r="BN24" s="17">
        <v>0.05</v>
      </c>
      <c r="BO24" s="17">
        <v>0.05</v>
      </c>
      <c r="BP24" s="17">
        <v>0.05</v>
      </c>
      <c r="BQ24" s="17">
        <v>0.4</v>
      </c>
      <c r="BR24" s="17">
        <v>0.4</v>
      </c>
      <c r="BS24" s="17">
        <v>0.05</v>
      </c>
      <c r="BT24" s="17">
        <v>0.05</v>
      </c>
      <c r="BU24" s="17">
        <v>0.1</v>
      </c>
      <c r="BV24" s="17">
        <v>0.05</v>
      </c>
      <c r="BW24" s="17">
        <v>0.05</v>
      </c>
      <c r="BX24" s="17">
        <v>0.05</v>
      </c>
      <c r="BY24" s="17">
        <v>0.15000000000000002</v>
      </c>
      <c r="BZ24" s="17">
        <v>0.15</v>
      </c>
      <c r="CA24" s="17">
        <v>25</v>
      </c>
      <c r="CB24" s="17">
        <v>50</v>
      </c>
      <c r="CC24" s="17">
        <v>4300</v>
      </c>
      <c r="CD24" s="17">
        <v>0.01</v>
      </c>
      <c r="CE24" s="17">
        <v>2.5000000000000001E-2</v>
      </c>
      <c r="CF24" s="17">
        <v>2.5000000000000001E-2</v>
      </c>
      <c r="CG24" s="17">
        <v>2.5000000000000001E-2</v>
      </c>
      <c r="CH24" s="17">
        <v>2.5000000000000001E-2</v>
      </c>
      <c r="CI24" s="17">
        <v>2.5000000000000001E-2</v>
      </c>
      <c r="CJ24" s="17">
        <v>2.5000000000000001E-2</v>
      </c>
      <c r="CK24" s="17">
        <v>2.5000000000000001E-2</v>
      </c>
      <c r="CL24" s="17">
        <v>0.62</v>
      </c>
      <c r="CM24" s="17">
        <v>0.15</v>
      </c>
      <c r="CN24" s="17">
        <v>0.5</v>
      </c>
      <c r="CO24" s="17">
        <v>0.5</v>
      </c>
      <c r="CP24" s="17">
        <v>0.5</v>
      </c>
      <c r="CQ24" s="17">
        <v>1.5</v>
      </c>
      <c r="CR24" s="17">
        <v>0.3</v>
      </c>
      <c r="CS24" s="17">
        <v>5</v>
      </c>
      <c r="CT24" s="17">
        <v>0.5</v>
      </c>
      <c r="CU24" s="17">
        <v>0.5</v>
      </c>
      <c r="CV24" s="17">
        <v>0.05</v>
      </c>
      <c r="CW24" s="17">
        <v>0.05</v>
      </c>
      <c r="CX24" s="17">
        <v>0.05</v>
      </c>
      <c r="CY24" s="17">
        <v>3.0000000000000001E-3</v>
      </c>
      <c r="CZ24" s="17">
        <v>0.05</v>
      </c>
      <c r="DA24" s="17">
        <v>0.05</v>
      </c>
      <c r="DB24" s="17">
        <v>0.05</v>
      </c>
      <c r="DC24" s="17">
        <v>0.05</v>
      </c>
      <c r="DD24" s="17">
        <v>0.05</v>
      </c>
      <c r="DE24" s="17">
        <v>0.05</v>
      </c>
      <c r="DF24" s="17">
        <v>0.05</v>
      </c>
      <c r="DG24" s="42">
        <v>5062.7120000000004</v>
      </c>
      <c r="DH24" s="17">
        <v>0.5</v>
      </c>
      <c r="DI24" s="17">
        <v>0.05</v>
      </c>
      <c r="DJ24" s="17">
        <v>0.25</v>
      </c>
      <c r="DK24" s="17">
        <v>0.25</v>
      </c>
      <c r="DL24" s="17">
        <v>0.05</v>
      </c>
    </row>
    <row r="25" spans="1:116" ht="14.5" x14ac:dyDescent="0.35">
      <c r="A25" s="63">
        <v>20</v>
      </c>
      <c r="B25" s="64">
        <v>70</v>
      </c>
      <c r="C25" s="139" t="s">
        <v>1367</v>
      </c>
      <c r="D25" s="139" t="s">
        <v>1368</v>
      </c>
      <c r="E25" s="169" t="s">
        <v>1369</v>
      </c>
      <c r="F25" s="170" t="s">
        <v>1370</v>
      </c>
      <c r="G25" s="19">
        <v>7.5</v>
      </c>
      <c r="H25" s="19">
        <v>421.4</v>
      </c>
      <c r="I25" s="42">
        <v>0.05</v>
      </c>
      <c r="J25" s="42">
        <v>6.51</v>
      </c>
      <c r="K25" s="30">
        <v>72</v>
      </c>
      <c r="L25" s="31">
        <v>0.86299999999999999</v>
      </c>
      <c r="M25" s="30">
        <v>6.1</v>
      </c>
      <c r="N25" s="30">
        <v>25.5</v>
      </c>
      <c r="O25" s="42">
        <v>14.2</v>
      </c>
      <c r="P25" s="33">
        <v>0.01</v>
      </c>
      <c r="Q25" s="12">
        <v>121</v>
      </c>
      <c r="R25" s="30">
        <v>1.74</v>
      </c>
      <c r="S25" s="142">
        <v>21.9</v>
      </c>
      <c r="T25" s="30">
        <v>40.799999999999997</v>
      </c>
      <c r="U25" s="30">
        <v>5.6</v>
      </c>
      <c r="V25" s="30">
        <v>73.8</v>
      </c>
      <c r="W25" s="30">
        <v>30.1</v>
      </c>
      <c r="X25" s="30">
        <v>108</v>
      </c>
      <c r="Y25" s="12">
        <v>87900</v>
      </c>
      <c r="Z25" s="30">
        <v>5.33</v>
      </c>
      <c r="AA25" s="13">
        <v>17888.144</v>
      </c>
      <c r="AB25" s="14">
        <v>343</v>
      </c>
      <c r="AC25" s="12">
        <v>1450</v>
      </c>
      <c r="AD25" s="13">
        <v>99.2</v>
      </c>
      <c r="AE25" s="14">
        <v>235.22300000000001</v>
      </c>
      <c r="AF25" s="13">
        <v>9970.7099999999991</v>
      </c>
      <c r="AG25" s="42">
        <v>2670</v>
      </c>
      <c r="AH25" s="17">
        <v>2.5</v>
      </c>
      <c r="AI25" s="17">
        <v>2.5</v>
      </c>
      <c r="AJ25" s="17">
        <v>22</v>
      </c>
      <c r="AK25" s="17">
        <v>171</v>
      </c>
      <c r="AL25" s="17">
        <v>97</v>
      </c>
      <c r="AM25" s="17">
        <v>31</v>
      </c>
      <c r="AN25" s="17">
        <v>41</v>
      </c>
      <c r="AO25" s="17">
        <v>2.5</v>
      </c>
      <c r="AP25" s="17">
        <v>44</v>
      </c>
      <c r="AQ25" s="17">
        <v>1.5</v>
      </c>
      <c r="AR25" s="17">
        <v>2.5</v>
      </c>
      <c r="AS25" s="17">
        <v>2.5</v>
      </c>
      <c r="AT25" s="17">
        <v>93</v>
      </c>
      <c r="AU25" s="17">
        <v>82</v>
      </c>
      <c r="AV25" s="17">
        <v>33</v>
      </c>
      <c r="AW25" s="17">
        <v>41</v>
      </c>
      <c r="AX25" s="17">
        <v>81</v>
      </c>
      <c r="AY25" s="17">
        <v>2.5</v>
      </c>
      <c r="AZ25" s="17">
        <v>2.5</v>
      </c>
      <c r="BA25" s="20">
        <v>581.5</v>
      </c>
      <c r="BB25" s="17">
        <v>0.5</v>
      </c>
      <c r="BC25" s="17">
        <v>0.5</v>
      </c>
      <c r="BD25" s="17">
        <v>0.5</v>
      </c>
      <c r="BE25" s="17">
        <v>0.5</v>
      </c>
      <c r="BF25" s="17">
        <v>0.5</v>
      </c>
      <c r="BG25" s="17">
        <v>0.5</v>
      </c>
      <c r="BH25" s="17">
        <v>0.5</v>
      </c>
      <c r="BI25" s="17">
        <v>0.5</v>
      </c>
      <c r="BJ25" s="17">
        <v>5.0000000000000001E-3</v>
      </c>
      <c r="BK25" s="17">
        <v>0.5</v>
      </c>
      <c r="BL25" s="17">
        <v>0.05</v>
      </c>
      <c r="BM25" s="17">
        <v>0.05</v>
      </c>
      <c r="BN25" s="17">
        <v>0.05</v>
      </c>
      <c r="BO25" s="17">
        <v>0.05</v>
      </c>
      <c r="BP25" s="17">
        <v>0.05</v>
      </c>
      <c r="BQ25" s="17">
        <v>0.4</v>
      </c>
      <c r="BR25" s="17">
        <v>0.4</v>
      </c>
      <c r="BS25" s="17">
        <v>0.05</v>
      </c>
      <c r="BT25" s="17">
        <v>0.05</v>
      </c>
      <c r="BU25" s="17">
        <v>0.1</v>
      </c>
      <c r="BV25" s="17">
        <v>0.05</v>
      </c>
      <c r="BW25" s="17">
        <v>0.05</v>
      </c>
      <c r="BX25" s="17">
        <v>0.05</v>
      </c>
      <c r="BY25" s="17">
        <v>0.15000000000000002</v>
      </c>
      <c r="BZ25" s="17">
        <v>0.15</v>
      </c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>
        <v>0.05</v>
      </c>
      <c r="DF25" s="17">
        <v>0.05</v>
      </c>
      <c r="DG25" s="42">
        <v>16607.39</v>
      </c>
      <c r="DH25" s="17"/>
      <c r="DI25" s="17"/>
      <c r="DJ25" s="17">
        <v>0.25</v>
      </c>
      <c r="DK25" s="17">
        <v>0.25</v>
      </c>
      <c r="DL25" s="17">
        <v>0.05</v>
      </c>
    </row>
    <row r="26" spans="1:116" x14ac:dyDescent="0.25">
      <c r="A26" s="63">
        <v>21</v>
      </c>
      <c r="B26" s="66">
        <v>71</v>
      </c>
      <c r="C26" s="139" t="s">
        <v>1371</v>
      </c>
      <c r="D26" s="139" t="s">
        <v>1372</v>
      </c>
      <c r="E26" s="58" t="s">
        <v>1373</v>
      </c>
      <c r="F26" s="67" t="s">
        <v>1374</v>
      </c>
      <c r="G26" s="19">
        <v>7.4</v>
      </c>
      <c r="H26" s="19">
        <v>763.1</v>
      </c>
      <c r="I26" s="42">
        <v>0.05</v>
      </c>
      <c r="J26" s="42">
        <v>60.5</v>
      </c>
      <c r="K26" s="30">
        <v>62</v>
      </c>
      <c r="L26" s="31">
        <v>0.52500000000000002</v>
      </c>
      <c r="M26" s="30">
        <v>17.399999999999999</v>
      </c>
      <c r="N26" s="30">
        <v>4.62</v>
      </c>
      <c r="O26" s="30">
        <v>31.3</v>
      </c>
      <c r="P26" s="33">
        <v>5.1999999999999998E-3</v>
      </c>
      <c r="Q26" s="12">
        <v>1390</v>
      </c>
      <c r="R26" s="42">
        <v>0.2</v>
      </c>
      <c r="S26" s="141">
        <v>129</v>
      </c>
      <c r="T26" s="30">
        <v>28.5</v>
      </c>
      <c r="U26" s="30">
        <v>2.7</v>
      </c>
      <c r="V26" s="30">
        <v>115</v>
      </c>
      <c r="W26" s="30">
        <v>7.19</v>
      </c>
      <c r="X26" s="30">
        <v>32.1</v>
      </c>
      <c r="Y26" s="12">
        <v>197000</v>
      </c>
      <c r="Z26" s="30">
        <v>6.7</v>
      </c>
      <c r="AA26" s="13">
        <v>6200</v>
      </c>
      <c r="AB26" s="14">
        <v>631.71900000000005</v>
      </c>
      <c r="AC26" s="12">
        <v>720</v>
      </c>
      <c r="AD26" s="13">
        <v>8150</v>
      </c>
      <c r="AE26" s="14">
        <v>23.9</v>
      </c>
      <c r="AF26" s="13">
        <v>2521.11</v>
      </c>
      <c r="AG26" s="12">
        <v>462</v>
      </c>
      <c r="AH26" s="17">
        <v>64</v>
      </c>
      <c r="AI26" s="17">
        <v>88</v>
      </c>
      <c r="AJ26" s="17">
        <v>51</v>
      </c>
      <c r="AK26" s="17">
        <v>519</v>
      </c>
      <c r="AL26" s="17">
        <v>330</v>
      </c>
      <c r="AM26" s="17">
        <v>257</v>
      </c>
      <c r="AN26" s="17">
        <v>413</v>
      </c>
      <c r="AO26" s="17">
        <v>86</v>
      </c>
      <c r="AP26" s="17">
        <v>313</v>
      </c>
      <c r="AQ26" s="17">
        <v>1.5</v>
      </c>
      <c r="AR26" s="17">
        <v>2.5</v>
      </c>
      <c r="AS26" s="17">
        <v>28</v>
      </c>
      <c r="AT26" s="17">
        <v>645</v>
      </c>
      <c r="AU26" s="17">
        <v>510</v>
      </c>
      <c r="AV26" s="17">
        <v>205</v>
      </c>
      <c r="AW26" s="17">
        <v>332</v>
      </c>
      <c r="AX26" s="17">
        <v>350</v>
      </c>
      <c r="AY26" s="17">
        <v>70</v>
      </c>
      <c r="AZ26" s="17">
        <v>2.5</v>
      </c>
      <c r="BA26" s="20">
        <v>3114</v>
      </c>
      <c r="BB26" s="17">
        <v>0.5</v>
      </c>
      <c r="BC26" s="17">
        <v>0.5</v>
      </c>
      <c r="BD26" s="17">
        <v>0.5</v>
      </c>
      <c r="BE26" s="17">
        <v>0.5</v>
      </c>
      <c r="BF26" s="17">
        <v>0.5</v>
      </c>
      <c r="BG26" s="17">
        <v>0.5</v>
      </c>
      <c r="BH26" s="17">
        <v>0.5</v>
      </c>
      <c r="BI26" s="17">
        <v>0.5</v>
      </c>
      <c r="BJ26" s="17">
        <v>5.0000000000000001E-3</v>
      </c>
      <c r="BK26" s="17">
        <v>0.5</v>
      </c>
      <c r="BL26" s="17">
        <v>0.05</v>
      </c>
      <c r="BM26" s="17">
        <v>0.05</v>
      </c>
      <c r="BN26" s="17">
        <v>0.05</v>
      </c>
      <c r="BO26" s="17">
        <v>0.05</v>
      </c>
      <c r="BP26" s="17">
        <v>0.05</v>
      </c>
      <c r="BQ26" s="17">
        <v>0.4</v>
      </c>
      <c r="BR26" s="17">
        <v>0.4</v>
      </c>
      <c r="BS26" s="17">
        <v>0.05</v>
      </c>
      <c r="BT26" s="17">
        <v>0.05</v>
      </c>
      <c r="BU26" s="17">
        <v>0.1</v>
      </c>
      <c r="BV26" s="17">
        <v>0.05</v>
      </c>
      <c r="BW26" s="17">
        <v>0.05</v>
      </c>
      <c r="BX26" s="17">
        <v>0.05</v>
      </c>
      <c r="BY26" s="17">
        <v>0.15000000000000002</v>
      </c>
      <c r="BZ26" s="17">
        <v>0.15</v>
      </c>
      <c r="CA26" s="17">
        <v>25</v>
      </c>
      <c r="CB26" s="17">
        <v>50</v>
      </c>
      <c r="CC26" s="17">
        <v>3200</v>
      </c>
      <c r="CD26" s="17">
        <v>0.01</v>
      </c>
      <c r="CE26" s="17">
        <v>2.5000000000000001E-2</v>
      </c>
      <c r="CF26" s="17">
        <v>2.5000000000000001E-2</v>
      </c>
      <c r="CG26" s="17">
        <v>2.5000000000000001E-2</v>
      </c>
      <c r="CH26" s="17">
        <v>2.5000000000000001E-2</v>
      </c>
      <c r="CI26" s="17">
        <v>2.5000000000000001E-2</v>
      </c>
      <c r="CJ26" s="17">
        <v>2.5000000000000001E-2</v>
      </c>
      <c r="CK26" s="17">
        <v>2.5000000000000001E-2</v>
      </c>
      <c r="CL26" s="17">
        <v>3.5</v>
      </c>
      <c r="CM26" s="17">
        <v>0.15</v>
      </c>
      <c r="CN26" s="17">
        <v>0.5</v>
      </c>
      <c r="CO26" s="17">
        <v>0.5</v>
      </c>
      <c r="CP26" s="17">
        <v>0.5</v>
      </c>
      <c r="CQ26" s="17">
        <v>1.5</v>
      </c>
      <c r="CR26" s="17">
        <v>0.3</v>
      </c>
      <c r="CS26" s="17">
        <v>5</v>
      </c>
      <c r="CT26" s="17">
        <v>0.5</v>
      </c>
      <c r="CU26" s="17">
        <v>0.5</v>
      </c>
      <c r="CV26" s="17">
        <v>0.05</v>
      </c>
      <c r="CW26" s="17">
        <v>0.05</v>
      </c>
      <c r="CX26" s="17">
        <v>0.05</v>
      </c>
      <c r="CY26" s="17">
        <v>4.0000000000000001E-3</v>
      </c>
      <c r="CZ26" s="17">
        <v>0.05</v>
      </c>
      <c r="DA26" s="17">
        <v>0.05</v>
      </c>
      <c r="DB26" s="17">
        <v>0.05</v>
      </c>
      <c r="DC26" s="17">
        <v>0.05</v>
      </c>
      <c r="DD26" s="17">
        <v>0.05</v>
      </c>
      <c r="DE26" s="17">
        <v>0.05</v>
      </c>
      <c r="DF26" s="17">
        <v>0.05</v>
      </c>
      <c r="DG26" s="42">
        <v>6708.3869999999997</v>
      </c>
      <c r="DH26" s="17">
        <v>0.5</v>
      </c>
      <c r="DI26" s="17">
        <v>0.05</v>
      </c>
      <c r="DJ26" s="17">
        <v>0.25</v>
      </c>
      <c r="DK26" s="17">
        <v>0.25</v>
      </c>
      <c r="DL26" s="17">
        <v>0.05</v>
      </c>
    </row>
    <row r="27" spans="1:116" x14ac:dyDescent="0.25">
      <c r="A27" s="63">
        <v>22</v>
      </c>
      <c r="B27" s="64">
        <v>72</v>
      </c>
      <c r="C27" s="139" t="s">
        <v>364</v>
      </c>
      <c r="D27" s="139" t="s">
        <v>215</v>
      </c>
      <c r="E27" s="58" t="s">
        <v>1375</v>
      </c>
      <c r="F27" s="67" t="s">
        <v>365</v>
      </c>
      <c r="G27" s="19">
        <v>8</v>
      </c>
      <c r="H27" s="19">
        <v>193.1</v>
      </c>
      <c r="I27" s="42">
        <v>0.05</v>
      </c>
      <c r="J27" s="42">
        <v>5.47</v>
      </c>
      <c r="K27" s="30">
        <v>63.5</v>
      </c>
      <c r="L27" s="31">
        <v>0.82</v>
      </c>
      <c r="M27" s="30">
        <v>0.56899999999999995</v>
      </c>
      <c r="N27" s="30">
        <v>4.66</v>
      </c>
      <c r="O27" s="42">
        <v>3.15</v>
      </c>
      <c r="P27" s="33">
        <v>2.3E-3</v>
      </c>
      <c r="Q27" s="12">
        <v>129</v>
      </c>
      <c r="R27" s="30">
        <v>2.46</v>
      </c>
      <c r="S27" s="143">
        <v>3.73</v>
      </c>
      <c r="T27" s="30">
        <v>23.6</v>
      </c>
      <c r="U27" s="30">
        <v>8.83</v>
      </c>
      <c r="V27" s="30">
        <v>58.8</v>
      </c>
      <c r="W27" s="30">
        <v>5.6</v>
      </c>
      <c r="X27" s="30">
        <v>48.8</v>
      </c>
      <c r="Y27" s="12">
        <v>188000</v>
      </c>
      <c r="Z27" s="30">
        <v>0.05</v>
      </c>
      <c r="AA27" s="13">
        <v>1760</v>
      </c>
      <c r="AB27" s="14">
        <v>147</v>
      </c>
      <c r="AC27" s="19">
        <v>535</v>
      </c>
      <c r="AD27" s="13">
        <v>10131.4</v>
      </c>
      <c r="AE27" s="14">
        <v>0.05</v>
      </c>
      <c r="AF27" s="13">
        <v>757</v>
      </c>
      <c r="AG27" s="42">
        <v>181</v>
      </c>
      <c r="AH27" s="17">
        <v>2.5</v>
      </c>
      <c r="AI27" s="17">
        <v>53</v>
      </c>
      <c r="AJ27" s="17">
        <v>68</v>
      </c>
      <c r="AK27" s="17">
        <v>193</v>
      </c>
      <c r="AL27" s="17">
        <v>91</v>
      </c>
      <c r="AM27" s="17">
        <v>29</v>
      </c>
      <c r="AN27" s="17">
        <v>55</v>
      </c>
      <c r="AO27" s="17">
        <v>2.5</v>
      </c>
      <c r="AP27" s="17">
        <v>76</v>
      </c>
      <c r="AQ27" s="17">
        <v>1.5</v>
      </c>
      <c r="AR27" s="17">
        <v>2.5</v>
      </c>
      <c r="AS27" s="17">
        <v>2.5</v>
      </c>
      <c r="AT27" s="17">
        <v>99</v>
      </c>
      <c r="AU27" s="17">
        <v>111</v>
      </c>
      <c r="AV27" s="17">
        <v>46</v>
      </c>
      <c r="AW27" s="17">
        <v>50</v>
      </c>
      <c r="AX27" s="17">
        <v>133</v>
      </c>
      <c r="AY27" s="17">
        <v>2.5</v>
      </c>
      <c r="AZ27" s="17">
        <v>2.5</v>
      </c>
      <c r="BA27" s="20">
        <v>754</v>
      </c>
      <c r="BB27" s="17">
        <v>0.5</v>
      </c>
      <c r="BC27" s="17">
        <v>0.5</v>
      </c>
      <c r="BD27" s="17">
        <v>0.5</v>
      </c>
      <c r="BE27" s="17">
        <v>0.5</v>
      </c>
      <c r="BF27" s="17">
        <v>0.5</v>
      </c>
      <c r="BG27" s="17">
        <v>0.5</v>
      </c>
      <c r="BH27" s="17">
        <v>0.5</v>
      </c>
      <c r="BI27" s="17">
        <v>0.5</v>
      </c>
      <c r="BJ27" s="17">
        <v>5.0000000000000001E-3</v>
      </c>
      <c r="BK27" s="17">
        <v>0.5</v>
      </c>
      <c r="BL27" s="17">
        <v>0.05</v>
      </c>
      <c r="BM27" s="17">
        <v>0.05</v>
      </c>
      <c r="BN27" s="17">
        <v>0.05</v>
      </c>
      <c r="BO27" s="17">
        <v>0.05</v>
      </c>
      <c r="BP27" s="17">
        <v>0.05</v>
      </c>
      <c r="BQ27" s="17">
        <v>0.4</v>
      </c>
      <c r="BR27" s="17">
        <v>0.4</v>
      </c>
      <c r="BS27" s="17">
        <v>0.05</v>
      </c>
      <c r="BT27" s="17">
        <v>0.05</v>
      </c>
      <c r="BU27" s="17">
        <v>0.1</v>
      </c>
      <c r="BV27" s="17">
        <v>0.05</v>
      </c>
      <c r="BW27" s="17">
        <v>0.05</v>
      </c>
      <c r="BX27" s="17">
        <v>0.05</v>
      </c>
      <c r="BY27" s="17">
        <v>0.15000000000000002</v>
      </c>
      <c r="BZ27" s="17">
        <v>0.15</v>
      </c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>
        <v>0.05</v>
      </c>
      <c r="DF27" s="17">
        <v>0.05</v>
      </c>
      <c r="DG27" s="42">
        <v>8588.82</v>
      </c>
      <c r="DH27" s="17"/>
      <c r="DI27" s="17"/>
      <c r="DJ27" s="17">
        <v>0.25</v>
      </c>
      <c r="DK27" s="17">
        <v>0.25</v>
      </c>
      <c r="DL27" s="17">
        <v>0.05</v>
      </c>
    </row>
    <row r="28" spans="1:116" x14ac:dyDescent="0.25">
      <c r="A28" s="63">
        <v>23</v>
      </c>
      <c r="B28" s="65">
        <v>73</v>
      </c>
      <c r="C28" s="139" t="s">
        <v>366</v>
      </c>
      <c r="D28" s="139" t="s">
        <v>1376</v>
      </c>
      <c r="E28" s="58" t="s">
        <v>1377</v>
      </c>
      <c r="F28" s="67" t="s">
        <v>367</v>
      </c>
      <c r="G28" s="19">
        <v>7.4</v>
      </c>
      <c r="H28" s="19">
        <v>319.89999999999998</v>
      </c>
      <c r="I28" s="42">
        <v>0.05</v>
      </c>
      <c r="J28" s="42">
        <v>1.5</v>
      </c>
      <c r="K28" s="30">
        <v>145</v>
      </c>
      <c r="L28" s="30">
        <v>0.13300000000000001</v>
      </c>
      <c r="M28" s="30">
        <v>1.07</v>
      </c>
      <c r="N28" s="30">
        <v>3.96</v>
      </c>
      <c r="O28" s="42">
        <v>8.9</v>
      </c>
      <c r="P28" s="33">
        <v>6.8999999999999999E-3</v>
      </c>
      <c r="Q28" s="12">
        <v>1750</v>
      </c>
      <c r="R28" s="30">
        <v>0.63200000000000001</v>
      </c>
      <c r="S28" s="141">
        <v>2.2999999999999998</v>
      </c>
      <c r="T28" s="30">
        <v>11.9</v>
      </c>
      <c r="U28" s="30">
        <v>2.87</v>
      </c>
      <c r="V28" s="30">
        <v>0.15</v>
      </c>
      <c r="W28" s="30">
        <v>6.96</v>
      </c>
      <c r="X28" s="30">
        <v>34.299999999999997</v>
      </c>
      <c r="Y28" s="12">
        <v>107000</v>
      </c>
      <c r="Z28" s="30">
        <v>5.15</v>
      </c>
      <c r="AA28" s="13">
        <v>4320</v>
      </c>
      <c r="AB28" s="14">
        <v>2830.68</v>
      </c>
      <c r="AC28" s="19">
        <v>900</v>
      </c>
      <c r="AD28" s="13">
        <v>5710</v>
      </c>
      <c r="AE28" s="14">
        <v>16.399999999999999</v>
      </c>
      <c r="AF28" s="13">
        <v>1680.12</v>
      </c>
      <c r="AG28" s="42">
        <v>578</v>
      </c>
      <c r="AH28" s="17">
        <v>2.5</v>
      </c>
      <c r="AI28" s="17">
        <v>2.5</v>
      </c>
      <c r="AJ28" s="17">
        <v>2.5</v>
      </c>
      <c r="AK28" s="17">
        <v>2.5</v>
      </c>
      <c r="AL28" s="17">
        <v>2.5</v>
      </c>
      <c r="AM28" s="17">
        <v>2.5</v>
      </c>
      <c r="AN28" s="17">
        <v>2.5</v>
      </c>
      <c r="AO28" s="17">
        <v>2.5</v>
      </c>
      <c r="AP28" s="17">
        <v>2.5</v>
      </c>
      <c r="AQ28" s="17">
        <v>1.5</v>
      </c>
      <c r="AR28" s="17">
        <v>2.5</v>
      </c>
      <c r="AS28" s="17">
        <v>2.5</v>
      </c>
      <c r="AT28" s="17">
        <v>2.5</v>
      </c>
      <c r="AU28" s="17">
        <v>2.5</v>
      </c>
      <c r="AV28" s="17">
        <v>2.5</v>
      </c>
      <c r="AW28" s="17">
        <v>2.5</v>
      </c>
      <c r="AX28" s="17">
        <v>30</v>
      </c>
      <c r="AY28" s="17">
        <v>2.5</v>
      </c>
      <c r="AZ28" s="17">
        <v>2.5</v>
      </c>
      <c r="BA28" s="20">
        <v>31.5</v>
      </c>
      <c r="BB28" s="17">
        <v>0.5</v>
      </c>
      <c r="BC28" s="17">
        <v>0.5</v>
      </c>
      <c r="BD28" s="17">
        <v>0.5</v>
      </c>
      <c r="BE28" s="17">
        <v>0.5</v>
      </c>
      <c r="BF28" s="17">
        <v>0.5</v>
      </c>
      <c r="BG28" s="17">
        <v>0.5</v>
      </c>
      <c r="BH28" s="17">
        <v>0.5</v>
      </c>
      <c r="BI28" s="17">
        <v>0.5</v>
      </c>
      <c r="BJ28" s="17">
        <v>5.0000000000000001E-3</v>
      </c>
      <c r="BK28" s="17">
        <v>0.5</v>
      </c>
      <c r="BL28" s="17">
        <v>0.05</v>
      </c>
      <c r="BM28" s="17">
        <v>0.05</v>
      </c>
      <c r="BN28" s="17">
        <v>0.05</v>
      </c>
      <c r="BO28" s="17">
        <v>0.05</v>
      </c>
      <c r="BP28" s="17">
        <v>0.05</v>
      </c>
      <c r="BQ28" s="17">
        <v>0.4</v>
      </c>
      <c r="BR28" s="17">
        <v>0.4</v>
      </c>
      <c r="BS28" s="17">
        <v>0.05</v>
      </c>
      <c r="BT28" s="17">
        <v>0.05</v>
      </c>
      <c r="BU28" s="17">
        <v>0.1</v>
      </c>
      <c r="BV28" s="17">
        <v>0.05</v>
      </c>
      <c r="BW28" s="17">
        <v>0.05</v>
      </c>
      <c r="BX28" s="17">
        <v>0.05</v>
      </c>
      <c r="BY28" s="17">
        <v>0.15000000000000002</v>
      </c>
      <c r="BZ28" s="17">
        <v>0.15</v>
      </c>
      <c r="CA28" s="17">
        <v>25</v>
      </c>
      <c r="CB28" s="17">
        <v>50</v>
      </c>
      <c r="CC28" s="17">
        <v>4300</v>
      </c>
      <c r="CD28" s="17">
        <v>0.01</v>
      </c>
      <c r="CE28" s="17">
        <v>2.5000000000000001E-2</v>
      </c>
      <c r="CF28" s="17">
        <v>2.5000000000000001E-2</v>
      </c>
      <c r="CG28" s="17">
        <v>2.5000000000000001E-2</v>
      </c>
      <c r="CH28" s="17">
        <v>2.5000000000000001E-2</v>
      </c>
      <c r="CI28" s="17">
        <v>2.5000000000000001E-2</v>
      </c>
      <c r="CJ28" s="17">
        <v>2.5000000000000001E-2</v>
      </c>
      <c r="CK28" s="17">
        <v>2.5000000000000001E-2</v>
      </c>
      <c r="CL28" s="17">
        <v>13</v>
      </c>
      <c r="CM28" s="17">
        <v>0.15</v>
      </c>
      <c r="CN28" s="17">
        <v>0.5</v>
      </c>
      <c r="CO28" s="17">
        <v>0.5</v>
      </c>
      <c r="CP28" s="17">
        <v>0.5</v>
      </c>
      <c r="CQ28" s="17">
        <v>1.5</v>
      </c>
      <c r="CR28" s="17">
        <v>0.3</v>
      </c>
      <c r="CS28" s="17">
        <v>5</v>
      </c>
      <c r="CT28" s="17">
        <v>0.5</v>
      </c>
      <c r="CU28" s="17">
        <v>0.5</v>
      </c>
      <c r="CV28" s="17">
        <v>0.05</v>
      </c>
      <c r="CW28" s="17">
        <v>0.158</v>
      </c>
      <c r="CX28" s="17">
        <v>0.05</v>
      </c>
      <c r="CY28" s="17">
        <v>3.2000000000000002E-3</v>
      </c>
      <c r="CZ28" s="17">
        <v>0.05</v>
      </c>
      <c r="DA28" s="17">
        <v>0.05</v>
      </c>
      <c r="DB28" s="17">
        <v>0.05</v>
      </c>
      <c r="DC28" s="17">
        <v>0.05</v>
      </c>
      <c r="DD28" s="17">
        <v>0.05</v>
      </c>
      <c r="DE28" s="17">
        <v>0.05</v>
      </c>
      <c r="DF28" s="17">
        <v>0.05</v>
      </c>
      <c r="DG28" s="42">
        <v>13651.128000000001</v>
      </c>
      <c r="DH28" s="17">
        <v>0.5</v>
      </c>
      <c r="DI28" s="17">
        <v>0.05</v>
      </c>
      <c r="DJ28" s="17">
        <v>0.25</v>
      </c>
      <c r="DK28" s="17">
        <v>0.25</v>
      </c>
      <c r="DL28" s="17">
        <v>0.05</v>
      </c>
    </row>
    <row r="29" spans="1:116" x14ac:dyDescent="0.25">
      <c r="A29" s="63">
        <v>24</v>
      </c>
      <c r="B29" s="66">
        <v>74</v>
      </c>
      <c r="C29" s="139" t="s">
        <v>1378</v>
      </c>
      <c r="D29" s="139" t="s">
        <v>1379</v>
      </c>
      <c r="E29" s="58" t="s">
        <v>1380</v>
      </c>
      <c r="F29" s="67" t="s">
        <v>1381</v>
      </c>
      <c r="G29" s="19">
        <v>7.8</v>
      </c>
      <c r="H29" s="19">
        <v>680.3</v>
      </c>
      <c r="I29" s="42">
        <v>26.8</v>
      </c>
      <c r="J29" s="42">
        <v>4.83</v>
      </c>
      <c r="K29" s="30">
        <v>136</v>
      </c>
      <c r="L29" s="30">
        <v>0.32700000000000001</v>
      </c>
      <c r="M29" s="30">
        <v>2.08</v>
      </c>
      <c r="N29" s="30">
        <v>6.39</v>
      </c>
      <c r="O29" s="42">
        <v>16.8</v>
      </c>
      <c r="P29" s="33">
        <v>1.2999999999999999E-2</v>
      </c>
      <c r="Q29" s="12">
        <v>2110</v>
      </c>
      <c r="R29" s="30">
        <v>0.2</v>
      </c>
      <c r="S29" s="143">
        <v>4.4800000000000004</v>
      </c>
      <c r="T29" s="30">
        <v>21.1</v>
      </c>
      <c r="U29" s="30">
        <v>4.1100000000000003</v>
      </c>
      <c r="V29" s="30">
        <v>151</v>
      </c>
      <c r="W29" s="30">
        <v>9.2100000000000009</v>
      </c>
      <c r="X29" s="30">
        <v>58</v>
      </c>
      <c r="Y29" s="12">
        <v>141000</v>
      </c>
      <c r="Z29" s="30">
        <v>12.2</v>
      </c>
      <c r="AA29" s="13">
        <v>6160</v>
      </c>
      <c r="AB29" s="14">
        <v>735.92100000000005</v>
      </c>
      <c r="AC29" s="12">
        <v>762</v>
      </c>
      <c r="AD29" s="13">
        <v>11000</v>
      </c>
      <c r="AE29" s="14">
        <v>18</v>
      </c>
      <c r="AF29" s="13">
        <v>3305.33</v>
      </c>
      <c r="AG29" s="42">
        <v>623</v>
      </c>
      <c r="AH29" s="17">
        <v>10</v>
      </c>
      <c r="AI29" s="17">
        <v>90</v>
      </c>
      <c r="AJ29" s="17">
        <v>117</v>
      </c>
      <c r="AK29" s="17">
        <v>479</v>
      </c>
      <c r="AL29" s="17">
        <v>190</v>
      </c>
      <c r="AM29" s="17">
        <v>133</v>
      </c>
      <c r="AN29" s="17">
        <v>186</v>
      </c>
      <c r="AO29" s="17">
        <v>2.5</v>
      </c>
      <c r="AP29" s="17">
        <v>152</v>
      </c>
      <c r="AQ29" s="17">
        <v>1.5</v>
      </c>
      <c r="AR29" s="17">
        <v>16</v>
      </c>
      <c r="AS29" s="17">
        <v>37</v>
      </c>
      <c r="AT29" s="17">
        <v>299</v>
      </c>
      <c r="AU29" s="17">
        <v>375</v>
      </c>
      <c r="AV29" s="17">
        <v>115</v>
      </c>
      <c r="AW29" s="17">
        <v>194</v>
      </c>
      <c r="AX29" s="17">
        <v>309</v>
      </c>
      <c r="AY29" s="17">
        <v>23</v>
      </c>
      <c r="AZ29" s="17">
        <v>2.5</v>
      </c>
      <c r="BA29" s="20">
        <v>2048.5</v>
      </c>
      <c r="BB29" s="17">
        <v>0.5</v>
      </c>
      <c r="BC29" s="17">
        <v>0.5</v>
      </c>
      <c r="BD29" s="17">
        <v>0.5</v>
      </c>
      <c r="BE29" s="17">
        <v>0.5</v>
      </c>
      <c r="BF29" s="17">
        <v>0.5</v>
      </c>
      <c r="BG29" s="17">
        <v>0.5</v>
      </c>
      <c r="BH29" s="17">
        <v>0.5</v>
      </c>
      <c r="BI29" s="17">
        <v>0.5</v>
      </c>
      <c r="BJ29" s="17">
        <v>5.0000000000000001E-3</v>
      </c>
      <c r="BK29" s="17">
        <v>0.5</v>
      </c>
      <c r="BL29" s="17">
        <v>0.05</v>
      </c>
      <c r="BM29" s="17">
        <v>0.05</v>
      </c>
      <c r="BN29" s="17">
        <v>0.05</v>
      </c>
      <c r="BO29" s="17">
        <v>0.05</v>
      </c>
      <c r="BP29" s="17">
        <v>0.05</v>
      </c>
      <c r="BQ29" s="17">
        <v>0.4</v>
      </c>
      <c r="BR29" s="17">
        <v>0.4</v>
      </c>
      <c r="BS29" s="17">
        <v>0.05</v>
      </c>
      <c r="BT29" s="17">
        <v>0.05</v>
      </c>
      <c r="BU29" s="17">
        <v>0.1</v>
      </c>
      <c r="BV29" s="17">
        <v>0.05</v>
      </c>
      <c r="BW29" s="17">
        <v>0.05</v>
      </c>
      <c r="BX29" s="17">
        <v>0.05</v>
      </c>
      <c r="BY29" s="17">
        <v>0.15000000000000002</v>
      </c>
      <c r="BZ29" s="17">
        <v>0.15</v>
      </c>
      <c r="CA29" s="17">
        <v>25</v>
      </c>
      <c r="CB29" s="17">
        <v>50</v>
      </c>
      <c r="CC29" s="17">
        <v>6900</v>
      </c>
      <c r="CD29" s="17">
        <v>0.01</v>
      </c>
      <c r="CE29" s="17">
        <v>2.5000000000000001E-2</v>
      </c>
      <c r="CF29" s="17">
        <v>2.5000000000000001E-2</v>
      </c>
      <c r="CG29" s="17">
        <v>2.5000000000000001E-2</v>
      </c>
      <c r="CH29" s="17">
        <v>2.5000000000000001E-2</v>
      </c>
      <c r="CI29" s="17">
        <v>2.5000000000000001E-2</v>
      </c>
      <c r="CJ29" s="17">
        <v>2.5000000000000001E-2</v>
      </c>
      <c r="CK29" s="17">
        <v>2.5000000000000001E-2</v>
      </c>
      <c r="CL29" s="17">
        <v>4.2</v>
      </c>
      <c r="CM29" s="17">
        <v>0.15</v>
      </c>
      <c r="CN29" s="17">
        <v>0.5</v>
      </c>
      <c r="CO29" s="17">
        <v>0.5</v>
      </c>
      <c r="CP29" s="17">
        <v>0.5</v>
      </c>
      <c r="CQ29" s="17">
        <v>1.5</v>
      </c>
      <c r="CR29" s="17">
        <v>0.3</v>
      </c>
      <c r="CS29" s="17">
        <v>5</v>
      </c>
      <c r="CT29" s="17">
        <v>0.5</v>
      </c>
      <c r="CU29" s="17">
        <v>0.5</v>
      </c>
      <c r="CV29" s="17">
        <v>0.05</v>
      </c>
      <c r="CW29" s="17">
        <v>0.05</v>
      </c>
      <c r="CX29" s="17">
        <v>0.05</v>
      </c>
      <c r="CY29" s="17">
        <v>1.2999999999999999E-2</v>
      </c>
      <c r="CZ29" s="17">
        <v>0.05</v>
      </c>
      <c r="DA29" s="17">
        <v>0.05</v>
      </c>
      <c r="DB29" s="17">
        <v>0.05</v>
      </c>
      <c r="DC29" s="17">
        <v>0.05</v>
      </c>
      <c r="DD29" s="17">
        <v>0.05</v>
      </c>
      <c r="DE29" s="17">
        <v>0.05</v>
      </c>
      <c r="DF29" s="17">
        <v>0.05</v>
      </c>
      <c r="DG29" s="42">
        <v>14648.147999999999</v>
      </c>
      <c r="DH29" s="17">
        <v>0.5</v>
      </c>
      <c r="DI29" s="17">
        <v>0.05</v>
      </c>
      <c r="DJ29" s="17">
        <v>0.25</v>
      </c>
      <c r="DK29" s="17">
        <v>0.25</v>
      </c>
      <c r="DL29" s="17">
        <v>0.05</v>
      </c>
    </row>
    <row r="30" spans="1:116" x14ac:dyDescent="0.25">
      <c r="A30" s="63">
        <v>25</v>
      </c>
      <c r="B30" s="64">
        <v>75</v>
      </c>
      <c r="C30" s="139" t="s">
        <v>1382</v>
      </c>
      <c r="D30" s="139" t="s">
        <v>1383</v>
      </c>
      <c r="E30" s="58" t="s">
        <v>1384</v>
      </c>
      <c r="F30" s="67" t="s">
        <v>1385</v>
      </c>
      <c r="G30" s="19">
        <v>7.8</v>
      </c>
      <c r="H30" s="19">
        <v>547.6</v>
      </c>
      <c r="I30" s="42">
        <v>0.05</v>
      </c>
      <c r="J30" s="42">
        <v>12.7</v>
      </c>
      <c r="K30" s="30">
        <v>125</v>
      </c>
      <c r="L30" s="31">
        <v>1.1399999999999999</v>
      </c>
      <c r="M30" s="30">
        <v>2.5099999999999998</v>
      </c>
      <c r="N30" s="30">
        <v>7.97</v>
      </c>
      <c r="O30" s="42">
        <v>49.3</v>
      </c>
      <c r="P30" s="33">
        <v>1.0999999999999999E-2</v>
      </c>
      <c r="Q30" s="12">
        <v>13500</v>
      </c>
      <c r="R30" s="30">
        <v>0.2</v>
      </c>
      <c r="S30" s="142">
        <v>5.53</v>
      </c>
      <c r="T30" s="30">
        <v>64</v>
      </c>
      <c r="U30" s="30">
        <v>5</v>
      </c>
      <c r="V30" s="30">
        <v>149</v>
      </c>
      <c r="W30" s="30">
        <v>13.5</v>
      </c>
      <c r="X30" s="30">
        <v>120</v>
      </c>
      <c r="Y30" s="12">
        <v>117000</v>
      </c>
      <c r="Z30" s="30">
        <v>11.8</v>
      </c>
      <c r="AA30" s="13">
        <v>11600</v>
      </c>
      <c r="AB30" s="14">
        <v>1012</v>
      </c>
      <c r="AC30" s="19">
        <v>916</v>
      </c>
      <c r="AD30" s="13">
        <v>8510</v>
      </c>
      <c r="AE30" s="14">
        <v>84.9</v>
      </c>
      <c r="AF30" s="13">
        <v>4817.96</v>
      </c>
      <c r="AG30" s="12">
        <v>1130</v>
      </c>
      <c r="AH30" s="17">
        <v>78</v>
      </c>
      <c r="AI30" s="17">
        <v>85</v>
      </c>
      <c r="AJ30" s="17">
        <v>2.5</v>
      </c>
      <c r="AK30" s="17">
        <v>484</v>
      </c>
      <c r="AL30" s="17">
        <v>190</v>
      </c>
      <c r="AM30" s="17">
        <v>120</v>
      </c>
      <c r="AN30" s="17">
        <v>139</v>
      </c>
      <c r="AO30" s="17">
        <v>2.5</v>
      </c>
      <c r="AP30" s="17">
        <v>130</v>
      </c>
      <c r="AQ30" s="17">
        <v>1.5</v>
      </c>
      <c r="AR30" s="17">
        <v>51</v>
      </c>
      <c r="AS30" s="17">
        <v>82</v>
      </c>
      <c r="AT30" s="17">
        <v>295</v>
      </c>
      <c r="AU30" s="17">
        <v>180</v>
      </c>
      <c r="AV30" s="17">
        <v>169</v>
      </c>
      <c r="AW30" s="17">
        <v>2.5</v>
      </c>
      <c r="AX30" s="17">
        <v>147</v>
      </c>
      <c r="AY30" s="17">
        <v>2.5</v>
      </c>
      <c r="AZ30" s="17">
        <v>2.5</v>
      </c>
      <c r="BA30" s="20">
        <v>1877</v>
      </c>
      <c r="BB30" s="17">
        <v>0.5</v>
      </c>
      <c r="BC30" s="17">
        <v>0.5</v>
      </c>
      <c r="BD30" s="17">
        <v>0.5</v>
      </c>
      <c r="BE30" s="17">
        <v>0.5</v>
      </c>
      <c r="BF30" s="17">
        <v>0.5</v>
      </c>
      <c r="BG30" s="17">
        <v>0.5</v>
      </c>
      <c r="BH30" s="17">
        <v>0.5</v>
      </c>
      <c r="BI30" s="17">
        <v>0.5</v>
      </c>
      <c r="BJ30" s="17">
        <v>5.0000000000000001E-3</v>
      </c>
      <c r="BK30" s="17">
        <v>0.5</v>
      </c>
      <c r="BL30" s="17">
        <v>0.05</v>
      </c>
      <c r="BM30" s="17">
        <v>0.05</v>
      </c>
      <c r="BN30" s="17">
        <v>0.05</v>
      </c>
      <c r="BO30" s="17">
        <v>0.05</v>
      </c>
      <c r="BP30" s="17">
        <v>0.05</v>
      </c>
      <c r="BQ30" s="17">
        <v>0.4</v>
      </c>
      <c r="BR30" s="17">
        <v>0.4</v>
      </c>
      <c r="BS30" s="17">
        <v>0.05</v>
      </c>
      <c r="BT30" s="17">
        <v>0.05</v>
      </c>
      <c r="BU30" s="17">
        <v>0.1</v>
      </c>
      <c r="BV30" s="17">
        <v>0.05</v>
      </c>
      <c r="BW30" s="17">
        <v>0.05</v>
      </c>
      <c r="BX30" s="17">
        <v>0.05</v>
      </c>
      <c r="BY30" s="17">
        <v>0.15000000000000002</v>
      </c>
      <c r="BZ30" s="17">
        <v>0.15</v>
      </c>
      <c r="CA30" s="17">
        <v>25</v>
      </c>
      <c r="CB30" s="17">
        <v>50</v>
      </c>
      <c r="CC30" s="17">
        <v>3000</v>
      </c>
      <c r="CD30" s="17">
        <v>0.01</v>
      </c>
      <c r="CE30" s="17">
        <v>2.5000000000000001E-2</v>
      </c>
      <c r="CF30" s="17">
        <v>2.5000000000000001E-2</v>
      </c>
      <c r="CG30" s="17">
        <v>2.5000000000000001E-2</v>
      </c>
      <c r="CH30" s="17">
        <v>2.5000000000000001E-2</v>
      </c>
      <c r="CI30" s="17">
        <v>2.5000000000000001E-2</v>
      </c>
      <c r="CJ30" s="17">
        <v>2.5000000000000001E-2</v>
      </c>
      <c r="CK30" s="17">
        <v>2.5000000000000001E-2</v>
      </c>
      <c r="CL30" s="17">
        <v>7.5</v>
      </c>
      <c r="CM30" s="17">
        <v>0.15</v>
      </c>
      <c r="CN30" s="17">
        <v>0.5</v>
      </c>
      <c r="CO30" s="17">
        <v>0.5</v>
      </c>
      <c r="CP30" s="17">
        <v>0.5</v>
      </c>
      <c r="CQ30" s="17">
        <v>1.5</v>
      </c>
      <c r="CR30" s="17">
        <v>0.3</v>
      </c>
      <c r="CS30" s="17">
        <v>5</v>
      </c>
      <c r="CT30" s="17">
        <v>0.5</v>
      </c>
      <c r="CU30" s="17">
        <v>0.5</v>
      </c>
      <c r="CV30" s="17">
        <v>0.05</v>
      </c>
      <c r="CW30" s="17">
        <v>0.05</v>
      </c>
      <c r="CX30" s="17">
        <v>0.05</v>
      </c>
      <c r="CY30" s="17">
        <v>1.2999999999999999E-2</v>
      </c>
      <c r="CZ30" s="17">
        <v>0.05</v>
      </c>
      <c r="DA30" s="17">
        <v>0.05</v>
      </c>
      <c r="DB30" s="17">
        <v>0.05</v>
      </c>
      <c r="DC30" s="17">
        <v>0.05</v>
      </c>
      <c r="DD30" s="17">
        <v>0.05</v>
      </c>
      <c r="DE30" s="17">
        <v>0.05</v>
      </c>
      <c r="DF30" s="17">
        <v>0.05</v>
      </c>
      <c r="DG30" s="42">
        <v>10667.857</v>
      </c>
      <c r="DH30" s="17">
        <v>0.5</v>
      </c>
      <c r="DI30" s="17">
        <v>0.05</v>
      </c>
      <c r="DJ30" s="17">
        <v>0.25</v>
      </c>
      <c r="DK30" s="17">
        <v>0.25</v>
      </c>
      <c r="DL30" s="17">
        <v>0.05</v>
      </c>
    </row>
    <row r="31" spans="1:116" x14ac:dyDescent="0.25">
      <c r="A31" s="63">
        <v>26</v>
      </c>
      <c r="B31" s="65">
        <v>76</v>
      </c>
      <c r="C31" s="139" t="s">
        <v>1386</v>
      </c>
      <c r="D31" s="139" t="s">
        <v>1387</v>
      </c>
      <c r="E31" s="58" t="s">
        <v>1388</v>
      </c>
      <c r="F31" s="67" t="s">
        <v>1389</v>
      </c>
      <c r="G31" s="19">
        <v>7.7</v>
      </c>
      <c r="H31" s="19">
        <v>214.3</v>
      </c>
      <c r="I31" s="31">
        <v>0.05</v>
      </c>
      <c r="J31" s="42">
        <v>8.36</v>
      </c>
      <c r="K31" s="30">
        <v>36</v>
      </c>
      <c r="L31" s="31">
        <v>1.1299999999999999</v>
      </c>
      <c r="M31" s="30">
        <v>1.86</v>
      </c>
      <c r="N31" s="30">
        <v>5.7</v>
      </c>
      <c r="O31" s="30">
        <v>11</v>
      </c>
      <c r="P31" s="33">
        <v>5.4999999999999997E-3</v>
      </c>
      <c r="Q31" s="12">
        <v>1020</v>
      </c>
      <c r="R31" s="30">
        <v>1.26</v>
      </c>
      <c r="S31" s="142">
        <v>3.64</v>
      </c>
      <c r="T31" s="30">
        <v>50.6</v>
      </c>
      <c r="U31" s="30">
        <v>2.87</v>
      </c>
      <c r="V31" s="30">
        <v>35.200000000000003</v>
      </c>
      <c r="W31" s="30">
        <v>11.1</v>
      </c>
      <c r="X31" s="30">
        <v>90.1</v>
      </c>
      <c r="Y31" s="12">
        <v>84000</v>
      </c>
      <c r="Z31" s="30">
        <v>11.5</v>
      </c>
      <c r="AA31" s="13">
        <v>9350</v>
      </c>
      <c r="AB31" s="14">
        <v>674.12099999999998</v>
      </c>
      <c r="AC31" s="12">
        <v>735</v>
      </c>
      <c r="AD31" s="13">
        <v>95.8</v>
      </c>
      <c r="AE31" s="14">
        <v>73.5</v>
      </c>
      <c r="AF31" s="13">
        <v>3725.94</v>
      </c>
      <c r="AG31" s="12">
        <v>470</v>
      </c>
      <c r="AH31" s="17">
        <v>31</v>
      </c>
      <c r="AI31" s="17">
        <v>52</v>
      </c>
      <c r="AJ31" s="17">
        <v>39</v>
      </c>
      <c r="AK31" s="17">
        <v>254</v>
      </c>
      <c r="AL31" s="17">
        <v>190</v>
      </c>
      <c r="AM31" s="17">
        <v>47</v>
      </c>
      <c r="AN31" s="17">
        <v>81</v>
      </c>
      <c r="AO31" s="17">
        <v>2.5</v>
      </c>
      <c r="AP31" s="17">
        <v>184</v>
      </c>
      <c r="AQ31" s="17">
        <v>1.5</v>
      </c>
      <c r="AR31" s="17">
        <v>2.5</v>
      </c>
      <c r="AS31" s="17">
        <v>63</v>
      </c>
      <c r="AT31" s="17">
        <v>101</v>
      </c>
      <c r="AU31" s="17">
        <v>194</v>
      </c>
      <c r="AV31" s="17">
        <v>71</v>
      </c>
      <c r="AW31" s="17">
        <v>99</v>
      </c>
      <c r="AX31" s="17">
        <v>196</v>
      </c>
      <c r="AY31" s="17">
        <v>55</v>
      </c>
      <c r="AZ31" s="17">
        <v>2.5</v>
      </c>
      <c r="BA31" s="20">
        <v>1127</v>
      </c>
      <c r="BB31" s="17">
        <v>0.5</v>
      </c>
      <c r="BC31" s="17">
        <v>0.5</v>
      </c>
      <c r="BD31" s="17">
        <v>0.5</v>
      </c>
      <c r="BE31" s="17">
        <v>0.5</v>
      </c>
      <c r="BF31" s="17">
        <v>0.5</v>
      </c>
      <c r="BG31" s="17">
        <v>0.5</v>
      </c>
      <c r="BH31" s="17">
        <v>0.5</v>
      </c>
      <c r="BI31" s="17">
        <v>0.5</v>
      </c>
      <c r="BJ31" s="17">
        <v>5.0000000000000001E-3</v>
      </c>
      <c r="BK31" s="17">
        <v>0.5</v>
      </c>
      <c r="BL31" s="17">
        <v>0.05</v>
      </c>
      <c r="BM31" s="17">
        <v>0.05</v>
      </c>
      <c r="BN31" s="17">
        <v>0.05</v>
      </c>
      <c r="BO31" s="17">
        <v>0.05</v>
      </c>
      <c r="BP31" s="17">
        <v>0.05</v>
      </c>
      <c r="BQ31" s="17">
        <v>0.4</v>
      </c>
      <c r="BR31" s="17">
        <v>0.4</v>
      </c>
      <c r="BS31" s="17">
        <v>0.05</v>
      </c>
      <c r="BT31" s="17">
        <v>0.05</v>
      </c>
      <c r="BU31" s="17">
        <v>0.1</v>
      </c>
      <c r="BV31" s="17">
        <v>0.05</v>
      </c>
      <c r="BW31" s="17">
        <v>0.05</v>
      </c>
      <c r="BX31" s="17">
        <v>0.05</v>
      </c>
      <c r="BY31" s="17">
        <v>0.15000000000000002</v>
      </c>
      <c r="BZ31" s="17">
        <v>0.15</v>
      </c>
      <c r="CA31" s="17">
        <v>25</v>
      </c>
      <c r="CB31" s="17">
        <v>50</v>
      </c>
      <c r="CC31" s="17">
        <v>2400</v>
      </c>
      <c r="CD31" s="17">
        <v>0.01</v>
      </c>
      <c r="CE31" s="17">
        <v>2.5000000000000001E-2</v>
      </c>
      <c r="CF31" s="17">
        <v>2.5000000000000001E-2</v>
      </c>
      <c r="CG31" s="17">
        <v>2.5000000000000001E-2</v>
      </c>
      <c r="CH31" s="17">
        <v>2.5000000000000001E-2</v>
      </c>
      <c r="CI31" s="17">
        <v>2.5000000000000001E-2</v>
      </c>
      <c r="CJ31" s="17">
        <v>2.5000000000000001E-2</v>
      </c>
      <c r="CK31" s="17">
        <v>2.5000000000000001E-2</v>
      </c>
      <c r="CL31" s="17">
        <v>2.2999999999999998</v>
      </c>
      <c r="CM31" s="17">
        <v>0.15</v>
      </c>
      <c r="CN31" s="17">
        <v>0.5</v>
      </c>
      <c r="CO31" s="17">
        <v>0.5</v>
      </c>
      <c r="CP31" s="17">
        <v>0.5</v>
      </c>
      <c r="CQ31" s="17">
        <v>1.5</v>
      </c>
      <c r="CR31" s="17">
        <v>0.3</v>
      </c>
      <c r="CS31" s="17">
        <v>5</v>
      </c>
      <c r="CT31" s="17">
        <v>0.5</v>
      </c>
      <c r="CU31" s="17">
        <v>0.5</v>
      </c>
      <c r="CV31" s="17">
        <v>0.05</v>
      </c>
      <c r="CW31" s="17">
        <v>0.05</v>
      </c>
      <c r="CX31" s="17">
        <v>0.05</v>
      </c>
      <c r="CY31" s="17">
        <v>1.0999999999999999E-2</v>
      </c>
      <c r="CZ31" s="17">
        <v>0.05</v>
      </c>
      <c r="DA31" s="17">
        <v>0.05</v>
      </c>
      <c r="DB31" s="17">
        <v>0.05</v>
      </c>
      <c r="DC31" s="17">
        <v>0.05</v>
      </c>
      <c r="DD31" s="17">
        <v>0.05</v>
      </c>
      <c r="DE31" s="17">
        <v>0.05</v>
      </c>
      <c r="DF31" s="17">
        <v>0.05</v>
      </c>
      <c r="DG31" s="42">
        <v>7998.6109999999999</v>
      </c>
      <c r="DH31" s="17">
        <v>0.5</v>
      </c>
      <c r="DI31" s="17">
        <v>0.05</v>
      </c>
      <c r="DJ31" s="17">
        <v>0.25</v>
      </c>
      <c r="DK31" s="17">
        <v>0.25</v>
      </c>
      <c r="DL31" s="17">
        <v>0.05</v>
      </c>
    </row>
    <row r="32" spans="1:116" x14ac:dyDescent="0.25">
      <c r="A32" s="63">
        <v>27</v>
      </c>
      <c r="B32" s="66">
        <v>77</v>
      </c>
      <c r="C32" s="139" t="s">
        <v>368</v>
      </c>
      <c r="D32" s="139" t="s">
        <v>369</v>
      </c>
      <c r="E32" s="58" t="s">
        <v>1390</v>
      </c>
      <c r="F32" s="67" t="s">
        <v>370</v>
      </c>
      <c r="G32" s="19">
        <v>7.7</v>
      </c>
      <c r="H32" s="19">
        <v>223.7</v>
      </c>
      <c r="I32" s="42">
        <v>0.05</v>
      </c>
      <c r="J32" s="42">
        <v>10.1</v>
      </c>
      <c r="K32" s="30">
        <v>172</v>
      </c>
      <c r="L32" s="30">
        <v>0.41399999999999998</v>
      </c>
      <c r="M32" s="30">
        <v>2.6</v>
      </c>
      <c r="N32" s="30">
        <v>6.28</v>
      </c>
      <c r="O32" s="30">
        <v>6.39</v>
      </c>
      <c r="P32" s="33">
        <v>2.0999999999999999E-3</v>
      </c>
      <c r="Q32" s="12">
        <v>111</v>
      </c>
      <c r="R32" s="42">
        <v>1.6</v>
      </c>
      <c r="S32" s="142">
        <v>5.93</v>
      </c>
      <c r="T32" s="30">
        <v>16.2</v>
      </c>
      <c r="U32" s="30">
        <v>5.68</v>
      </c>
      <c r="V32" s="30">
        <v>89.8</v>
      </c>
      <c r="W32" s="30">
        <v>17</v>
      </c>
      <c r="X32" s="30">
        <v>48.1</v>
      </c>
      <c r="Y32" s="12">
        <v>131000</v>
      </c>
      <c r="Z32" s="30">
        <v>4.99</v>
      </c>
      <c r="AA32" s="13">
        <v>17054.099999999999</v>
      </c>
      <c r="AB32" s="14">
        <v>3182.91</v>
      </c>
      <c r="AC32" s="12">
        <v>1250</v>
      </c>
      <c r="AD32" s="13">
        <v>7290</v>
      </c>
      <c r="AE32" s="14">
        <v>29.6</v>
      </c>
      <c r="AF32" s="13">
        <v>2430.94</v>
      </c>
      <c r="AG32" s="12">
        <v>582</v>
      </c>
      <c r="AH32" s="17">
        <v>2.5</v>
      </c>
      <c r="AI32" s="17">
        <v>72</v>
      </c>
      <c r="AJ32" s="17">
        <v>94</v>
      </c>
      <c r="AK32" s="17">
        <v>384</v>
      </c>
      <c r="AL32" s="17">
        <v>150</v>
      </c>
      <c r="AM32" s="17">
        <v>107</v>
      </c>
      <c r="AN32" s="17">
        <v>149</v>
      </c>
      <c r="AO32" s="17">
        <v>2.5</v>
      </c>
      <c r="AP32" s="17">
        <v>122</v>
      </c>
      <c r="AQ32" s="17">
        <v>1.5</v>
      </c>
      <c r="AR32" s="17">
        <v>2.5</v>
      </c>
      <c r="AS32" s="17">
        <v>2.5</v>
      </c>
      <c r="AT32" s="17">
        <v>240</v>
      </c>
      <c r="AU32" s="17">
        <v>301</v>
      </c>
      <c r="AV32" s="17">
        <v>92</v>
      </c>
      <c r="AW32" s="17">
        <v>155</v>
      </c>
      <c r="AX32" s="17">
        <v>248</v>
      </c>
      <c r="AY32" s="17">
        <v>2.5</v>
      </c>
      <c r="AZ32" s="17">
        <v>2.5</v>
      </c>
      <c r="BA32" s="20">
        <v>1598</v>
      </c>
      <c r="BB32" s="17">
        <v>0.5</v>
      </c>
      <c r="BC32" s="17">
        <v>0.5</v>
      </c>
      <c r="BD32" s="17">
        <v>0.5</v>
      </c>
      <c r="BE32" s="17">
        <v>0.5</v>
      </c>
      <c r="BF32" s="17">
        <v>0.5</v>
      </c>
      <c r="BG32" s="17">
        <v>0.5</v>
      </c>
      <c r="BH32" s="17">
        <v>0.5</v>
      </c>
      <c r="BI32" s="17">
        <v>0.5</v>
      </c>
      <c r="BJ32" s="17">
        <v>5.0000000000000001E-3</v>
      </c>
      <c r="BK32" s="17">
        <v>0.5</v>
      </c>
      <c r="BL32" s="17">
        <v>0.05</v>
      </c>
      <c r="BM32" s="17">
        <v>0.05</v>
      </c>
      <c r="BN32" s="17">
        <v>0.05</v>
      </c>
      <c r="BO32" s="17">
        <v>0.05</v>
      </c>
      <c r="BP32" s="17">
        <v>0.05</v>
      </c>
      <c r="BQ32" s="17">
        <v>0.4</v>
      </c>
      <c r="BR32" s="17">
        <v>0.4</v>
      </c>
      <c r="BS32" s="17">
        <v>0.05</v>
      </c>
      <c r="BT32" s="17">
        <v>0.05</v>
      </c>
      <c r="BU32" s="17">
        <v>0.1</v>
      </c>
      <c r="BV32" s="17">
        <v>0.05</v>
      </c>
      <c r="BW32" s="17">
        <v>0.05</v>
      </c>
      <c r="BX32" s="17">
        <v>0.05</v>
      </c>
      <c r="BY32" s="17">
        <v>0.15000000000000002</v>
      </c>
      <c r="BZ32" s="17">
        <v>0.15</v>
      </c>
      <c r="CA32" s="17">
        <v>25</v>
      </c>
      <c r="CB32" s="17">
        <v>50</v>
      </c>
      <c r="CC32" s="17">
        <v>2600</v>
      </c>
      <c r="CD32" s="17">
        <v>0.01</v>
      </c>
      <c r="CE32" s="17">
        <v>2.5000000000000001E-2</v>
      </c>
      <c r="CF32" s="17">
        <v>2.5000000000000001E-2</v>
      </c>
      <c r="CG32" s="17">
        <v>2.5000000000000001E-2</v>
      </c>
      <c r="CH32" s="17">
        <v>2.5000000000000001E-2</v>
      </c>
      <c r="CI32" s="17">
        <v>2.5000000000000001E-2</v>
      </c>
      <c r="CJ32" s="17">
        <v>2.5000000000000001E-2</v>
      </c>
      <c r="CK32" s="17">
        <v>2.5000000000000001E-2</v>
      </c>
      <c r="CL32" s="17">
        <v>3.5</v>
      </c>
      <c r="CM32" s="17">
        <v>0.15</v>
      </c>
      <c r="CN32" s="17">
        <v>0.5</v>
      </c>
      <c r="CO32" s="17">
        <v>0.5</v>
      </c>
      <c r="CP32" s="17">
        <v>0.5</v>
      </c>
      <c r="CQ32" s="17">
        <v>1.5</v>
      </c>
      <c r="CR32" s="17">
        <v>0.3</v>
      </c>
      <c r="CS32" s="17">
        <v>5</v>
      </c>
      <c r="CT32" s="17">
        <v>0.5</v>
      </c>
      <c r="CU32" s="17">
        <v>0.5</v>
      </c>
      <c r="CV32" s="17">
        <v>0.05</v>
      </c>
      <c r="CW32" s="17">
        <v>0.28899999999999998</v>
      </c>
      <c r="CX32" s="17">
        <v>0.05</v>
      </c>
      <c r="CY32" s="17">
        <v>0.01</v>
      </c>
      <c r="CZ32" s="17">
        <v>0.05</v>
      </c>
      <c r="DA32" s="17">
        <v>0.05</v>
      </c>
      <c r="DB32" s="17">
        <v>0.05</v>
      </c>
      <c r="DC32" s="17">
        <v>0.05</v>
      </c>
      <c r="DD32" s="17">
        <v>0.05</v>
      </c>
      <c r="DE32" s="17">
        <v>0.05</v>
      </c>
      <c r="DF32" s="17">
        <v>0.05</v>
      </c>
      <c r="DG32" s="42">
        <v>9234.4830000000002</v>
      </c>
      <c r="DH32" s="17">
        <v>0.5</v>
      </c>
      <c r="DI32" s="17">
        <v>0.05</v>
      </c>
      <c r="DJ32" s="17">
        <v>0.25</v>
      </c>
      <c r="DK32" s="17">
        <v>0.25</v>
      </c>
      <c r="DL32" s="17">
        <v>0.05</v>
      </c>
    </row>
    <row r="33" spans="1:116" x14ac:dyDescent="0.25">
      <c r="A33" s="63">
        <v>28</v>
      </c>
      <c r="B33" s="64">
        <v>78</v>
      </c>
      <c r="C33" s="139" t="s">
        <v>1391</v>
      </c>
      <c r="D33" s="139" t="s">
        <v>1392</v>
      </c>
      <c r="E33" s="58" t="s">
        <v>1393</v>
      </c>
      <c r="F33" s="67" t="s">
        <v>1394</v>
      </c>
      <c r="G33" s="19">
        <v>7.8</v>
      </c>
      <c r="H33" s="19">
        <v>355.2</v>
      </c>
      <c r="I33" s="42">
        <v>0.05</v>
      </c>
      <c r="J33" s="42">
        <v>8.57</v>
      </c>
      <c r="K33" s="30">
        <v>152</v>
      </c>
      <c r="L33" s="30">
        <v>0.95699999999999996</v>
      </c>
      <c r="M33" s="30">
        <v>2.19</v>
      </c>
      <c r="N33" s="30">
        <v>7.73</v>
      </c>
      <c r="O33" s="42">
        <v>5.88</v>
      </c>
      <c r="P33" s="33">
        <v>4.1000000000000003E-3</v>
      </c>
      <c r="Q33" s="12">
        <v>127</v>
      </c>
      <c r="R33" s="42">
        <v>0.2</v>
      </c>
      <c r="S33" s="142">
        <v>6.83</v>
      </c>
      <c r="T33" s="30">
        <v>14.1</v>
      </c>
      <c r="U33" s="30">
        <v>4.76</v>
      </c>
      <c r="V33" s="30">
        <v>72.599999999999994</v>
      </c>
      <c r="W33" s="30">
        <v>15.4</v>
      </c>
      <c r="X33" s="30">
        <v>41.8</v>
      </c>
      <c r="Y33" s="12">
        <v>119000</v>
      </c>
      <c r="Z33" s="30">
        <v>21.4</v>
      </c>
      <c r="AA33" s="13">
        <v>14400</v>
      </c>
      <c r="AB33" s="14">
        <v>1151.81</v>
      </c>
      <c r="AC33" s="19">
        <v>2520</v>
      </c>
      <c r="AD33" s="13">
        <v>6280</v>
      </c>
      <c r="AE33" s="14">
        <v>81.3</v>
      </c>
      <c r="AF33" s="13">
        <v>3661.08</v>
      </c>
      <c r="AG33" s="42">
        <v>1040</v>
      </c>
      <c r="AH33" s="17">
        <v>2.5</v>
      </c>
      <c r="AI33" s="17">
        <v>2.5</v>
      </c>
      <c r="AJ33" s="17">
        <v>2.5</v>
      </c>
      <c r="AK33" s="17">
        <v>131</v>
      </c>
      <c r="AL33" s="17">
        <v>58</v>
      </c>
      <c r="AM33" s="17">
        <v>2.5</v>
      </c>
      <c r="AN33" s="17">
        <v>32</v>
      </c>
      <c r="AO33" s="17">
        <v>2.5</v>
      </c>
      <c r="AP33" s="17">
        <v>63</v>
      </c>
      <c r="AQ33" s="17">
        <v>1.5</v>
      </c>
      <c r="AR33" s="17">
        <v>2.5</v>
      </c>
      <c r="AS33" s="17">
        <v>2.5</v>
      </c>
      <c r="AT33" s="17">
        <v>53</v>
      </c>
      <c r="AU33" s="17">
        <v>71</v>
      </c>
      <c r="AV33" s="17">
        <v>2.5</v>
      </c>
      <c r="AW33" s="17">
        <v>43</v>
      </c>
      <c r="AX33" s="17">
        <v>103</v>
      </c>
      <c r="AY33" s="17">
        <v>2.5</v>
      </c>
      <c r="AZ33" s="17">
        <v>2.5</v>
      </c>
      <c r="BA33" s="20">
        <v>364</v>
      </c>
      <c r="BB33" s="17">
        <v>0.5</v>
      </c>
      <c r="BC33" s="17">
        <v>0.5</v>
      </c>
      <c r="BD33" s="17">
        <v>0.5</v>
      </c>
      <c r="BE33" s="17">
        <v>0.5</v>
      </c>
      <c r="BF33" s="17">
        <v>0.5</v>
      </c>
      <c r="BG33" s="17">
        <v>0.5</v>
      </c>
      <c r="BH33" s="17">
        <v>0.5</v>
      </c>
      <c r="BI33" s="17">
        <v>0.5</v>
      </c>
      <c r="BJ33" s="17">
        <v>5.0000000000000001E-3</v>
      </c>
      <c r="BK33" s="17">
        <v>0.5</v>
      </c>
      <c r="BL33" s="17">
        <v>0.05</v>
      </c>
      <c r="BM33" s="17">
        <v>0.05</v>
      </c>
      <c r="BN33" s="17">
        <v>0.05</v>
      </c>
      <c r="BO33" s="17">
        <v>0.05</v>
      </c>
      <c r="BP33" s="17">
        <v>0.05</v>
      </c>
      <c r="BQ33" s="17">
        <v>0.4</v>
      </c>
      <c r="BR33" s="17">
        <v>0.4</v>
      </c>
      <c r="BS33" s="17">
        <v>0.05</v>
      </c>
      <c r="BT33" s="17">
        <v>0.05</v>
      </c>
      <c r="BU33" s="17">
        <v>0.1</v>
      </c>
      <c r="BV33" s="17">
        <v>0.05</v>
      </c>
      <c r="BW33" s="17">
        <v>0.05</v>
      </c>
      <c r="BX33" s="17">
        <v>0.05</v>
      </c>
      <c r="BY33" s="17">
        <v>0.15000000000000002</v>
      </c>
      <c r="BZ33" s="17">
        <v>0.15</v>
      </c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>
        <v>0.05</v>
      </c>
      <c r="DF33" s="17">
        <v>0.05</v>
      </c>
      <c r="DG33" s="42">
        <v>10796.8</v>
      </c>
      <c r="DH33" s="17"/>
      <c r="DI33" s="17"/>
      <c r="DJ33" s="17">
        <v>0.25</v>
      </c>
      <c r="DK33" s="17">
        <v>0.25</v>
      </c>
      <c r="DL33" s="17">
        <v>0.05</v>
      </c>
    </row>
    <row r="34" spans="1:116" x14ac:dyDescent="0.25">
      <c r="A34" s="63">
        <v>29</v>
      </c>
      <c r="B34" s="65">
        <v>79</v>
      </c>
      <c r="C34" s="139" t="s">
        <v>1395</v>
      </c>
      <c r="D34" s="139" t="s">
        <v>1396</v>
      </c>
      <c r="E34" s="58" t="s">
        <v>1397</v>
      </c>
      <c r="F34" s="67" t="s">
        <v>1398</v>
      </c>
      <c r="G34" s="19">
        <v>7.6</v>
      </c>
      <c r="H34" s="19">
        <v>313.2</v>
      </c>
      <c r="I34" s="42">
        <v>0.05</v>
      </c>
      <c r="J34" s="42">
        <v>14</v>
      </c>
      <c r="K34" s="30">
        <v>234</v>
      </c>
      <c r="L34" s="31">
        <v>0.875</v>
      </c>
      <c r="M34" s="30">
        <v>3.49</v>
      </c>
      <c r="N34" s="30">
        <v>13.8</v>
      </c>
      <c r="O34" s="30">
        <v>7.7</v>
      </c>
      <c r="P34" s="33">
        <v>3.2000000000000002E-3</v>
      </c>
      <c r="Q34" s="12">
        <v>129</v>
      </c>
      <c r="R34" s="30">
        <v>2.2999999999999998</v>
      </c>
      <c r="S34" s="142">
        <v>14.2</v>
      </c>
      <c r="T34" s="30">
        <v>30.6</v>
      </c>
      <c r="U34" s="30">
        <v>5.66</v>
      </c>
      <c r="V34" s="30">
        <v>95.9</v>
      </c>
      <c r="W34" s="30">
        <v>21.7</v>
      </c>
      <c r="X34" s="30">
        <v>62.9</v>
      </c>
      <c r="Y34" s="12">
        <v>149000</v>
      </c>
      <c r="Z34" s="30">
        <v>11.1</v>
      </c>
      <c r="AA34" s="13">
        <v>12300</v>
      </c>
      <c r="AB34" s="14">
        <v>15394.7</v>
      </c>
      <c r="AC34" s="12">
        <v>1730</v>
      </c>
      <c r="AD34" s="13">
        <v>15450.6</v>
      </c>
      <c r="AE34" s="14">
        <v>46.3</v>
      </c>
      <c r="AF34" s="13">
        <v>2687.85</v>
      </c>
      <c r="AG34" s="12">
        <v>766</v>
      </c>
      <c r="AH34" s="17">
        <v>2.5</v>
      </c>
      <c r="AI34" s="17">
        <v>43</v>
      </c>
      <c r="AJ34" s="17">
        <v>147</v>
      </c>
      <c r="AK34" s="17">
        <v>201</v>
      </c>
      <c r="AL34" s="17">
        <v>210</v>
      </c>
      <c r="AM34" s="17">
        <v>56</v>
      </c>
      <c r="AN34" s="17">
        <v>69</v>
      </c>
      <c r="AO34" s="17">
        <v>2.5</v>
      </c>
      <c r="AP34" s="17">
        <v>75</v>
      </c>
      <c r="AQ34" s="17">
        <v>1.5</v>
      </c>
      <c r="AR34" s="17">
        <v>2.5</v>
      </c>
      <c r="AS34" s="17">
        <v>2.5</v>
      </c>
      <c r="AT34" s="17">
        <v>98</v>
      </c>
      <c r="AU34" s="17">
        <v>100</v>
      </c>
      <c r="AV34" s="17">
        <v>54</v>
      </c>
      <c r="AW34" s="17">
        <v>121</v>
      </c>
      <c r="AX34" s="17">
        <v>87</v>
      </c>
      <c r="AY34" s="17">
        <v>2.5</v>
      </c>
      <c r="AZ34" s="17">
        <v>2.5</v>
      </c>
      <c r="BA34" s="20">
        <v>987</v>
      </c>
      <c r="BB34" s="17">
        <v>0.5</v>
      </c>
      <c r="BC34" s="17">
        <v>0.5</v>
      </c>
      <c r="BD34" s="17">
        <v>0.5</v>
      </c>
      <c r="BE34" s="17">
        <v>0.5</v>
      </c>
      <c r="BF34" s="17">
        <v>0.5</v>
      </c>
      <c r="BG34" s="17">
        <v>0.5</v>
      </c>
      <c r="BH34" s="17">
        <v>0.5</v>
      </c>
      <c r="BI34" s="17">
        <v>0.5</v>
      </c>
      <c r="BJ34" s="17">
        <v>5.0000000000000001E-3</v>
      </c>
      <c r="BK34" s="17">
        <v>0.5</v>
      </c>
      <c r="BL34" s="17">
        <v>0.05</v>
      </c>
      <c r="BM34" s="17">
        <v>0.05</v>
      </c>
      <c r="BN34" s="17">
        <v>0.05</v>
      </c>
      <c r="BO34" s="17">
        <v>0.05</v>
      </c>
      <c r="BP34" s="17">
        <v>0.05</v>
      </c>
      <c r="BQ34" s="17">
        <v>0.4</v>
      </c>
      <c r="BR34" s="17">
        <v>0.4</v>
      </c>
      <c r="BS34" s="17">
        <v>0.05</v>
      </c>
      <c r="BT34" s="17">
        <v>0.05</v>
      </c>
      <c r="BU34" s="17">
        <v>0.1</v>
      </c>
      <c r="BV34" s="17">
        <v>0.05</v>
      </c>
      <c r="BW34" s="17">
        <v>0.05</v>
      </c>
      <c r="BX34" s="17">
        <v>0.05</v>
      </c>
      <c r="BY34" s="17">
        <v>0.15000000000000002</v>
      </c>
      <c r="BZ34" s="17">
        <v>0.15</v>
      </c>
      <c r="CA34" s="17">
        <v>25</v>
      </c>
      <c r="CB34" s="17">
        <v>50</v>
      </c>
      <c r="CC34" s="17">
        <v>2600</v>
      </c>
      <c r="CD34" s="17">
        <v>0.01</v>
      </c>
      <c r="CE34" s="17">
        <v>2.5000000000000001E-2</v>
      </c>
      <c r="CF34" s="17">
        <v>2.5000000000000001E-2</v>
      </c>
      <c r="CG34" s="17">
        <v>2.5000000000000001E-2</v>
      </c>
      <c r="CH34" s="17">
        <v>2.5000000000000001E-2</v>
      </c>
      <c r="CI34" s="17">
        <v>2.5000000000000001E-2</v>
      </c>
      <c r="CJ34" s="17">
        <v>2.5000000000000001E-2</v>
      </c>
      <c r="CK34" s="17">
        <v>2.5000000000000001E-2</v>
      </c>
      <c r="CL34" s="17">
        <v>0.86</v>
      </c>
      <c r="CM34" s="17">
        <v>0.15</v>
      </c>
      <c r="CN34" s="17">
        <v>0.5</v>
      </c>
      <c r="CO34" s="17">
        <v>0.5</v>
      </c>
      <c r="CP34" s="17">
        <v>0.5</v>
      </c>
      <c r="CQ34" s="17">
        <v>1.5</v>
      </c>
      <c r="CR34" s="17">
        <v>0.3</v>
      </c>
      <c r="CS34" s="17">
        <v>5</v>
      </c>
      <c r="CT34" s="17">
        <v>0.5</v>
      </c>
      <c r="CU34" s="17">
        <v>0.5</v>
      </c>
      <c r="CV34" s="17">
        <v>0.05</v>
      </c>
      <c r="CW34" s="17">
        <v>0.19600000000000001</v>
      </c>
      <c r="CX34" s="17">
        <v>0.05</v>
      </c>
      <c r="CY34" s="17">
        <v>4.9000000000000007E-3</v>
      </c>
      <c r="CZ34" s="17">
        <v>0.05</v>
      </c>
      <c r="DA34" s="17">
        <v>0.05</v>
      </c>
      <c r="DB34" s="17">
        <v>0.05</v>
      </c>
      <c r="DC34" s="17">
        <v>0.05</v>
      </c>
      <c r="DD34" s="17">
        <v>0.05</v>
      </c>
      <c r="DE34" s="17">
        <v>0.05</v>
      </c>
      <c r="DF34" s="17">
        <v>0.05</v>
      </c>
      <c r="DG34" s="42">
        <v>11926.214</v>
      </c>
      <c r="DH34" s="17">
        <v>0.5</v>
      </c>
      <c r="DI34" s="17">
        <v>0.05</v>
      </c>
      <c r="DJ34" s="17">
        <v>0.25</v>
      </c>
      <c r="DK34" s="17">
        <v>0.25</v>
      </c>
      <c r="DL34" s="17">
        <v>0.05</v>
      </c>
    </row>
    <row r="35" spans="1:116" x14ac:dyDescent="0.25">
      <c r="A35" s="63">
        <v>30</v>
      </c>
      <c r="B35" s="66">
        <v>80</v>
      </c>
      <c r="C35" s="139" t="s">
        <v>1399</v>
      </c>
      <c r="D35" s="139" t="s">
        <v>1400</v>
      </c>
      <c r="E35" s="58" t="s">
        <v>1401</v>
      </c>
      <c r="F35" s="67" t="s">
        <v>1402</v>
      </c>
      <c r="G35" s="19">
        <v>7.7</v>
      </c>
      <c r="H35" s="19">
        <v>245.7</v>
      </c>
      <c r="I35" s="42">
        <v>0.05</v>
      </c>
      <c r="J35" s="42">
        <v>5.91</v>
      </c>
      <c r="K35" s="30">
        <v>45.2</v>
      </c>
      <c r="L35" s="30">
        <v>0.32800000000000001</v>
      </c>
      <c r="M35" s="30">
        <v>3.02</v>
      </c>
      <c r="N35" s="30">
        <v>19.899999999999999</v>
      </c>
      <c r="O35" s="30">
        <v>11.3</v>
      </c>
      <c r="P35" s="33">
        <v>2.3E-3</v>
      </c>
      <c r="Q35" s="12">
        <v>140</v>
      </c>
      <c r="R35" s="30">
        <v>0.2</v>
      </c>
      <c r="S35" s="142">
        <v>7.49</v>
      </c>
      <c r="T35" s="30">
        <v>29</v>
      </c>
      <c r="U35" s="30">
        <v>1</v>
      </c>
      <c r="V35" s="30">
        <v>52.7</v>
      </c>
      <c r="W35" s="30">
        <v>15.4</v>
      </c>
      <c r="X35" s="30">
        <v>57.2</v>
      </c>
      <c r="Y35" s="12">
        <v>43600</v>
      </c>
      <c r="Z35" s="30">
        <v>14.9</v>
      </c>
      <c r="AA35" s="13">
        <v>23792.3</v>
      </c>
      <c r="AB35" s="14">
        <v>1355.41</v>
      </c>
      <c r="AC35" s="12">
        <v>869</v>
      </c>
      <c r="AD35" s="13">
        <v>13901.6</v>
      </c>
      <c r="AE35" s="14">
        <v>139.01</v>
      </c>
      <c r="AF35" s="13">
        <v>5083.05</v>
      </c>
      <c r="AG35" s="12">
        <v>918</v>
      </c>
      <c r="AH35" s="17">
        <v>2.5</v>
      </c>
      <c r="AI35" s="17">
        <v>2.5</v>
      </c>
      <c r="AJ35" s="17">
        <v>2.5</v>
      </c>
      <c r="AK35" s="17">
        <v>2.5</v>
      </c>
      <c r="AL35" s="17">
        <v>2.5</v>
      </c>
      <c r="AM35" s="17">
        <v>2.5</v>
      </c>
      <c r="AN35" s="17">
        <v>2.5</v>
      </c>
      <c r="AO35" s="17">
        <v>2.5</v>
      </c>
      <c r="AP35" s="17">
        <v>2.5</v>
      </c>
      <c r="AQ35" s="17">
        <v>1.5</v>
      </c>
      <c r="AR35" s="17">
        <v>2.5</v>
      </c>
      <c r="AS35" s="17">
        <v>2.5</v>
      </c>
      <c r="AT35" s="17">
        <v>2.5</v>
      </c>
      <c r="AU35" s="17">
        <v>2.5</v>
      </c>
      <c r="AV35" s="17">
        <v>2.5</v>
      </c>
      <c r="AW35" s="17">
        <v>2.5</v>
      </c>
      <c r="AX35" s="17">
        <v>34</v>
      </c>
      <c r="AY35" s="17">
        <v>2.5</v>
      </c>
      <c r="AZ35" s="17">
        <v>2.5</v>
      </c>
      <c r="BA35" s="20">
        <v>31.5</v>
      </c>
      <c r="BB35" s="17">
        <v>0.5</v>
      </c>
      <c r="BC35" s="17">
        <v>0.5</v>
      </c>
      <c r="BD35" s="17">
        <v>0.5</v>
      </c>
      <c r="BE35" s="17">
        <v>0.5</v>
      </c>
      <c r="BF35" s="17">
        <v>0.5</v>
      </c>
      <c r="BG35" s="17">
        <v>0.5</v>
      </c>
      <c r="BH35" s="17">
        <v>0.5</v>
      </c>
      <c r="BI35" s="17">
        <v>0.5</v>
      </c>
      <c r="BJ35" s="17">
        <v>5.0000000000000001E-3</v>
      </c>
      <c r="BK35" s="17">
        <v>0.5</v>
      </c>
      <c r="BL35" s="17">
        <v>0.05</v>
      </c>
      <c r="BM35" s="17">
        <v>0.05</v>
      </c>
      <c r="BN35" s="17">
        <v>0.05</v>
      </c>
      <c r="BO35" s="17">
        <v>0.05</v>
      </c>
      <c r="BP35" s="17">
        <v>0.05</v>
      </c>
      <c r="BQ35" s="17">
        <v>0.4</v>
      </c>
      <c r="BR35" s="17">
        <v>0.4</v>
      </c>
      <c r="BS35" s="17">
        <v>0.05</v>
      </c>
      <c r="BT35" s="17">
        <v>0.05</v>
      </c>
      <c r="BU35" s="17">
        <v>0.1</v>
      </c>
      <c r="BV35" s="17">
        <v>0.05</v>
      </c>
      <c r="BW35" s="17">
        <v>0.05</v>
      </c>
      <c r="BX35" s="17">
        <v>0.05</v>
      </c>
      <c r="BY35" s="17">
        <v>0.15000000000000002</v>
      </c>
      <c r="BZ35" s="17">
        <v>0.15</v>
      </c>
      <c r="CA35" s="17">
        <v>25</v>
      </c>
      <c r="CB35" s="17">
        <v>50</v>
      </c>
      <c r="CC35" s="17">
        <v>2100</v>
      </c>
      <c r="CD35" s="17">
        <v>0.01</v>
      </c>
      <c r="CE35" s="17">
        <v>2.5000000000000001E-2</v>
      </c>
      <c r="CF35" s="17">
        <v>2.5000000000000001E-2</v>
      </c>
      <c r="CG35" s="17">
        <v>2.5000000000000001E-2</v>
      </c>
      <c r="CH35" s="17">
        <v>2.5000000000000001E-2</v>
      </c>
      <c r="CI35" s="17">
        <v>2.5000000000000001E-2</v>
      </c>
      <c r="CJ35" s="17">
        <v>2.5000000000000001E-2</v>
      </c>
      <c r="CK35" s="17">
        <v>2.5000000000000001E-2</v>
      </c>
      <c r="CL35" s="17">
        <v>46</v>
      </c>
      <c r="CM35" s="17">
        <v>0.15</v>
      </c>
      <c r="CN35" s="17">
        <v>0.5</v>
      </c>
      <c r="CO35" s="17">
        <v>0.5</v>
      </c>
      <c r="CP35" s="17">
        <v>0.5</v>
      </c>
      <c r="CQ35" s="17">
        <v>1.5</v>
      </c>
      <c r="CR35" s="17">
        <v>0.3</v>
      </c>
      <c r="CS35" s="17">
        <v>5</v>
      </c>
      <c r="CT35" s="17">
        <v>0.5</v>
      </c>
      <c r="CU35" s="17">
        <v>0.5</v>
      </c>
      <c r="CV35" s="17">
        <v>0.05</v>
      </c>
      <c r="CW35" s="17">
        <v>0.18000000000000002</v>
      </c>
      <c r="CX35" s="17">
        <v>0.05</v>
      </c>
      <c r="CY35" s="17">
        <v>5.5999999999999999E-3</v>
      </c>
      <c r="CZ35" s="17">
        <v>0.05</v>
      </c>
      <c r="DA35" s="17">
        <v>0.05</v>
      </c>
      <c r="DB35" s="17">
        <v>0.05</v>
      </c>
      <c r="DC35" s="17">
        <v>0.05</v>
      </c>
      <c r="DD35" s="17">
        <v>0.05</v>
      </c>
      <c r="DE35" s="17">
        <v>0.05</v>
      </c>
      <c r="DF35" s="17">
        <v>0.05</v>
      </c>
      <c r="DG35" s="42">
        <v>21771.200000000001</v>
      </c>
      <c r="DH35" s="17">
        <v>0.5</v>
      </c>
      <c r="DI35" s="17">
        <v>0.05</v>
      </c>
      <c r="DJ35" s="17">
        <v>0.25</v>
      </c>
      <c r="DK35" s="17">
        <v>0.25</v>
      </c>
      <c r="DL35" s="17">
        <v>0.05</v>
      </c>
    </row>
    <row r="36" spans="1:116" x14ac:dyDescent="0.25">
      <c r="A36" s="63">
        <v>31</v>
      </c>
      <c r="B36" s="64">
        <v>81</v>
      </c>
      <c r="C36" s="139" t="s">
        <v>1403</v>
      </c>
      <c r="D36" s="139" t="s">
        <v>1404</v>
      </c>
      <c r="E36" s="58" t="s">
        <v>1405</v>
      </c>
      <c r="F36" s="67" t="s">
        <v>1406</v>
      </c>
      <c r="G36" s="19">
        <v>8.1</v>
      </c>
      <c r="H36" s="19">
        <v>273.39999999999998</v>
      </c>
      <c r="I36" s="42">
        <v>0.05</v>
      </c>
      <c r="J36" s="42">
        <v>4.09</v>
      </c>
      <c r="K36" s="30">
        <v>36.1</v>
      </c>
      <c r="L36" s="30">
        <v>1.03</v>
      </c>
      <c r="M36" s="30">
        <v>0.88900000000000001</v>
      </c>
      <c r="N36" s="30">
        <v>3.06</v>
      </c>
      <c r="O36" s="42">
        <v>3.56</v>
      </c>
      <c r="P36" s="33">
        <v>2.2000000000000001E-3</v>
      </c>
      <c r="Q36" s="12">
        <v>133</v>
      </c>
      <c r="R36" s="30">
        <v>1.21</v>
      </c>
      <c r="S36" s="142">
        <v>4.03</v>
      </c>
      <c r="T36" s="30">
        <v>26.9</v>
      </c>
      <c r="U36" s="30">
        <v>5.53</v>
      </c>
      <c r="V36" s="30">
        <v>59.1</v>
      </c>
      <c r="W36" s="30">
        <v>8</v>
      </c>
      <c r="X36" s="30">
        <v>50.7</v>
      </c>
      <c r="Y36" s="12">
        <v>117000</v>
      </c>
      <c r="Z36" s="30">
        <v>49.1</v>
      </c>
      <c r="AA36" s="13">
        <v>5720</v>
      </c>
      <c r="AB36" s="14">
        <v>718.81399999999996</v>
      </c>
      <c r="AC36" s="12">
        <v>779</v>
      </c>
      <c r="AD36" s="13">
        <v>6670</v>
      </c>
      <c r="AE36" s="14">
        <v>2.91</v>
      </c>
      <c r="AF36" s="13">
        <v>840</v>
      </c>
      <c r="AG36" s="12">
        <v>195</v>
      </c>
      <c r="AH36" s="17">
        <v>2.5</v>
      </c>
      <c r="AI36" s="17">
        <v>13</v>
      </c>
      <c r="AJ36" s="17">
        <v>27</v>
      </c>
      <c r="AK36" s="17">
        <v>59</v>
      </c>
      <c r="AL36" s="17">
        <v>28</v>
      </c>
      <c r="AM36" s="17">
        <v>13</v>
      </c>
      <c r="AN36" s="17">
        <v>17</v>
      </c>
      <c r="AO36" s="17">
        <v>2.5</v>
      </c>
      <c r="AP36" s="17">
        <v>19</v>
      </c>
      <c r="AQ36" s="17">
        <v>1.5</v>
      </c>
      <c r="AR36" s="17">
        <v>2.5</v>
      </c>
      <c r="AS36" s="17">
        <v>2.5</v>
      </c>
      <c r="AT36" s="17">
        <v>35</v>
      </c>
      <c r="AU36" s="17">
        <v>35</v>
      </c>
      <c r="AV36" s="17">
        <v>14</v>
      </c>
      <c r="AW36" s="17">
        <v>17</v>
      </c>
      <c r="AX36" s="17">
        <v>35</v>
      </c>
      <c r="AY36" s="17">
        <v>2.5</v>
      </c>
      <c r="AZ36" s="17">
        <v>2.5</v>
      </c>
      <c r="BA36" s="20">
        <v>250</v>
      </c>
      <c r="BB36" s="17">
        <v>0.5</v>
      </c>
      <c r="BC36" s="17">
        <v>0.5</v>
      </c>
      <c r="BD36" s="17">
        <v>0.5</v>
      </c>
      <c r="BE36" s="17">
        <v>0.5</v>
      </c>
      <c r="BF36" s="17">
        <v>0.5</v>
      </c>
      <c r="BG36" s="17">
        <v>0.5</v>
      </c>
      <c r="BH36" s="17">
        <v>0.5</v>
      </c>
      <c r="BI36" s="17">
        <v>0.5</v>
      </c>
      <c r="BJ36" s="17">
        <v>5.0000000000000001E-3</v>
      </c>
      <c r="BK36" s="17">
        <v>0.5</v>
      </c>
      <c r="BL36" s="17">
        <v>0.05</v>
      </c>
      <c r="BM36" s="17">
        <v>0.05</v>
      </c>
      <c r="BN36" s="17">
        <v>0.05</v>
      </c>
      <c r="BO36" s="17">
        <v>0.05</v>
      </c>
      <c r="BP36" s="17">
        <v>0.05</v>
      </c>
      <c r="BQ36" s="17">
        <v>0.4</v>
      </c>
      <c r="BR36" s="17">
        <v>0.4</v>
      </c>
      <c r="BS36" s="17">
        <v>0.05</v>
      </c>
      <c r="BT36" s="17">
        <v>0.05</v>
      </c>
      <c r="BU36" s="17">
        <v>0.1</v>
      </c>
      <c r="BV36" s="17">
        <v>0.05</v>
      </c>
      <c r="BW36" s="17">
        <v>0.05</v>
      </c>
      <c r="BX36" s="17">
        <v>0.05</v>
      </c>
      <c r="BY36" s="17">
        <v>0.15000000000000002</v>
      </c>
      <c r="BZ36" s="17">
        <v>0.15</v>
      </c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>
        <v>0.05</v>
      </c>
      <c r="DF36" s="17">
        <v>0.05</v>
      </c>
      <c r="DG36" s="42">
        <v>11230</v>
      </c>
      <c r="DH36" s="17"/>
      <c r="DI36" s="17"/>
      <c r="DJ36" s="17"/>
      <c r="DK36" s="17"/>
      <c r="DL36" s="17"/>
    </row>
    <row r="37" spans="1:116" x14ac:dyDescent="0.25">
      <c r="A37" s="63">
        <v>32</v>
      </c>
      <c r="B37" s="65">
        <v>82</v>
      </c>
      <c r="C37" s="139" t="s">
        <v>1407</v>
      </c>
      <c r="D37" s="139" t="s">
        <v>1408</v>
      </c>
      <c r="E37" s="58" t="s">
        <v>1409</v>
      </c>
      <c r="F37" s="67" t="s">
        <v>1410</v>
      </c>
      <c r="G37" s="19">
        <v>7.7</v>
      </c>
      <c r="H37" s="19">
        <v>323.89999999999998</v>
      </c>
      <c r="I37" s="42">
        <v>31.2</v>
      </c>
      <c r="J37" s="42">
        <v>13.9</v>
      </c>
      <c r="K37" s="30">
        <v>100</v>
      </c>
      <c r="L37" s="30">
        <v>0.32300000000000001</v>
      </c>
      <c r="M37" s="30">
        <v>4.07</v>
      </c>
      <c r="N37" s="30">
        <v>16.8</v>
      </c>
      <c r="O37" s="30">
        <v>5.7</v>
      </c>
      <c r="P37" s="33">
        <v>3.0999999999999999E-3</v>
      </c>
      <c r="Q37" s="12">
        <v>125</v>
      </c>
      <c r="R37" s="42">
        <v>0.2</v>
      </c>
      <c r="S37" s="142">
        <v>10.9</v>
      </c>
      <c r="T37" s="30">
        <v>13.6</v>
      </c>
      <c r="U37" s="30">
        <v>4.3099999999999996</v>
      </c>
      <c r="V37" s="30">
        <v>156</v>
      </c>
      <c r="W37" s="30">
        <v>25.9</v>
      </c>
      <c r="X37" s="30">
        <v>57.5</v>
      </c>
      <c r="Y37" s="12">
        <v>125000</v>
      </c>
      <c r="Z37" s="30">
        <v>11.1</v>
      </c>
      <c r="AA37" s="13">
        <v>24280.6</v>
      </c>
      <c r="AB37" s="14">
        <v>1191.31</v>
      </c>
      <c r="AC37" s="12">
        <v>4250</v>
      </c>
      <c r="AD37" s="13">
        <v>6590</v>
      </c>
      <c r="AE37" s="14">
        <v>131.60400000000001</v>
      </c>
      <c r="AF37" s="13">
        <v>6869.17</v>
      </c>
      <c r="AG37" s="12">
        <v>2140</v>
      </c>
      <c r="AH37" s="17">
        <v>2.5</v>
      </c>
      <c r="AI37" s="17">
        <v>33</v>
      </c>
      <c r="AJ37" s="17">
        <v>62</v>
      </c>
      <c r="AK37" s="17">
        <v>246</v>
      </c>
      <c r="AL37" s="17">
        <v>140</v>
      </c>
      <c r="AM37" s="17">
        <v>77</v>
      </c>
      <c r="AN37" s="17">
        <v>109</v>
      </c>
      <c r="AO37" s="17">
        <v>2.5</v>
      </c>
      <c r="AP37" s="17">
        <v>107</v>
      </c>
      <c r="AQ37" s="17">
        <v>1.5</v>
      </c>
      <c r="AR37" s="17">
        <v>2.5</v>
      </c>
      <c r="AS37" s="17">
        <v>2.5</v>
      </c>
      <c r="AT37" s="17">
        <v>157</v>
      </c>
      <c r="AU37" s="17">
        <v>164</v>
      </c>
      <c r="AV37" s="17">
        <v>71</v>
      </c>
      <c r="AW37" s="17">
        <v>79</v>
      </c>
      <c r="AX37" s="17">
        <v>169</v>
      </c>
      <c r="AY37" s="17">
        <v>39</v>
      </c>
      <c r="AZ37" s="17">
        <v>2.5</v>
      </c>
      <c r="BA37" s="20">
        <v>1068</v>
      </c>
      <c r="BB37" s="17">
        <v>0.5</v>
      </c>
      <c r="BC37" s="17">
        <v>0.5</v>
      </c>
      <c r="BD37" s="17">
        <v>0.5</v>
      </c>
      <c r="BE37" s="17">
        <v>0.5</v>
      </c>
      <c r="BF37" s="17">
        <v>0.5</v>
      </c>
      <c r="BG37" s="17">
        <v>0.5</v>
      </c>
      <c r="BH37" s="17">
        <v>0.5</v>
      </c>
      <c r="BI37" s="17">
        <v>0.5</v>
      </c>
      <c r="BJ37" s="17">
        <v>5.0000000000000001E-3</v>
      </c>
      <c r="BK37" s="17">
        <v>0.5</v>
      </c>
      <c r="BL37" s="17">
        <v>0.05</v>
      </c>
      <c r="BM37" s="17">
        <v>0.05</v>
      </c>
      <c r="BN37" s="17">
        <v>0.05</v>
      </c>
      <c r="BO37" s="17">
        <v>0.05</v>
      </c>
      <c r="BP37" s="17">
        <v>0.05</v>
      </c>
      <c r="BQ37" s="17">
        <v>0.4</v>
      </c>
      <c r="BR37" s="17">
        <v>0.4</v>
      </c>
      <c r="BS37" s="17">
        <v>0.05</v>
      </c>
      <c r="BT37" s="17">
        <v>0.05</v>
      </c>
      <c r="BU37" s="17">
        <v>0.1</v>
      </c>
      <c r="BV37" s="17">
        <v>0.05</v>
      </c>
      <c r="BW37" s="17">
        <v>0.05</v>
      </c>
      <c r="BX37" s="17">
        <v>0.05</v>
      </c>
      <c r="BY37" s="17">
        <v>0.15000000000000002</v>
      </c>
      <c r="BZ37" s="17">
        <v>0.15</v>
      </c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>
        <v>0.05</v>
      </c>
      <c r="DF37" s="17">
        <v>0.05</v>
      </c>
      <c r="DG37" s="42">
        <v>8488.0499999999993</v>
      </c>
      <c r="DH37" s="17"/>
      <c r="DI37" s="17"/>
      <c r="DJ37" s="17"/>
      <c r="DK37" s="17"/>
      <c r="DL37" s="17"/>
    </row>
    <row r="38" spans="1:116" x14ac:dyDescent="0.25">
      <c r="A38" s="63">
        <v>33</v>
      </c>
      <c r="B38" s="66">
        <v>83</v>
      </c>
      <c r="C38" s="139" t="s">
        <v>1411</v>
      </c>
      <c r="D38" s="139" t="s">
        <v>1412</v>
      </c>
      <c r="E38" s="58" t="s">
        <v>1413</v>
      </c>
      <c r="F38" s="67" t="s">
        <v>371</v>
      </c>
      <c r="G38" s="19">
        <v>8.1</v>
      </c>
      <c r="H38" s="19">
        <v>464.4</v>
      </c>
      <c r="I38" s="42">
        <v>0.05</v>
      </c>
      <c r="J38" s="42">
        <v>5.28</v>
      </c>
      <c r="K38" s="30">
        <v>95.4</v>
      </c>
      <c r="L38" s="31">
        <v>0.79200000000000004</v>
      </c>
      <c r="M38" s="30">
        <v>1.88</v>
      </c>
      <c r="N38" s="30">
        <v>5.88</v>
      </c>
      <c r="O38" s="42">
        <v>19.3</v>
      </c>
      <c r="P38" s="33">
        <v>1.0999999999999999E-2</v>
      </c>
      <c r="Q38" s="12">
        <v>2430</v>
      </c>
      <c r="R38" s="30">
        <v>0.89200000000000002</v>
      </c>
      <c r="S38" s="142">
        <v>4.5199999999999996</v>
      </c>
      <c r="T38" s="30">
        <v>16.100000000000001</v>
      </c>
      <c r="U38" s="30">
        <v>3.56</v>
      </c>
      <c r="V38" s="30">
        <v>0.15</v>
      </c>
      <c r="W38" s="30">
        <v>11.4</v>
      </c>
      <c r="X38" s="30">
        <v>52.1</v>
      </c>
      <c r="Y38" s="12">
        <v>2020</v>
      </c>
      <c r="Z38" s="30">
        <v>2.86</v>
      </c>
      <c r="AA38" s="13">
        <v>9530</v>
      </c>
      <c r="AB38" s="14">
        <v>1003.19</v>
      </c>
      <c r="AC38" s="12">
        <v>750</v>
      </c>
      <c r="AD38" s="13">
        <v>8790</v>
      </c>
      <c r="AE38" s="14">
        <v>55.8</v>
      </c>
      <c r="AF38" s="13">
        <v>3635.32</v>
      </c>
      <c r="AG38" s="42">
        <v>806</v>
      </c>
      <c r="AH38" s="17">
        <v>2.5</v>
      </c>
      <c r="AI38" s="17">
        <v>31</v>
      </c>
      <c r="AJ38" s="17">
        <v>46</v>
      </c>
      <c r="AK38" s="17">
        <v>179</v>
      </c>
      <c r="AL38" s="17">
        <v>80</v>
      </c>
      <c r="AM38" s="17">
        <v>32</v>
      </c>
      <c r="AN38" s="17">
        <v>50</v>
      </c>
      <c r="AO38" s="17">
        <v>2.5</v>
      </c>
      <c r="AP38" s="17">
        <v>67</v>
      </c>
      <c r="AQ38" s="17">
        <v>1.5</v>
      </c>
      <c r="AR38" s="17">
        <v>2.5</v>
      </c>
      <c r="AS38" s="17">
        <v>44</v>
      </c>
      <c r="AT38" s="17">
        <v>84</v>
      </c>
      <c r="AU38" s="17">
        <v>97</v>
      </c>
      <c r="AV38" s="17">
        <v>41</v>
      </c>
      <c r="AW38" s="17">
        <v>47</v>
      </c>
      <c r="AX38" s="17">
        <v>90</v>
      </c>
      <c r="AY38" s="17">
        <v>2.5</v>
      </c>
      <c r="AZ38" s="17">
        <v>2.5</v>
      </c>
      <c r="BA38" s="20">
        <v>690.5</v>
      </c>
      <c r="BB38" s="17">
        <v>0.5</v>
      </c>
      <c r="BC38" s="17">
        <v>0.5</v>
      </c>
      <c r="BD38" s="17">
        <v>0.5</v>
      </c>
      <c r="BE38" s="17">
        <v>0.5</v>
      </c>
      <c r="BF38" s="17">
        <v>0.5</v>
      </c>
      <c r="BG38" s="17">
        <v>0.5</v>
      </c>
      <c r="BH38" s="17">
        <v>0.5</v>
      </c>
      <c r="BI38" s="17">
        <v>0.5</v>
      </c>
      <c r="BJ38" s="17">
        <v>5.0000000000000001E-3</v>
      </c>
      <c r="BK38" s="17">
        <v>0.5</v>
      </c>
      <c r="BL38" s="17">
        <v>0.05</v>
      </c>
      <c r="BM38" s="17">
        <v>0.05</v>
      </c>
      <c r="BN38" s="17">
        <v>0.05</v>
      </c>
      <c r="BO38" s="17">
        <v>0.05</v>
      </c>
      <c r="BP38" s="17">
        <v>0.05</v>
      </c>
      <c r="BQ38" s="17">
        <v>0.4</v>
      </c>
      <c r="BR38" s="17">
        <v>0.4</v>
      </c>
      <c r="BS38" s="17">
        <v>0.05</v>
      </c>
      <c r="BT38" s="17">
        <v>0.05</v>
      </c>
      <c r="BU38" s="17">
        <v>0.1</v>
      </c>
      <c r="BV38" s="17">
        <v>0.05</v>
      </c>
      <c r="BW38" s="17">
        <v>0.05</v>
      </c>
      <c r="BX38" s="17">
        <v>0.05</v>
      </c>
      <c r="BY38" s="17">
        <v>0.15000000000000002</v>
      </c>
      <c r="BZ38" s="17">
        <v>0.15</v>
      </c>
      <c r="CA38" s="17">
        <v>25</v>
      </c>
      <c r="CB38" s="17">
        <v>50</v>
      </c>
      <c r="CC38" s="17">
        <v>2100</v>
      </c>
      <c r="CD38" s="17">
        <v>0.01</v>
      </c>
      <c r="CE38" s="17">
        <v>2.5000000000000001E-2</v>
      </c>
      <c r="CF38" s="17">
        <v>2.5000000000000001E-2</v>
      </c>
      <c r="CG38" s="17">
        <v>2.5000000000000001E-2</v>
      </c>
      <c r="CH38" s="17">
        <v>2.5000000000000001E-2</v>
      </c>
      <c r="CI38" s="17">
        <v>2.5000000000000001E-2</v>
      </c>
      <c r="CJ38" s="17">
        <v>2.5000000000000001E-2</v>
      </c>
      <c r="CK38" s="17">
        <v>2.5000000000000001E-2</v>
      </c>
      <c r="CL38" s="17">
        <v>0.33</v>
      </c>
      <c r="CM38" s="17">
        <v>0.15</v>
      </c>
      <c r="CN38" s="17">
        <v>0.5</v>
      </c>
      <c r="CO38" s="17">
        <v>0.5</v>
      </c>
      <c r="CP38" s="17">
        <v>0.5</v>
      </c>
      <c r="CQ38" s="17">
        <v>1.5</v>
      </c>
      <c r="CR38" s="17">
        <v>0.3</v>
      </c>
      <c r="CS38" s="17">
        <v>5</v>
      </c>
      <c r="CT38" s="17">
        <v>0.5</v>
      </c>
      <c r="CU38" s="17">
        <v>0.5</v>
      </c>
      <c r="CV38" s="17">
        <v>0.05</v>
      </c>
      <c r="CW38" s="17">
        <v>0.05</v>
      </c>
      <c r="CX38" s="17">
        <v>0.05</v>
      </c>
      <c r="CY38" s="17">
        <v>1.7000000000000001E-2</v>
      </c>
      <c r="CZ38" s="17">
        <v>0.05</v>
      </c>
      <c r="DA38" s="17">
        <v>0.05</v>
      </c>
      <c r="DB38" s="17">
        <v>0.05</v>
      </c>
      <c r="DC38" s="17">
        <v>0.05</v>
      </c>
      <c r="DD38" s="17">
        <v>0.05</v>
      </c>
      <c r="DE38" s="17">
        <v>0.05</v>
      </c>
      <c r="DF38" s="17">
        <v>0.05</v>
      </c>
      <c r="DG38" s="42">
        <v>5531.25</v>
      </c>
      <c r="DH38" s="17">
        <v>0.5</v>
      </c>
      <c r="DI38" s="17">
        <v>0.05</v>
      </c>
      <c r="DJ38" s="17">
        <v>0.25</v>
      </c>
      <c r="DK38" s="17">
        <v>0.25</v>
      </c>
      <c r="DL38" s="17">
        <v>0.05</v>
      </c>
    </row>
    <row r="39" spans="1:116" x14ac:dyDescent="0.25">
      <c r="A39" s="63">
        <v>34</v>
      </c>
      <c r="B39" s="64">
        <v>84</v>
      </c>
      <c r="C39" s="139" t="s">
        <v>1414</v>
      </c>
      <c r="D39" s="139" t="s">
        <v>1415</v>
      </c>
      <c r="E39" s="58" t="s">
        <v>1416</v>
      </c>
      <c r="F39" s="67" t="s">
        <v>277</v>
      </c>
      <c r="G39" s="19">
        <v>7.1</v>
      </c>
      <c r="H39" s="19">
        <v>554.70000000000005</v>
      </c>
      <c r="I39" s="42">
        <v>0.05</v>
      </c>
      <c r="J39" s="42">
        <v>50.8</v>
      </c>
      <c r="K39" s="30">
        <v>456</v>
      </c>
      <c r="L39" s="30">
        <v>0.82599999999999996</v>
      </c>
      <c r="M39" s="30">
        <v>4.45</v>
      </c>
      <c r="N39" s="30">
        <v>24.2</v>
      </c>
      <c r="O39" s="30">
        <v>13.1</v>
      </c>
      <c r="P39" s="33">
        <v>6.3E-3</v>
      </c>
      <c r="Q39" s="12">
        <v>129</v>
      </c>
      <c r="R39" s="42">
        <v>0.2</v>
      </c>
      <c r="S39" s="142">
        <v>8.6999999999999993</v>
      </c>
      <c r="T39" s="30">
        <v>19.399999999999999</v>
      </c>
      <c r="U39" s="30">
        <v>3.38</v>
      </c>
      <c r="V39" s="30">
        <v>70.400000000000006</v>
      </c>
      <c r="W39" s="30">
        <v>28.8</v>
      </c>
      <c r="X39" s="30">
        <v>116</v>
      </c>
      <c r="Y39" s="12">
        <v>75100</v>
      </c>
      <c r="Z39" s="30">
        <v>5.39</v>
      </c>
      <c r="AA39" s="13">
        <v>39940</v>
      </c>
      <c r="AB39" s="14">
        <v>16164.1</v>
      </c>
      <c r="AC39" s="19">
        <v>7930</v>
      </c>
      <c r="AD39" s="13">
        <v>7180</v>
      </c>
      <c r="AE39" s="14">
        <v>93.7</v>
      </c>
      <c r="AF39" s="13">
        <v>4876</v>
      </c>
      <c r="AG39" s="12">
        <v>1110</v>
      </c>
      <c r="AH39" s="17">
        <v>2.5</v>
      </c>
      <c r="AI39" s="17">
        <v>2.5</v>
      </c>
      <c r="AJ39" s="17">
        <v>138</v>
      </c>
      <c r="AK39" s="17">
        <v>635</v>
      </c>
      <c r="AL39" s="17">
        <v>340</v>
      </c>
      <c r="AM39" s="17">
        <v>295</v>
      </c>
      <c r="AN39" s="17">
        <v>530</v>
      </c>
      <c r="AO39" s="17">
        <v>2.5</v>
      </c>
      <c r="AP39" s="17">
        <v>446</v>
      </c>
      <c r="AQ39" s="17">
        <v>1.5</v>
      </c>
      <c r="AR39" s="17">
        <v>2.5</v>
      </c>
      <c r="AS39" s="17">
        <v>2.5</v>
      </c>
      <c r="AT39" s="17">
        <v>529</v>
      </c>
      <c r="AU39" s="17">
        <v>550</v>
      </c>
      <c r="AV39" s="17">
        <v>519</v>
      </c>
      <c r="AW39" s="17">
        <v>2.5</v>
      </c>
      <c r="AX39" s="17">
        <v>294</v>
      </c>
      <c r="AY39" s="17">
        <v>340</v>
      </c>
      <c r="AZ39" s="17">
        <v>2.5</v>
      </c>
      <c r="BA39" s="20">
        <v>3547.5</v>
      </c>
      <c r="BB39" s="17">
        <v>0.5</v>
      </c>
      <c r="BC39" s="17">
        <v>0.5</v>
      </c>
      <c r="BD39" s="17">
        <v>0.5</v>
      </c>
      <c r="BE39" s="17">
        <v>0.5</v>
      </c>
      <c r="BF39" s="17">
        <v>0.5</v>
      </c>
      <c r="BG39" s="17">
        <v>0.5</v>
      </c>
      <c r="BH39" s="17">
        <v>0.5</v>
      </c>
      <c r="BI39" s="17">
        <v>0.5</v>
      </c>
      <c r="BJ39" s="17">
        <v>5.0000000000000001E-3</v>
      </c>
      <c r="BK39" s="17">
        <v>0.5</v>
      </c>
      <c r="BL39" s="17">
        <v>0.05</v>
      </c>
      <c r="BM39" s="17">
        <v>0.05</v>
      </c>
      <c r="BN39" s="17">
        <v>0.05</v>
      </c>
      <c r="BO39" s="17">
        <v>0.05</v>
      </c>
      <c r="BP39" s="17">
        <v>0.05</v>
      </c>
      <c r="BQ39" s="17">
        <v>0.4</v>
      </c>
      <c r="BR39" s="17">
        <v>0.4</v>
      </c>
      <c r="BS39" s="17">
        <v>0.05</v>
      </c>
      <c r="BT39" s="17">
        <v>0.05</v>
      </c>
      <c r="BU39" s="17">
        <v>0.1</v>
      </c>
      <c r="BV39" s="17">
        <v>0.05</v>
      </c>
      <c r="BW39" s="17">
        <v>0.05</v>
      </c>
      <c r="BX39" s="17">
        <v>0.05</v>
      </c>
      <c r="BY39" s="17">
        <v>0.15000000000000002</v>
      </c>
      <c r="BZ39" s="17">
        <v>0.15</v>
      </c>
      <c r="CA39" s="17">
        <v>25</v>
      </c>
      <c r="CB39" s="17">
        <v>50</v>
      </c>
      <c r="CC39" s="17">
        <v>2300</v>
      </c>
      <c r="CD39" s="17">
        <v>0.01</v>
      </c>
      <c r="CE39" s="17">
        <v>2.5000000000000001E-2</v>
      </c>
      <c r="CF39" s="17">
        <v>2.5000000000000001E-2</v>
      </c>
      <c r="CG39" s="17">
        <v>2.5000000000000001E-2</v>
      </c>
      <c r="CH39" s="17">
        <v>2.5000000000000001E-2</v>
      </c>
      <c r="CI39" s="17">
        <v>2.5000000000000001E-2</v>
      </c>
      <c r="CJ39" s="17">
        <v>2.5000000000000001E-2</v>
      </c>
      <c r="CK39" s="17">
        <v>2.5000000000000001E-2</v>
      </c>
      <c r="CL39" s="17">
        <v>2.7</v>
      </c>
      <c r="CM39" s="17">
        <v>0.15</v>
      </c>
      <c r="CN39" s="17">
        <v>0.5</v>
      </c>
      <c r="CO39" s="17">
        <v>0.5</v>
      </c>
      <c r="CP39" s="17">
        <v>0.5</v>
      </c>
      <c r="CQ39" s="17">
        <v>1.5</v>
      </c>
      <c r="CR39" s="17">
        <v>0.3</v>
      </c>
      <c r="CS39" s="17">
        <v>5</v>
      </c>
      <c r="CT39" s="17">
        <v>0.5</v>
      </c>
      <c r="CU39" s="17">
        <v>0.5</v>
      </c>
      <c r="CV39" s="17">
        <v>0.05</v>
      </c>
      <c r="CW39" s="17">
        <v>0.78500000000000003</v>
      </c>
      <c r="CX39" s="17">
        <v>0.05</v>
      </c>
      <c r="CY39" s="17">
        <v>2.7000000000000001E-3</v>
      </c>
      <c r="CZ39" s="17">
        <v>0.05</v>
      </c>
      <c r="DA39" s="17">
        <v>0.05</v>
      </c>
      <c r="DB39" s="17">
        <v>0.05</v>
      </c>
      <c r="DC39" s="17">
        <v>0.05</v>
      </c>
      <c r="DD39" s="17">
        <v>0.05</v>
      </c>
      <c r="DE39" s="17">
        <v>0.05</v>
      </c>
      <c r="DF39" s="17">
        <v>0.05</v>
      </c>
      <c r="DG39" s="42">
        <v>11013.793</v>
      </c>
      <c r="DH39" s="17">
        <v>0.5</v>
      </c>
      <c r="DI39" s="17">
        <v>0.05</v>
      </c>
      <c r="DJ39" s="17">
        <v>0.25</v>
      </c>
      <c r="DK39" s="17">
        <v>0.25</v>
      </c>
      <c r="DL39" s="17">
        <v>0.05</v>
      </c>
    </row>
    <row r="40" spans="1:116" ht="14.5" x14ac:dyDescent="0.35">
      <c r="A40" s="63">
        <v>35</v>
      </c>
      <c r="B40" s="65">
        <v>85</v>
      </c>
      <c r="C40" s="139" t="s">
        <v>372</v>
      </c>
      <c r="D40" s="139" t="s">
        <v>373</v>
      </c>
      <c r="E40" s="169" t="s">
        <v>1417</v>
      </c>
      <c r="F40" s="170" t="s">
        <v>374</v>
      </c>
      <c r="G40" s="19">
        <v>8</v>
      </c>
      <c r="H40" s="19">
        <v>318.5</v>
      </c>
      <c r="I40" s="42">
        <v>0.05</v>
      </c>
      <c r="J40" s="42">
        <v>5.47</v>
      </c>
      <c r="K40" s="30">
        <v>96.1</v>
      </c>
      <c r="L40" s="31">
        <v>0.17599999999999999</v>
      </c>
      <c r="M40" s="30">
        <v>1.59</v>
      </c>
      <c r="N40" s="30">
        <v>5.69</v>
      </c>
      <c r="O40" s="30">
        <v>10.1</v>
      </c>
      <c r="P40" s="33">
        <v>1.2E-2</v>
      </c>
      <c r="Q40" s="12">
        <v>2140</v>
      </c>
      <c r="R40" s="30">
        <v>0.2</v>
      </c>
      <c r="S40" s="142">
        <v>3.87</v>
      </c>
      <c r="T40" s="30">
        <v>8.01</v>
      </c>
      <c r="U40" s="30">
        <v>3.17</v>
      </c>
      <c r="V40" s="30">
        <v>114</v>
      </c>
      <c r="W40" s="30">
        <v>10.1</v>
      </c>
      <c r="X40" s="30">
        <v>35.200000000000003</v>
      </c>
      <c r="Y40" s="12">
        <v>127000</v>
      </c>
      <c r="Z40" s="30">
        <v>0.46</v>
      </c>
      <c r="AA40" s="13">
        <v>9010</v>
      </c>
      <c r="AB40" s="14">
        <v>1167.32</v>
      </c>
      <c r="AC40" s="12">
        <v>777</v>
      </c>
      <c r="AD40" s="13">
        <v>7420</v>
      </c>
      <c r="AE40" s="14">
        <v>52.5</v>
      </c>
      <c r="AF40" s="13">
        <v>3313.14</v>
      </c>
      <c r="AG40" s="12">
        <v>1320</v>
      </c>
      <c r="AH40" s="17">
        <v>6.1000000000000005</v>
      </c>
      <c r="AI40" s="17">
        <v>104</v>
      </c>
      <c r="AJ40" s="17">
        <v>459</v>
      </c>
      <c r="AK40" s="17">
        <v>286</v>
      </c>
      <c r="AL40" s="17">
        <v>230</v>
      </c>
      <c r="AM40" s="17">
        <v>186</v>
      </c>
      <c r="AN40" s="17">
        <v>18</v>
      </c>
      <c r="AO40" s="17">
        <v>2.5</v>
      </c>
      <c r="AP40" s="17">
        <v>125</v>
      </c>
      <c r="AQ40" s="17">
        <v>1.5</v>
      </c>
      <c r="AR40" s="17">
        <v>23</v>
      </c>
      <c r="AS40" s="17">
        <v>59</v>
      </c>
      <c r="AT40" s="17">
        <v>122</v>
      </c>
      <c r="AU40" s="17">
        <v>168</v>
      </c>
      <c r="AV40" s="17">
        <v>140</v>
      </c>
      <c r="AW40" s="17">
        <v>2.5</v>
      </c>
      <c r="AX40" s="17">
        <v>282</v>
      </c>
      <c r="AY40" s="17">
        <v>106</v>
      </c>
      <c r="AZ40" s="17">
        <v>2.5</v>
      </c>
      <c r="BA40" s="20">
        <v>1802.6</v>
      </c>
      <c r="BB40" s="17">
        <v>0.5</v>
      </c>
      <c r="BC40" s="17">
        <v>0.5</v>
      </c>
      <c r="BD40" s="17">
        <v>0.5</v>
      </c>
      <c r="BE40" s="17">
        <v>0.5</v>
      </c>
      <c r="BF40" s="17">
        <v>0.5</v>
      </c>
      <c r="BG40" s="17">
        <v>0.5</v>
      </c>
      <c r="BH40" s="17">
        <v>0.5</v>
      </c>
      <c r="BI40" s="17">
        <v>0.5</v>
      </c>
      <c r="BJ40" s="17">
        <v>5.0000000000000001E-3</v>
      </c>
      <c r="BK40" s="17">
        <v>0.5</v>
      </c>
      <c r="BL40" s="17">
        <v>0.05</v>
      </c>
      <c r="BM40" s="17">
        <v>0.05</v>
      </c>
      <c r="BN40" s="17">
        <v>0.05</v>
      </c>
      <c r="BO40" s="17">
        <v>0.05</v>
      </c>
      <c r="BP40" s="17">
        <v>0.05</v>
      </c>
      <c r="BQ40" s="17">
        <v>0.4</v>
      </c>
      <c r="BR40" s="17">
        <v>0.4</v>
      </c>
      <c r="BS40" s="17">
        <v>0.05</v>
      </c>
      <c r="BT40" s="17">
        <v>0.05</v>
      </c>
      <c r="BU40" s="17">
        <v>0.1</v>
      </c>
      <c r="BV40" s="17">
        <v>0.05</v>
      </c>
      <c r="BW40" s="17">
        <v>0.05</v>
      </c>
      <c r="BX40" s="17">
        <v>0.05</v>
      </c>
      <c r="BY40" s="17">
        <v>0.15000000000000002</v>
      </c>
      <c r="BZ40" s="17">
        <v>0.15</v>
      </c>
      <c r="CA40" s="17">
        <v>25</v>
      </c>
      <c r="CB40" s="17">
        <v>50</v>
      </c>
      <c r="CC40" s="17">
        <v>3000</v>
      </c>
      <c r="CD40" s="17">
        <v>0.01</v>
      </c>
      <c r="CE40" s="17">
        <v>2.5000000000000001E-2</v>
      </c>
      <c r="CF40" s="17">
        <v>2.5000000000000001E-2</v>
      </c>
      <c r="CG40" s="17">
        <v>2.5000000000000001E-2</v>
      </c>
      <c r="CH40" s="17">
        <v>2.5000000000000001E-2</v>
      </c>
      <c r="CI40" s="17">
        <v>2.5000000000000001E-2</v>
      </c>
      <c r="CJ40" s="17">
        <v>2.5000000000000001E-2</v>
      </c>
      <c r="CK40" s="17">
        <v>2.5000000000000001E-2</v>
      </c>
      <c r="CL40" s="17">
        <v>0.39</v>
      </c>
      <c r="CM40" s="17">
        <v>0.15</v>
      </c>
      <c r="CN40" s="17">
        <v>0.5</v>
      </c>
      <c r="CO40" s="17">
        <v>0.5</v>
      </c>
      <c r="CP40" s="17">
        <v>0.5</v>
      </c>
      <c r="CQ40" s="17">
        <v>1.5</v>
      </c>
      <c r="CR40" s="17">
        <v>0.3</v>
      </c>
      <c r="CS40" s="17">
        <v>5</v>
      </c>
      <c r="CT40" s="17">
        <v>0.5</v>
      </c>
      <c r="CU40" s="17">
        <v>0.5</v>
      </c>
      <c r="CV40" s="17">
        <v>0.05</v>
      </c>
      <c r="CW40" s="17">
        <v>0.05</v>
      </c>
      <c r="CX40" s="17">
        <v>0.05</v>
      </c>
      <c r="CY40" s="17">
        <v>4.4000000000000003E-3</v>
      </c>
      <c r="CZ40" s="17">
        <v>0.05</v>
      </c>
      <c r="DA40" s="17">
        <v>0.05</v>
      </c>
      <c r="DB40" s="17">
        <v>0.05</v>
      </c>
      <c r="DC40" s="17">
        <v>0.05</v>
      </c>
      <c r="DD40" s="17">
        <v>0.05</v>
      </c>
      <c r="DE40" s="17">
        <v>0.05</v>
      </c>
      <c r="DF40" s="17">
        <v>0.05</v>
      </c>
      <c r="DG40" s="42">
        <v>8202.6849999999995</v>
      </c>
      <c r="DH40" s="17">
        <v>0.5</v>
      </c>
      <c r="DI40" s="17">
        <v>0.05</v>
      </c>
      <c r="DJ40" s="17">
        <v>0.25</v>
      </c>
      <c r="DK40" s="17">
        <v>0.25</v>
      </c>
      <c r="DL40" s="17">
        <v>0.05</v>
      </c>
    </row>
    <row r="41" spans="1:116" x14ac:dyDescent="0.25">
      <c r="A41" s="63">
        <v>36</v>
      </c>
      <c r="B41" s="66">
        <v>86</v>
      </c>
      <c r="C41" s="139" t="s">
        <v>1418</v>
      </c>
      <c r="D41" s="139" t="s">
        <v>1419</v>
      </c>
      <c r="E41" s="67" t="s">
        <v>1420</v>
      </c>
      <c r="F41" s="67" t="s">
        <v>1421</v>
      </c>
      <c r="G41" s="19">
        <v>8</v>
      </c>
      <c r="H41" s="19">
        <v>258</v>
      </c>
      <c r="I41" s="42">
        <v>0.05</v>
      </c>
      <c r="J41" s="42">
        <v>1.5</v>
      </c>
      <c r="K41" s="30">
        <v>65.5</v>
      </c>
      <c r="L41" s="31">
        <v>2.5000000000000001E-2</v>
      </c>
      <c r="M41" s="30">
        <v>1.68</v>
      </c>
      <c r="N41" s="30">
        <v>6.44</v>
      </c>
      <c r="O41" s="30">
        <v>11.9</v>
      </c>
      <c r="P41" s="33">
        <v>1.0999999999999999E-2</v>
      </c>
      <c r="Q41" s="12">
        <v>2080</v>
      </c>
      <c r="R41" s="30">
        <v>0.2</v>
      </c>
      <c r="S41" s="142">
        <v>4.34</v>
      </c>
      <c r="T41" s="30">
        <v>6.21</v>
      </c>
      <c r="U41" s="30">
        <v>3.21</v>
      </c>
      <c r="V41" s="30">
        <v>144</v>
      </c>
      <c r="W41" s="30">
        <v>7.98</v>
      </c>
      <c r="X41" s="30">
        <v>48.2</v>
      </c>
      <c r="Y41" s="12">
        <v>235979</v>
      </c>
      <c r="Z41" s="30">
        <v>8.5399999999999991</v>
      </c>
      <c r="AA41" s="13">
        <v>4190</v>
      </c>
      <c r="AB41" s="14">
        <v>205</v>
      </c>
      <c r="AC41" s="12">
        <v>846</v>
      </c>
      <c r="AD41" s="13">
        <v>7730</v>
      </c>
      <c r="AE41" s="14">
        <v>42.9</v>
      </c>
      <c r="AF41" s="13">
        <v>4046.59</v>
      </c>
      <c r="AG41" s="12">
        <v>799</v>
      </c>
      <c r="AH41" s="17">
        <v>2.5</v>
      </c>
      <c r="AI41" s="17">
        <v>44</v>
      </c>
      <c r="AJ41" s="17">
        <v>93</v>
      </c>
      <c r="AK41" s="17">
        <v>340</v>
      </c>
      <c r="AL41" s="17">
        <v>140</v>
      </c>
      <c r="AM41" s="17">
        <v>90</v>
      </c>
      <c r="AN41" s="17">
        <v>104</v>
      </c>
      <c r="AO41" s="17">
        <v>2.5</v>
      </c>
      <c r="AP41" s="17">
        <v>79</v>
      </c>
      <c r="AQ41" s="17">
        <v>1.5</v>
      </c>
      <c r="AR41" s="17">
        <v>2.5</v>
      </c>
      <c r="AS41" s="17">
        <v>2.5</v>
      </c>
      <c r="AT41" s="17">
        <v>212</v>
      </c>
      <c r="AU41" s="17">
        <v>209</v>
      </c>
      <c r="AV41" s="17">
        <v>77</v>
      </c>
      <c r="AW41" s="17">
        <v>124</v>
      </c>
      <c r="AX41" s="17">
        <v>167</v>
      </c>
      <c r="AY41" s="17">
        <v>2.5</v>
      </c>
      <c r="AZ41" s="17">
        <v>2.5</v>
      </c>
      <c r="BA41" s="20">
        <v>1318</v>
      </c>
      <c r="BB41" s="17">
        <v>0.5</v>
      </c>
      <c r="BC41" s="17">
        <v>0.5</v>
      </c>
      <c r="BD41" s="17">
        <v>0.5</v>
      </c>
      <c r="BE41" s="17">
        <v>0.5</v>
      </c>
      <c r="BF41" s="17">
        <v>0.5</v>
      </c>
      <c r="BG41" s="17">
        <v>0.5</v>
      </c>
      <c r="BH41" s="17">
        <v>0.5</v>
      </c>
      <c r="BI41" s="17">
        <v>0.5</v>
      </c>
      <c r="BJ41" s="17">
        <v>5.0000000000000001E-3</v>
      </c>
      <c r="BK41" s="17">
        <v>0.5</v>
      </c>
      <c r="BL41" s="17">
        <v>0.05</v>
      </c>
      <c r="BM41" s="17">
        <v>0.05</v>
      </c>
      <c r="BN41" s="17">
        <v>0.05</v>
      </c>
      <c r="BO41" s="17">
        <v>0.05</v>
      </c>
      <c r="BP41" s="17">
        <v>0.05</v>
      </c>
      <c r="BQ41" s="17">
        <v>0.4</v>
      </c>
      <c r="BR41" s="17">
        <v>0.4</v>
      </c>
      <c r="BS41" s="17">
        <v>0.05</v>
      </c>
      <c r="BT41" s="17">
        <v>0.05</v>
      </c>
      <c r="BU41" s="17">
        <v>0.1</v>
      </c>
      <c r="BV41" s="17">
        <v>0.05</v>
      </c>
      <c r="BW41" s="17">
        <v>0.05</v>
      </c>
      <c r="BX41" s="17">
        <v>0.05</v>
      </c>
      <c r="BY41" s="17">
        <v>0.15000000000000002</v>
      </c>
      <c r="BZ41" s="17">
        <v>0.15</v>
      </c>
      <c r="CA41" s="17">
        <v>25</v>
      </c>
      <c r="CB41" s="17">
        <v>50</v>
      </c>
      <c r="CC41" s="17">
        <v>3600</v>
      </c>
      <c r="CD41" s="17">
        <v>0.01</v>
      </c>
      <c r="CE41" s="17">
        <v>2.5000000000000001E-2</v>
      </c>
      <c r="CF41" s="17">
        <v>2.5000000000000001E-2</v>
      </c>
      <c r="CG41" s="17">
        <v>2.5000000000000001E-2</v>
      </c>
      <c r="CH41" s="17">
        <v>2.5000000000000001E-2</v>
      </c>
      <c r="CI41" s="17">
        <v>2.5000000000000001E-2</v>
      </c>
      <c r="CJ41" s="17">
        <v>2.5000000000000001E-2</v>
      </c>
      <c r="CK41" s="17">
        <v>2.5000000000000001E-2</v>
      </c>
      <c r="CL41" s="17">
        <v>4.2</v>
      </c>
      <c r="CM41" s="17">
        <v>0.15</v>
      </c>
      <c r="CN41" s="17">
        <v>0.5</v>
      </c>
      <c r="CO41" s="17">
        <v>0.5</v>
      </c>
      <c r="CP41" s="17">
        <v>0.5</v>
      </c>
      <c r="CQ41" s="17">
        <v>1.5</v>
      </c>
      <c r="CR41" s="17">
        <v>0.3</v>
      </c>
      <c r="CS41" s="17">
        <v>5</v>
      </c>
      <c r="CT41" s="17">
        <v>0.5</v>
      </c>
      <c r="CU41" s="17">
        <v>0.5</v>
      </c>
      <c r="CV41" s="17">
        <v>0.05</v>
      </c>
      <c r="CW41" s="17">
        <v>0.1</v>
      </c>
      <c r="CX41" s="17">
        <v>0.05</v>
      </c>
      <c r="CY41" s="17">
        <v>9.300000000000001E-3</v>
      </c>
      <c r="CZ41" s="17">
        <v>0.05</v>
      </c>
      <c r="DA41" s="17">
        <v>0.05</v>
      </c>
      <c r="DB41" s="17">
        <v>0.05</v>
      </c>
      <c r="DC41" s="17">
        <v>0.05</v>
      </c>
      <c r="DD41" s="17">
        <v>0.05</v>
      </c>
      <c r="DE41" s="17">
        <v>0.05</v>
      </c>
      <c r="DF41" s="17">
        <v>0.05</v>
      </c>
      <c r="DG41" s="42">
        <v>7429.8509999999997</v>
      </c>
      <c r="DH41" s="17">
        <v>0.5</v>
      </c>
      <c r="DI41" s="17">
        <v>0.05</v>
      </c>
      <c r="DJ41" s="17">
        <v>0.25</v>
      </c>
      <c r="DK41" s="17">
        <v>0.25</v>
      </c>
      <c r="DL41" s="17">
        <v>0.05</v>
      </c>
    </row>
    <row r="42" spans="1:116" x14ac:dyDescent="0.25">
      <c r="A42" s="63">
        <v>37</v>
      </c>
      <c r="B42" s="64">
        <v>87</v>
      </c>
      <c r="C42" s="139" t="s">
        <v>1422</v>
      </c>
      <c r="D42" s="139" t="s">
        <v>1423</v>
      </c>
      <c r="E42" s="58" t="s">
        <v>1424</v>
      </c>
      <c r="F42" s="67" t="s">
        <v>1425</v>
      </c>
      <c r="G42" s="19">
        <v>7.4</v>
      </c>
      <c r="H42" s="19">
        <v>1557</v>
      </c>
      <c r="I42" s="42">
        <v>0.05</v>
      </c>
      <c r="J42" s="42">
        <v>3.39</v>
      </c>
      <c r="K42" s="30">
        <v>92</v>
      </c>
      <c r="L42" s="30">
        <v>0.75</v>
      </c>
      <c r="M42" s="30">
        <v>4.83</v>
      </c>
      <c r="N42" s="30">
        <v>14.8</v>
      </c>
      <c r="O42" s="42">
        <v>10.9</v>
      </c>
      <c r="P42" s="33">
        <v>2.0999999999999999E-3</v>
      </c>
      <c r="Q42" s="12">
        <v>111</v>
      </c>
      <c r="R42" s="30">
        <v>0.2</v>
      </c>
      <c r="S42" s="142">
        <v>14.4</v>
      </c>
      <c r="T42" s="30">
        <v>36.200000000000003</v>
      </c>
      <c r="U42" s="30">
        <v>3.41</v>
      </c>
      <c r="V42" s="30">
        <v>20.9</v>
      </c>
      <c r="W42" s="30">
        <v>26.4</v>
      </c>
      <c r="X42" s="30">
        <v>89.2</v>
      </c>
      <c r="Y42" s="12">
        <v>23600</v>
      </c>
      <c r="Z42" s="30">
        <v>23.2</v>
      </c>
      <c r="AA42" s="13">
        <v>18715.8</v>
      </c>
      <c r="AB42" s="14">
        <v>1321.02</v>
      </c>
      <c r="AC42" s="12">
        <v>1440</v>
      </c>
      <c r="AD42" s="13">
        <v>7720</v>
      </c>
      <c r="AE42" s="14">
        <v>200.82900000000001</v>
      </c>
      <c r="AF42" s="13">
        <v>7590.22</v>
      </c>
      <c r="AG42" s="42">
        <v>1450</v>
      </c>
      <c r="AH42" s="17">
        <v>2.5</v>
      </c>
      <c r="AI42" s="17">
        <v>2.5</v>
      </c>
      <c r="AJ42" s="17">
        <v>102</v>
      </c>
      <c r="AK42" s="17">
        <v>278</v>
      </c>
      <c r="AL42" s="17">
        <v>170</v>
      </c>
      <c r="AM42" s="17">
        <v>2.5</v>
      </c>
      <c r="AN42" s="17">
        <v>2.5</v>
      </c>
      <c r="AO42" s="17">
        <v>2.5</v>
      </c>
      <c r="AP42" s="17">
        <v>170</v>
      </c>
      <c r="AQ42" s="17">
        <v>1.5</v>
      </c>
      <c r="AR42" s="17">
        <v>2.5</v>
      </c>
      <c r="AS42" s="17">
        <v>2.5</v>
      </c>
      <c r="AT42" s="17">
        <v>114</v>
      </c>
      <c r="AU42" s="17">
        <v>181</v>
      </c>
      <c r="AV42" s="17">
        <v>2.5</v>
      </c>
      <c r="AW42" s="17">
        <v>110</v>
      </c>
      <c r="AX42" s="17">
        <v>250</v>
      </c>
      <c r="AY42" s="17">
        <v>2.5</v>
      </c>
      <c r="AZ42" s="17">
        <v>2.5</v>
      </c>
      <c r="BA42" s="20">
        <v>864</v>
      </c>
      <c r="BB42" s="17">
        <v>0.5</v>
      </c>
      <c r="BC42" s="17">
        <v>0.5</v>
      </c>
      <c r="BD42" s="17">
        <v>0.5</v>
      </c>
      <c r="BE42" s="17">
        <v>0.5</v>
      </c>
      <c r="BF42" s="17">
        <v>0.5</v>
      </c>
      <c r="BG42" s="17">
        <v>0.5</v>
      </c>
      <c r="BH42" s="17">
        <v>0.5</v>
      </c>
      <c r="BI42" s="17">
        <v>0.5</v>
      </c>
      <c r="BJ42" s="17">
        <v>5.0000000000000001E-3</v>
      </c>
      <c r="BK42" s="17">
        <v>0.5</v>
      </c>
      <c r="BL42" s="17">
        <v>0.05</v>
      </c>
      <c r="BM42" s="17">
        <v>0.05</v>
      </c>
      <c r="BN42" s="17">
        <v>0.05</v>
      </c>
      <c r="BO42" s="17">
        <v>0.05</v>
      </c>
      <c r="BP42" s="17">
        <v>0.05</v>
      </c>
      <c r="BQ42" s="17">
        <v>0.4</v>
      </c>
      <c r="BR42" s="17">
        <v>0.4</v>
      </c>
      <c r="BS42" s="17">
        <v>0.05</v>
      </c>
      <c r="BT42" s="17">
        <v>0.05</v>
      </c>
      <c r="BU42" s="17">
        <v>0.1</v>
      </c>
      <c r="BV42" s="17">
        <v>0.05</v>
      </c>
      <c r="BW42" s="17">
        <v>0.05</v>
      </c>
      <c r="BX42" s="17">
        <v>0.05</v>
      </c>
      <c r="BY42" s="17">
        <v>0.15000000000000002</v>
      </c>
      <c r="BZ42" s="17">
        <v>0.15</v>
      </c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>
        <v>0.05</v>
      </c>
      <c r="DF42" s="17">
        <v>0.05</v>
      </c>
      <c r="DG42" s="42">
        <v>31177</v>
      </c>
      <c r="DH42" s="17"/>
      <c r="DI42" s="17"/>
      <c r="DJ42" s="17">
        <v>0.25</v>
      </c>
      <c r="DK42" s="17">
        <v>0.25</v>
      </c>
      <c r="DL42" s="17">
        <v>0.05</v>
      </c>
    </row>
    <row r="43" spans="1:116" x14ac:dyDescent="0.25">
      <c r="A43" s="63">
        <v>38</v>
      </c>
      <c r="B43" s="65">
        <v>88</v>
      </c>
      <c r="C43" s="139" t="s">
        <v>375</v>
      </c>
      <c r="D43" s="139" t="s">
        <v>1426</v>
      </c>
      <c r="E43" s="58" t="s">
        <v>1427</v>
      </c>
      <c r="F43" s="67" t="s">
        <v>376</v>
      </c>
      <c r="G43" s="19">
        <v>7.9</v>
      </c>
      <c r="H43" s="19">
        <v>264.5</v>
      </c>
      <c r="I43" s="42">
        <v>0.05</v>
      </c>
      <c r="J43" s="42">
        <v>3.09</v>
      </c>
      <c r="K43" s="30">
        <v>23.2</v>
      </c>
      <c r="L43" s="30">
        <v>0.51600000000000001</v>
      </c>
      <c r="M43" s="30">
        <v>0.77600000000000002</v>
      </c>
      <c r="N43" s="30">
        <v>4.75</v>
      </c>
      <c r="O43" s="42">
        <v>7.41</v>
      </c>
      <c r="P43" s="33">
        <v>1.0999999999999999E-2</v>
      </c>
      <c r="Q43" s="12">
        <v>142</v>
      </c>
      <c r="R43" s="42">
        <v>2.2200000000000002</v>
      </c>
      <c r="S43" s="142">
        <v>3.02</v>
      </c>
      <c r="T43" s="30">
        <v>22.1</v>
      </c>
      <c r="U43" s="30">
        <v>3.32</v>
      </c>
      <c r="V43" s="30">
        <v>104</v>
      </c>
      <c r="W43" s="30">
        <v>5.65</v>
      </c>
      <c r="X43" s="30">
        <v>53</v>
      </c>
      <c r="Y43" s="12">
        <v>101000</v>
      </c>
      <c r="Z43" s="30">
        <v>16.399999999999999</v>
      </c>
      <c r="AA43" s="13">
        <v>2030</v>
      </c>
      <c r="AB43" s="14">
        <v>289</v>
      </c>
      <c r="AC43" s="12">
        <v>652</v>
      </c>
      <c r="AD43" s="13">
        <v>10801.1</v>
      </c>
      <c r="AE43" s="14">
        <v>18.7</v>
      </c>
      <c r="AF43" s="13">
        <v>2267.27</v>
      </c>
      <c r="AG43" s="42">
        <v>489</v>
      </c>
      <c r="AH43" s="17">
        <v>2.5</v>
      </c>
      <c r="AI43" s="17">
        <v>88</v>
      </c>
      <c r="AJ43" s="17">
        <v>117</v>
      </c>
      <c r="AK43" s="17">
        <v>538</v>
      </c>
      <c r="AL43" s="17">
        <v>190</v>
      </c>
      <c r="AM43" s="17">
        <v>89</v>
      </c>
      <c r="AN43" s="17">
        <v>99</v>
      </c>
      <c r="AO43" s="17">
        <v>2.5</v>
      </c>
      <c r="AP43" s="17">
        <v>98</v>
      </c>
      <c r="AQ43" s="17">
        <v>1.5</v>
      </c>
      <c r="AR43" s="17">
        <v>2.5</v>
      </c>
      <c r="AS43" s="17">
        <v>2.5</v>
      </c>
      <c r="AT43" s="17">
        <v>261</v>
      </c>
      <c r="AU43" s="17">
        <v>270</v>
      </c>
      <c r="AV43" s="17">
        <v>86</v>
      </c>
      <c r="AW43" s="17">
        <v>127</v>
      </c>
      <c r="AX43" s="17">
        <v>245</v>
      </c>
      <c r="AY43" s="17">
        <v>2.5</v>
      </c>
      <c r="AZ43" s="17">
        <v>2.5</v>
      </c>
      <c r="BA43" s="20">
        <v>1747</v>
      </c>
      <c r="BB43" s="17">
        <v>0.5</v>
      </c>
      <c r="BC43" s="17">
        <v>0.5</v>
      </c>
      <c r="BD43" s="17">
        <v>0.5</v>
      </c>
      <c r="BE43" s="17">
        <v>0.5</v>
      </c>
      <c r="BF43" s="17">
        <v>0.5</v>
      </c>
      <c r="BG43" s="17">
        <v>0.5</v>
      </c>
      <c r="BH43" s="17">
        <v>0.5</v>
      </c>
      <c r="BI43" s="17">
        <v>0.5</v>
      </c>
      <c r="BJ43" s="17">
        <v>5.0000000000000001E-3</v>
      </c>
      <c r="BK43" s="17">
        <v>0.5</v>
      </c>
      <c r="BL43" s="17">
        <v>0.05</v>
      </c>
      <c r="BM43" s="17">
        <v>0.05</v>
      </c>
      <c r="BN43" s="17">
        <v>0.05</v>
      </c>
      <c r="BO43" s="17">
        <v>0.05</v>
      </c>
      <c r="BP43" s="17">
        <v>0.05</v>
      </c>
      <c r="BQ43" s="17">
        <v>0.4</v>
      </c>
      <c r="BR43" s="17">
        <v>0.4</v>
      </c>
      <c r="BS43" s="17">
        <v>0.05</v>
      </c>
      <c r="BT43" s="17">
        <v>0.05</v>
      </c>
      <c r="BU43" s="17">
        <v>0.1</v>
      </c>
      <c r="BV43" s="17">
        <v>0.05</v>
      </c>
      <c r="BW43" s="17">
        <v>0.05</v>
      </c>
      <c r="BX43" s="17">
        <v>0.05</v>
      </c>
      <c r="BY43" s="17">
        <v>0.15000000000000002</v>
      </c>
      <c r="BZ43" s="17">
        <v>0.15</v>
      </c>
      <c r="CA43" s="17">
        <v>25</v>
      </c>
      <c r="CB43" s="17">
        <v>50</v>
      </c>
      <c r="CC43" s="17">
        <v>3000</v>
      </c>
      <c r="CD43" s="17">
        <v>0.01</v>
      </c>
      <c r="CE43" s="17">
        <v>2.5000000000000001E-2</v>
      </c>
      <c r="CF43" s="17">
        <v>2.5000000000000001E-2</v>
      </c>
      <c r="CG43" s="17">
        <v>2.5000000000000001E-2</v>
      </c>
      <c r="CH43" s="17">
        <v>2.5000000000000001E-2</v>
      </c>
      <c r="CI43" s="17">
        <v>2.5000000000000001E-2</v>
      </c>
      <c r="CJ43" s="17">
        <v>2.5000000000000001E-2</v>
      </c>
      <c r="CK43" s="17">
        <v>2.5000000000000001E-2</v>
      </c>
      <c r="CL43" s="17">
        <v>7.5</v>
      </c>
      <c r="CM43" s="17">
        <v>0.15</v>
      </c>
      <c r="CN43" s="17">
        <v>0.5</v>
      </c>
      <c r="CO43" s="17">
        <v>0.5</v>
      </c>
      <c r="CP43" s="17">
        <v>0.5</v>
      </c>
      <c r="CQ43" s="17">
        <v>1.5</v>
      </c>
      <c r="CR43" s="17">
        <v>0.3</v>
      </c>
      <c r="CS43" s="17">
        <v>5</v>
      </c>
      <c r="CT43" s="17">
        <v>0.5</v>
      </c>
      <c r="CU43" s="17">
        <v>0.5</v>
      </c>
      <c r="CV43" s="17">
        <v>0.05</v>
      </c>
      <c r="CW43" s="17">
        <v>0.1</v>
      </c>
      <c r="CX43" s="17">
        <v>0.05</v>
      </c>
      <c r="CY43" s="17">
        <v>1.6000000000000001E-3</v>
      </c>
      <c r="CZ43" s="17">
        <v>0.05</v>
      </c>
      <c r="DA43" s="17">
        <v>0.05</v>
      </c>
      <c r="DB43" s="17">
        <v>0.05</v>
      </c>
      <c r="DC43" s="17">
        <v>0.05</v>
      </c>
      <c r="DD43" s="17">
        <v>0.05</v>
      </c>
      <c r="DE43" s="17">
        <v>0.05</v>
      </c>
      <c r="DF43" s="17">
        <v>0.05</v>
      </c>
      <c r="DG43" s="42">
        <v>19568.507000000001</v>
      </c>
      <c r="DH43" s="17">
        <v>0.5</v>
      </c>
      <c r="DI43" s="17">
        <v>0.05</v>
      </c>
      <c r="DJ43" s="17">
        <v>0.25</v>
      </c>
      <c r="DK43" s="17">
        <v>0.25</v>
      </c>
      <c r="DL43" s="17">
        <v>0.05</v>
      </c>
    </row>
    <row r="44" spans="1:116" x14ac:dyDescent="0.25">
      <c r="A44" s="63">
        <v>39</v>
      </c>
      <c r="B44" s="66">
        <v>89</v>
      </c>
      <c r="C44" s="139" t="s">
        <v>1428</v>
      </c>
      <c r="D44" s="139" t="s">
        <v>1429</v>
      </c>
      <c r="E44" s="58" t="s">
        <v>1430</v>
      </c>
      <c r="F44" s="67" t="s">
        <v>1431</v>
      </c>
      <c r="G44" s="19">
        <v>7.7</v>
      </c>
      <c r="H44" s="19">
        <v>332</v>
      </c>
      <c r="I44" s="42">
        <v>0.05</v>
      </c>
      <c r="J44" s="42">
        <v>6.1</v>
      </c>
      <c r="K44" s="30">
        <v>229</v>
      </c>
      <c r="L44" s="30">
        <v>0.51500000000000001</v>
      </c>
      <c r="M44" s="30">
        <v>2.93</v>
      </c>
      <c r="N44" s="30">
        <v>9.09</v>
      </c>
      <c r="O44" s="30">
        <v>7</v>
      </c>
      <c r="P44" s="33">
        <v>2.3E-3</v>
      </c>
      <c r="Q44" s="12">
        <v>127</v>
      </c>
      <c r="R44" s="42">
        <v>1.94</v>
      </c>
      <c r="S44" s="142">
        <v>9.41</v>
      </c>
      <c r="T44" s="30">
        <v>21.8</v>
      </c>
      <c r="U44" s="30">
        <v>5.09</v>
      </c>
      <c r="V44" s="30">
        <v>89.9</v>
      </c>
      <c r="W44" s="30">
        <v>15.5</v>
      </c>
      <c r="X44" s="30">
        <v>56</v>
      </c>
      <c r="Y44" s="12">
        <v>123000</v>
      </c>
      <c r="Z44" s="30">
        <v>6.14</v>
      </c>
      <c r="AA44" s="13">
        <v>14500</v>
      </c>
      <c r="AB44" s="14">
        <v>6541.1</v>
      </c>
      <c r="AC44" s="12">
        <v>2230</v>
      </c>
      <c r="AD44" s="13">
        <v>8100</v>
      </c>
      <c r="AE44" s="14">
        <v>46.5</v>
      </c>
      <c r="AF44" s="13">
        <v>2875.62</v>
      </c>
      <c r="AG44" s="12">
        <v>860</v>
      </c>
      <c r="AH44" s="17">
        <v>2.5</v>
      </c>
      <c r="AI44" s="17">
        <v>47</v>
      </c>
      <c r="AJ44" s="17">
        <v>73</v>
      </c>
      <c r="AK44" s="17">
        <v>243</v>
      </c>
      <c r="AL44" s="17">
        <v>120</v>
      </c>
      <c r="AM44" s="17">
        <v>54</v>
      </c>
      <c r="AN44" s="17">
        <v>88</v>
      </c>
      <c r="AO44" s="17">
        <v>2.5</v>
      </c>
      <c r="AP44" s="17">
        <v>113</v>
      </c>
      <c r="AQ44" s="17">
        <v>1.5</v>
      </c>
      <c r="AR44" s="17">
        <v>2.5</v>
      </c>
      <c r="AS44" s="17">
        <v>2.5</v>
      </c>
      <c r="AT44" s="17">
        <v>127</v>
      </c>
      <c r="AU44" s="17">
        <v>163</v>
      </c>
      <c r="AV44" s="17">
        <v>65</v>
      </c>
      <c r="AW44" s="17">
        <v>64</v>
      </c>
      <c r="AX44" s="17">
        <v>162</v>
      </c>
      <c r="AY44" s="17">
        <v>2.5</v>
      </c>
      <c r="AZ44" s="17">
        <v>2.5</v>
      </c>
      <c r="BA44" s="20">
        <v>989</v>
      </c>
      <c r="BB44" s="17">
        <v>0.5</v>
      </c>
      <c r="BC44" s="17">
        <v>0.5</v>
      </c>
      <c r="BD44" s="17">
        <v>0.5</v>
      </c>
      <c r="BE44" s="17">
        <v>0.5</v>
      </c>
      <c r="BF44" s="17">
        <v>0.5</v>
      </c>
      <c r="BG44" s="17">
        <v>0.5</v>
      </c>
      <c r="BH44" s="17">
        <v>0.5</v>
      </c>
      <c r="BI44" s="17">
        <v>0.5</v>
      </c>
      <c r="BJ44" s="17">
        <v>5.0000000000000001E-3</v>
      </c>
      <c r="BK44" s="17">
        <v>0.5</v>
      </c>
      <c r="BL44" s="17">
        <v>0.05</v>
      </c>
      <c r="BM44" s="17">
        <v>0.05</v>
      </c>
      <c r="BN44" s="17">
        <v>0.05</v>
      </c>
      <c r="BO44" s="17">
        <v>0.05</v>
      </c>
      <c r="BP44" s="17">
        <v>0.05</v>
      </c>
      <c r="BQ44" s="17">
        <v>0.4</v>
      </c>
      <c r="BR44" s="17">
        <v>0.4</v>
      </c>
      <c r="BS44" s="17">
        <v>0.05</v>
      </c>
      <c r="BT44" s="17">
        <v>0.05</v>
      </c>
      <c r="BU44" s="17">
        <v>0.1</v>
      </c>
      <c r="BV44" s="17">
        <v>0.05</v>
      </c>
      <c r="BW44" s="17">
        <v>0.05</v>
      </c>
      <c r="BX44" s="17">
        <v>0.05</v>
      </c>
      <c r="BY44" s="17">
        <v>0.15000000000000002</v>
      </c>
      <c r="BZ44" s="17">
        <v>0.15</v>
      </c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>
        <v>0.05</v>
      </c>
      <c r="DF44" s="17">
        <v>0.05</v>
      </c>
      <c r="DG44" s="42">
        <v>11226.866</v>
      </c>
      <c r="DH44" s="17"/>
      <c r="DI44" s="17"/>
      <c r="DJ44" s="17"/>
      <c r="DK44" s="17"/>
      <c r="DL44" s="17"/>
    </row>
    <row r="45" spans="1:116" x14ac:dyDescent="0.25">
      <c r="A45" s="63">
        <v>40</v>
      </c>
      <c r="B45" s="64">
        <v>90</v>
      </c>
      <c r="C45" s="139" t="s">
        <v>1432</v>
      </c>
      <c r="D45" s="139" t="s">
        <v>1433</v>
      </c>
      <c r="E45" s="58" t="s">
        <v>1434</v>
      </c>
      <c r="F45" s="67" t="s">
        <v>1435</v>
      </c>
      <c r="G45" s="19">
        <v>7.8</v>
      </c>
      <c r="H45" s="19">
        <v>307.2</v>
      </c>
      <c r="I45" s="42">
        <v>0.05</v>
      </c>
      <c r="J45" s="42">
        <v>5.47</v>
      </c>
      <c r="K45" s="30">
        <v>66.5</v>
      </c>
      <c r="L45" s="30">
        <v>1.53</v>
      </c>
      <c r="M45" s="30">
        <v>3.18</v>
      </c>
      <c r="N45" s="30">
        <v>337</v>
      </c>
      <c r="O45" s="42">
        <v>42.6</v>
      </c>
      <c r="P45" s="33">
        <v>6.2E-2</v>
      </c>
      <c r="Q45" s="12">
        <v>136</v>
      </c>
      <c r="R45" s="30">
        <v>0.56599999999999995</v>
      </c>
      <c r="S45" s="142">
        <v>12.5</v>
      </c>
      <c r="T45" s="30">
        <v>60.2</v>
      </c>
      <c r="U45" s="30">
        <v>8.66</v>
      </c>
      <c r="V45" s="30">
        <v>72.2</v>
      </c>
      <c r="W45" s="30">
        <v>14.4</v>
      </c>
      <c r="X45" s="30">
        <v>647</v>
      </c>
      <c r="Y45" s="12">
        <v>82100</v>
      </c>
      <c r="Z45" s="30">
        <v>14.2</v>
      </c>
      <c r="AA45" s="13">
        <v>11600</v>
      </c>
      <c r="AB45" s="14">
        <v>348</v>
      </c>
      <c r="AC45" s="12">
        <v>1620</v>
      </c>
      <c r="AD45" s="13">
        <v>8900</v>
      </c>
      <c r="AE45" s="14">
        <v>149.55500000000001</v>
      </c>
      <c r="AF45" s="13">
        <v>6056.92</v>
      </c>
      <c r="AG45" s="12">
        <v>1020</v>
      </c>
      <c r="AH45" s="17">
        <v>370</v>
      </c>
      <c r="AI45" s="17">
        <v>1100</v>
      </c>
      <c r="AJ45" s="17">
        <v>127</v>
      </c>
      <c r="AK45" s="17">
        <v>1550</v>
      </c>
      <c r="AL45" s="17">
        <v>730</v>
      </c>
      <c r="AM45" s="17">
        <v>360</v>
      </c>
      <c r="AN45" s="17">
        <v>452</v>
      </c>
      <c r="AO45" s="17">
        <v>46</v>
      </c>
      <c r="AP45" s="17">
        <v>379</v>
      </c>
      <c r="AQ45" s="17">
        <v>1.5</v>
      </c>
      <c r="AR45" s="17">
        <v>168</v>
      </c>
      <c r="AS45" s="17">
        <v>240</v>
      </c>
      <c r="AT45" s="17">
        <v>744</v>
      </c>
      <c r="AU45" s="17">
        <v>622</v>
      </c>
      <c r="AV45" s="17">
        <v>307</v>
      </c>
      <c r="AW45" s="17">
        <v>305</v>
      </c>
      <c r="AX45" s="17">
        <v>398</v>
      </c>
      <c r="AY45" s="17">
        <v>135</v>
      </c>
      <c r="AZ45" s="17">
        <v>2.5</v>
      </c>
      <c r="BA45" s="20">
        <v>6771.5</v>
      </c>
      <c r="BB45" s="17">
        <v>0.5</v>
      </c>
      <c r="BC45" s="17">
        <v>0.5</v>
      </c>
      <c r="BD45" s="17">
        <v>0.5</v>
      </c>
      <c r="BE45" s="17">
        <v>0.5</v>
      </c>
      <c r="BF45" s="17">
        <v>0.5</v>
      </c>
      <c r="BG45" s="17">
        <v>0.5</v>
      </c>
      <c r="BH45" s="17">
        <v>0.5</v>
      </c>
      <c r="BI45" s="17">
        <v>0.5</v>
      </c>
      <c r="BJ45" s="17">
        <v>5.0000000000000001E-3</v>
      </c>
      <c r="BK45" s="17">
        <v>0.5</v>
      </c>
      <c r="BL45" s="17">
        <v>0.05</v>
      </c>
      <c r="BM45" s="17">
        <v>0.05</v>
      </c>
      <c r="BN45" s="17">
        <v>0.05</v>
      </c>
      <c r="BO45" s="17">
        <v>0.05</v>
      </c>
      <c r="BP45" s="17">
        <v>0.05</v>
      </c>
      <c r="BQ45" s="17">
        <v>0.4</v>
      </c>
      <c r="BR45" s="17">
        <v>0.4</v>
      </c>
      <c r="BS45" s="17">
        <v>0.05</v>
      </c>
      <c r="BT45" s="17">
        <v>0.05</v>
      </c>
      <c r="BU45" s="17">
        <v>0.1</v>
      </c>
      <c r="BV45" s="17">
        <v>0.05</v>
      </c>
      <c r="BW45" s="17">
        <v>0.05</v>
      </c>
      <c r="BX45" s="17">
        <v>0.05</v>
      </c>
      <c r="BY45" s="17">
        <v>0.15000000000000002</v>
      </c>
      <c r="BZ45" s="17">
        <v>0.15</v>
      </c>
      <c r="CA45" s="17">
        <v>25</v>
      </c>
      <c r="CB45" s="17">
        <v>50</v>
      </c>
      <c r="CC45" s="17">
        <v>3000</v>
      </c>
      <c r="CD45" s="17">
        <v>0.01</v>
      </c>
      <c r="CE45" s="17">
        <v>2.5000000000000001E-2</v>
      </c>
      <c r="CF45" s="17">
        <v>2.5000000000000001E-2</v>
      </c>
      <c r="CG45" s="17">
        <v>2.5000000000000001E-2</v>
      </c>
      <c r="CH45" s="17">
        <v>2.5000000000000001E-2</v>
      </c>
      <c r="CI45" s="17">
        <v>2.5000000000000001E-2</v>
      </c>
      <c r="CJ45" s="17">
        <v>2.5000000000000001E-2</v>
      </c>
      <c r="CK45" s="17">
        <v>2.5000000000000001E-2</v>
      </c>
      <c r="CL45" s="17">
        <v>18</v>
      </c>
      <c r="CM45" s="17">
        <v>0.15</v>
      </c>
      <c r="CN45" s="17">
        <v>0.5</v>
      </c>
      <c r="CO45" s="17">
        <v>0.5</v>
      </c>
      <c r="CP45" s="17">
        <v>0.5</v>
      </c>
      <c r="CQ45" s="17">
        <v>1.5</v>
      </c>
      <c r="CR45" s="17">
        <v>0.3</v>
      </c>
      <c r="CS45" s="17">
        <v>5</v>
      </c>
      <c r="CT45" s="17">
        <v>0.5</v>
      </c>
      <c r="CU45" s="17">
        <v>0.5</v>
      </c>
      <c r="CV45" s="17">
        <v>0.05</v>
      </c>
      <c r="CW45" s="17">
        <v>0.05</v>
      </c>
      <c r="CX45" s="17">
        <v>0.05</v>
      </c>
      <c r="CY45" s="17">
        <v>1.9E-2</v>
      </c>
      <c r="CZ45" s="17">
        <v>0.05</v>
      </c>
      <c r="DA45" s="17">
        <v>0.05</v>
      </c>
      <c r="DB45" s="17">
        <v>0.05</v>
      </c>
      <c r="DC45" s="17">
        <v>0.05</v>
      </c>
      <c r="DD45" s="17">
        <v>0.05</v>
      </c>
      <c r="DE45" s="17">
        <v>0.05</v>
      </c>
      <c r="DF45" s="17">
        <v>0.05</v>
      </c>
      <c r="DG45" s="42">
        <v>17260.606</v>
      </c>
      <c r="DH45" s="17">
        <v>0.5</v>
      </c>
      <c r="DI45" s="17">
        <v>0.05</v>
      </c>
      <c r="DJ45" s="17">
        <v>0.25</v>
      </c>
      <c r="DK45" s="17">
        <v>0.25</v>
      </c>
      <c r="DL45" s="17">
        <v>0.05</v>
      </c>
    </row>
    <row r="46" spans="1:116" x14ac:dyDescent="0.25">
      <c r="A46" s="63">
        <v>41</v>
      </c>
      <c r="B46" s="65">
        <v>91</v>
      </c>
      <c r="C46" s="139" t="s">
        <v>1436</v>
      </c>
      <c r="D46" s="139" t="s">
        <v>1437</v>
      </c>
      <c r="E46" s="58" t="s">
        <v>1438</v>
      </c>
      <c r="F46" s="67" t="s">
        <v>1439</v>
      </c>
      <c r="G46" s="19">
        <v>7.5</v>
      </c>
      <c r="H46" s="19">
        <v>431.7</v>
      </c>
      <c r="I46" s="42">
        <v>0.05</v>
      </c>
      <c r="J46" s="42">
        <v>12.6</v>
      </c>
      <c r="K46" s="30">
        <v>85.1</v>
      </c>
      <c r="L46" s="31">
        <v>1.37</v>
      </c>
      <c r="M46" s="30">
        <v>3.27</v>
      </c>
      <c r="N46" s="30">
        <v>9.9</v>
      </c>
      <c r="O46" s="42">
        <v>19.3</v>
      </c>
      <c r="P46" s="33">
        <v>1.6E-2</v>
      </c>
      <c r="Q46" s="12">
        <v>2330</v>
      </c>
      <c r="R46" s="30">
        <v>0.2</v>
      </c>
      <c r="S46" s="142">
        <v>7.16</v>
      </c>
      <c r="T46" s="30">
        <v>69.7</v>
      </c>
      <c r="U46" s="30">
        <v>4.24</v>
      </c>
      <c r="V46" s="30">
        <v>68.8</v>
      </c>
      <c r="W46" s="30">
        <v>18.5</v>
      </c>
      <c r="X46" s="30">
        <v>132</v>
      </c>
      <c r="Y46" s="12">
        <v>92800</v>
      </c>
      <c r="Z46" s="30">
        <v>15.9</v>
      </c>
      <c r="AA46" s="13">
        <v>12200</v>
      </c>
      <c r="AB46" s="14">
        <v>1110.26</v>
      </c>
      <c r="AC46" s="19">
        <v>1320</v>
      </c>
      <c r="AD46" s="13">
        <v>8850</v>
      </c>
      <c r="AE46" s="14">
        <v>155.11699999999999</v>
      </c>
      <c r="AF46" s="13">
        <v>6092.69</v>
      </c>
      <c r="AG46" s="12">
        <v>1170</v>
      </c>
      <c r="AH46" s="17">
        <v>170</v>
      </c>
      <c r="AI46" s="17">
        <v>129</v>
      </c>
      <c r="AJ46" s="17">
        <v>85</v>
      </c>
      <c r="AK46" s="17">
        <v>576</v>
      </c>
      <c r="AL46" s="17">
        <v>260</v>
      </c>
      <c r="AM46" s="17">
        <v>102</v>
      </c>
      <c r="AN46" s="17">
        <v>132</v>
      </c>
      <c r="AO46" s="17">
        <v>2.5</v>
      </c>
      <c r="AP46" s="17">
        <v>224</v>
      </c>
      <c r="AQ46" s="17">
        <v>1.5</v>
      </c>
      <c r="AR46" s="17">
        <v>80</v>
      </c>
      <c r="AS46" s="17">
        <v>2.5</v>
      </c>
      <c r="AT46" s="17">
        <v>305</v>
      </c>
      <c r="AU46" s="17">
        <v>320</v>
      </c>
      <c r="AV46" s="17">
        <v>133</v>
      </c>
      <c r="AW46" s="17">
        <v>156</v>
      </c>
      <c r="AX46" s="17">
        <v>406</v>
      </c>
      <c r="AY46" s="17">
        <v>2.5</v>
      </c>
      <c r="AZ46" s="17">
        <v>2.5</v>
      </c>
      <c r="BA46" s="20">
        <v>2296</v>
      </c>
      <c r="BB46" s="17">
        <v>0.5</v>
      </c>
      <c r="BC46" s="17">
        <v>0.5</v>
      </c>
      <c r="BD46" s="17">
        <v>0.5</v>
      </c>
      <c r="BE46" s="17">
        <v>0.5</v>
      </c>
      <c r="BF46" s="17">
        <v>0.5</v>
      </c>
      <c r="BG46" s="17">
        <v>0.5</v>
      </c>
      <c r="BH46" s="17">
        <v>0.5</v>
      </c>
      <c r="BI46" s="17">
        <v>0.5</v>
      </c>
      <c r="BJ46" s="17">
        <v>5.0000000000000001E-3</v>
      </c>
      <c r="BK46" s="17">
        <v>0.5</v>
      </c>
      <c r="BL46" s="17">
        <v>0.05</v>
      </c>
      <c r="BM46" s="17">
        <v>0.05</v>
      </c>
      <c r="BN46" s="17">
        <v>0.05</v>
      </c>
      <c r="BO46" s="17">
        <v>0.05</v>
      </c>
      <c r="BP46" s="17">
        <v>0.05</v>
      </c>
      <c r="BQ46" s="17">
        <v>0.4</v>
      </c>
      <c r="BR46" s="17">
        <v>0.4</v>
      </c>
      <c r="BS46" s="17">
        <v>0.05</v>
      </c>
      <c r="BT46" s="17">
        <v>0.05</v>
      </c>
      <c r="BU46" s="17">
        <v>0.1</v>
      </c>
      <c r="BV46" s="17">
        <v>0.05</v>
      </c>
      <c r="BW46" s="17">
        <v>0.05</v>
      </c>
      <c r="BX46" s="17">
        <v>0.05</v>
      </c>
      <c r="BY46" s="17">
        <v>0.15000000000000002</v>
      </c>
      <c r="BZ46" s="17">
        <v>0.15</v>
      </c>
      <c r="CA46" s="17">
        <v>25</v>
      </c>
      <c r="CB46" s="17">
        <v>50</v>
      </c>
      <c r="CC46" s="17">
        <v>3500</v>
      </c>
      <c r="CD46" s="17">
        <v>0.01</v>
      </c>
      <c r="CE46" s="17">
        <v>2.5000000000000001E-2</v>
      </c>
      <c r="CF46" s="17">
        <v>2.5000000000000001E-2</v>
      </c>
      <c r="CG46" s="17">
        <v>2.5000000000000001E-2</v>
      </c>
      <c r="CH46" s="17">
        <v>2.5000000000000001E-2</v>
      </c>
      <c r="CI46" s="17">
        <v>2.5000000000000001E-2</v>
      </c>
      <c r="CJ46" s="17">
        <v>2.5000000000000001E-2</v>
      </c>
      <c r="CK46" s="17">
        <v>2.5000000000000001E-2</v>
      </c>
      <c r="CL46" s="17">
        <v>0.43</v>
      </c>
      <c r="CM46" s="17">
        <v>0.15</v>
      </c>
      <c r="CN46" s="17">
        <v>0.5</v>
      </c>
      <c r="CO46" s="17">
        <v>0.5</v>
      </c>
      <c r="CP46" s="17">
        <v>0.5</v>
      </c>
      <c r="CQ46" s="17">
        <v>1.5</v>
      </c>
      <c r="CR46" s="17">
        <v>0.3</v>
      </c>
      <c r="CS46" s="17">
        <v>5</v>
      </c>
      <c r="CT46" s="17">
        <v>0.5</v>
      </c>
      <c r="CU46" s="17">
        <v>0.5</v>
      </c>
      <c r="CV46" s="17">
        <v>0.05</v>
      </c>
      <c r="CW46" s="17">
        <v>0.05</v>
      </c>
      <c r="CX46" s="17">
        <v>0.05</v>
      </c>
      <c r="CY46" s="17">
        <v>2.5000000000000001E-2</v>
      </c>
      <c r="CZ46" s="17">
        <v>0.05</v>
      </c>
      <c r="DA46" s="17">
        <v>0.05</v>
      </c>
      <c r="DB46" s="17">
        <v>0.05</v>
      </c>
      <c r="DC46" s="17">
        <v>0.05</v>
      </c>
      <c r="DD46" s="17">
        <v>0.05</v>
      </c>
      <c r="DE46" s="17">
        <v>0.05</v>
      </c>
      <c r="DF46" s="17">
        <v>0.05</v>
      </c>
      <c r="DG46" s="42">
        <v>23714.863000000001</v>
      </c>
      <c r="DH46" s="17">
        <v>0.5</v>
      </c>
      <c r="DI46" s="17">
        <v>0.05</v>
      </c>
      <c r="DJ46" s="17">
        <v>0.25</v>
      </c>
      <c r="DK46" s="17">
        <v>0.25</v>
      </c>
      <c r="DL46" s="17">
        <v>0.05</v>
      </c>
    </row>
    <row r="47" spans="1:116" x14ac:dyDescent="0.25">
      <c r="A47" s="63">
        <v>42</v>
      </c>
      <c r="B47" s="66">
        <v>92</v>
      </c>
      <c r="C47" s="139" t="s">
        <v>1440</v>
      </c>
      <c r="D47" s="139" t="s">
        <v>1441</v>
      </c>
      <c r="E47" s="58" t="s">
        <v>1442</v>
      </c>
      <c r="F47" s="67" t="s">
        <v>1443</v>
      </c>
      <c r="G47" s="19">
        <v>6.6</v>
      </c>
      <c r="H47" s="19">
        <v>179</v>
      </c>
      <c r="I47" s="42">
        <v>0.05</v>
      </c>
      <c r="J47" s="42">
        <v>1.5</v>
      </c>
      <c r="K47" s="30">
        <v>3.93</v>
      </c>
      <c r="L47" s="30">
        <v>2.5000000000000001E-2</v>
      </c>
      <c r="M47" s="30">
        <v>0.1</v>
      </c>
      <c r="N47" s="30">
        <v>2.2799999999999998</v>
      </c>
      <c r="O47" s="30">
        <v>5.55</v>
      </c>
      <c r="P47" s="33">
        <v>7.4000000000000003E-3</v>
      </c>
      <c r="Q47" s="12">
        <v>123</v>
      </c>
      <c r="R47" s="42">
        <v>0.2</v>
      </c>
      <c r="S47" s="142">
        <v>0.2</v>
      </c>
      <c r="T47" s="30">
        <v>0.5</v>
      </c>
      <c r="U47" s="30">
        <v>1</v>
      </c>
      <c r="V47" s="30">
        <v>5.49</v>
      </c>
      <c r="W47" s="30">
        <v>2.1800000000000002</v>
      </c>
      <c r="X47" s="30">
        <v>8.69</v>
      </c>
      <c r="Y47" s="12">
        <v>1940</v>
      </c>
      <c r="Z47" s="30">
        <v>1.1399999999999999</v>
      </c>
      <c r="AA47" s="13">
        <v>1390</v>
      </c>
      <c r="AB47" s="14">
        <v>38</v>
      </c>
      <c r="AC47" s="12">
        <v>541</v>
      </c>
      <c r="AD47" s="13">
        <v>1520</v>
      </c>
      <c r="AE47" s="14">
        <v>58</v>
      </c>
      <c r="AF47" s="13">
        <v>578</v>
      </c>
      <c r="AG47" s="12">
        <v>186</v>
      </c>
      <c r="AH47" s="17">
        <v>85</v>
      </c>
      <c r="AI47" s="17">
        <v>197</v>
      </c>
      <c r="AJ47" s="17">
        <v>16</v>
      </c>
      <c r="AK47" s="17">
        <v>84</v>
      </c>
      <c r="AL47" s="17">
        <v>25</v>
      </c>
      <c r="AM47" s="17">
        <v>10</v>
      </c>
      <c r="AN47" s="17">
        <v>15</v>
      </c>
      <c r="AO47" s="17">
        <v>2.5</v>
      </c>
      <c r="AP47" s="17">
        <v>21</v>
      </c>
      <c r="AQ47" s="17">
        <v>1.5</v>
      </c>
      <c r="AR47" s="17">
        <v>28</v>
      </c>
      <c r="AS47" s="17">
        <v>9.7999999999999989</v>
      </c>
      <c r="AT47" s="17">
        <v>26</v>
      </c>
      <c r="AU47" s="17">
        <v>21</v>
      </c>
      <c r="AV47" s="17">
        <v>8.8000000000000007</v>
      </c>
      <c r="AW47" s="17">
        <v>20</v>
      </c>
      <c r="AX47" s="17">
        <v>27</v>
      </c>
      <c r="AY47" s="17">
        <v>7.2</v>
      </c>
      <c r="AZ47" s="17">
        <v>2.5</v>
      </c>
      <c r="BA47" s="20">
        <v>527.09999999999991</v>
      </c>
      <c r="BB47" s="17">
        <v>0.5</v>
      </c>
      <c r="BC47" s="17">
        <v>0.5</v>
      </c>
      <c r="BD47" s="17">
        <v>0.5</v>
      </c>
      <c r="BE47" s="17">
        <v>0.5</v>
      </c>
      <c r="BF47" s="17">
        <v>0.5</v>
      </c>
      <c r="BG47" s="17">
        <v>0.5</v>
      </c>
      <c r="BH47" s="17">
        <v>0.5</v>
      </c>
      <c r="BI47" s="17">
        <v>0.5</v>
      </c>
      <c r="BJ47" s="17">
        <v>5.0000000000000001E-3</v>
      </c>
      <c r="BK47" s="17">
        <v>0.5</v>
      </c>
      <c r="BL47" s="17">
        <v>0.05</v>
      </c>
      <c r="BM47" s="17">
        <v>0.05</v>
      </c>
      <c r="BN47" s="17">
        <v>0.05</v>
      </c>
      <c r="BO47" s="17">
        <v>0.05</v>
      </c>
      <c r="BP47" s="17">
        <v>0.05</v>
      </c>
      <c r="BQ47" s="17">
        <v>0.4</v>
      </c>
      <c r="BR47" s="17">
        <v>0.4</v>
      </c>
      <c r="BS47" s="17">
        <v>0.05</v>
      </c>
      <c r="BT47" s="17">
        <v>0.05</v>
      </c>
      <c r="BU47" s="17">
        <v>0.1</v>
      </c>
      <c r="BV47" s="17">
        <v>0.05</v>
      </c>
      <c r="BW47" s="17">
        <v>0.05</v>
      </c>
      <c r="BX47" s="17">
        <v>0.05</v>
      </c>
      <c r="BY47" s="17">
        <v>0.15000000000000002</v>
      </c>
      <c r="BZ47" s="17">
        <v>0.15</v>
      </c>
      <c r="CA47" s="17">
        <v>25</v>
      </c>
      <c r="CB47" s="17">
        <v>50</v>
      </c>
      <c r="CC47" s="17">
        <v>2500</v>
      </c>
      <c r="CD47" s="17">
        <v>0.01</v>
      </c>
      <c r="CE47" s="17">
        <v>2.5000000000000001E-2</v>
      </c>
      <c r="CF47" s="17">
        <v>2.5000000000000001E-2</v>
      </c>
      <c r="CG47" s="17">
        <v>2.5000000000000001E-2</v>
      </c>
      <c r="CH47" s="17">
        <v>2.5000000000000001E-2</v>
      </c>
      <c r="CI47" s="17">
        <v>2.5000000000000001E-2</v>
      </c>
      <c r="CJ47" s="17">
        <v>2.5000000000000001E-2</v>
      </c>
      <c r="CK47" s="17">
        <v>2.5000000000000001E-2</v>
      </c>
      <c r="CL47" s="17">
        <v>0.1</v>
      </c>
      <c r="CM47" s="17">
        <v>0.15</v>
      </c>
      <c r="CN47" s="17">
        <v>0.5</v>
      </c>
      <c r="CO47" s="17">
        <v>0.5</v>
      </c>
      <c r="CP47" s="17">
        <v>0.5</v>
      </c>
      <c r="CQ47" s="17">
        <v>1.5</v>
      </c>
      <c r="CR47" s="17">
        <v>0.3</v>
      </c>
      <c r="CS47" s="17">
        <v>5</v>
      </c>
      <c r="CT47" s="17">
        <v>0.5</v>
      </c>
      <c r="CU47" s="17">
        <v>0.5</v>
      </c>
      <c r="CV47" s="17">
        <v>0.05</v>
      </c>
      <c r="CW47" s="17">
        <v>0.05</v>
      </c>
      <c r="CX47" s="17">
        <v>0.05</v>
      </c>
      <c r="CY47" s="17">
        <v>9.5999999999999992E-4</v>
      </c>
      <c r="CZ47" s="17">
        <v>0.05</v>
      </c>
      <c r="DA47" s="17">
        <v>0.05</v>
      </c>
      <c r="DB47" s="17">
        <v>0.05</v>
      </c>
      <c r="DC47" s="17">
        <v>0.05</v>
      </c>
      <c r="DD47" s="17">
        <v>0.05</v>
      </c>
      <c r="DE47" s="17">
        <v>0.05</v>
      </c>
      <c r="DF47" s="17">
        <v>0.05</v>
      </c>
      <c r="DG47" s="42">
        <v>4091</v>
      </c>
      <c r="DH47" s="17">
        <v>0.5</v>
      </c>
      <c r="DI47" s="17">
        <v>0.05</v>
      </c>
      <c r="DJ47" s="17">
        <v>0.25</v>
      </c>
      <c r="DK47" s="17">
        <v>0.25</v>
      </c>
      <c r="DL47" s="17">
        <v>0.05</v>
      </c>
    </row>
    <row r="48" spans="1:116" x14ac:dyDescent="0.25">
      <c r="A48" s="63">
        <v>43</v>
      </c>
      <c r="B48" s="64">
        <v>93</v>
      </c>
      <c r="C48" s="139" t="s">
        <v>1444</v>
      </c>
      <c r="D48" s="139" t="s">
        <v>1445</v>
      </c>
      <c r="E48" s="58" t="s">
        <v>1446</v>
      </c>
      <c r="F48" s="67" t="s">
        <v>1447</v>
      </c>
      <c r="G48" s="19">
        <v>6.9</v>
      </c>
      <c r="H48" s="19">
        <v>130</v>
      </c>
      <c r="I48" s="42">
        <v>0.05</v>
      </c>
      <c r="J48" s="42">
        <v>17.5</v>
      </c>
      <c r="K48" s="30">
        <v>106</v>
      </c>
      <c r="L48" s="30">
        <v>1.49</v>
      </c>
      <c r="M48" s="30">
        <v>7.26</v>
      </c>
      <c r="N48" s="30">
        <v>82.7</v>
      </c>
      <c r="O48" s="30">
        <v>30.6</v>
      </c>
      <c r="P48" s="33">
        <v>4.7000000000000002E-3</v>
      </c>
      <c r="Q48" s="19">
        <v>135</v>
      </c>
      <c r="R48" s="42">
        <v>0.47099999999999997</v>
      </c>
      <c r="S48" s="142">
        <v>40.799999999999997</v>
      </c>
      <c r="T48" s="30">
        <v>115</v>
      </c>
      <c r="U48" s="30">
        <v>2.65</v>
      </c>
      <c r="V48" s="30">
        <v>18.100000000000001</v>
      </c>
      <c r="W48" s="30">
        <v>38.5</v>
      </c>
      <c r="X48" s="30">
        <v>152</v>
      </c>
      <c r="Y48" s="12">
        <v>5680</v>
      </c>
      <c r="Z48" s="30">
        <v>2.71</v>
      </c>
      <c r="AA48" s="13">
        <v>15716</v>
      </c>
      <c r="AB48" s="14">
        <v>525.05100000000004</v>
      </c>
      <c r="AC48" s="12">
        <v>1680</v>
      </c>
      <c r="AD48" s="13">
        <v>6080</v>
      </c>
      <c r="AE48" s="14">
        <v>302.74700000000001</v>
      </c>
      <c r="AF48" s="13">
        <v>15615.2</v>
      </c>
      <c r="AG48" s="12">
        <v>1410</v>
      </c>
      <c r="AH48" s="17">
        <v>2.5</v>
      </c>
      <c r="AI48" s="17">
        <v>57</v>
      </c>
      <c r="AJ48" s="17">
        <v>87</v>
      </c>
      <c r="AK48" s="17">
        <v>406</v>
      </c>
      <c r="AL48" s="17">
        <v>170</v>
      </c>
      <c r="AM48" s="17">
        <v>59</v>
      </c>
      <c r="AN48" s="17">
        <v>71</v>
      </c>
      <c r="AO48" s="17">
        <v>2.5</v>
      </c>
      <c r="AP48" s="17">
        <v>171</v>
      </c>
      <c r="AQ48" s="17">
        <v>1.5</v>
      </c>
      <c r="AR48" s="17">
        <v>2.5</v>
      </c>
      <c r="AS48" s="17">
        <v>2.5</v>
      </c>
      <c r="AT48" s="17">
        <v>146</v>
      </c>
      <c r="AU48" s="17">
        <v>282</v>
      </c>
      <c r="AV48" s="17">
        <v>104</v>
      </c>
      <c r="AW48" s="17">
        <v>140</v>
      </c>
      <c r="AX48" s="17">
        <v>272</v>
      </c>
      <c r="AY48" s="17">
        <v>2.5</v>
      </c>
      <c r="AZ48" s="17">
        <v>2.5</v>
      </c>
      <c r="BA48" s="20">
        <v>1391</v>
      </c>
      <c r="BB48" s="17">
        <v>0.5</v>
      </c>
      <c r="BC48" s="17">
        <v>0.5</v>
      </c>
      <c r="BD48" s="17">
        <v>0.5</v>
      </c>
      <c r="BE48" s="17">
        <v>0.5</v>
      </c>
      <c r="BF48" s="17">
        <v>0.5</v>
      </c>
      <c r="BG48" s="17">
        <v>0.5</v>
      </c>
      <c r="BH48" s="17">
        <v>0.5</v>
      </c>
      <c r="BI48" s="17">
        <v>0.5</v>
      </c>
      <c r="BJ48" s="17">
        <v>5.0000000000000001E-3</v>
      </c>
      <c r="BK48" s="17">
        <v>0.5</v>
      </c>
      <c r="BL48" s="17">
        <v>0.05</v>
      </c>
      <c r="BM48" s="17">
        <v>0.05</v>
      </c>
      <c r="BN48" s="17">
        <v>0.05</v>
      </c>
      <c r="BO48" s="17">
        <v>0.05</v>
      </c>
      <c r="BP48" s="17">
        <v>0.05</v>
      </c>
      <c r="BQ48" s="17">
        <v>0.4</v>
      </c>
      <c r="BR48" s="17">
        <v>0.4</v>
      </c>
      <c r="BS48" s="17">
        <v>0.05</v>
      </c>
      <c r="BT48" s="17">
        <v>0.05</v>
      </c>
      <c r="BU48" s="17">
        <v>0.1</v>
      </c>
      <c r="BV48" s="17">
        <v>0.05</v>
      </c>
      <c r="BW48" s="17">
        <v>0.05</v>
      </c>
      <c r="BX48" s="17">
        <v>0.05</v>
      </c>
      <c r="BY48" s="17">
        <v>0.15000000000000002</v>
      </c>
      <c r="BZ48" s="17">
        <v>0.15</v>
      </c>
      <c r="CA48" s="17">
        <v>25</v>
      </c>
      <c r="CB48" s="17">
        <v>50</v>
      </c>
      <c r="CC48" s="17">
        <v>3900</v>
      </c>
      <c r="CD48" s="17">
        <v>0.01</v>
      </c>
      <c r="CE48" s="17">
        <v>2.5000000000000001E-2</v>
      </c>
      <c r="CF48" s="17">
        <v>2.5000000000000001E-2</v>
      </c>
      <c r="CG48" s="17">
        <v>2.5000000000000001E-2</v>
      </c>
      <c r="CH48" s="17">
        <v>2.5000000000000001E-2</v>
      </c>
      <c r="CI48" s="17">
        <v>2.5000000000000001E-2</v>
      </c>
      <c r="CJ48" s="17">
        <v>2.5000000000000001E-2</v>
      </c>
      <c r="CK48" s="17">
        <v>2.5000000000000001E-2</v>
      </c>
      <c r="CL48" s="17">
        <v>0.28999999999999998</v>
      </c>
      <c r="CM48" s="17">
        <v>0.15</v>
      </c>
      <c r="CN48" s="17">
        <v>0.5</v>
      </c>
      <c r="CO48" s="17">
        <v>0.5</v>
      </c>
      <c r="CP48" s="17">
        <v>0.5</v>
      </c>
      <c r="CQ48" s="17">
        <v>1.5</v>
      </c>
      <c r="CR48" s="17">
        <v>0.3</v>
      </c>
      <c r="CS48" s="17">
        <v>5</v>
      </c>
      <c r="CT48" s="17">
        <v>0.5</v>
      </c>
      <c r="CU48" s="17">
        <v>0.5</v>
      </c>
      <c r="CV48" s="17">
        <v>0.05</v>
      </c>
      <c r="CW48" s="17">
        <v>0.11799999999999999</v>
      </c>
      <c r="CX48" s="17">
        <v>0.05</v>
      </c>
      <c r="CY48" s="17">
        <v>1.7000000000000001E-2</v>
      </c>
      <c r="CZ48" s="17">
        <v>0.05</v>
      </c>
      <c r="DA48" s="17">
        <v>0.05</v>
      </c>
      <c r="DB48" s="17">
        <v>0.05</v>
      </c>
      <c r="DC48" s="17">
        <v>0.05</v>
      </c>
      <c r="DD48" s="17">
        <v>0.05</v>
      </c>
      <c r="DE48" s="17">
        <v>0.05</v>
      </c>
      <c r="DF48" s="17">
        <v>0.05</v>
      </c>
      <c r="DG48" s="42">
        <v>27829.787</v>
      </c>
      <c r="DH48" s="17">
        <v>0.5</v>
      </c>
      <c r="DI48" s="17">
        <v>0.05</v>
      </c>
      <c r="DJ48" s="17">
        <v>0.25</v>
      </c>
      <c r="DK48" s="17">
        <v>0.25</v>
      </c>
      <c r="DL48" s="17">
        <v>0.05</v>
      </c>
    </row>
    <row r="49" spans="1:116" x14ac:dyDescent="0.25">
      <c r="A49" s="63">
        <v>44</v>
      </c>
      <c r="B49" s="65">
        <v>94</v>
      </c>
      <c r="C49" s="139" t="s">
        <v>377</v>
      </c>
      <c r="D49" s="139" t="s">
        <v>378</v>
      </c>
      <c r="E49" s="58" t="s">
        <v>1448</v>
      </c>
      <c r="F49" s="67" t="s">
        <v>379</v>
      </c>
      <c r="G49" s="19">
        <v>7.7</v>
      </c>
      <c r="H49" s="19">
        <v>282.2</v>
      </c>
      <c r="I49" s="42">
        <v>0.2</v>
      </c>
      <c r="J49" s="42">
        <v>9.99</v>
      </c>
      <c r="K49" s="30">
        <v>67.8</v>
      </c>
      <c r="L49" s="30">
        <v>1.64</v>
      </c>
      <c r="M49" s="30">
        <v>5.03</v>
      </c>
      <c r="N49" s="30">
        <v>18.600000000000001</v>
      </c>
      <c r="O49" s="42">
        <v>17.399999999999999</v>
      </c>
      <c r="P49" s="33">
        <v>2.2000000000000001E-3</v>
      </c>
      <c r="Q49" s="12">
        <v>3660</v>
      </c>
      <c r="R49" s="30">
        <v>1.31</v>
      </c>
      <c r="S49" s="142">
        <v>12.8</v>
      </c>
      <c r="T49" s="30">
        <v>66.2</v>
      </c>
      <c r="U49" s="30">
        <v>2.37</v>
      </c>
      <c r="V49" s="30">
        <v>73.099999999999994</v>
      </c>
      <c r="W49" s="30">
        <v>23.2</v>
      </c>
      <c r="X49" s="30">
        <v>121</v>
      </c>
      <c r="Y49" s="12">
        <v>57600</v>
      </c>
      <c r="Z49" s="30">
        <v>12.9</v>
      </c>
      <c r="AA49" s="13">
        <v>13300</v>
      </c>
      <c r="AB49" s="14">
        <v>278</v>
      </c>
      <c r="AC49" s="19">
        <v>769</v>
      </c>
      <c r="AD49" s="13">
        <v>12020</v>
      </c>
      <c r="AE49" s="14">
        <v>275.87900000000002</v>
      </c>
      <c r="AF49" s="13">
        <v>9194.1550000000007</v>
      </c>
      <c r="AG49" s="12">
        <v>2080</v>
      </c>
      <c r="AH49" s="17">
        <v>2.5</v>
      </c>
      <c r="AI49" s="17">
        <v>2.5</v>
      </c>
      <c r="AJ49" s="17">
        <v>2.5</v>
      </c>
      <c r="AK49" s="17">
        <v>2.5</v>
      </c>
      <c r="AL49" s="17">
        <v>2.5</v>
      </c>
      <c r="AM49" s="17">
        <v>2.5</v>
      </c>
      <c r="AN49" s="17">
        <v>2.5</v>
      </c>
      <c r="AO49" s="17">
        <v>2.5</v>
      </c>
      <c r="AP49" s="17">
        <v>2.5</v>
      </c>
      <c r="AQ49" s="17">
        <v>1.5</v>
      </c>
      <c r="AR49" s="17">
        <v>2.5</v>
      </c>
      <c r="AS49" s="17">
        <v>2.5</v>
      </c>
      <c r="AT49" s="17">
        <v>2.5</v>
      </c>
      <c r="AU49" s="17">
        <v>2.5</v>
      </c>
      <c r="AV49" s="17">
        <v>2.5</v>
      </c>
      <c r="AW49" s="17">
        <v>2.5</v>
      </c>
      <c r="AX49" s="17">
        <v>44</v>
      </c>
      <c r="AY49" s="17">
        <v>2.5</v>
      </c>
      <c r="AZ49" s="17">
        <v>2.5</v>
      </c>
      <c r="BA49" s="20">
        <v>31.5</v>
      </c>
      <c r="BB49" s="17">
        <v>0.5</v>
      </c>
      <c r="BC49" s="17">
        <v>0.5</v>
      </c>
      <c r="BD49" s="17">
        <v>0.5</v>
      </c>
      <c r="BE49" s="17">
        <v>0.5</v>
      </c>
      <c r="BF49" s="17">
        <v>0.5</v>
      </c>
      <c r="BG49" s="17">
        <v>0.5</v>
      </c>
      <c r="BH49" s="17">
        <v>0.5</v>
      </c>
      <c r="BI49" s="17">
        <v>0.5</v>
      </c>
      <c r="BJ49" s="17">
        <v>5.0000000000000001E-3</v>
      </c>
      <c r="BK49" s="17">
        <v>0.5</v>
      </c>
      <c r="BL49" s="17">
        <v>0.05</v>
      </c>
      <c r="BM49" s="17">
        <v>0.05</v>
      </c>
      <c r="BN49" s="17">
        <v>0.05</v>
      </c>
      <c r="BO49" s="17">
        <v>0.05</v>
      </c>
      <c r="BP49" s="17">
        <v>0.05</v>
      </c>
      <c r="BQ49" s="17">
        <v>0.4</v>
      </c>
      <c r="BR49" s="17">
        <v>0.4</v>
      </c>
      <c r="BS49" s="17">
        <v>0.05</v>
      </c>
      <c r="BT49" s="17">
        <v>0.05</v>
      </c>
      <c r="BU49" s="17">
        <v>0.1</v>
      </c>
      <c r="BV49" s="17">
        <v>0.05</v>
      </c>
      <c r="BW49" s="17">
        <v>0.05</v>
      </c>
      <c r="BX49" s="17">
        <v>0.05</v>
      </c>
      <c r="BY49" s="17">
        <v>0.15000000000000002</v>
      </c>
      <c r="BZ49" s="17">
        <v>0.15</v>
      </c>
      <c r="CA49" s="17">
        <v>25</v>
      </c>
      <c r="CB49" s="17">
        <v>50</v>
      </c>
      <c r="CC49" s="17">
        <v>7500</v>
      </c>
      <c r="CD49" s="17">
        <v>0.01</v>
      </c>
      <c r="CE49" s="17">
        <v>2.5000000000000001E-2</v>
      </c>
      <c r="CF49" s="17">
        <v>2.5000000000000001E-2</v>
      </c>
      <c r="CG49" s="17">
        <v>2.5000000000000001E-2</v>
      </c>
      <c r="CH49" s="17">
        <v>2.5000000000000001E-2</v>
      </c>
      <c r="CI49" s="17">
        <v>2.5000000000000001E-2</v>
      </c>
      <c r="CJ49" s="17">
        <v>2.5000000000000001E-2</v>
      </c>
      <c r="CK49" s="17">
        <v>2.5000000000000001E-2</v>
      </c>
      <c r="CL49" s="17">
        <v>8.3000000000000007</v>
      </c>
      <c r="CM49" s="17">
        <v>0.15</v>
      </c>
      <c r="CN49" s="17">
        <v>0.5</v>
      </c>
      <c r="CO49" s="17">
        <v>0.5</v>
      </c>
      <c r="CP49" s="17">
        <v>0.5</v>
      </c>
      <c r="CQ49" s="17">
        <v>1.5</v>
      </c>
      <c r="CR49" s="17">
        <v>0.3</v>
      </c>
      <c r="CS49" s="17">
        <v>5</v>
      </c>
      <c r="CT49" s="17">
        <v>0.5</v>
      </c>
      <c r="CU49" s="17">
        <v>0.5</v>
      </c>
      <c r="CV49" s="17">
        <v>0.05</v>
      </c>
      <c r="CW49" s="17">
        <v>0.05</v>
      </c>
      <c r="CX49" s="17">
        <v>0.05</v>
      </c>
      <c r="CY49" s="17">
        <v>6.0999999999999995E-3</v>
      </c>
      <c r="CZ49" s="17">
        <v>0.05</v>
      </c>
      <c r="DA49" s="17">
        <v>0.05</v>
      </c>
      <c r="DB49" s="17">
        <v>0.05</v>
      </c>
      <c r="DC49" s="17">
        <v>0.05</v>
      </c>
      <c r="DD49" s="17">
        <v>0.05</v>
      </c>
      <c r="DE49" s="17">
        <v>0.05</v>
      </c>
      <c r="DF49" s="17">
        <v>0.05</v>
      </c>
      <c r="DG49" s="42">
        <v>17051.376</v>
      </c>
      <c r="DH49" s="17">
        <v>0.5</v>
      </c>
      <c r="DI49" s="17">
        <v>0.05</v>
      </c>
      <c r="DJ49" s="17">
        <v>0.25</v>
      </c>
      <c r="DK49" s="17">
        <v>0.25</v>
      </c>
      <c r="DL49" s="17">
        <v>0.05</v>
      </c>
    </row>
    <row r="50" spans="1:116" x14ac:dyDescent="0.25">
      <c r="A50" s="63">
        <v>45</v>
      </c>
      <c r="B50" s="66">
        <v>95</v>
      </c>
      <c r="C50" s="139" t="s">
        <v>1449</v>
      </c>
      <c r="D50" s="139" t="s">
        <v>1450</v>
      </c>
      <c r="E50" s="58" t="s">
        <v>1451</v>
      </c>
      <c r="F50" s="67" t="s">
        <v>1452</v>
      </c>
      <c r="G50" s="19">
        <v>7</v>
      </c>
      <c r="H50" s="19">
        <v>287.5</v>
      </c>
      <c r="I50" s="42">
        <v>13.8</v>
      </c>
      <c r="J50" s="42">
        <v>7.95</v>
      </c>
      <c r="K50" s="30">
        <v>60.7</v>
      </c>
      <c r="L50" s="30">
        <v>0.59099999999999997</v>
      </c>
      <c r="M50" s="30">
        <v>4.53</v>
      </c>
      <c r="N50" s="30">
        <v>10.6</v>
      </c>
      <c r="O50" s="30">
        <v>21.5</v>
      </c>
      <c r="P50" s="33">
        <v>3.0000000000000001E-3</v>
      </c>
      <c r="Q50" s="12">
        <v>2010</v>
      </c>
      <c r="R50" s="42">
        <v>0.2</v>
      </c>
      <c r="S50" s="142">
        <v>10.5</v>
      </c>
      <c r="T50" s="30">
        <v>31.5</v>
      </c>
      <c r="U50" s="30">
        <v>2.46</v>
      </c>
      <c r="V50" s="30">
        <v>67.2</v>
      </c>
      <c r="W50" s="30">
        <v>17.399999999999999</v>
      </c>
      <c r="X50" s="30">
        <v>81.3</v>
      </c>
      <c r="Y50" s="12">
        <v>75300</v>
      </c>
      <c r="Z50" s="30">
        <v>18.8</v>
      </c>
      <c r="AA50" s="13">
        <v>16620.8</v>
      </c>
      <c r="AB50" s="14">
        <v>423</v>
      </c>
      <c r="AC50" s="19">
        <v>1350</v>
      </c>
      <c r="AD50" s="13">
        <v>8860</v>
      </c>
      <c r="AE50" s="14">
        <v>144.15600000000001</v>
      </c>
      <c r="AF50" s="13">
        <v>6758.66</v>
      </c>
      <c r="AG50" s="12">
        <v>1190</v>
      </c>
      <c r="AH50" s="17">
        <v>2.5</v>
      </c>
      <c r="AI50" s="17">
        <v>2.5</v>
      </c>
      <c r="AJ50" s="17">
        <v>65</v>
      </c>
      <c r="AK50" s="17">
        <v>167</v>
      </c>
      <c r="AL50" s="17">
        <v>190</v>
      </c>
      <c r="AM50" s="17">
        <v>155</v>
      </c>
      <c r="AN50" s="17">
        <v>69</v>
      </c>
      <c r="AO50" s="17">
        <v>2.5</v>
      </c>
      <c r="AP50" s="17">
        <v>131</v>
      </c>
      <c r="AQ50" s="17">
        <v>1.5</v>
      </c>
      <c r="AR50" s="17">
        <v>2.5</v>
      </c>
      <c r="AS50" s="17">
        <v>2.5</v>
      </c>
      <c r="AT50" s="17">
        <v>103</v>
      </c>
      <c r="AU50" s="17">
        <v>124</v>
      </c>
      <c r="AV50" s="17">
        <v>62</v>
      </c>
      <c r="AW50" s="17">
        <v>2.5</v>
      </c>
      <c r="AX50" s="17">
        <v>104</v>
      </c>
      <c r="AY50" s="17">
        <v>2.5</v>
      </c>
      <c r="AZ50" s="17">
        <v>2.5</v>
      </c>
      <c r="BA50" s="20">
        <v>946.5</v>
      </c>
      <c r="BB50" s="17">
        <v>0.5</v>
      </c>
      <c r="BC50" s="17">
        <v>0.5</v>
      </c>
      <c r="BD50" s="17">
        <v>0.5</v>
      </c>
      <c r="BE50" s="17">
        <v>0.5</v>
      </c>
      <c r="BF50" s="17">
        <v>0.5</v>
      </c>
      <c r="BG50" s="17">
        <v>0.5</v>
      </c>
      <c r="BH50" s="17">
        <v>0.5</v>
      </c>
      <c r="BI50" s="17">
        <v>0.5</v>
      </c>
      <c r="BJ50" s="17">
        <v>5.0000000000000001E-3</v>
      </c>
      <c r="BK50" s="17">
        <v>0.5</v>
      </c>
      <c r="BL50" s="17">
        <v>0.05</v>
      </c>
      <c r="BM50" s="17">
        <v>0.05</v>
      </c>
      <c r="BN50" s="17">
        <v>0.05</v>
      </c>
      <c r="BO50" s="17">
        <v>0.05</v>
      </c>
      <c r="BP50" s="17">
        <v>0.05</v>
      </c>
      <c r="BQ50" s="17">
        <v>0.4</v>
      </c>
      <c r="BR50" s="17">
        <v>0.4</v>
      </c>
      <c r="BS50" s="17">
        <v>0.05</v>
      </c>
      <c r="BT50" s="17">
        <v>0.05</v>
      </c>
      <c r="BU50" s="17">
        <v>0.1</v>
      </c>
      <c r="BV50" s="17">
        <v>0.05</v>
      </c>
      <c r="BW50" s="17">
        <v>0.05</v>
      </c>
      <c r="BX50" s="17">
        <v>0.05</v>
      </c>
      <c r="BY50" s="17">
        <v>0.15000000000000002</v>
      </c>
      <c r="BZ50" s="17">
        <v>0.15</v>
      </c>
      <c r="CA50" s="17">
        <v>25</v>
      </c>
      <c r="CB50" s="17">
        <v>50</v>
      </c>
      <c r="CC50" s="17">
        <v>4100</v>
      </c>
      <c r="CD50" s="17">
        <v>0.01</v>
      </c>
      <c r="CE50" s="17">
        <v>2.5000000000000001E-2</v>
      </c>
      <c r="CF50" s="17">
        <v>2.5000000000000001E-2</v>
      </c>
      <c r="CG50" s="17">
        <v>2.5000000000000001E-2</v>
      </c>
      <c r="CH50" s="17">
        <v>2.5000000000000001E-2</v>
      </c>
      <c r="CI50" s="17">
        <v>2.5000000000000001E-2</v>
      </c>
      <c r="CJ50" s="17">
        <v>2.5000000000000001E-2</v>
      </c>
      <c r="CK50" s="17">
        <v>2.5000000000000001E-2</v>
      </c>
      <c r="CL50" s="17">
        <v>0.52</v>
      </c>
      <c r="CM50" s="17">
        <v>0.15</v>
      </c>
      <c r="CN50" s="17">
        <v>0.5</v>
      </c>
      <c r="CO50" s="17">
        <v>0.5</v>
      </c>
      <c r="CP50" s="17">
        <v>0.5</v>
      </c>
      <c r="CQ50" s="17">
        <v>1.5</v>
      </c>
      <c r="CR50" s="17">
        <v>0.3</v>
      </c>
      <c r="CS50" s="17">
        <v>5</v>
      </c>
      <c r="CT50" s="17">
        <v>0.5</v>
      </c>
      <c r="CU50" s="17">
        <v>0.5</v>
      </c>
      <c r="CV50" s="17">
        <v>0.05</v>
      </c>
      <c r="CW50" s="17">
        <v>0.05</v>
      </c>
      <c r="CX50" s="17">
        <v>0.05</v>
      </c>
      <c r="CY50" s="17">
        <v>6.6E-3</v>
      </c>
      <c r="CZ50" s="17">
        <v>0.05</v>
      </c>
      <c r="DA50" s="17">
        <v>0.05</v>
      </c>
      <c r="DB50" s="17">
        <v>0.05</v>
      </c>
      <c r="DC50" s="17">
        <v>0.05</v>
      </c>
      <c r="DD50" s="17">
        <v>0.05</v>
      </c>
      <c r="DE50" s="17">
        <v>0.05</v>
      </c>
      <c r="DF50" s="17">
        <v>0.05</v>
      </c>
      <c r="DG50" s="42">
        <v>23783.704000000002</v>
      </c>
      <c r="DH50" s="17">
        <v>0.5</v>
      </c>
      <c r="DI50" s="17">
        <v>0.05</v>
      </c>
      <c r="DJ50" s="17">
        <v>0.25</v>
      </c>
      <c r="DK50" s="17">
        <v>0.25</v>
      </c>
      <c r="DL50" s="17">
        <v>0.05</v>
      </c>
    </row>
    <row r="51" spans="1:116" x14ac:dyDescent="0.25">
      <c r="A51" s="63">
        <v>46</v>
      </c>
      <c r="B51" s="64">
        <v>96</v>
      </c>
      <c r="C51" s="139" t="s">
        <v>1453</v>
      </c>
      <c r="D51" s="139" t="s">
        <v>1454</v>
      </c>
      <c r="E51" s="58" t="s">
        <v>1455</v>
      </c>
      <c r="F51" s="67" t="s">
        <v>1456</v>
      </c>
      <c r="G51" s="19">
        <v>7.9</v>
      </c>
      <c r="H51" s="19">
        <v>434.4</v>
      </c>
      <c r="I51" s="42">
        <v>0.05</v>
      </c>
      <c r="J51" s="42">
        <v>1.5</v>
      </c>
      <c r="K51" s="30">
        <v>38.1</v>
      </c>
      <c r="L51" s="30">
        <v>1.64</v>
      </c>
      <c r="M51" s="30">
        <v>1.9</v>
      </c>
      <c r="N51" s="30">
        <v>7.86</v>
      </c>
      <c r="O51" s="30">
        <v>3.83</v>
      </c>
      <c r="P51" s="33">
        <v>5.0000000000000001E-3</v>
      </c>
      <c r="Q51" s="12">
        <v>129</v>
      </c>
      <c r="R51" s="42">
        <v>0.95</v>
      </c>
      <c r="S51" s="142">
        <v>7.02</v>
      </c>
      <c r="T51" s="30">
        <v>32.6</v>
      </c>
      <c r="U51" s="30">
        <v>4.87</v>
      </c>
      <c r="V51" s="30">
        <v>61</v>
      </c>
      <c r="W51" s="30">
        <v>9.61</v>
      </c>
      <c r="X51" s="30">
        <v>69</v>
      </c>
      <c r="Y51" s="12">
        <v>97700</v>
      </c>
      <c r="Z51" s="30">
        <v>6.31</v>
      </c>
      <c r="AA51" s="13">
        <v>5050</v>
      </c>
      <c r="AB51" s="14">
        <v>435</v>
      </c>
      <c r="AC51" s="12">
        <v>500</v>
      </c>
      <c r="AD51" s="13">
        <v>10051.299999999999</v>
      </c>
      <c r="AE51" s="14">
        <v>88.6</v>
      </c>
      <c r="AF51" s="13">
        <v>2699.65</v>
      </c>
      <c r="AG51" s="12">
        <v>770</v>
      </c>
      <c r="AH51" s="17">
        <v>2.5</v>
      </c>
      <c r="AI51" s="17">
        <v>59</v>
      </c>
      <c r="AJ51" s="17">
        <v>2.5</v>
      </c>
      <c r="AK51" s="17">
        <v>196</v>
      </c>
      <c r="AL51" s="17">
        <v>99</v>
      </c>
      <c r="AM51" s="17">
        <v>2.5</v>
      </c>
      <c r="AN51" s="17">
        <v>55</v>
      </c>
      <c r="AO51" s="17">
        <v>2.5</v>
      </c>
      <c r="AP51" s="17">
        <v>77</v>
      </c>
      <c r="AQ51" s="17">
        <v>1.5</v>
      </c>
      <c r="AR51" s="17">
        <v>2.5</v>
      </c>
      <c r="AS51" s="17">
        <v>2.5</v>
      </c>
      <c r="AT51" s="17">
        <v>119</v>
      </c>
      <c r="AU51" s="17">
        <v>124</v>
      </c>
      <c r="AV51" s="17">
        <v>43</v>
      </c>
      <c r="AW51" s="17">
        <v>48</v>
      </c>
      <c r="AX51" s="17">
        <v>150</v>
      </c>
      <c r="AY51" s="17">
        <v>2.5</v>
      </c>
      <c r="AZ51" s="17">
        <v>2.5</v>
      </c>
      <c r="BA51" s="20">
        <v>709</v>
      </c>
      <c r="BB51" s="17">
        <v>0.5</v>
      </c>
      <c r="BC51" s="17">
        <v>0.5</v>
      </c>
      <c r="BD51" s="17">
        <v>0.5</v>
      </c>
      <c r="BE51" s="17">
        <v>0.5</v>
      </c>
      <c r="BF51" s="17">
        <v>0.5</v>
      </c>
      <c r="BG51" s="17">
        <v>0.5</v>
      </c>
      <c r="BH51" s="17">
        <v>0.5</v>
      </c>
      <c r="BI51" s="17">
        <v>0.5</v>
      </c>
      <c r="BJ51" s="17">
        <v>5.0000000000000001E-3</v>
      </c>
      <c r="BK51" s="17">
        <v>0.5</v>
      </c>
      <c r="BL51" s="17">
        <v>0.05</v>
      </c>
      <c r="BM51" s="17">
        <v>0.05</v>
      </c>
      <c r="BN51" s="17">
        <v>0.05</v>
      </c>
      <c r="BO51" s="17">
        <v>0.05</v>
      </c>
      <c r="BP51" s="17">
        <v>0.05</v>
      </c>
      <c r="BQ51" s="17">
        <v>0.4</v>
      </c>
      <c r="BR51" s="17">
        <v>0.4</v>
      </c>
      <c r="BS51" s="17">
        <v>0.05</v>
      </c>
      <c r="BT51" s="17">
        <v>0.05</v>
      </c>
      <c r="BU51" s="17">
        <v>0.1</v>
      </c>
      <c r="BV51" s="17">
        <v>0.05</v>
      </c>
      <c r="BW51" s="17">
        <v>0.05</v>
      </c>
      <c r="BX51" s="17">
        <v>0.05</v>
      </c>
      <c r="BY51" s="17">
        <v>0.15000000000000002</v>
      </c>
      <c r="BZ51" s="17">
        <v>0.15</v>
      </c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>
        <v>0.05</v>
      </c>
      <c r="DF51" s="17">
        <v>0.05</v>
      </c>
      <c r="DG51" s="42">
        <v>18786.592000000001</v>
      </c>
      <c r="DH51" s="17"/>
      <c r="DI51" s="17"/>
      <c r="DJ51" s="17"/>
      <c r="DK51" s="17"/>
      <c r="DL51" s="17"/>
    </row>
    <row r="52" spans="1:116" x14ac:dyDescent="0.25">
      <c r="A52" s="63">
        <v>47</v>
      </c>
      <c r="B52" s="65">
        <v>97</v>
      </c>
      <c r="C52" s="139" t="s">
        <v>1457</v>
      </c>
      <c r="D52" s="139" t="s">
        <v>1458</v>
      </c>
      <c r="E52" s="58" t="s">
        <v>1459</v>
      </c>
      <c r="F52" s="67" t="s">
        <v>1460</v>
      </c>
      <c r="G52" s="19">
        <v>8.1999999999999993</v>
      </c>
      <c r="H52" s="19">
        <v>192.6</v>
      </c>
      <c r="I52" s="42">
        <v>32.4</v>
      </c>
      <c r="J52" s="42">
        <v>1.5</v>
      </c>
      <c r="K52" s="30">
        <v>91.8</v>
      </c>
      <c r="L52" s="30">
        <v>2.5000000000000001E-2</v>
      </c>
      <c r="M52" s="30">
        <v>1.33</v>
      </c>
      <c r="N52" s="30">
        <v>2.38</v>
      </c>
      <c r="O52" s="42">
        <v>31.1</v>
      </c>
      <c r="P52" s="33">
        <v>7.1000000000000004E-3</v>
      </c>
      <c r="Q52" s="12">
        <v>2660</v>
      </c>
      <c r="R52" s="30">
        <v>1.37</v>
      </c>
      <c r="S52" s="142">
        <v>2.9</v>
      </c>
      <c r="T52" s="30">
        <v>2.84</v>
      </c>
      <c r="U52" s="30">
        <v>3.89</v>
      </c>
      <c r="V52" s="30">
        <v>225</v>
      </c>
      <c r="W52" s="30">
        <v>6.92</v>
      </c>
      <c r="X52" s="30">
        <v>41.3</v>
      </c>
      <c r="Y52" s="12">
        <v>227047</v>
      </c>
      <c r="Z52" s="30">
        <v>5.19</v>
      </c>
      <c r="AA52" s="13">
        <v>2370</v>
      </c>
      <c r="AB52" s="14">
        <v>711.577</v>
      </c>
      <c r="AC52" s="12">
        <v>855</v>
      </c>
      <c r="AD52" s="13">
        <v>5600</v>
      </c>
      <c r="AE52" s="14">
        <v>0.05</v>
      </c>
      <c r="AF52" s="13">
        <v>905</v>
      </c>
      <c r="AG52" s="12">
        <v>350</v>
      </c>
      <c r="AH52" s="17">
        <v>35</v>
      </c>
      <c r="AI52" s="17">
        <v>80</v>
      </c>
      <c r="AJ52" s="17">
        <v>2.5</v>
      </c>
      <c r="AK52" s="17">
        <v>169</v>
      </c>
      <c r="AL52" s="17">
        <v>38</v>
      </c>
      <c r="AM52" s="17">
        <v>30</v>
      </c>
      <c r="AN52" s="17">
        <v>43</v>
      </c>
      <c r="AO52" s="17">
        <v>2.5</v>
      </c>
      <c r="AP52" s="17">
        <v>2.5</v>
      </c>
      <c r="AQ52" s="17">
        <v>1.5</v>
      </c>
      <c r="AR52" s="17">
        <v>2.5</v>
      </c>
      <c r="AS52" s="17">
        <v>2.5</v>
      </c>
      <c r="AT52" s="17">
        <v>136</v>
      </c>
      <c r="AU52" s="17">
        <v>53</v>
      </c>
      <c r="AV52" s="17">
        <v>2.5</v>
      </c>
      <c r="AW52" s="17">
        <v>36</v>
      </c>
      <c r="AX52" s="17">
        <v>36</v>
      </c>
      <c r="AY52" s="17">
        <v>2.5</v>
      </c>
      <c r="AZ52" s="17">
        <v>2.5</v>
      </c>
      <c r="BA52" s="20">
        <v>595.5</v>
      </c>
      <c r="BB52" s="17">
        <v>0.5</v>
      </c>
      <c r="BC52" s="17">
        <v>0.5</v>
      </c>
      <c r="BD52" s="17">
        <v>0.5</v>
      </c>
      <c r="BE52" s="17">
        <v>0.5</v>
      </c>
      <c r="BF52" s="17">
        <v>0.5</v>
      </c>
      <c r="BG52" s="17">
        <v>0.5</v>
      </c>
      <c r="BH52" s="17">
        <v>0.5</v>
      </c>
      <c r="BI52" s="17">
        <v>0.5</v>
      </c>
      <c r="BJ52" s="17">
        <v>5.0000000000000001E-3</v>
      </c>
      <c r="BK52" s="17">
        <v>0.5</v>
      </c>
      <c r="BL52" s="17">
        <v>0.05</v>
      </c>
      <c r="BM52" s="17">
        <v>0.05</v>
      </c>
      <c r="BN52" s="17">
        <v>0.05</v>
      </c>
      <c r="BO52" s="17">
        <v>0.05</v>
      </c>
      <c r="BP52" s="17">
        <v>0.05</v>
      </c>
      <c r="BQ52" s="17">
        <v>0.4</v>
      </c>
      <c r="BR52" s="17">
        <v>0.4</v>
      </c>
      <c r="BS52" s="17">
        <v>0.05</v>
      </c>
      <c r="BT52" s="17">
        <v>0.05</v>
      </c>
      <c r="BU52" s="17">
        <v>0.1</v>
      </c>
      <c r="BV52" s="17">
        <v>0.05</v>
      </c>
      <c r="BW52" s="17">
        <v>0.05</v>
      </c>
      <c r="BX52" s="17">
        <v>0.05</v>
      </c>
      <c r="BY52" s="17">
        <v>0.15000000000000002</v>
      </c>
      <c r="BZ52" s="17">
        <v>0.15</v>
      </c>
      <c r="CA52" s="17">
        <v>25</v>
      </c>
      <c r="CB52" s="17">
        <v>50</v>
      </c>
      <c r="CC52" s="17">
        <v>8600</v>
      </c>
      <c r="CD52" s="17">
        <v>0.01</v>
      </c>
      <c r="CE52" s="17">
        <v>2.5000000000000001E-2</v>
      </c>
      <c r="CF52" s="17">
        <v>2.5000000000000001E-2</v>
      </c>
      <c r="CG52" s="17">
        <v>2.5000000000000001E-2</v>
      </c>
      <c r="CH52" s="17">
        <v>2.5000000000000001E-2</v>
      </c>
      <c r="CI52" s="17">
        <v>2.5000000000000001E-2</v>
      </c>
      <c r="CJ52" s="17">
        <v>2.5000000000000001E-2</v>
      </c>
      <c r="CK52" s="17">
        <v>2.5000000000000001E-2</v>
      </c>
      <c r="CL52" s="17">
        <v>23</v>
      </c>
      <c r="CM52" s="17">
        <v>0.15</v>
      </c>
      <c r="CN52" s="17">
        <v>0.5</v>
      </c>
      <c r="CO52" s="17">
        <v>0.5</v>
      </c>
      <c r="CP52" s="17">
        <v>0.5</v>
      </c>
      <c r="CQ52" s="17">
        <v>1.5</v>
      </c>
      <c r="CR52" s="17">
        <v>0.3</v>
      </c>
      <c r="CS52" s="17">
        <v>5</v>
      </c>
      <c r="CT52" s="17">
        <v>0.5</v>
      </c>
      <c r="CU52" s="17">
        <v>0.5</v>
      </c>
      <c r="CV52" s="17">
        <v>0.05</v>
      </c>
      <c r="CW52" s="17">
        <v>0.65600000000000003</v>
      </c>
      <c r="CX52" s="17">
        <v>0.05</v>
      </c>
      <c r="CY52" s="17">
        <v>8.4000000000000012E-3</v>
      </c>
      <c r="CZ52" s="17">
        <v>0.05</v>
      </c>
      <c r="DA52" s="17">
        <v>0.05</v>
      </c>
      <c r="DB52" s="17">
        <v>0.05</v>
      </c>
      <c r="DC52" s="17">
        <v>0.05</v>
      </c>
      <c r="DD52" s="17">
        <v>0.05</v>
      </c>
      <c r="DE52" s="17">
        <v>0.05</v>
      </c>
      <c r="DF52" s="17">
        <v>0.05</v>
      </c>
      <c r="DG52" s="42">
        <v>7111.4290000000001</v>
      </c>
      <c r="DH52" s="17">
        <v>0.5</v>
      </c>
      <c r="DI52" s="17">
        <v>0.05</v>
      </c>
      <c r="DJ52" s="17">
        <v>0.25</v>
      </c>
      <c r="DK52" s="17">
        <v>0.25</v>
      </c>
      <c r="DL52" s="17">
        <v>0.05</v>
      </c>
    </row>
    <row r="53" spans="1:116" x14ac:dyDescent="0.25">
      <c r="A53" s="63">
        <v>48</v>
      </c>
      <c r="B53" s="66">
        <v>98</v>
      </c>
      <c r="C53" s="139" t="s">
        <v>1461</v>
      </c>
      <c r="D53" s="139" t="s">
        <v>1462</v>
      </c>
      <c r="E53" s="58" t="s">
        <v>1463</v>
      </c>
      <c r="F53" s="67" t="s">
        <v>1464</v>
      </c>
      <c r="G53" s="19">
        <v>7.8</v>
      </c>
      <c r="H53" s="19">
        <v>175.6</v>
      </c>
      <c r="I53" s="42">
        <v>0.05</v>
      </c>
      <c r="J53" s="42">
        <v>7.09</v>
      </c>
      <c r="K53" s="30">
        <v>107</v>
      </c>
      <c r="L53" s="31">
        <v>0.64100000000000001</v>
      </c>
      <c r="M53" s="30">
        <v>2.5</v>
      </c>
      <c r="N53" s="30">
        <v>8.18</v>
      </c>
      <c r="O53" s="30">
        <v>33.6</v>
      </c>
      <c r="P53" s="33">
        <v>1.7999999999999999E-2</v>
      </c>
      <c r="Q53" s="12">
        <v>15000</v>
      </c>
      <c r="R53" s="30">
        <v>0.88600000000000001</v>
      </c>
      <c r="S53" s="142">
        <v>6.63</v>
      </c>
      <c r="T53" s="30">
        <v>54.5</v>
      </c>
      <c r="U53" s="30">
        <v>5.42</v>
      </c>
      <c r="V53" s="30">
        <v>0.15</v>
      </c>
      <c r="W53" s="30">
        <v>14.4</v>
      </c>
      <c r="X53" s="30">
        <v>160</v>
      </c>
      <c r="Y53" s="12">
        <v>110000</v>
      </c>
      <c r="Z53" s="30">
        <v>8.5399999999999991</v>
      </c>
      <c r="AA53" s="13">
        <v>7780</v>
      </c>
      <c r="AB53" s="14">
        <v>682.38900000000001</v>
      </c>
      <c r="AC53" s="12">
        <v>1090</v>
      </c>
      <c r="AD53" s="13">
        <v>7330</v>
      </c>
      <c r="AE53" s="14">
        <v>101.61199999999999</v>
      </c>
      <c r="AF53" s="13">
        <v>4521.4799999999996</v>
      </c>
      <c r="AG53" s="12">
        <v>1170</v>
      </c>
      <c r="AH53" s="17">
        <v>170</v>
      </c>
      <c r="AI53" s="17">
        <v>677</v>
      </c>
      <c r="AJ53" s="17">
        <v>400</v>
      </c>
      <c r="AK53" s="17">
        <v>1580</v>
      </c>
      <c r="AL53" s="17">
        <v>740</v>
      </c>
      <c r="AM53" s="17">
        <v>401</v>
      </c>
      <c r="AN53" s="17">
        <v>441</v>
      </c>
      <c r="AO53" s="17">
        <v>60</v>
      </c>
      <c r="AP53" s="17">
        <v>419</v>
      </c>
      <c r="AQ53" s="17">
        <v>1.5</v>
      </c>
      <c r="AR53" s="17">
        <v>64</v>
      </c>
      <c r="AS53" s="17">
        <v>202</v>
      </c>
      <c r="AT53" s="17">
        <v>917</v>
      </c>
      <c r="AU53" s="17">
        <v>793</v>
      </c>
      <c r="AV53" s="17">
        <v>355</v>
      </c>
      <c r="AW53" s="17">
        <v>2.5</v>
      </c>
      <c r="AX53" s="17">
        <v>594</v>
      </c>
      <c r="AY53" s="17">
        <v>106</v>
      </c>
      <c r="AZ53" s="17">
        <v>2.5</v>
      </c>
      <c r="BA53" s="20">
        <v>6741.5</v>
      </c>
      <c r="BB53" s="17">
        <v>0.5</v>
      </c>
      <c r="BC53" s="17">
        <v>0.5</v>
      </c>
      <c r="BD53" s="17">
        <v>0.5</v>
      </c>
      <c r="BE53" s="17">
        <v>0.5</v>
      </c>
      <c r="BF53" s="17">
        <v>0.5</v>
      </c>
      <c r="BG53" s="17">
        <v>0.5</v>
      </c>
      <c r="BH53" s="17">
        <v>0.5</v>
      </c>
      <c r="BI53" s="17">
        <v>0.5</v>
      </c>
      <c r="BJ53" s="17">
        <v>5.0000000000000001E-3</v>
      </c>
      <c r="BK53" s="17">
        <v>0.5</v>
      </c>
      <c r="BL53" s="17">
        <v>0.05</v>
      </c>
      <c r="BM53" s="17">
        <v>0.05</v>
      </c>
      <c r="BN53" s="17">
        <v>0.05</v>
      </c>
      <c r="BO53" s="17">
        <v>0.05</v>
      </c>
      <c r="BP53" s="17">
        <v>0.05</v>
      </c>
      <c r="BQ53" s="17">
        <v>0.4</v>
      </c>
      <c r="BR53" s="17">
        <v>0.4</v>
      </c>
      <c r="BS53" s="17">
        <v>0.05</v>
      </c>
      <c r="BT53" s="17">
        <v>0.05</v>
      </c>
      <c r="BU53" s="17">
        <v>0.1</v>
      </c>
      <c r="BV53" s="17">
        <v>0.05</v>
      </c>
      <c r="BW53" s="17">
        <v>0.05</v>
      </c>
      <c r="BX53" s="17">
        <v>0.05</v>
      </c>
      <c r="BY53" s="17">
        <v>0.15000000000000002</v>
      </c>
      <c r="BZ53" s="17">
        <v>0.15</v>
      </c>
      <c r="CA53" s="17">
        <v>25</v>
      </c>
      <c r="CB53" s="17">
        <v>50</v>
      </c>
      <c r="CC53" s="17">
        <v>3200</v>
      </c>
      <c r="CD53" s="17">
        <v>0.01</v>
      </c>
      <c r="CE53" s="17">
        <v>2.5000000000000001E-2</v>
      </c>
      <c r="CF53" s="17">
        <v>2.5000000000000001E-2</v>
      </c>
      <c r="CG53" s="17">
        <v>2.5000000000000001E-2</v>
      </c>
      <c r="CH53" s="17">
        <v>2.5000000000000001E-2</v>
      </c>
      <c r="CI53" s="17">
        <v>2.5000000000000001E-2</v>
      </c>
      <c r="CJ53" s="17">
        <v>2.5000000000000001E-2</v>
      </c>
      <c r="CK53" s="17">
        <v>2.5000000000000001E-2</v>
      </c>
      <c r="CL53" s="17">
        <v>2.7</v>
      </c>
      <c r="CM53" s="17">
        <v>0.15</v>
      </c>
      <c r="CN53" s="17">
        <v>0.5</v>
      </c>
      <c r="CO53" s="17">
        <v>0.5</v>
      </c>
      <c r="CP53" s="17">
        <v>0.5</v>
      </c>
      <c r="CQ53" s="17">
        <v>1.5</v>
      </c>
      <c r="CR53" s="17">
        <v>0.3</v>
      </c>
      <c r="CS53" s="17">
        <v>5</v>
      </c>
      <c r="CT53" s="17">
        <v>0.5</v>
      </c>
      <c r="CU53" s="17">
        <v>0.5</v>
      </c>
      <c r="CV53" s="17">
        <v>0.05</v>
      </c>
      <c r="CW53" s="17">
        <v>0.05</v>
      </c>
      <c r="CX53" s="17">
        <v>0.05</v>
      </c>
      <c r="CY53" s="17">
        <v>2.5999999999999999E-2</v>
      </c>
      <c r="CZ53" s="17">
        <v>0.05</v>
      </c>
      <c r="DA53" s="17">
        <v>0.05</v>
      </c>
      <c r="DB53" s="17">
        <v>0.05</v>
      </c>
      <c r="DC53" s="17">
        <v>0.05</v>
      </c>
      <c r="DD53" s="17">
        <v>0.05</v>
      </c>
      <c r="DE53" s="17">
        <v>0.05</v>
      </c>
      <c r="DF53" s="17">
        <v>0.05</v>
      </c>
      <c r="DG53" s="42">
        <v>12108.661</v>
      </c>
      <c r="DH53" s="17">
        <v>0.5</v>
      </c>
      <c r="DI53" s="17">
        <v>0.05</v>
      </c>
      <c r="DJ53" s="17">
        <v>0.25</v>
      </c>
      <c r="DK53" s="17">
        <v>0.25</v>
      </c>
      <c r="DL53" s="17">
        <v>0.05</v>
      </c>
    </row>
    <row r="54" spans="1:116" x14ac:dyDescent="0.25">
      <c r="A54" s="63">
        <v>49</v>
      </c>
      <c r="B54" s="64">
        <v>99</v>
      </c>
      <c r="C54" s="139" t="s">
        <v>380</v>
      </c>
      <c r="D54" s="139" t="s">
        <v>381</v>
      </c>
      <c r="E54" s="58" t="s">
        <v>1465</v>
      </c>
      <c r="F54" s="67" t="s">
        <v>382</v>
      </c>
      <c r="G54" s="19">
        <v>8.1999999999999993</v>
      </c>
      <c r="H54" s="19">
        <v>311.5</v>
      </c>
      <c r="I54" s="42">
        <v>29.7</v>
      </c>
      <c r="J54" s="42">
        <v>1.5</v>
      </c>
      <c r="K54" s="30">
        <v>51.6</v>
      </c>
      <c r="L54" s="31">
        <v>2.5000000000000001E-2</v>
      </c>
      <c r="M54" s="30">
        <v>0.76900000000000002</v>
      </c>
      <c r="N54" s="30">
        <v>2.5</v>
      </c>
      <c r="O54" s="30">
        <v>10.7</v>
      </c>
      <c r="P54" s="33">
        <v>9.1000000000000004E-3</v>
      </c>
      <c r="Q54" s="12">
        <v>1780</v>
      </c>
      <c r="R54" s="30">
        <v>0.65700000000000003</v>
      </c>
      <c r="S54" s="142">
        <v>1.77</v>
      </c>
      <c r="T54" s="30">
        <v>0.5</v>
      </c>
      <c r="U54" s="30">
        <v>4.1399999999999997</v>
      </c>
      <c r="V54" s="30">
        <v>155</v>
      </c>
      <c r="W54" s="30">
        <v>4.07</v>
      </c>
      <c r="X54" s="30">
        <v>22</v>
      </c>
      <c r="Y54" s="12">
        <v>189000</v>
      </c>
      <c r="Z54" s="30">
        <v>4.32</v>
      </c>
      <c r="AA54" s="13">
        <v>1220</v>
      </c>
      <c r="AB54" s="14">
        <v>166</v>
      </c>
      <c r="AC54" s="12">
        <v>549</v>
      </c>
      <c r="AD54" s="13">
        <v>4090</v>
      </c>
      <c r="AE54" s="14">
        <v>0.05</v>
      </c>
      <c r="AF54" s="13">
        <v>1105.6199999999999</v>
      </c>
      <c r="AG54" s="12">
        <v>297</v>
      </c>
      <c r="AH54" s="17">
        <v>130</v>
      </c>
      <c r="AI54" s="17">
        <v>74</v>
      </c>
      <c r="AJ54" s="17">
        <v>2.5</v>
      </c>
      <c r="AK54" s="17">
        <v>201</v>
      </c>
      <c r="AL54" s="17">
        <v>63</v>
      </c>
      <c r="AM54" s="17">
        <v>68</v>
      </c>
      <c r="AN54" s="17">
        <v>102</v>
      </c>
      <c r="AO54" s="17">
        <v>36</v>
      </c>
      <c r="AP54" s="17">
        <v>67</v>
      </c>
      <c r="AQ54" s="17">
        <v>1.5</v>
      </c>
      <c r="AR54" s="17">
        <v>2.5</v>
      </c>
      <c r="AS54" s="17">
        <v>2.5</v>
      </c>
      <c r="AT54" s="17">
        <v>198</v>
      </c>
      <c r="AU54" s="17">
        <v>125</v>
      </c>
      <c r="AV54" s="17">
        <v>50</v>
      </c>
      <c r="AW54" s="17">
        <v>71</v>
      </c>
      <c r="AX54" s="17">
        <v>103</v>
      </c>
      <c r="AY54" s="17">
        <v>22</v>
      </c>
      <c r="AZ54" s="17">
        <v>2.5</v>
      </c>
      <c r="BA54" s="20">
        <v>1020</v>
      </c>
      <c r="BB54" s="17">
        <v>0.5</v>
      </c>
      <c r="BC54" s="17">
        <v>0.5</v>
      </c>
      <c r="BD54" s="17">
        <v>0.5</v>
      </c>
      <c r="BE54" s="17">
        <v>0.5</v>
      </c>
      <c r="BF54" s="17">
        <v>0.5</v>
      </c>
      <c r="BG54" s="17">
        <v>0.5</v>
      </c>
      <c r="BH54" s="17">
        <v>0.5</v>
      </c>
      <c r="BI54" s="17">
        <v>0.5</v>
      </c>
      <c r="BJ54" s="17">
        <v>5.0000000000000001E-3</v>
      </c>
      <c r="BK54" s="17">
        <v>0.5</v>
      </c>
      <c r="BL54" s="17">
        <v>0.05</v>
      </c>
      <c r="BM54" s="17">
        <v>0.05</v>
      </c>
      <c r="BN54" s="17">
        <v>0.05</v>
      </c>
      <c r="BO54" s="17">
        <v>0.05</v>
      </c>
      <c r="BP54" s="17">
        <v>0.05</v>
      </c>
      <c r="BQ54" s="17">
        <v>0.4</v>
      </c>
      <c r="BR54" s="17">
        <v>0.4</v>
      </c>
      <c r="BS54" s="17">
        <v>0.05</v>
      </c>
      <c r="BT54" s="17">
        <v>0.05</v>
      </c>
      <c r="BU54" s="17">
        <v>0.1</v>
      </c>
      <c r="BV54" s="17">
        <v>0.05</v>
      </c>
      <c r="BW54" s="17">
        <v>0.05</v>
      </c>
      <c r="BX54" s="17">
        <v>0.05</v>
      </c>
      <c r="BY54" s="17">
        <v>0.15000000000000002</v>
      </c>
      <c r="BZ54" s="17">
        <v>0.15</v>
      </c>
      <c r="CA54" s="17">
        <v>25</v>
      </c>
      <c r="CB54" s="17">
        <v>50</v>
      </c>
      <c r="CC54" s="17">
        <v>3200</v>
      </c>
      <c r="CD54" s="17">
        <v>0.01</v>
      </c>
      <c r="CE54" s="17">
        <v>2.5000000000000001E-2</v>
      </c>
      <c r="CF54" s="17">
        <v>2.5000000000000001E-2</v>
      </c>
      <c r="CG54" s="17">
        <v>2.5000000000000001E-2</v>
      </c>
      <c r="CH54" s="17">
        <v>2.5000000000000001E-2</v>
      </c>
      <c r="CI54" s="17">
        <v>2.5000000000000001E-2</v>
      </c>
      <c r="CJ54" s="17">
        <v>2.5000000000000001E-2</v>
      </c>
      <c r="CK54" s="17">
        <v>2.5000000000000001E-2</v>
      </c>
      <c r="CL54" s="17">
        <v>2.6</v>
      </c>
      <c r="CM54" s="17">
        <v>0.15</v>
      </c>
      <c r="CN54" s="17">
        <v>0.5</v>
      </c>
      <c r="CO54" s="17">
        <v>0.5</v>
      </c>
      <c r="CP54" s="17">
        <v>0.5</v>
      </c>
      <c r="CQ54" s="17">
        <v>1.5</v>
      </c>
      <c r="CR54" s="17">
        <v>0.3</v>
      </c>
      <c r="CS54" s="17">
        <v>5</v>
      </c>
      <c r="CT54" s="17">
        <v>0.5</v>
      </c>
      <c r="CU54" s="17">
        <v>0.5</v>
      </c>
      <c r="CV54" s="17">
        <v>0.05</v>
      </c>
      <c r="CW54" s="17">
        <v>0.05</v>
      </c>
      <c r="CX54" s="17">
        <v>0.05</v>
      </c>
      <c r="CY54" s="17">
        <v>2.8999999999999998E-3</v>
      </c>
      <c r="CZ54" s="17">
        <v>0.05</v>
      </c>
      <c r="DA54" s="17">
        <v>0.05</v>
      </c>
      <c r="DB54" s="17">
        <v>0.05</v>
      </c>
      <c r="DC54" s="17">
        <v>0.05</v>
      </c>
      <c r="DD54" s="17">
        <v>0.05</v>
      </c>
      <c r="DE54" s="17">
        <v>0.05</v>
      </c>
      <c r="DF54" s="17">
        <v>0.05</v>
      </c>
      <c r="DG54" s="42">
        <v>7147.9690000000001</v>
      </c>
      <c r="DH54" s="17">
        <v>0.5</v>
      </c>
      <c r="DI54" s="17">
        <v>0.05</v>
      </c>
      <c r="DJ54" s="17">
        <v>0.25</v>
      </c>
      <c r="DK54" s="17">
        <v>0.25</v>
      </c>
      <c r="DL54" s="17">
        <v>0.05</v>
      </c>
    </row>
    <row r="55" spans="1:116" x14ac:dyDescent="0.25">
      <c r="A55" s="63">
        <v>50</v>
      </c>
      <c r="B55" s="65">
        <v>100</v>
      </c>
      <c r="C55" s="139" t="s">
        <v>1466</v>
      </c>
      <c r="D55" s="139" t="s">
        <v>1467</v>
      </c>
      <c r="E55" s="58" t="s">
        <v>1468</v>
      </c>
      <c r="F55" s="67" t="s">
        <v>1469</v>
      </c>
      <c r="G55" s="19">
        <v>7.7</v>
      </c>
      <c r="H55" s="19">
        <v>211.4</v>
      </c>
      <c r="I55" s="42">
        <v>0.05</v>
      </c>
      <c r="J55" s="42">
        <v>4.08</v>
      </c>
      <c r="K55" s="30">
        <v>93.7</v>
      </c>
      <c r="L55" s="31">
        <v>0.40600000000000003</v>
      </c>
      <c r="M55" s="30">
        <v>1.92</v>
      </c>
      <c r="N55" s="30">
        <v>7.15</v>
      </c>
      <c r="O55" s="42">
        <v>11.9</v>
      </c>
      <c r="P55" s="33">
        <v>1.0999999999999999E-2</v>
      </c>
      <c r="Q55" s="12">
        <v>2040</v>
      </c>
      <c r="R55" s="30">
        <v>0.95399999999999996</v>
      </c>
      <c r="S55" s="142">
        <v>4.43</v>
      </c>
      <c r="T55" s="30">
        <v>23.6</v>
      </c>
      <c r="U55" s="30">
        <v>3.28</v>
      </c>
      <c r="V55" s="30">
        <v>141</v>
      </c>
      <c r="W55" s="30">
        <v>13</v>
      </c>
      <c r="X55" s="30">
        <v>60.6</v>
      </c>
      <c r="Y55" s="12">
        <v>110000</v>
      </c>
      <c r="Z55" s="30">
        <v>5.45</v>
      </c>
      <c r="AA55" s="13">
        <v>7320</v>
      </c>
      <c r="AB55" s="14">
        <v>717.13</v>
      </c>
      <c r="AC55" s="12">
        <v>783</v>
      </c>
      <c r="AD55" s="13">
        <v>7260</v>
      </c>
      <c r="AE55" s="14">
        <v>96.4</v>
      </c>
      <c r="AF55" s="13">
        <v>4525.3999999999996</v>
      </c>
      <c r="AG55" s="42">
        <v>1330</v>
      </c>
      <c r="AH55" s="17">
        <v>2.5</v>
      </c>
      <c r="AI55" s="17">
        <v>2.5</v>
      </c>
      <c r="AJ55" s="17">
        <v>2.5</v>
      </c>
      <c r="AK55" s="17">
        <v>2.5</v>
      </c>
      <c r="AL55" s="17">
        <v>2.5</v>
      </c>
      <c r="AM55" s="17">
        <v>2.5</v>
      </c>
      <c r="AN55" s="17">
        <v>2.5</v>
      </c>
      <c r="AO55" s="17">
        <v>2.5</v>
      </c>
      <c r="AP55" s="17">
        <v>2.5</v>
      </c>
      <c r="AQ55" s="17">
        <v>1.5</v>
      </c>
      <c r="AR55" s="17">
        <v>2.5</v>
      </c>
      <c r="AS55" s="17">
        <v>2.5</v>
      </c>
      <c r="AT55" s="17">
        <v>2.5</v>
      </c>
      <c r="AU55" s="17">
        <v>2.5</v>
      </c>
      <c r="AV55" s="17">
        <v>2.5</v>
      </c>
      <c r="AW55" s="17">
        <v>2.5</v>
      </c>
      <c r="AX55" s="17">
        <v>41</v>
      </c>
      <c r="AY55" s="17">
        <v>2.5</v>
      </c>
      <c r="AZ55" s="17">
        <v>2.5</v>
      </c>
      <c r="BA55" s="20">
        <v>31.5</v>
      </c>
      <c r="BB55" s="17">
        <v>0.5</v>
      </c>
      <c r="BC55" s="17">
        <v>0.5</v>
      </c>
      <c r="BD55" s="17">
        <v>0.5</v>
      </c>
      <c r="BE55" s="17">
        <v>0.5</v>
      </c>
      <c r="BF55" s="17">
        <v>0.5</v>
      </c>
      <c r="BG55" s="17">
        <v>0.5</v>
      </c>
      <c r="BH55" s="17">
        <v>0.5</v>
      </c>
      <c r="BI55" s="17">
        <v>0.5</v>
      </c>
      <c r="BJ55" s="17">
        <v>5.0000000000000001E-3</v>
      </c>
      <c r="BK55" s="17">
        <v>0.5</v>
      </c>
      <c r="BL55" s="17">
        <v>0.05</v>
      </c>
      <c r="BM55" s="17">
        <v>0.05</v>
      </c>
      <c r="BN55" s="17">
        <v>0.05</v>
      </c>
      <c r="BO55" s="17">
        <v>0.05</v>
      </c>
      <c r="BP55" s="17">
        <v>0.05</v>
      </c>
      <c r="BQ55" s="17">
        <v>0.4</v>
      </c>
      <c r="BR55" s="17">
        <v>0.4</v>
      </c>
      <c r="BS55" s="17">
        <v>0.05</v>
      </c>
      <c r="BT55" s="17">
        <v>0.05</v>
      </c>
      <c r="BU55" s="17">
        <v>0.1</v>
      </c>
      <c r="BV55" s="17">
        <v>0.05</v>
      </c>
      <c r="BW55" s="17">
        <v>0.05</v>
      </c>
      <c r="BX55" s="17">
        <v>0.05</v>
      </c>
      <c r="BY55" s="17">
        <v>0.15000000000000002</v>
      </c>
      <c r="BZ55" s="17">
        <v>0.15</v>
      </c>
      <c r="CA55" s="17">
        <v>25</v>
      </c>
      <c r="CB55" s="17">
        <v>50</v>
      </c>
      <c r="CC55" s="17">
        <v>3800</v>
      </c>
      <c r="CD55" s="17">
        <v>0.01</v>
      </c>
      <c r="CE55" s="17">
        <v>2.5000000000000001E-2</v>
      </c>
      <c r="CF55" s="17">
        <v>2.5000000000000001E-2</v>
      </c>
      <c r="CG55" s="17">
        <v>2.5000000000000001E-2</v>
      </c>
      <c r="CH55" s="17">
        <v>2.5000000000000001E-2</v>
      </c>
      <c r="CI55" s="17">
        <v>2.5000000000000001E-2</v>
      </c>
      <c r="CJ55" s="17">
        <v>2.5000000000000001E-2</v>
      </c>
      <c r="CK55" s="17">
        <v>2.5000000000000001E-2</v>
      </c>
      <c r="CL55" s="17">
        <v>9.1</v>
      </c>
      <c r="CM55" s="17">
        <v>0.15</v>
      </c>
      <c r="CN55" s="17">
        <v>0.5</v>
      </c>
      <c r="CO55" s="17">
        <v>0.5</v>
      </c>
      <c r="CP55" s="17">
        <v>0.5</v>
      </c>
      <c r="CQ55" s="17">
        <v>1.5</v>
      </c>
      <c r="CR55" s="17">
        <v>0.3</v>
      </c>
      <c r="CS55" s="17">
        <v>5</v>
      </c>
      <c r="CT55" s="17">
        <v>0.5</v>
      </c>
      <c r="CU55" s="17">
        <v>0.5</v>
      </c>
      <c r="CV55" s="17">
        <v>0.05</v>
      </c>
      <c r="CW55" s="17">
        <v>0.05</v>
      </c>
      <c r="CX55" s="17">
        <v>0.05</v>
      </c>
      <c r="CY55" s="17">
        <v>7.7999999999999996E-3</v>
      </c>
      <c r="CZ55" s="17">
        <v>0.05</v>
      </c>
      <c r="DA55" s="17">
        <v>0.05</v>
      </c>
      <c r="DB55" s="17">
        <v>0.05</v>
      </c>
      <c r="DC55" s="17">
        <v>0.05</v>
      </c>
      <c r="DD55" s="17">
        <v>0.05</v>
      </c>
      <c r="DE55" s="17">
        <v>0.05</v>
      </c>
      <c r="DF55" s="17">
        <v>0.05</v>
      </c>
      <c r="DG55" s="42">
        <v>8100</v>
      </c>
      <c r="DH55" s="17">
        <v>0.5</v>
      </c>
      <c r="DI55" s="17">
        <v>0.05</v>
      </c>
      <c r="DJ55" s="17">
        <v>0.25</v>
      </c>
      <c r="DK55" s="17">
        <v>0.25</v>
      </c>
      <c r="DL55" s="17">
        <v>0.05</v>
      </c>
    </row>
    <row r="56" spans="1:116" x14ac:dyDescent="0.25">
      <c r="A56" s="63">
        <v>51</v>
      </c>
      <c r="B56" s="66">
        <v>101</v>
      </c>
      <c r="C56" s="139" t="s">
        <v>1470</v>
      </c>
      <c r="D56" s="139" t="s">
        <v>1471</v>
      </c>
      <c r="E56" s="58" t="s">
        <v>1472</v>
      </c>
      <c r="F56" s="67" t="s">
        <v>1473</v>
      </c>
      <c r="G56" s="19">
        <v>8.1</v>
      </c>
      <c r="H56" s="19">
        <v>550.20000000000005</v>
      </c>
      <c r="I56" s="42">
        <v>0.05</v>
      </c>
      <c r="J56" s="42">
        <v>3.95</v>
      </c>
      <c r="K56" s="30">
        <v>88.3</v>
      </c>
      <c r="L56" s="31">
        <v>0.35399999999999998</v>
      </c>
      <c r="M56" s="30">
        <v>1.73</v>
      </c>
      <c r="N56" s="30">
        <v>4.8499999999999996</v>
      </c>
      <c r="O56" s="30">
        <v>11.4</v>
      </c>
      <c r="P56" s="33">
        <v>0.01</v>
      </c>
      <c r="Q56" s="12">
        <v>1510</v>
      </c>
      <c r="R56" s="30">
        <v>0.85</v>
      </c>
      <c r="S56" s="142">
        <v>4.03</v>
      </c>
      <c r="T56" s="30">
        <v>15.8</v>
      </c>
      <c r="U56" s="30">
        <v>3.04</v>
      </c>
      <c r="V56" s="30">
        <v>99.5</v>
      </c>
      <c r="W56" s="30">
        <v>10.1</v>
      </c>
      <c r="X56" s="30">
        <v>51.6</v>
      </c>
      <c r="Y56" s="12">
        <v>161000</v>
      </c>
      <c r="Z56" s="30">
        <v>6.65</v>
      </c>
      <c r="AA56" s="13">
        <v>9530</v>
      </c>
      <c r="AB56" s="14">
        <v>970.86099999999999</v>
      </c>
      <c r="AC56" s="12">
        <v>1020</v>
      </c>
      <c r="AD56" s="13">
        <v>8270</v>
      </c>
      <c r="AE56" s="20">
        <v>38.700000000000003</v>
      </c>
      <c r="AF56" s="13">
        <v>2602.2600000000002</v>
      </c>
      <c r="AG56" s="42">
        <v>558</v>
      </c>
      <c r="AH56" s="17">
        <v>2.5</v>
      </c>
      <c r="AI56" s="17">
        <v>2.5</v>
      </c>
      <c r="AJ56" s="17">
        <v>87</v>
      </c>
      <c r="AK56" s="17">
        <v>412</v>
      </c>
      <c r="AL56" s="17">
        <v>160</v>
      </c>
      <c r="AM56" s="17">
        <v>136</v>
      </c>
      <c r="AN56" s="17">
        <v>233</v>
      </c>
      <c r="AO56" s="17">
        <v>2.5</v>
      </c>
      <c r="AP56" s="17">
        <v>192</v>
      </c>
      <c r="AQ56" s="17">
        <v>1.5</v>
      </c>
      <c r="AR56" s="17">
        <v>2.5</v>
      </c>
      <c r="AS56" s="17">
        <v>2.5</v>
      </c>
      <c r="AT56" s="17">
        <v>295</v>
      </c>
      <c r="AU56" s="17">
        <v>273</v>
      </c>
      <c r="AV56" s="17">
        <v>268</v>
      </c>
      <c r="AW56" s="17">
        <v>2.5</v>
      </c>
      <c r="AX56" s="17">
        <v>87</v>
      </c>
      <c r="AY56" s="17">
        <v>199</v>
      </c>
      <c r="AZ56" s="17">
        <v>2.5</v>
      </c>
      <c r="BA56" s="20">
        <v>1875.5</v>
      </c>
      <c r="BB56" s="17">
        <v>0.5</v>
      </c>
      <c r="BC56" s="17">
        <v>0.5</v>
      </c>
      <c r="BD56" s="17">
        <v>0.5</v>
      </c>
      <c r="BE56" s="17">
        <v>0.5</v>
      </c>
      <c r="BF56" s="17">
        <v>0.5</v>
      </c>
      <c r="BG56" s="17">
        <v>0.5</v>
      </c>
      <c r="BH56" s="17">
        <v>0.5</v>
      </c>
      <c r="BI56" s="17">
        <v>0.5</v>
      </c>
      <c r="BJ56" s="17">
        <v>5.0000000000000001E-3</v>
      </c>
      <c r="BK56" s="17">
        <v>0.5</v>
      </c>
      <c r="BL56" s="17">
        <v>0.05</v>
      </c>
      <c r="BM56" s="17">
        <v>0.05</v>
      </c>
      <c r="BN56" s="17">
        <v>0.05</v>
      </c>
      <c r="BO56" s="17">
        <v>0.05</v>
      </c>
      <c r="BP56" s="17">
        <v>0.05</v>
      </c>
      <c r="BQ56" s="17">
        <v>0.4</v>
      </c>
      <c r="BR56" s="17">
        <v>0.4</v>
      </c>
      <c r="BS56" s="17">
        <v>0.05</v>
      </c>
      <c r="BT56" s="17">
        <v>0.05</v>
      </c>
      <c r="BU56" s="17">
        <v>0.1</v>
      </c>
      <c r="BV56" s="17">
        <v>0.05</v>
      </c>
      <c r="BW56" s="17">
        <v>0.05</v>
      </c>
      <c r="BX56" s="17">
        <v>0.05</v>
      </c>
      <c r="BY56" s="17">
        <v>0.15000000000000002</v>
      </c>
      <c r="BZ56" s="17">
        <v>0.15</v>
      </c>
      <c r="CA56" s="17">
        <v>25</v>
      </c>
      <c r="CB56" s="17">
        <v>50</v>
      </c>
      <c r="CC56" s="17">
        <v>2600</v>
      </c>
      <c r="CD56" s="17">
        <v>0.01</v>
      </c>
      <c r="CE56" s="17">
        <v>2.5000000000000001E-2</v>
      </c>
      <c r="CF56" s="17">
        <v>2.5000000000000001E-2</v>
      </c>
      <c r="CG56" s="17">
        <v>2.5000000000000001E-2</v>
      </c>
      <c r="CH56" s="17">
        <v>2.5000000000000001E-2</v>
      </c>
      <c r="CI56" s="17">
        <v>2.5000000000000001E-2</v>
      </c>
      <c r="CJ56" s="17">
        <v>2.5000000000000001E-2</v>
      </c>
      <c r="CK56" s="17">
        <v>2.5000000000000001E-2</v>
      </c>
      <c r="CL56" s="17">
        <v>0.63</v>
      </c>
      <c r="CM56" s="17">
        <v>0.15</v>
      </c>
      <c r="CN56" s="17">
        <v>0.5</v>
      </c>
      <c r="CO56" s="17">
        <v>0.5</v>
      </c>
      <c r="CP56" s="17">
        <v>0.5</v>
      </c>
      <c r="CQ56" s="17">
        <v>1.5</v>
      </c>
      <c r="CR56" s="17">
        <v>0.3</v>
      </c>
      <c r="CS56" s="17">
        <v>5</v>
      </c>
      <c r="CT56" s="17">
        <v>0.5</v>
      </c>
      <c r="CU56" s="17">
        <v>0.5</v>
      </c>
      <c r="CV56" s="17">
        <v>0.05</v>
      </c>
      <c r="CW56" s="17">
        <v>0.05</v>
      </c>
      <c r="CX56" s="17">
        <v>0.05</v>
      </c>
      <c r="CY56" s="17">
        <v>8.199999999999999E-3</v>
      </c>
      <c r="CZ56" s="17">
        <v>0.05</v>
      </c>
      <c r="DA56" s="17">
        <v>0.05</v>
      </c>
      <c r="DB56" s="17">
        <v>0.05</v>
      </c>
      <c r="DC56" s="17">
        <v>0.05</v>
      </c>
      <c r="DD56" s="17">
        <v>0.05</v>
      </c>
      <c r="DE56" s="17">
        <v>0.05</v>
      </c>
      <c r="DF56" s="17">
        <v>0.05</v>
      </c>
      <c r="DG56" s="42">
        <v>10114.286</v>
      </c>
      <c r="DH56" s="17">
        <v>0.5</v>
      </c>
      <c r="DI56" s="17">
        <v>0.05</v>
      </c>
      <c r="DJ56" s="17">
        <v>0.25</v>
      </c>
      <c r="DK56" s="17">
        <v>0.25</v>
      </c>
      <c r="DL56" s="17">
        <v>0.05</v>
      </c>
    </row>
    <row r="57" spans="1:116" x14ac:dyDescent="0.25">
      <c r="A57" s="63">
        <v>52</v>
      </c>
      <c r="B57" s="64">
        <v>102</v>
      </c>
      <c r="C57" s="139" t="s">
        <v>383</v>
      </c>
      <c r="D57" s="139" t="s">
        <v>384</v>
      </c>
      <c r="E57" s="58" t="s">
        <v>1474</v>
      </c>
      <c r="F57" s="67" t="s">
        <v>385</v>
      </c>
      <c r="G57" s="19">
        <v>8.1</v>
      </c>
      <c r="H57" s="19">
        <v>235.1</v>
      </c>
      <c r="I57" s="42">
        <v>0.05</v>
      </c>
      <c r="J57" s="42">
        <v>5.94</v>
      </c>
      <c r="K57" s="30">
        <v>42.6</v>
      </c>
      <c r="L57" s="31">
        <v>0.36699999999999999</v>
      </c>
      <c r="M57" s="30">
        <v>1.04</v>
      </c>
      <c r="N57" s="30">
        <v>3.95</v>
      </c>
      <c r="O57" s="30">
        <v>6.65</v>
      </c>
      <c r="P57" s="33">
        <v>6.3E-3</v>
      </c>
      <c r="Q57" s="12">
        <v>139</v>
      </c>
      <c r="R57" s="30">
        <v>0.63200000000000001</v>
      </c>
      <c r="S57" s="142">
        <v>2.0499999999999998</v>
      </c>
      <c r="T57" s="30">
        <v>13.9</v>
      </c>
      <c r="U57" s="30">
        <v>2.89</v>
      </c>
      <c r="V57" s="30">
        <v>65.5</v>
      </c>
      <c r="W57" s="30">
        <v>6.81</v>
      </c>
      <c r="X57" s="30">
        <v>44.4</v>
      </c>
      <c r="Y57" s="12">
        <v>96100</v>
      </c>
      <c r="Z57" s="30">
        <v>4.04</v>
      </c>
      <c r="AA57" s="13">
        <v>6620</v>
      </c>
      <c r="AB57" s="14">
        <v>1012.98</v>
      </c>
      <c r="AC57" s="12">
        <v>733</v>
      </c>
      <c r="AD57" s="13">
        <v>10985.7</v>
      </c>
      <c r="AE57" s="20">
        <v>28.1</v>
      </c>
      <c r="AF57" s="13">
        <v>2182.81</v>
      </c>
      <c r="AG57" s="42">
        <v>516</v>
      </c>
      <c r="AH57" s="17">
        <v>2.5</v>
      </c>
      <c r="AI57" s="17">
        <v>2.5</v>
      </c>
      <c r="AJ57" s="17">
        <v>53</v>
      </c>
      <c r="AK57" s="17">
        <v>194</v>
      </c>
      <c r="AL57" s="17">
        <v>91</v>
      </c>
      <c r="AM57" s="17">
        <v>2.5</v>
      </c>
      <c r="AN57" s="17">
        <v>54</v>
      </c>
      <c r="AO57" s="17">
        <v>2.5</v>
      </c>
      <c r="AP57" s="17">
        <v>115</v>
      </c>
      <c r="AQ57" s="17">
        <v>1.5</v>
      </c>
      <c r="AR57" s="17">
        <v>2.5</v>
      </c>
      <c r="AS57" s="17">
        <v>2.5</v>
      </c>
      <c r="AT57" s="17">
        <v>77</v>
      </c>
      <c r="AU57" s="17">
        <v>125</v>
      </c>
      <c r="AV57" s="17">
        <v>46</v>
      </c>
      <c r="AW57" s="17">
        <v>106</v>
      </c>
      <c r="AX57" s="17">
        <v>156</v>
      </c>
      <c r="AY57" s="17">
        <v>2.5</v>
      </c>
      <c r="AZ57" s="17">
        <v>2.5</v>
      </c>
      <c r="BA57" s="20">
        <v>654</v>
      </c>
      <c r="BB57" s="17">
        <v>0.5</v>
      </c>
      <c r="BC57" s="17">
        <v>0.5</v>
      </c>
      <c r="BD57" s="17">
        <v>0.5</v>
      </c>
      <c r="BE57" s="17">
        <v>0.5</v>
      </c>
      <c r="BF57" s="17">
        <v>0.5</v>
      </c>
      <c r="BG57" s="17">
        <v>0.5</v>
      </c>
      <c r="BH57" s="17">
        <v>0.5</v>
      </c>
      <c r="BI57" s="17">
        <v>0.5</v>
      </c>
      <c r="BJ57" s="17">
        <v>5.0000000000000001E-3</v>
      </c>
      <c r="BK57" s="17">
        <v>0.5</v>
      </c>
      <c r="BL57" s="17">
        <v>0.05</v>
      </c>
      <c r="BM57" s="17">
        <v>0.05</v>
      </c>
      <c r="BN57" s="17">
        <v>0.05</v>
      </c>
      <c r="BO57" s="17">
        <v>0.05</v>
      </c>
      <c r="BP57" s="17">
        <v>0.05</v>
      </c>
      <c r="BQ57" s="17">
        <v>0.4</v>
      </c>
      <c r="BR57" s="17">
        <v>0.4</v>
      </c>
      <c r="BS57" s="17">
        <v>0.05</v>
      </c>
      <c r="BT57" s="17">
        <v>0.05</v>
      </c>
      <c r="BU57" s="17">
        <v>0.1</v>
      </c>
      <c r="BV57" s="17">
        <v>0.05</v>
      </c>
      <c r="BW57" s="17">
        <v>0.05</v>
      </c>
      <c r="BX57" s="17">
        <v>0.05</v>
      </c>
      <c r="BY57" s="17">
        <v>0.15000000000000002</v>
      </c>
      <c r="BZ57" s="17">
        <v>0.15</v>
      </c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>
        <v>0.05</v>
      </c>
      <c r="DF57" s="17">
        <v>0.05</v>
      </c>
      <c r="DG57" s="42">
        <v>8633</v>
      </c>
      <c r="DH57" s="17"/>
      <c r="DI57" s="17"/>
      <c r="DJ57" s="17"/>
      <c r="DK57" s="17"/>
      <c r="DL57" s="17"/>
    </row>
    <row r="58" spans="1:116" x14ac:dyDescent="0.25">
      <c r="A58" s="63">
        <v>53</v>
      </c>
      <c r="B58" s="65">
        <v>103</v>
      </c>
      <c r="C58" s="139" t="s">
        <v>386</v>
      </c>
      <c r="D58" s="139" t="s">
        <v>387</v>
      </c>
      <c r="E58" s="58" t="s">
        <v>1475</v>
      </c>
      <c r="F58" s="67" t="s">
        <v>1476</v>
      </c>
      <c r="G58" s="19">
        <v>7.4</v>
      </c>
      <c r="H58" s="19">
        <v>469.8</v>
      </c>
      <c r="I58" s="42">
        <v>0.05</v>
      </c>
      <c r="J58" s="42">
        <v>1.5</v>
      </c>
      <c r="K58" s="30">
        <v>13.6</v>
      </c>
      <c r="L58" s="30">
        <v>9.2999999999999999E-2</v>
      </c>
      <c r="M58" s="30">
        <v>1.97</v>
      </c>
      <c r="N58" s="30">
        <v>4.24</v>
      </c>
      <c r="O58" s="30">
        <v>7.24</v>
      </c>
      <c r="P58" s="33">
        <v>8.5000000000000006E-3</v>
      </c>
      <c r="Q58" s="12">
        <v>625</v>
      </c>
      <c r="R58" s="42">
        <v>0.2</v>
      </c>
      <c r="S58" s="142">
        <v>4.59</v>
      </c>
      <c r="T58" s="30">
        <v>3.6</v>
      </c>
      <c r="U58" s="30">
        <v>1</v>
      </c>
      <c r="V58" s="30">
        <v>7.79</v>
      </c>
      <c r="W58" s="30">
        <v>4.34</v>
      </c>
      <c r="X58" s="30">
        <v>46.2</v>
      </c>
      <c r="Y58" s="12">
        <v>2170</v>
      </c>
      <c r="Z58" s="30">
        <v>6.27</v>
      </c>
      <c r="AA58" s="13">
        <v>2820</v>
      </c>
      <c r="AB58" s="14">
        <v>112</v>
      </c>
      <c r="AC58" s="19">
        <v>111</v>
      </c>
      <c r="AD58" s="13">
        <v>7790</v>
      </c>
      <c r="AE58" s="14">
        <v>45.9</v>
      </c>
      <c r="AF58" s="13">
        <v>1635.58</v>
      </c>
      <c r="AG58" s="12">
        <v>339</v>
      </c>
      <c r="AH58" s="17">
        <v>98</v>
      </c>
      <c r="AI58" s="17">
        <v>32</v>
      </c>
      <c r="AJ58" s="17">
        <v>2.5</v>
      </c>
      <c r="AK58" s="17">
        <v>186</v>
      </c>
      <c r="AL58" s="17">
        <v>100</v>
      </c>
      <c r="AM58" s="17">
        <v>66</v>
      </c>
      <c r="AN58" s="17">
        <v>104</v>
      </c>
      <c r="AO58" s="17">
        <v>2.5</v>
      </c>
      <c r="AP58" s="17">
        <v>97</v>
      </c>
      <c r="AQ58" s="17">
        <v>1.5</v>
      </c>
      <c r="AR58" s="17">
        <v>2.5</v>
      </c>
      <c r="AS58" s="17">
        <v>2.5</v>
      </c>
      <c r="AT58" s="17">
        <v>124</v>
      </c>
      <c r="AU58" s="17">
        <v>128</v>
      </c>
      <c r="AV58" s="17">
        <v>123</v>
      </c>
      <c r="AW58" s="17">
        <v>2.5</v>
      </c>
      <c r="AX58" s="17">
        <v>106</v>
      </c>
      <c r="AY58" s="17">
        <v>2.5</v>
      </c>
      <c r="AZ58" s="17">
        <v>2.5</v>
      </c>
      <c r="BA58" s="20">
        <v>970</v>
      </c>
      <c r="BB58" s="17">
        <v>0.5</v>
      </c>
      <c r="BC58" s="17">
        <v>0.5</v>
      </c>
      <c r="BD58" s="17">
        <v>0.5</v>
      </c>
      <c r="BE58" s="17">
        <v>0.5</v>
      </c>
      <c r="BF58" s="17">
        <v>0.5</v>
      </c>
      <c r="BG58" s="17">
        <v>0.5</v>
      </c>
      <c r="BH58" s="17">
        <v>0.5</v>
      </c>
      <c r="BI58" s="17">
        <v>0.5</v>
      </c>
      <c r="BJ58" s="17">
        <v>5.0000000000000001E-3</v>
      </c>
      <c r="BK58" s="17">
        <v>0.5</v>
      </c>
      <c r="BL58" s="17">
        <v>0.05</v>
      </c>
      <c r="BM58" s="17">
        <v>0.05</v>
      </c>
      <c r="BN58" s="17">
        <v>0.05</v>
      </c>
      <c r="BO58" s="17">
        <v>0.05</v>
      </c>
      <c r="BP58" s="17">
        <v>0.05</v>
      </c>
      <c r="BQ58" s="17">
        <v>0.4</v>
      </c>
      <c r="BR58" s="17">
        <v>0.4</v>
      </c>
      <c r="BS58" s="17">
        <v>0.05</v>
      </c>
      <c r="BT58" s="17">
        <v>0.05</v>
      </c>
      <c r="BU58" s="17">
        <v>0.1</v>
      </c>
      <c r="BV58" s="17">
        <v>0.05</v>
      </c>
      <c r="BW58" s="17">
        <v>0.05</v>
      </c>
      <c r="BX58" s="17">
        <v>0.05</v>
      </c>
      <c r="BY58" s="17">
        <v>0.15000000000000002</v>
      </c>
      <c r="BZ58" s="17">
        <v>0.15</v>
      </c>
      <c r="CA58" s="17">
        <v>25</v>
      </c>
      <c r="CB58" s="17">
        <v>50</v>
      </c>
      <c r="CC58" s="17">
        <v>2400</v>
      </c>
      <c r="CD58" s="17">
        <v>0.01</v>
      </c>
      <c r="CE58" s="17">
        <v>2.5000000000000001E-2</v>
      </c>
      <c r="CF58" s="17">
        <v>2.5000000000000001E-2</v>
      </c>
      <c r="CG58" s="17">
        <v>2.5000000000000001E-2</v>
      </c>
      <c r="CH58" s="17">
        <v>2.5000000000000001E-2</v>
      </c>
      <c r="CI58" s="17">
        <v>2.5000000000000001E-2</v>
      </c>
      <c r="CJ58" s="17">
        <v>2.5000000000000001E-2</v>
      </c>
      <c r="CK58" s="17">
        <v>2.5000000000000001E-2</v>
      </c>
      <c r="CL58" s="17">
        <v>3.6</v>
      </c>
      <c r="CM58" s="17">
        <v>0.15</v>
      </c>
      <c r="CN58" s="17">
        <v>0.5</v>
      </c>
      <c r="CO58" s="17">
        <v>0.5</v>
      </c>
      <c r="CP58" s="17">
        <v>0.5</v>
      </c>
      <c r="CQ58" s="17">
        <v>1.5</v>
      </c>
      <c r="CR58" s="17">
        <v>0.3</v>
      </c>
      <c r="CS58" s="17">
        <v>5</v>
      </c>
      <c r="CT58" s="17">
        <v>0.5</v>
      </c>
      <c r="CU58" s="17">
        <v>0.5</v>
      </c>
      <c r="CV58" s="17">
        <v>0.05</v>
      </c>
      <c r="CW58" s="17">
        <v>0.05</v>
      </c>
      <c r="CX58" s="17">
        <v>0.05</v>
      </c>
      <c r="CY58" s="17">
        <v>5.9000000000000007E-3</v>
      </c>
      <c r="CZ58" s="17">
        <v>0.05</v>
      </c>
      <c r="DA58" s="17">
        <v>0.05</v>
      </c>
      <c r="DB58" s="17">
        <v>0.05</v>
      </c>
      <c r="DC58" s="17">
        <v>0.05</v>
      </c>
      <c r="DD58" s="17">
        <v>0.05</v>
      </c>
      <c r="DE58" s="17">
        <v>0.05</v>
      </c>
      <c r="DF58" s="17">
        <v>0.05</v>
      </c>
      <c r="DG58" s="42">
        <v>11775.806</v>
      </c>
      <c r="DH58" s="17">
        <v>0.5</v>
      </c>
      <c r="DI58" s="17">
        <v>0.05</v>
      </c>
      <c r="DJ58" s="17">
        <v>0.25</v>
      </c>
      <c r="DK58" s="17">
        <v>0.25</v>
      </c>
      <c r="DL58" s="17">
        <v>0.05</v>
      </c>
    </row>
    <row r="59" spans="1:116" x14ac:dyDescent="0.25">
      <c r="A59" s="63">
        <v>54</v>
      </c>
      <c r="B59" s="66">
        <v>104</v>
      </c>
      <c r="C59" s="139" t="s">
        <v>1477</v>
      </c>
      <c r="D59" s="139" t="s">
        <v>1478</v>
      </c>
      <c r="E59" s="58" t="s">
        <v>1479</v>
      </c>
      <c r="F59" s="67" t="s">
        <v>1480</v>
      </c>
      <c r="G59" s="19">
        <v>8</v>
      </c>
      <c r="H59" s="19">
        <v>497.3</v>
      </c>
      <c r="I59" s="42">
        <v>27.8</v>
      </c>
      <c r="J59" s="42">
        <v>1.5</v>
      </c>
      <c r="K59" s="30">
        <v>85.2</v>
      </c>
      <c r="L59" s="31">
        <v>2.5000000000000001E-2</v>
      </c>
      <c r="M59" s="30">
        <v>1.1200000000000001</v>
      </c>
      <c r="N59" s="30">
        <v>3.05</v>
      </c>
      <c r="O59" s="42">
        <v>9.16</v>
      </c>
      <c r="P59" s="33">
        <v>2.3E-3</v>
      </c>
      <c r="Q59" s="12">
        <v>1820</v>
      </c>
      <c r="R59" s="42">
        <v>0.2</v>
      </c>
      <c r="S59" s="142">
        <v>1.75</v>
      </c>
      <c r="T59" s="30">
        <v>5.13</v>
      </c>
      <c r="U59" s="30">
        <v>3.52</v>
      </c>
      <c r="V59" s="30">
        <v>122</v>
      </c>
      <c r="W59" s="30">
        <v>5.88</v>
      </c>
      <c r="X59" s="30">
        <v>21.5</v>
      </c>
      <c r="Y59" s="12">
        <v>151000</v>
      </c>
      <c r="Z59" s="30">
        <v>5.12</v>
      </c>
      <c r="AA59" s="13">
        <v>5890</v>
      </c>
      <c r="AB59" s="14">
        <v>639.21799999999996</v>
      </c>
      <c r="AC59" s="12">
        <v>634</v>
      </c>
      <c r="AD59" s="13">
        <v>9310</v>
      </c>
      <c r="AE59" s="14">
        <v>1.17</v>
      </c>
      <c r="AF59" s="13">
        <v>1798.12</v>
      </c>
      <c r="AG59" s="42">
        <v>360</v>
      </c>
      <c r="AH59" s="17">
        <v>870</v>
      </c>
      <c r="AI59" s="17">
        <v>3550</v>
      </c>
      <c r="AJ59" s="17">
        <v>312</v>
      </c>
      <c r="AK59" s="17">
        <v>894</v>
      </c>
      <c r="AL59" s="17">
        <v>120</v>
      </c>
      <c r="AM59" s="17">
        <v>39</v>
      </c>
      <c r="AN59" s="17">
        <v>35</v>
      </c>
      <c r="AO59" s="17">
        <v>2.5</v>
      </c>
      <c r="AP59" s="17">
        <v>53</v>
      </c>
      <c r="AQ59" s="17">
        <v>1.5</v>
      </c>
      <c r="AR59" s="17">
        <v>337</v>
      </c>
      <c r="AS59" s="17">
        <v>297</v>
      </c>
      <c r="AT59" s="17">
        <v>107</v>
      </c>
      <c r="AU59" s="17">
        <v>61</v>
      </c>
      <c r="AV59" s="17">
        <v>30</v>
      </c>
      <c r="AW59" s="17">
        <v>41</v>
      </c>
      <c r="AX59" s="17">
        <v>53</v>
      </c>
      <c r="AY59" s="17">
        <v>2.5</v>
      </c>
      <c r="AZ59" s="17">
        <v>2.5</v>
      </c>
      <c r="BA59" s="20">
        <v>6653.5</v>
      </c>
      <c r="BB59" s="17">
        <v>0.5</v>
      </c>
      <c r="BC59" s="17">
        <v>0.5</v>
      </c>
      <c r="BD59" s="17">
        <v>0.5</v>
      </c>
      <c r="BE59" s="17">
        <v>0.5</v>
      </c>
      <c r="BF59" s="17">
        <v>0.5</v>
      </c>
      <c r="BG59" s="17">
        <v>0.5</v>
      </c>
      <c r="BH59" s="17">
        <v>0.5</v>
      </c>
      <c r="BI59" s="17">
        <v>0.5</v>
      </c>
      <c r="BJ59" s="17">
        <v>5.0000000000000001E-3</v>
      </c>
      <c r="BK59" s="17">
        <v>0.5</v>
      </c>
      <c r="BL59" s="17">
        <v>0.05</v>
      </c>
      <c r="BM59" s="17">
        <v>0.05</v>
      </c>
      <c r="BN59" s="17">
        <v>0.05</v>
      </c>
      <c r="BO59" s="17">
        <v>0.05</v>
      </c>
      <c r="BP59" s="17">
        <v>0.05</v>
      </c>
      <c r="BQ59" s="17">
        <v>0.4</v>
      </c>
      <c r="BR59" s="17">
        <v>0.4</v>
      </c>
      <c r="BS59" s="17">
        <v>0.05</v>
      </c>
      <c r="BT59" s="17">
        <v>0.05</v>
      </c>
      <c r="BU59" s="17">
        <v>0.1</v>
      </c>
      <c r="BV59" s="17">
        <v>0.05</v>
      </c>
      <c r="BW59" s="17">
        <v>0.05</v>
      </c>
      <c r="BX59" s="17">
        <v>0.05</v>
      </c>
      <c r="BY59" s="17">
        <v>0.15000000000000002</v>
      </c>
      <c r="BZ59" s="17">
        <v>0.15</v>
      </c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>
        <v>0.05</v>
      </c>
      <c r="DF59" s="17">
        <v>0.05</v>
      </c>
      <c r="DG59" s="42">
        <v>8673.8639999999996</v>
      </c>
      <c r="DH59" s="17"/>
      <c r="DI59" s="17"/>
      <c r="DJ59" s="17"/>
      <c r="DK59" s="17"/>
      <c r="DL59" s="17"/>
    </row>
    <row r="60" spans="1:116" x14ac:dyDescent="0.25">
      <c r="A60" s="63">
        <v>55</v>
      </c>
      <c r="B60" s="64">
        <v>105</v>
      </c>
      <c r="C60" s="139" t="s">
        <v>1481</v>
      </c>
      <c r="D60" s="139" t="s">
        <v>1482</v>
      </c>
      <c r="E60" s="58" t="s">
        <v>1483</v>
      </c>
      <c r="F60" s="67" t="s">
        <v>1484</v>
      </c>
      <c r="G60" s="19">
        <v>8</v>
      </c>
      <c r="H60" s="19">
        <v>404.6</v>
      </c>
      <c r="I60" s="42">
        <v>0.05</v>
      </c>
      <c r="J60" s="42">
        <v>4.21</v>
      </c>
      <c r="K60" s="30">
        <v>123</v>
      </c>
      <c r="L60" s="30">
        <v>2.5000000000000001E-2</v>
      </c>
      <c r="M60" s="30">
        <v>0.1</v>
      </c>
      <c r="N60" s="30">
        <v>0.92100000000000004</v>
      </c>
      <c r="O60" s="30">
        <v>7.79</v>
      </c>
      <c r="P60" s="33">
        <v>1.2999999999999999E-2</v>
      </c>
      <c r="Q60" s="12">
        <v>140</v>
      </c>
      <c r="R60" s="42">
        <v>1.45</v>
      </c>
      <c r="S60" s="142">
        <v>0.67200000000000004</v>
      </c>
      <c r="T60" s="30">
        <v>0.5</v>
      </c>
      <c r="U60" s="30">
        <v>2.67</v>
      </c>
      <c r="V60" s="30">
        <v>105</v>
      </c>
      <c r="W60" s="30">
        <v>4.8600000000000003</v>
      </c>
      <c r="X60" s="30">
        <v>15.2</v>
      </c>
      <c r="Y60" s="12">
        <v>13400</v>
      </c>
      <c r="Z60" s="30">
        <v>4.6399999999999997</v>
      </c>
      <c r="AA60" s="13">
        <v>9880</v>
      </c>
      <c r="AB60" s="14">
        <v>1540.11</v>
      </c>
      <c r="AC60" s="12">
        <v>977</v>
      </c>
      <c r="AD60" s="13">
        <v>8880</v>
      </c>
      <c r="AE60" s="14">
        <v>0.05</v>
      </c>
      <c r="AF60" s="13">
        <v>639</v>
      </c>
      <c r="AG60" s="12">
        <v>323</v>
      </c>
      <c r="AH60" s="17">
        <v>2.5</v>
      </c>
      <c r="AI60" s="17">
        <v>2.5</v>
      </c>
      <c r="AJ60" s="17">
        <v>152</v>
      </c>
      <c r="AK60" s="17">
        <v>231</v>
      </c>
      <c r="AL60" s="17">
        <v>82</v>
      </c>
      <c r="AM60" s="17">
        <v>126</v>
      </c>
      <c r="AN60" s="17">
        <v>336</v>
      </c>
      <c r="AO60" s="17">
        <v>2.5</v>
      </c>
      <c r="AP60" s="17">
        <v>250</v>
      </c>
      <c r="AQ60" s="17">
        <v>1.5</v>
      </c>
      <c r="AR60" s="17">
        <v>2.5</v>
      </c>
      <c r="AS60" s="17">
        <v>2.5</v>
      </c>
      <c r="AT60" s="17">
        <v>164</v>
      </c>
      <c r="AU60" s="17">
        <v>306</v>
      </c>
      <c r="AV60" s="17">
        <v>353</v>
      </c>
      <c r="AW60" s="17">
        <v>2.5</v>
      </c>
      <c r="AX60" s="17">
        <v>2.5</v>
      </c>
      <c r="AY60" s="17">
        <v>356</v>
      </c>
      <c r="AZ60" s="17">
        <v>2.5</v>
      </c>
      <c r="BA60" s="20">
        <v>1761.5</v>
      </c>
      <c r="BB60" s="17">
        <v>0.5</v>
      </c>
      <c r="BC60" s="17">
        <v>0.5</v>
      </c>
      <c r="BD60" s="17">
        <v>0.5</v>
      </c>
      <c r="BE60" s="17">
        <v>0.5</v>
      </c>
      <c r="BF60" s="17">
        <v>0.5</v>
      </c>
      <c r="BG60" s="17">
        <v>0.5</v>
      </c>
      <c r="BH60" s="17">
        <v>0.5</v>
      </c>
      <c r="BI60" s="17">
        <v>0.5</v>
      </c>
      <c r="BJ60" s="17">
        <v>5.0000000000000001E-3</v>
      </c>
      <c r="BK60" s="17">
        <v>0.5</v>
      </c>
      <c r="BL60" s="17">
        <v>0.05</v>
      </c>
      <c r="BM60" s="17">
        <v>0.05</v>
      </c>
      <c r="BN60" s="17">
        <v>0.05</v>
      </c>
      <c r="BO60" s="17">
        <v>0.05</v>
      </c>
      <c r="BP60" s="17">
        <v>0.05</v>
      </c>
      <c r="BQ60" s="17">
        <v>0.4</v>
      </c>
      <c r="BR60" s="17">
        <v>0.4</v>
      </c>
      <c r="BS60" s="17">
        <v>0.05</v>
      </c>
      <c r="BT60" s="17">
        <v>0.05</v>
      </c>
      <c r="BU60" s="17">
        <v>0.1</v>
      </c>
      <c r="BV60" s="17">
        <v>0.05</v>
      </c>
      <c r="BW60" s="17">
        <v>0.05</v>
      </c>
      <c r="BX60" s="17">
        <v>0.05</v>
      </c>
      <c r="BY60" s="17">
        <v>0.15000000000000002</v>
      </c>
      <c r="BZ60" s="17">
        <v>0.15</v>
      </c>
      <c r="CA60" s="17">
        <v>25</v>
      </c>
      <c r="CB60" s="17">
        <v>50</v>
      </c>
      <c r="CC60" s="17">
        <v>3200</v>
      </c>
      <c r="CD60" s="17">
        <v>0.01</v>
      </c>
      <c r="CE60" s="17">
        <v>2.5000000000000001E-2</v>
      </c>
      <c r="CF60" s="17">
        <v>2.5000000000000001E-2</v>
      </c>
      <c r="CG60" s="17">
        <v>2.5000000000000001E-2</v>
      </c>
      <c r="CH60" s="17">
        <v>2.5000000000000001E-2</v>
      </c>
      <c r="CI60" s="17">
        <v>2.5000000000000001E-2</v>
      </c>
      <c r="CJ60" s="17">
        <v>2.5000000000000001E-2</v>
      </c>
      <c r="CK60" s="17">
        <v>2.5000000000000001E-2</v>
      </c>
      <c r="CL60" s="17">
        <v>0.14000000000000001</v>
      </c>
      <c r="CM60" s="17">
        <v>0.15</v>
      </c>
      <c r="CN60" s="17">
        <v>0.5</v>
      </c>
      <c r="CO60" s="17">
        <v>0.5</v>
      </c>
      <c r="CP60" s="17">
        <v>0.5</v>
      </c>
      <c r="CQ60" s="17">
        <v>1.5</v>
      </c>
      <c r="CR60" s="17">
        <v>0.3</v>
      </c>
      <c r="CS60" s="17">
        <v>5</v>
      </c>
      <c r="CT60" s="17">
        <v>0.5</v>
      </c>
      <c r="CU60" s="17">
        <v>0.5</v>
      </c>
      <c r="CV60" s="17">
        <v>0.05</v>
      </c>
      <c r="CW60" s="17">
        <v>0.05</v>
      </c>
      <c r="CX60" s="17">
        <v>0.05</v>
      </c>
      <c r="CY60" s="17">
        <v>2.1000000000000003E-3</v>
      </c>
      <c r="CZ60" s="17">
        <v>0.05</v>
      </c>
      <c r="DA60" s="17">
        <v>0.05</v>
      </c>
      <c r="DB60" s="17">
        <v>0.05</v>
      </c>
      <c r="DC60" s="17">
        <v>0.05</v>
      </c>
      <c r="DD60" s="17">
        <v>0.05</v>
      </c>
      <c r="DE60" s="17">
        <v>0.05</v>
      </c>
      <c r="DF60" s="17">
        <v>0.05</v>
      </c>
      <c r="DG60" s="42">
        <v>11881.481</v>
      </c>
      <c r="DH60" s="17">
        <v>0.5</v>
      </c>
      <c r="DI60" s="17">
        <v>0.05</v>
      </c>
      <c r="DJ60" s="17">
        <v>0.25</v>
      </c>
      <c r="DK60" s="17">
        <v>0.25</v>
      </c>
      <c r="DL60" s="17">
        <v>0.05</v>
      </c>
    </row>
    <row r="61" spans="1:116" x14ac:dyDescent="0.25">
      <c r="A61" s="63">
        <v>56</v>
      </c>
      <c r="B61" s="65">
        <v>106</v>
      </c>
      <c r="C61" s="139" t="s">
        <v>1485</v>
      </c>
      <c r="D61" s="139" t="s">
        <v>1486</v>
      </c>
      <c r="E61" s="58" t="s">
        <v>1487</v>
      </c>
      <c r="F61" s="67" t="s">
        <v>1488</v>
      </c>
      <c r="G61" s="19">
        <v>7.5</v>
      </c>
      <c r="H61" s="19">
        <v>162.4</v>
      </c>
      <c r="I61" s="42">
        <v>0.05</v>
      </c>
      <c r="J61" s="42">
        <v>6.78</v>
      </c>
      <c r="K61" s="30">
        <v>73.099999999999994</v>
      </c>
      <c r="L61" s="31">
        <v>2.5000000000000001E-2</v>
      </c>
      <c r="M61" s="30">
        <v>0.88300000000000001</v>
      </c>
      <c r="N61" s="30">
        <v>2.36</v>
      </c>
      <c r="O61" s="42">
        <v>7.77</v>
      </c>
      <c r="P61" s="33">
        <v>5.5999999999999999E-3</v>
      </c>
      <c r="Q61" s="12">
        <v>973</v>
      </c>
      <c r="R61" s="42">
        <v>0.2</v>
      </c>
      <c r="S61" s="142">
        <v>1.75</v>
      </c>
      <c r="T61" s="30">
        <v>9.27</v>
      </c>
      <c r="U61" s="30">
        <v>2.77</v>
      </c>
      <c r="V61" s="30">
        <v>79.400000000000006</v>
      </c>
      <c r="W61" s="30">
        <v>7.02</v>
      </c>
      <c r="X61" s="30">
        <v>28.4</v>
      </c>
      <c r="Y61" s="12">
        <v>238383</v>
      </c>
      <c r="Z61" s="30">
        <v>6.73</v>
      </c>
      <c r="AA61" s="13">
        <v>8050</v>
      </c>
      <c r="AB61" s="14">
        <v>1776.89</v>
      </c>
      <c r="AC61" s="19">
        <v>828</v>
      </c>
      <c r="AD61" s="13">
        <v>8690</v>
      </c>
      <c r="AE61" s="14">
        <v>0.05</v>
      </c>
      <c r="AF61" s="13">
        <v>1227.53</v>
      </c>
      <c r="AG61" s="12">
        <v>180</v>
      </c>
      <c r="AH61" s="17">
        <v>19</v>
      </c>
      <c r="AI61" s="17">
        <v>54</v>
      </c>
      <c r="AJ61" s="17">
        <v>773</v>
      </c>
      <c r="AK61" s="17">
        <v>209</v>
      </c>
      <c r="AL61" s="17">
        <v>80</v>
      </c>
      <c r="AM61" s="17">
        <v>47</v>
      </c>
      <c r="AN61" s="17">
        <v>57</v>
      </c>
      <c r="AO61" s="17">
        <v>2.5</v>
      </c>
      <c r="AP61" s="17">
        <v>46</v>
      </c>
      <c r="AQ61" s="17">
        <v>1.5</v>
      </c>
      <c r="AR61" s="17">
        <v>14</v>
      </c>
      <c r="AS61" s="17">
        <v>29</v>
      </c>
      <c r="AT61" s="17">
        <v>130</v>
      </c>
      <c r="AU61" s="17">
        <v>140</v>
      </c>
      <c r="AV61" s="17">
        <v>45</v>
      </c>
      <c r="AW61" s="17">
        <v>73</v>
      </c>
      <c r="AX61" s="17">
        <v>110</v>
      </c>
      <c r="AY61" s="17">
        <v>14</v>
      </c>
      <c r="AZ61" s="17">
        <v>2.5</v>
      </c>
      <c r="BA61" s="20">
        <v>1598.5</v>
      </c>
      <c r="BB61" s="17">
        <v>0.5</v>
      </c>
      <c r="BC61" s="17">
        <v>0.5</v>
      </c>
      <c r="BD61" s="17">
        <v>0.5</v>
      </c>
      <c r="BE61" s="17">
        <v>0.5</v>
      </c>
      <c r="BF61" s="17">
        <v>0.5</v>
      </c>
      <c r="BG61" s="17">
        <v>0.5</v>
      </c>
      <c r="BH61" s="17">
        <v>0.5</v>
      </c>
      <c r="BI61" s="17">
        <v>0.5</v>
      </c>
      <c r="BJ61" s="17">
        <v>5.0000000000000001E-3</v>
      </c>
      <c r="BK61" s="17">
        <v>0.5</v>
      </c>
      <c r="BL61" s="17">
        <v>0.05</v>
      </c>
      <c r="BM61" s="17">
        <v>0.05</v>
      </c>
      <c r="BN61" s="17">
        <v>0.05</v>
      </c>
      <c r="BO61" s="17">
        <v>0.05</v>
      </c>
      <c r="BP61" s="17">
        <v>0.05</v>
      </c>
      <c r="BQ61" s="17">
        <v>0.4</v>
      </c>
      <c r="BR61" s="17">
        <v>0.4</v>
      </c>
      <c r="BS61" s="17">
        <v>0.05</v>
      </c>
      <c r="BT61" s="17">
        <v>0.05</v>
      </c>
      <c r="BU61" s="17">
        <v>0.1</v>
      </c>
      <c r="BV61" s="17">
        <v>0.05</v>
      </c>
      <c r="BW61" s="17">
        <v>0.05</v>
      </c>
      <c r="BX61" s="17">
        <v>0.05</v>
      </c>
      <c r="BY61" s="17">
        <v>0.15000000000000002</v>
      </c>
      <c r="BZ61" s="17">
        <v>0.15</v>
      </c>
      <c r="CA61" s="17">
        <v>25</v>
      </c>
      <c r="CB61" s="17">
        <v>50</v>
      </c>
      <c r="CC61" s="17">
        <v>2300</v>
      </c>
      <c r="CD61" s="17">
        <v>0.01</v>
      </c>
      <c r="CE61" s="17">
        <v>2.5000000000000001E-2</v>
      </c>
      <c r="CF61" s="17">
        <v>2.5000000000000001E-2</v>
      </c>
      <c r="CG61" s="17">
        <v>2.5000000000000001E-2</v>
      </c>
      <c r="CH61" s="17">
        <v>2.5000000000000001E-2</v>
      </c>
      <c r="CI61" s="17">
        <v>2.5000000000000001E-2</v>
      </c>
      <c r="CJ61" s="17">
        <v>2.5000000000000001E-2</v>
      </c>
      <c r="CK61" s="17">
        <v>2.5000000000000001E-2</v>
      </c>
      <c r="CL61" s="17">
        <v>4</v>
      </c>
      <c r="CM61" s="17">
        <v>0.15</v>
      </c>
      <c r="CN61" s="17">
        <v>0.5</v>
      </c>
      <c r="CO61" s="17">
        <v>0.5</v>
      </c>
      <c r="CP61" s="17">
        <v>0.5</v>
      </c>
      <c r="CQ61" s="17">
        <v>1.5</v>
      </c>
      <c r="CR61" s="17">
        <v>0.3</v>
      </c>
      <c r="CS61" s="17">
        <v>5</v>
      </c>
      <c r="CT61" s="17">
        <v>0.5</v>
      </c>
      <c r="CU61" s="17">
        <v>0.5</v>
      </c>
      <c r="CV61" s="17">
        <v>0.05</v>
      </c>
      <c r="CW61" s="17">
        <v>0.05</v>
      </c>
      <c r="CX61" s="17">
        <v>0.05</v>
      </c>
      <c r="CY61" s="17">
        <v>5.5999999999999999E-3</v>
      </c>
      <c r="CZ61" s="17">
        <v>0.05</v>
      </c>
      <c r="DA61" s="17">
        <v>0.05</v>
      </c>
      <c r="DB61" s="17">
        <v>0.05</v>
      </c>
      <c r="DC61" s="17">
        <v>0.05</v>
      </c>
      <c r="DD61" s="17">
        <v>0.05</v>
      </c>
      <c r="DE61" s="17">
        <v>0.05</v>
      </c>
      <c r="DF61" s="17">
        <v>0.05</v>
      </c>
      <c r="DG61" s="42">
        <v>8707.0969999999998</v>
      </c>
      <c r="DH61" s="17">
        <v>0.5</v>
      </c>
      <c r="DI61" s="17">
        <v>0.05</v>
      </c>
      <c r="DJ61" s="17">
        <v>0.25</v>
      </c>
      <c r="DK61" s="17">
        <v>0.25</v>
      </c>
      <c r="DL61" s="17">
        <v>0.05</v>
      </c>
    </row>
    <row r="62" spans="1:116" x14ac:dyDescent="0.25">
      <c r="A62" s="63">
        <v>57</v>
      </c>
      <c r="B62" s="66">
        <v>107</v>
      </c>
      <c r="C62" s="139" t="s">
        <v>1489</v>
      </c>
      <c r="D62" s="139" t="s">
        <v>1490</v>
      </c>
      <c r="E62" s="58" t="s">
        <v>1491</v>
      </c>
      <c r="F62" s="67" t="s">
        <v>1492</v>
      </c>
      <c r="G62" s="19">
        <v>7.8</v>
      </c>
      <c r="H62" s="19">
        <v>361.4</v>
      </c>
      <c r="I62" s="42">
        <v>0.05</v>
      </c>
      <c r="J62" s="42">
        <v>1.5</v>
      </c>
      <c r="K62" s="30">
        <v>94</v>
      </c>
      <c r="L62" s="30">
        <v>0.13700000000000001</v>
      </c>
      <c r="M62" s="30">
        <v>1.3</v>
      </c>
      <c r="N62" s="30">
        <v>3.16</v>
      </c>
      <c r="O62" s="30">
        <v>28.2</v>
      </c>
      <c r="P62" s="33">
        <v>2.2000000000000001E-3</v>
      </c>
      <c r="Q62" s="12">
        <v>1350</v>
      </c>
      <c r="R62" s="42">
        <v>0.92300000000000004</v>
      </c>
      <c r="S62" s="142">
        <v>3.24</v>
      </c>
      <c r="T62" s="30">
        <v>12.4</v>
      </c>
      <c r="U62" s="30">
        <v>3.44</v>
      </c>
      <c r="V62" s="30">
        <v>139</v>
      </c>
      <c r="W62" s="30">
        <v>5.62</v>
      </c>
      <c r="X62" s="30">
        <v>72.8</v>
      </c>
      <c r="Y62" s="12">
        <v>239938</v>
      </c>
      <c r="Z62" s="30">
        <v>8.36</v>
      </c>
      <c r="AA62" s="13">
        <v>3080</v>
      </c>
      <c r="AB62" s="14">
        <v>616.34500000000003</v>
      </c>
      <c r="AC62" s="12">
        <v>1160</v>
      </c>
      <c r="AD62" s="13">
        <v>9850</v>
      </c>
      <c r="AE62" s="14">
        <v>0.05</v>
      </c>
      <c r="AF62" s="13">
        <v>1728.39</v>
      </c>
      <c r="AG62" s="12">
        <v>506</v>
      </c>
      <c r="AH62" s="17">
        <v>2.5</v>
      </c>
      <c r="AI62" s="17">
        <v>43</v>
      </c>
      <c r="AJ62" s="17">
        <v>620</v>
      </c>
      <c r="AK62" s="17">
        <v>167</v>
      </c>
      <c r="AL62" s="17">
        <v>64</v>
      </c>
      <c r="AM62" s="17">
        <v>38</v>
      </c>
      <c r="AN62" s="17">
        <v>46</v>
      </c>
      <c r="AO62" s="17">
        <v>2.5</v>
      </c>
      <c r="AP62" s="17">
        <v>37</v>
      </c>
      <c r="AQ62" s="17">
        <v>1.5</v>
      </c>
      <c r="AR62" s="17">
        <v>2.5</v>
      </c>
      <c r="AS62" s="17">
        <v>2.5</v>
      </c>
      <c r="AT62" s="17">
        <v>104</v>
      </c>
      <c r="AU62" s="17">
        <v>112</v>
      </c>
      <c r="AV62" s="17">
        <v>36</v>
      </c>
      <c r="AW62" s="17">
        <v>58</v>
      </c>
      <c r="AX62" s="17">
        <v>88</v>
      </c>
      <c r="AY62" s="17">
        <v>2.5</v>
      </c>
      <c r="AZ62" s="17">
        <v>2.5</v>
      </c>
      <c r="BA62" s="20">
        <v>1239</v>
      </c>
      <c r="BB62" s="17">
        <v>0.5</v>
      </c>
      <c r="BC62" s="17">
        <v>0.5</v>
      </c>
      <c r="BD62" s="17">
        <v>0.5</v>
      </c>
      <c r="BE62" s="17">
        <v>0.5</v>
      </c>
      <c r="BF62" s="17">
        <v>0.5</v>
      </c>
      <c r="BG62" s="17">
        <v>0.5</v>
      </c>
      <c r="BH62" s="17">
        <v>0.5</v>
      </c>
      <c r="BI62" s="17">
        <v>0.5</v>
      </c>
      <c r="BJ62" s="17">
        <v>5.0000000000000001E-3</v>
      </c>
      <c r="BK62" s="17">
        <v>0.5</v>
      </c>
      <c r="BL62" s="17">
        <v>0.05</v>
      </c>
      <c r="BM62" s="17">
        <v>0.05</v>
      </c>
      <c r="BN62" s="17">
        <v>0.05</v>
      </c>
      <c r="BO62" s="17">
        <v>0.05</v>
      </c>
      <c r="BP62" s="17">
        <v>0.05</v>
      </c>
      <c r="BQ62" s="17">
        <v>0.4</v>
      </c>
      <c r="BR62" s="17">
        <v>0.4</v>
      </c>
      <c r="BS62" s="17">
        <v>0.05</v>
      </c>
      <c r="BT62" s="17">
        <v>0.05</v>
      </c>
      <c r="BU62" s="17">
        <v>0.1</v>
      </c>
      <c r="BV62" s="17">
        <v>0.05</v>
      </c>
      <c r="BW62" s="17">
        <v>0.05</v>
      </c>
      <c r="BX62" s="17">
        <v>0.05</v>
      </c>
      <c r="BY62" s="17">
        <v>0.15000000000000002</v>
      </c>
      <c r="BZ62" s="17">
        <v>0.15</v>
      </c>
      <c r="CA62" s="17">
        <v>25</v>
      </c>
      <c r="CB62" s="17">
        <v>50</v>
      </c>
      <c r="CC62" s="17">
        <v>2700</v>
      </c>
      <c r="CD62" s="17">
        <v>0.01</v>
      </c>
      <c r="CE62" s="17">
        <v>2.5000000000000001E-2</v>
      </c>
      <c r="CF62" s="17">
        <v>2.5000000000000001E-2</v>
      </c>
      <c r="CG62" s="17">
        <v>2.5000000000000001E-2</v>
      </c>
      <c r="CH62" s="17">
        <v>2.5000000000000001E-2</v>
      </c>
      <c r="CI62" s="17">
        <v>2.5000000000000001E-2</v>
      </c>
      <c r="CJ62" s="17">
        <v>2.5000000000000001E-2</v>
      </c>
      <c r="CK62" s="17">
        <v>2.5000000000000001E-2</v>
      </c>
      <c r="CL62" s="17">
        <v>7.8</v>
      </c>
      <c r="CM62" s="17">
        <v>0.15</v>
      </c>
      <c r="CN62" s="17">
        <v>0.5</v>
      </c>
      <c r="CO62" s="17">
        <v>0.5</v>
      </c>
      <c r="CP62" s="17">
        <v>0.5</v>
      </c>
      <c r="CQ62" s="17">
        <v>1.5</v>
      </c>
      <c r="CR62" s="17">
        <v>0.3</v>
      </c>
      <c r="CS62" s="17">
        <v>5</v>
      </c>
      <c r="CT62" s="17">
        <v>0.5</v>
      </c>
      <c r="CU62" s="17">
        <v>0.5</v>
      </c>
      <c r="CV62" s="17">
        <v>0.05</v>
      </c>
      <c r="CW62" s="17">
        <v>0.26500000000000001</v>
      </c>
      <c r="CX62" s="17">
        <v>0.05</v>
      </c>
      <c r="CY62" s="17">
        <v>7.4000000000000003E-3</v>
      </c>
      <c r="CZ62" s="17">
        <v>0.05</v>
      </c>
      <c r="DA62" s="17">
        <v>0.05</v>
      </c>
      <c r="DB62" s="17">
        <v>0.05</v>
      </c>
      <c r="DC62" s="17">
        <v>0.05</v>
      </c>
      <c r="DD62" s="17">
        <v>0.05</v>
      </c>
      <c r="DE62" s="17">
        <v>0.05</v>
      </c>
      <c r="DF62" s="17">
        <v>0.05</v>
      </c>
      <c r="DG62" s="42">
        <v>9498.1129999999994</v>
      </c>
      <c r="DH62" s="17">
        <v>0.5</v>
      </c>
      <c r="DI62" s="17">
        <v>0.05</v>
      </c>
      <c r="DJ62" s="17">
        <v>0.25</v>
      </c>
      <c r="DK62" s="17">
        <v>0.25</v>
      </c>
      <c r="DL62" s="17">
        <v>0.05</v>
      </c>
    </row>
    <row r="63" spans="1:116" x14ac:dyDescent="0.25">
      <c r="A63" s="63">
        <v>58</v>
      </c>
      <c r="B63" s="64">
        <v>108</v>
      </c>
      <c r="C63" s="139" t="s">
        <v>1493</v>
      </c>
      <c r="D63" s="139" t="s">
        <v>1494</v>
      </c>
      <c r="E63" s="58" t="s">
        <v>1495</v>
      </c>
      <c r="F63" s="67" t="s">
        <v>1496</v>
      </c>
      <c r="G63" s="19">
        <v>7.6</v>
      </c>
      <c r="H63" s="19">
        <v>365.9</v>
      </c>
      <c r="I63" s="42">
        <v>0.05</v>
      </c>
      <c r="J63" s="42">
        <v>7.24</v>
      </c>
      <c r="K63" s="30">
        <v>40.700000000000003</v>
      </c>
      <c r="L63" s="31">
        <v>0.35</v>
      </c>
      <c r="M63" s="30">
        <v>3.66</v>
      </c>
      <c r="N63" s="30">
        <v>11.5</v>
      </c>
      <c r="O63" s="30">
        <v>11</v>
      </c>
      <c r="P63" s="33">
        <v>3.2000000000000002E-3</v>
      </c>
      <c r="Q63" s="12">
        <v>1600</v>
      </c>
      <c r="R63" s="30">
        <v>0.2</v>
      </c>
      <c r="S63" s="142">
        <v>6.53</v>
      </c>
      <c r="T63" s="30">
        <v>31.1</v>
      </c>
      <c r="U63" s="30">
        <v>2.0099999999999998</v>
      </c>
      <c r="V63" s="30">
        <v>31.3</v>
      </c>
      <c r="W63" s="30">
        <v>15.6</v>
      </c>
      <c r="X63" s="30">
        <v>56.6</v>
      </c>
      <c r="Y63" s="12">
        <v>67100</v>
      </c>
      <c r="Z63" s="30">
        <v>9.98</v>
      </c>
      <c r="AA63" s="13">
        <v>15025.812</v>
      </c>
      <c r="AB63" s="14">
        <v>505.226</v>
      </c>
      <c r="AC63" s="12">
        <v>880</v>
      </c>
      <c r="AD63" s="13">
        <v>8490</v>
      </c>
      <c r="AE63" s="14">
        <v>193.67</v>
      </c>
      <c r="AF63" s="13">
        <v>7114.22</v>
      </c>
      <c r="AG63" s="12">
        <v>836</v>
      </c>
      <c r="AH63" s="17">
        <v>2.5</v>
      </c>
      <c r="AI63" s="17">
        <v>2.5</v>
      </c>
      <c r="AJ63" s="17">
        <v>2.5</v>
      </c>
      <c r="AK63" s="17">
        <v>72</v>
      </c>
      <c r="AL63" s="17">
        <v>64</v>
      </c>
      <c r="AM63" s="17">
        <v>2.5</v>
      </c>
      <c r="AN63" s="17">
        <v>2.5</v>
      </c>
      <c r="AO63" s="17">
        <v>2.5</v>
      </c>
      <c r="AP63" s="17">
        <v>58</v>
      </c>
      <c r="AQ63" s="17">
        <v>1.5</v>
      </c>
      <c r="AR63" s="17">
        <v>2.5</v>
      </c>
      <c r="AS63" s="17">
        <v>2.5</v>
      </c>
      <c r="AT63" s="17">
        <v>33</v>
      </c>
      <c r="AU63" s="17">
        <v>43</v>
      </c>
      <c r="AV63" s="17">
        <v>2.5</v>
      </c>
      <c r="AW63" s="17">
        <v>77</v>
      </c>
      <c r="AX63" s="17">
        <v>82</v>
      </c>
      <c r="AY63" s="17">
        <v>2.5</v>
      </c>
      <c r="AZ63" s="17">
        <v>2.5</v>
      </c>
      <c r="BA63" s="20">
        <v>233.5</v>
      </c>
      <c r="BB63" s="17">
        <v>0.5</v>
      </c>
      <c r="BC63" s="17">
        <v>0.5</v>
      </c>
      <c r="BD63" s="17">
        <v>0.5</v>
      </c>
      <c r="BE63" s="17">
        <v>0.5</v>
      </c>
      <c r="BF63" s="17">
        <v>0.5</v>
      </c>
      <c r="BG63" s="17">
        <v>0.5</v>
      </c>
      <c r="BH63" s="17">
        <v>0.5</v>
      </c>
      <c r="BI63" s="17">
        <v>0.5</v>
      </c>
      <c r="BJ63" s="17">
        <v>5.0000000000000001E-3</v>
      </c>
      <c r="BK63" s="17">
        <v>0.5</v>
      </c>
      <c r="BL63" s="17">
        <v>0.05</v>
      </c>
      <c r="BM63" s="17">
        <v>0.05</v>
      </c>
      <c r="BN63" s="17">
        <v>0.05</v>
      </c>
      <c r="BO63" s="17">
        <v>0.05</v>
      </c>
      <c r="BP63" s="17">
        <v>0.05</v>
      </c>
      <c r="BQ63" s="17">
        <v>0.4</v>
      </c>
      <c r="BR63" s="17">
        <v>0.4</v>
      </c>
      <c r="BS63" s="17">
        <v>0.05</v>
      </c>
      <c r="BT63" s="17">
        <v>0.05</v>
      </c>
      <c r="BU63" s="17">
        <v>0.1</v>
      </c>
      <c r="BV63" s="17">
        <v>0.05</v>
      </c>
      <c r="BW63" s="17">
        <v>0.05</v>
      </c>
      <c r="BX63" s="17">
        <v>0.05</v>
      </c>
      <c r="BY63" s="17">
        <v>0.15000000000000002</v>
      </c>
      <c r="BZ63" s="17">
        <v>0.15</v>
      </c>
      <c r="CA63" s="17">
        <v>25</v>
      </c>
      <c r="CB63" s="17">
        <v>50</v>
      </c>
      <c r="CC63" s="17">
        <v>2300</v>
      </c>
      <c r="CD63" s="17">
        <v>0.01</v>
      </c>
      <c r="CE63" s="17">
        <v>2.5000000000000001E-2</v>
      </c>
      <c r="CF63" s="17">
        <v>2.5000000000000001E-2</v>
      </c>
      <c r="CG63" s="17">
        <v>2.5000000000000001E-2</v>
      </c>
      <c r="CH63" s="17">
        <v>2.5000000000000001E-2</v>
      </c>
      <c r="CI63" s="17">
        <v>2.5000000000000001E-2</v>
      </c>
      <c r="CJ63" s="17">
        <v>2.5000000000000001E-2</v>
      </c>
      <c r="CK63" s="17">
        <v>2.5000000000000001E-2</v>
      </c>
      <c r="CL63" s="17">
        <v>0.12</v>
      </c>
      <c r="CM63" s="17">
        <v>0.15</v>
      </c>
      <c r="CN63" s="17">
        <v>0.5</v>
      </c>
      <c r="CO63" s="17">
        <v>0.5</v>
      </c>
      <c r="CP63" s="17">
        <v>0.5</v>
      </c>
      <c r="CQ63" s="17">
        <v>1.5</v>
      </c>
      <c r="CR63" s="17">
        <v>0.3</v>
      </c>
      <c r="CS63" s="17">
        <v>5</v>
      </c>
      <c r="CT63" s="17">
        <v>0.5</v>
      </c>
      <c r="CU63" s="17">
        <v>0.5</v>
      </c>
      <c r="CV63" s="17">
        <v>0.05</v>
      </c>
      <c r="CW63" s="17">
        <v>0.05</v>
      </c>
      <c r="CX63" s="17">
        <v>0.05</v>
      </c>
      <c r="CY63" s="17">
        <v>3.5999999999999999E-3</v>
      </c>
      <c r="CZ63" s="17">
        <v>0.05</v>
      </c>
      <c r="DA63" s="17">
        <v>0.05</v>
      </c>
      <c r="DB63" s="17">
        <v>0.05</v>
      </c>
      <c r="DC63" s="17">
        <v>0.05</v>
      </c>
      <c r="DD63" s="17">
        <v>0.05</v>
      </c>
      <c r="DE63" s="17">
        <v>0.05</v>
      </c>
      <c r="DF63" s="17">
        <v>0.05</v>
      </c>
      <c r="DG63" s="42">
        <v>13025.806</v>
      </c>
      <c r="DH63" s="17">
        <v>0.5</v>
      </c>
      <c r="DI63" s="17">
        <v>0.05</v>
      </c>
      <c r="DJ63" s="17">
        <v>0.25</v>
      </c>
      <c r="DK63" s="17">
        <v>0.25</v>
      </c>
      <c r="DL63" s="17">
        <v>0.05</v>
      </c>
    </row>
    <row r="64" spans="1:116" x14ac:dyDescent="0.25">
      <c r="A64" s="63">
        <v>59</v>
      </c>
      <c r="B64" s="65">
        <v>109</v>
      </c>
      <c r="C64" s="139" t="s">
        <v>388</v>
      </c>
      <c r="D64" s="139" t="s">
        <v>389</v>
      </c>
      <c r="E64" s="58" t="s">
        <v>1497</v>
      </c>
      <c r="F64" s="67" t="s">
        <v>390</v>
      </c>
      <c r="G64" s="19">
        <v>7.6</v>
      </c>
      <c r="H64" s="19">
        <v>325</v>
      </c>
      <c r="I64" s="42">
        <v>22.4</v>
      </c>
      <c r="J64" s="42">
        <v>1.5</v>
      </c>
      <c r="K64" s="30">
        <v>35.799999999999997</v>
      </c>
      <c r="L64" s="30">
        <v>0.25600000000000001</v>
      </c>
      <c r="M64" s="30">
        <v>0.94699999999999995</v>
      </c>
      <c r="N64" s="30">
        <v>3.56</v>
      </c>
      <c r="O64" s="30">
        <v>12.7</v>
      </c>
      <c r="P64" s="33">
        <v>5.1999999999999998E-3</v>
      </c>
      <c r="Q64" s="12">
        <v>773</v>
      </c>
      <c r="R64" s="42">
        <v>0.2</v>
      </c>
      <c r="S64" s="142">
        <v>1.45</v>
      </c>
      <c r="T64" s="30">
        <v>16</v>
      </c>
      <c r="U64" s="30">
        <v>3.59</v>
      </c>
      <c r="V64" s="30">
        <v>89.3</v>
      </c>
      <c r="W64" s="30">
        <v>5.48</v>
      </c>
      <c r="X64" s="30">
        <v>38.299999999999997</v>
      </c>
      <c r="Y64" s="12">
        <v>115000</v>
      </c>
      <c r="Z64" s="30">
        <v>7.35</v>
      </c>
      <c r="AA64" s="13">
        <v>4810</v>
      </c>
      <c r="AB64" s="14">
        <v>257</v>
      </c>
      <c r="AC64" s="12">
        <v>760</v>
      </c>
      <c r="AD64" s="13">
        <v>8570</v>
      </c>
      <c r="AE64" s="14">
        <v>16.899999999999999</v>
      </c>
      <c r="AF64" s="13">
        <v>1653.09</v>
      </c>
      <c r="AG64" s="12">
        <v>222</v>
      </c>
      <c r="AH64" s="17">
        <v>2.5</v>
      </c>
      <c r="AI64" s="17">
        <v>41</v>
      </c>
      <c r="AJ64" s="17">
        <v>2.5</v>
      </c>
      <c r="AK64" s="17">
        <v>166</v>
      </c>
      <c r="AL64" s="17">
        <v>110</v>
      </c>
      <c r="AM64" s="17">
        <v>2.5</v>
      </c>
      <c r="AN64" s="17">
        <v>43</v>
      </c>
      <c r="AO64" s="17">
        <v>2.5</v>
      </c>
      <c r="AP64" s="17">
        <v>66</v>
      </c>
      <c r="AQ64" s="17">
        <v>1.5</v>
      </c>
      <c r="AR64" s="17">
        <v>2.5</v>
      </c>
      <c r="AS64" s="17">
        <v>2.5</v>
      </c>
      <c r="AT64" s="17">
        <v>77</v>
      </c>
      <c r="AU64" s="17">
        <v>98</v>
      </c>
      <c r="AV64" s="17">
        <v>38</v>
      </c>
      <c r="AW64" s="17">
        <v>39</v>
      </c>
      <c r="AX64" s="17">
        <v>75</v>
      </c>
      <c r="AY64" s="17">
        <v>2.5</v>
      </c>
      <c r="AZ64" s="17">
        <v>2.5</v>
      </c>
      <c r="BA64" s="20">
        <v>587</v>
      </c>
      <c r="BB64" s="17">
        <v>0.5</v>
      </c>
      <c r="BC64" s="17">
        <v>0.5</v>
      </c>
      <c r="BD64" s="17">
        <v>0.5</v>
      </c>
      <c r="BE64" s="17">
        <v>0.5</v>
      </c>
      <c r="BF64" s="17">
        <v>0.5</v>
      </c>
      <c r="BG64" s="17">
        <v>0.5</v>
      </c>
      <c r="BH64" s="17">
        <v>0.5</v>
      </c>
      <c r="BI64" s="17">
        <v>0.5</v>
      </c>
      <c r="BJ64" s="17">
        <v>5.0000000000000001E-3</v>
      </c>
      <c r="BK64" s="17">
        <v>0.5</v>
      </c>
      <c r="BL64" s="17">
        <v>0.05</v>
      </c>
      <c r="BM64" s="17">
        <v>0.05</v>
      </c>
      <c r="BN64" s="17">
        <v>0.05</v>
      </c>
      <c r="BO64" s="17">
        <v>0.05</v>
      </c>
      <c r="BP64" s="17">
        <v>0.05</v>
      </c>
      <c r="BQ64" s="17">
        <v>0.4</v>
      </c>
      <c r="BR64" s="17">
        <v>0.4</v>
      </c>
      <c r="BS64" s="17">
        <v>0.05</v>
      </c>
      <c r="BT64" s="17">
        <v>0.05</v>
      </c>
      <c r="BU64" s="17">
        <v>0.1</v>
      </c>
      <c r="BV64" s="17">
        <v>0.05</v>
      </c>
      <c r="BW64" s="17">
        <v>0.05</v>
      </c>
      <c r="BX64" s="17">
        <v>0.05</v>
      </c>
      <c r="BY64" s="17">
        <v>0.15000000000000002</v>
      </c>
      <c r="BZ64" s="17">
        <v>0.15</v>
      </c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>
        <v>0.05</v>
      </c>
      <c r="DF64" s="17">
        <v>0.05</v>
      </c>
      <c r="DG64" s="42">
        <v>67833.332999999999</v>
      </c>
      <c r="DH64" s="17"/>
      <c r="DI64" s="17"/>
      <c r="DJ64" s="17"/>
      <c r="DK64" s="17"/>
      <c r="DL64" s="17"/>
    </row>
    <row r="65" spans="1:116" x14ac:dyDescent="0.25">
      <c r="A65" s="63">
        <v>60</v>
      </c>
      <c r="B65" s="66">
        <v>110</v>
      </c>
      <c r="C65" s="139" t="s">
        <v>1498</v>
      </c>
      <c r="D65" s="139" t="s">
        <v>1499</v>
      </c>
      <c r="E65" s="58" t="s">
        <v>1500</v>
      </c>
      <c r="F65" s="67" t="s">
        <v>1501</v>
      </c>
      <c r="G65" s="19">
        <v>7.7</v>
      </c>
      <c r="H65" s="19">
        <v>1888</v>
      </c>
      <c r="I65" s="42">
        <v>0.05</v>
      </c>
      <c r="J65" s="42">
        <v>3.14</v>
      </c>
      <c r="K65" s="30">
        <v>71.3</v>
      </c>
      <c r="L65" s="30">
        <v>0.72099999999999997</v>
      </c>
      <c r="M65" s="30">
        <v>7.23</v>
      </c>
      <c r="N65" s="30">
        <v>58.7</v>
      </c>
      <c r="O65" s="42">
        <v>24.5</v>
      </c>
      <c r="P65" s="33">
        <v>1.2999999999999999E-2</v>
      </c>
      <c r="Q65" s="12">
        <v>124</v>
      </c>
      <c r="R65" s="42">
        <v>0.45400000000000001</v>
      </c>
      <c r="S65" s="142">
        <v>29.3</v>
      </c>
      <c r="T65" s="30">
        <v>33.6</v>
      </c>
      <c r="U65" s="30">
        <v>2.2799999999999998</v>
      </c>
      <c r="V65" s="30">
        <v>31.1</v>
      </c>
      <c r="W65" s="30">
        <v>35.299999999999997</v>
      </c>
      <c r="X65" s="30">
        <v>109</v>
      </c>
      <c r="Y65" s="12">
        <v>16700</v>
      </c>
      <c r="Z65" s="30">
        <v>14.1</v>
      </c>
      <c r="AA65" s="13">
        <v>18370.900000000001</v>
      </c>
      <c r="AB65" s="14">
        <v>346</v>
      </c>
      <c r="AC65" s="12">
        <v>923</v>
      </c>
      <c r="AD65" s="13">
        <v>15504.9</v>
      </c>
      <c r="AE65" s="14">
        <v>402.714</v>
      </c>
      <c r="AF65" s="13">
        <v>17558.5</v>
      </c>
      <c r="AG65" s="42">
        <v>4420</v>
      </c>
      <c r="AH65" s="17">
        <v>2.5</v>
      </c>
      <c r="AI65" s="17">
        <v>116</v>
      </c>
      <c r="AJ65" s="17">
        <v>56</v>
      </c>
      <c r="AK65" s="17">
        <v>536</v>
      </c>
      <c r="AL65" s="17">
        <v>250</v>
      </c>
      <c r="AM65" s="17">
        <v>148</v>
      </c>
      <c r="AN65" s="17">
        <v>171</v>
      </c>
      <c r="AO65" s="17">
        <v>2.5</v>
      </c>
      <c r="AP65" s="17">
        <v>174</v>
      </c>
      <c r="AQ65" s="17">
        <v>1.5</v>
      </c>
      <c r="AR65" s="17">
        <v>2.5</v>
      </c>
      <c r="AS65" s="17">
        <v>2.5</v>
      </c>
      <c r="AT65" s="17">
        <v>331</v>
      </c>
      <c r="AU65" s="17">
        <v>271</v>
      </c>
      <c r="AV65" s="17">
        <v>117</v>
      </c>
      <c r="AW65" s="17">
        <v>149</v>
      </c>
      <c r="AX65" s="17">
        <v>197</v>
      </c>
      <c r="AY65" s="17">
        <v>2.5</v>
      </c>
      <c r="AZ65" s="17">
        <v>2.5</v>
      </c>
      <c r="BA65" s="20">
        <v>2005</v>
      </c>
      <c r="BB65" s="17">
        <v>0.5</v>
      </c>
      <c r="BC65" s="17">
        <v>0.5</v>
      </c>
      <c r="BD65" s="17">
        <v>0.5</v>
      </c>
      <c r="BE65" s="17">
        <v>0.5</v>
      </c>
      <c r="BF65" s="17">
        <v>0.5</v>
      </c>
      <c r="BG65" s="17">
        <v>0.5</v>
      </c>
      <c r="BH65" s="17">
        <v>0.5</v>
      </c>
      <c r="BI65" s="17">
        <v>0.5</v>
      </c>
      <c r="BJ65" s="17">
        <v>5.0000000000000001E-3</v>
      </c>
      <c r="BK65" s="17">
        <v>0.5</v>
      </c>
      <c r="BL65" s="17">
        <v>0.05</v>
      </c>
      <c r="BM65" s="17">
        <v>0.05</v>
      </c>
      <c r="BN65" s="17">
        <v>0.05</v>
      </c>
      <c r="BO65" s="17">
        <v>0.05</v>
      </c>
      <c r="BP65" s="17">
        <v>0.05</v>
      </c>
      <c r="BQ65" s="17">
        <v>0.4</v>
      </c>
      <c r="BR65" s="17">
        <v>0.4</v>
      </c>
      <c r="BS65" s="17">
        <v>0.05</v>
      </c>
      <c r="BT65" s="17">
        <v>0.05</v>
      </c>
      <c r="BU65" s="17">
        <v>0.1</v>
      </c>
      <c r="BV65" s="17">
        <v>0.05</v>
      </c>
      <c r="BW65" s="17">
        <v>0.05</v>
      </c>
      <c r="BX65" s="17">
        <v>0.05</v>
      </c>
      <c r="BY65" s="17">
        <v>0.15000000000000002</v>
      </c>
      <c r="BZ65" s="17">
        <v>0.15</v>
      </c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>
        <v>0.05</v>
      </c>
      <c r="DF65" s="17">
        <v>0.05</v>
      </c>
      <c r="DG65" s="42">
        <v>22829.091</v>
      </c>
      <c r="DH65" s="17"/>
      <c r="DI65" s="17"/>
      <c r="DJ65" s="17">
        <v>0.25</v>
      </c>
      <c r="DK65" s="17">
        <v>0.25</v>
      </c>
      <c r="DL65" s="17">
        <v>0.05</v>
      </c>
    </row>
    <row r="66" spans="1:116" x14ac:dyDescent="0.25">
      <c r="A66" s="63">
        <v>61</v>
      </c>
      <c r="B66" s="64">
        <v>111</v>
      </c>
      <c r="C66" s="139" t="s">
        <v>1502</v>
      </c>
      <c r="D66" s="139" t="s">
        <v>1503</v>
      </c>
      <c r="E66" s="58" t="s">
        <v>1504</v>
      </c>
      <c r="F66" s="67" t="s">
        <v>1505</v>
      </c>
      <c r="G66" s="19">
        <v>7.8</v>
      </c>
      <c r="H66" s="19">
        <v>807</v>
      </c>
      <c r="I66" s="42">
        <v>5.25</v>
      </c>
      <c r="J66" s="42">
        <v>69.599999999999994</v>
      </c>
      <c r="K66" s="30">
        <v>147</v>
      </c>
      <c r="L66" s="31">
        <v>0.25</v>
      </c>
      <c r="M66" s="30">
        <v>3.48</v>
      </c>
      <c r="N66" s="30">
        <v>7.79</v>
      </c>
      <c r="O66" s="30">
        <v>39.4</v>
      </c>
      <c r="P66" s="33">
        <v>5.3E-3</v>
      </c>
      <c r="Q66" s="30">
        <v>1320</v>
      </c>
      <c r="R66" s="30">
        <v>2.19</v>
      </c>
      <c r="S66" s="141">
        <v>7.89</v>
      </c>
      <c r="T66" s="30">
        <v>154</v>
      </c>
      <c r="U66" s="30">
        <v>1</v>
      </c>
      <c r="V66" s="30">
        <v>63</v>
      </c>
      <c r="W66" s="30">
        <v>7.51</v>
      </c>
      <c r="X66" s="30">
        <v>463</v>
      </c>
      <c r="Y66" s="12">
        <v>129000</v>
      </c>
      <c r="Z66" s="30">
        <v>0.05</v>
      </c>
      <c r="AA66" s="13">
        <v>20160.189999999999</v>
      </c>
      <c r="AB66" s="14">
        <v>15198.78</v>
      </c>
      <c r="AC66" s="12">
        <v>1590</v>
      </c>
      <c r="AD66" s="13">
        <v>9320</v>
      </c>
      <c r="AE66" s="14">
        <v>6.48</v>
      </c>
      <c r="AF66" s="13">
        <v>1161.69</v>
      </c>
      <c r="AG66" s="12">
        <v>416</v>
      </c>
      <c r="AH66" s="17">
        <v>2.5</v>
      </c>
      <c r="AI66" s="17">
        <v>2.5</v>
      </c>
      <c r="AJ66" s="17">
        <v>2.5</v>
      </c>
      <c r="AK66" s="17">
        <v>2.5</v>
      </c>
      <c r="AL66" s="17">
        <v>2.5</v>
      </c>
      <c r="AM66" s="17">
        <v>2.5</v>
      </c>
      <c r="AN66" s="17">
        <v>2.5</v>
      </c>
      <c r="AO66" s="17">
        <v>2.5</v>
      </c>
      <c r="AP66" s="17">
        <v>2.5</v>
      </c>
      <c r="AQ66" s="17">
        <v>1.5</v>
      </c>
      <c r="AR66" s="17">
        <v>2.5</v>
      </c>
      <c r="AS66" s="17">
        <v>2.5</v>
      </c>
      <c r="AT66" s="17">
        <v>2.5</v>
      </c>
      <c r="AU66" s="17">
        <v>2.5</v>
      </c>
      <c r="AV66" s="17">
        <v>2.5</v>
      </c>
      <c r="AW66" s="17">
        <v>2.5</v>
      </c>
      <c r="AX66" s="17">
        <v>2.5</v>
      </c>
      <c r="AY66" s="17">
        <v>2.5</v>
      </c>
      <c r="AZ66" s="17">
        <v>2.5</v>
      </c>
      <c r="BA66" s="20">
        <v>31.5</v>
      </c>
      <c r="BB66" s="17">
        <v>0.5</v>
      </c>
      <c r="BC66" s="17">
        <v>0.5</v>
      </c>
      <c r="BD66" s="17">
        <v>0.5</v>
      </c>
      <c r="BE66" s="17">
        <v>0.5</v>
      </c>
      <c r="BF66" s="17">
        <v>0.5</v>
      </c>
      <c r="BG66" s="17">
        <v>0.5</v>
      </c>
      <c r="BH66" s="17">
        <v>0.5</v>
      </c>
      <c r="BI66" s="17">
        <v>0.5</v>
      </c>
      <c r="BJ66" s="17">
        <v>5.0000000000000001E-3</v>
      </c>
      <c r="BK66" s="17">
        <v>0.5</v>
      </c>
      <c r="BL66" s="17">
        <v>0.05</v>
      </c>
      <c r="BM66" s="17">
        <v>0.05</v>
      </c>
      <c r="BN66" s="17">
        <v>0.05</v>
      </c>
      <c r="BO66" s="17">
        <v>0.05</v>
      </c>
      <c r="BP66" s="17">
        <v>0.05</v>
      </c>
      <c r="BQ66" s="17">
        <v>0.4</v>
      </c>
      <c r="BR66" s="17">
        <v>0.4</v>
      </c>
      <c r="BS66" s="17">
        <v>0.05</v>
      </c>
      <c r="BT66" s="17">
        <v>0.05</v>
      </c>
      <c r="BU66" s="17">
        <v>0.1</v>
      </c>
      <c r="BV66" s="17">
        <v>0.05</v>
      </c>
      <c r="BW66" s="17">
        <v>0.05</v>
      </c>
      <c r="BX66" s="17">
        <v>0.05</v>
      </c>
      <c r="BY66" s="17">
        <v>0.15000000000000002</v>
      </c>
      <c r="BZ66" s="17">
        <v>0.15</v>
      </c>
      <c r="CA66" s="17">
        <v>25</v>
      </c>
      <c r="CB66" s="17">
        <v>50</v>
      </c>
      <c r="CC66" s="17">
        <v>2300</v>
      </c>
      <c r="CD66" s="17">
        <v>0.01</v>
      </c>
      <c r="CE66" s="17">
        <v>2.5000000000000001E-2</v>
      </c>
      <c r="CF66" s="17">
        <v>2.5000000000000001E-2</v>
      </c>
      <c r="CG66" s="17">
        <v>2.5000000000000001E-2</v>
      </c>
      <c r="CH66" s="17">
        <v>2.5000000000000001E-2</v>
      </c>
      <c r="CI66" s="17">
        <v>2.5000000000000001E-2</v>
      </c>
      <c r="CJ66" s="17">
        <v>2.5000000000000001E-2</v>
      </c>
      <c r="CK66" s="17">
        <v>2.5000000000000001E-2</v>
      </c>
      <c r="CL66" s="17">
        <v>5.7</v>
      </c>
      <c r="CM66" s="17">
        <v>0.15</v>
      </c>
      <c r="CN66" s="17">
        <v>0.5</v>
      </c>
      <c r="CO66" s="17">
        <v>0.5</v>
      </c>
      <c r="CP66" s="17">
        <v>0.5</v>
      </c>
      <c r="CQ66" s="17">
        <v>1.5</v>
      </c>
      <c r="CR66" s="17">
        <v>0.3</v>
      </c>
      <c r="CS66" s="17">
        <v>5</v>
      </c>
      <c r="CT66" s="17">
        <v>0.5</v>
      </c>
      <c r="CU66" s="17">
        <v>0.5</v>
      </c>
      <c r="CV66" s="17">
        <v>0.05</v>
      </c>
      <c r="CW66" s="17">
        <v>0.05</v>
      </c>
      <c r="CX66" s="17">
        <v>0.05</v>
      </c>
      <c r="CY66" s="17">
        <v>5.7000000000000002E-3</v>
      </c>
      <c r="CZ66" s="17">
        <v>0.05</v>
      </c>
      <c r="DA66" s="17">
        <v>0.05</v>
      </c>
      <c r="DB66" s="17">
        <v>0.05</v>
      </c>
      <c r="DC66" s="17">
        <v>0.05</v>
      </c>
      <c r="DD66" s="17">
        <v>0.05</v>
      </c>
      <c r="DE66" s="17">
        <v>0.05</v>
      </c>
      <c r="DF66" s="17">
        <v>0.05</v>
      </c>
      <c r="DG66" s="42">
        <v>16007.829</v>
      </c>
      <c r="DH66" s="17">
        <v>0.5</v>
      </c>
      <c r="DI66" s="17">
        <v>0.05</v>
      </c>
      <c r="DJ66" s="17">
        <v>0.25</v>
      </c>
      <c r="DK66" s="17">
        <v>0.25</v>
      </c>
      <c r="DL66" s="17">
        <v>0.05</v>
      </c>
    </row>
    <row r="67" spans="1:116" x14ac:dyDescent="0.25">
      <c r="A67" s="63">
        <v>62</v>
      </c>
      <c r="B67" s="65">
        <v>112</v>
      </c>
      <c r="C67" s="139" t="s">
        <v>1506</v>
      </c>
      <c r="D67" s="139" t="s">
        <v>1507</v>
      </c>
      <c r="E67" s="58" t="s">
        <v>1508</v>
      </c>
      <c r="F67" s="67" t="s">
        <v>1509</v>
      </c>
      <c r="G67" s="19">
        <v>7.8</v>
      </c>
      <c r="H67" s="19">
        <v>305.3</v>
      </c>
      <c r="I67" s="42">
        <v>7.62</v>
      </c>
      <c r="J67" s="42">
        <v>16.399999999999999</v>
      </c>
      <c r="K67" s="30">
        <v>69</v>
      </c>
      <c r="L67" s="31">
        <v>1.51</v>
      </c>
      <c r="M67" s="30">
        <v>5.14</v>
      </c>
      <c r="N67" s="30">
        <v>18.100000000000001</v>
      </c>
      <c r="O67" s="42">
        <v>25.9</v>
      </c>
      <c r="P67" s="33">
        <v>2.5000000000000001E-3</v>
      </c>
      <c r="Q67" s="12">
        <v>3750</v>
      </c>
      <c r="R67" s="42">
        <v>0.2</v>
      </c>
      <c r="S67" s="142">
        <v>12.7</v>
      </c>
      <c r="T67" s="30">
        <v>77.400000000000006</v>
      </c>
      <c r="U67" s="30">
        <v>2.36</v>
      </c>
      <c r="V67" s="30">
        <v>36.1</v>
      </c>
      <c r="W67" s="30">
        <v>29.4</v>
      </c>
      <c r="X67" s="30">
        <v>133</v>
      </c>
      <c r="Y67" s="12">
        <v>22700</v>
      </c>
      <c r="Z67" s="30">
        <v>15.5</v>
      </c>
      <c r="AA67" s="13">
        <v>13800</v>
      </c>
      <c r="AB67" s="14">
        <v>230</v>
      </c>
      <c r="AC67" s="12">
        <v>1080</v>
      </c>
      <c r="AD67" s="13">
        <v>15540</v>
      </c>
      <c r="AE67" s="14">
        <v>214.51599999999999</v>
      </c>
      <c r="AF67" s="13">
        <v>9387.33</v>
      </c>
      <c r="AG67" s="12">
        <v>2110</v>
      </c>
      <c r="AH67" s="17">
        <v>160</v>
      </c>
      <c r="AI67" s="17">
        <v>153</v>
      </c>
      <c r="AJ67" s="17">
        <v>65</v>
      </c>
      <c r="AK67" s="17">
        <v>911</v>
      </c>
      <c r="AL67" s="17">
        <v>360</v>
      </c>
      <c r="AM67" s="17">
        <v>137</v>
      </c>
      <c r="AN67" s="17">
        <v>215</v>
      </c>
      <c r="AO67" s="17">
        <v>2.5</v>
      </c>
      <c r="AP67" s="17">
        <v>350</v>
      </c>
      <c r="AQ67" s="17">
        <v>1.5</v>
      </c>
      <c r="AR67" s="17">
        <v>2.5</v>
      </c>
      <c r="AS67" s="17">
        <v>115</v>
      </c>
      <c r="AT67" s="17">
        <v>377</v>
      </c>
      <c r="AU67" s="17">
        <v>483</v>
      </c>
      <c r="AV67" s="17">
        <v>205</v>
      </c>
      <c r="AW67" s="17">
        <v>183</v>
      </c>
      <c r="AX67" s="17">
        <v>656</v>
      </c>
      <c r="AY67" s="17">
        <v>2.5</v>
      </c>
      <c r="AZ67" s="17">
        <v>2.5</v>
      </c>
      <c r="BA67" s="20">
        <v>3185</v>
      </c>
      <c r="BB67" s="17">
        <v>0.5</v>
      </c>
      <c r="BC67" s="17">
        <v>0.5</v>
      </c>
      <c r="BD67" s="17">
        <v>0.5</v>
      </c>
      <c r="BE67" s="17">
        <v>0.5</v>
      </c>
      <c r="BF67" s="17">
        <v>0.5</v>
      </c>
      <c r="BG67" s="17">
        <v>0.5</v>
      </c>
      <c r="BH67" s="17">
        <v>0.5</v>
      </c>
      <c r="BI67" s="17">
        <v>0.5</v>
      </c>
      <c r="BJ67" s="17">
        <v>5.0000000000000001E-3</v>
      </c>
      <c r="BK67" s="17">
        <v>0.5</v>
      </c>
      <c r="BL67" s="17">
        <v>0.05</v>
      </c>
      <c r="BM67" s="17">
        <v>0.05</v>
      </c>
      <c r="BN67" s="17">
        <v>0.05</v>
      </c>
      <c r="BO67" s="17">
        <v>0.05</v>
      </c>
      <c r="BP67" s="17">
        <v>0.05</v>
      </c>
      <c r="BQ67" s="17">
        <v>0.4</v>
      </c>
      <c r="BR67" s="17">
        <v>0.4</v>
      </c>
      <c r="BS67" s="17">
        <v>0.05</v>
      </c>
      <c r="BT67" s="17">
        <v>0.05</v>
      </c>
      <c r="BU67" s="17">
        <v>0.1</v>
      </c>
      <c r="BV67" s="17">
        <v>0.05</v>
      </c>
      <c r="BW67" s="17">
        <v>0.05</v>
      </c>
      <c r="BX67" s="17">
        <v>0.05</v>
      </c>
      <c r="BY67" s="17">
        <v>0.15000000000000002</v>
      </c>
      <c r="BZ67" s="17">
        <v>0.15</v>
      </c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>
        <v>0.05</v>
      </c>
      <c r="DF67" s="17">
        <v>0.05</v>
      </c>
      <c r="DG67" s="42">
        <v>18194.744999999999</v>
      </c>
      <c r="DH67" s="17"/>
      <c r="DI67" s="17"/>
      <c r="DJ67" s="17"/>
      <c r="DK67" s="17"/>
      <c r="DL67" s="17"/>
    </row>
    <row r="68" spans="1:116" x14ac:dyDescent="0.25">
      <c r="A68" s="63">
        <v>63</v>
      </c>
      <c r="B68" s="66">
        <v>113</v>
      </c>
      <c r="C68" s="139" t="s">
        <v>1510</v>
      </c>
      <c r="D68" s="139" t="s">
        <v>1511</v>
      </c>
      <c r="E68" s="58" t="s">
        <v>1512</v>
      </c>
      <c r="F68" s="67" t="s">
        <v>1513</v>
      </c>
      <c r="G68" s="19">
        <v>7.8</v>
      </c>
      <c r="H68" s="19">
        <v>447.6</v>
      </c>
      <c r="I68" s="42">
        <v>27.5</v>
      </c>
      <c r="J68" s="42">
        <v>3.23</v>
      </c>
      <c r="K68" s="30">
        <v>103</v>
      </c>
      <c r="L68" s="30">
        <v>2.5000000000000001E-2</v>
      </c>
      <c r="M68" s="30">
        <v>2.76</v>
      </c>
      <c r="N68" s="30">
        <v>8.06</v>
      </c>
      <c r="O68" s="42">
        <v>11.3</v>
      </c>
      <c r="P68" s="33">
        <v>5.1000000000000004E-3</v>
      </c>
      <c r="Q68" s="12">
        <v>2510</v>
      </c>
      <c r="R68" s="30">
        <v>0.2</v>
      </c>
      <c r="S68" s="142">
        <v>5.64</v>
      </c>
      <c r="T68" s="30">
        <v>5.34</v>
      </c>
      <c r="U68" s="30">
        <v>3.62</v>
      </c>
      <c r="V68" s="30">
        <v>0.15</v>
      </c>
      <c r="W68" s="30">
        <v>10.3</v>
      </c>
      <c r="X68" s="30">
        <v>23.6</v>
      </c>
      <c r="Y68" s="12">
        <v>144000</v>
      </c>
      <c r="Z68" s="30">
        <v>6.47</v>
      </c>
      <c r="AA68" s="13">
        <v>8810</v>
      </c>
      <c r="AB68" s="14">
        <v>458</v>
      </c>
      <c r="AC68" s="12">
        <v>768</v>
      </c>
      <c r="AD68" s="13">
        <v>8010</v>
      </c>
      <c r="AE68" s="14">
        <v>59.4</v>
      </c>
      <c r="AF68" s="13">
        <v>4269.66</v>
      </c>
      <c r="AG68" s="42">
        <v>929</v>
      </c>
      <c r="AH68" s="17">
        <v>36</v>
      </c>
      <c r="AI68" s="17">
        <v>17</v>
      </c>
      <c r="AJ68" s="17">
        <v>31</v>
      </c>
      <c r="AK68" s="17">
        <v>175</v>
      </c>
      <c r="AL68" s="17">
        <v>150</v>
      </c>
      <c r="AM68" s="17">
        <v>18</v>
      </c>
      <c r="AN68" s="17">
        <v>15</v>
      </c>
      <c r="AO68" s="17">
        <v>2.5</v>
      </c>
      <c r="AP68" s="17">
        <v>2.5</v>
      </c>
      <c r="AQ68" s="17">
        <v>1.5</v>
      </c>
      <c r="AR68" s="17">
        <v>2.5</v>
      </c>
      <c r="AS68" s="17">
        <v>39</v>
      </c>
      <c r="AT68" s="17">
        <v>56</v>
      </c>
      <c r="AU68" s="17">
        <v>2.5</v>
      </c>
      <c r="AV68" s="17">
        <v>16</v>
      </c>
      <c r="AW68" s="17">
        <v>37</v>
      </c>
      <c r="AX68" s="17">
        <v>2.5</v>
      </c>
      <c r="AY68" s="17">
        <v>2.5</v>
      </c>
      <c r="AZ68" s="17">
        <v>2.5</v>
      </c>
      <c r="BA68" s="20">
        <v>559.5</v>
      </c>
      <c r="BB68" s="17">
        <v>0.5</v>
      </c>
      <c r="BC68" s="17">
        <v>0.5</v>
      </c>
      <c r="BD68" s="17">
        <v>0.5</v>
      </c>
      <c r="BE68" s="17">
        <v>0.5</v>
      </c>
      <c r="BF68" s="17">
        <v>0.5</v>
      </c>
      <c r="BG68" s="17">
        <v>0.5</v>
      </c>
      <c r="BH68" s="17">
        <v>0.5</v>
      </c>
      <c r="BI68" s="17">
        <v>0.5</v>
      </c>
      <c r="BJ68" s="17">
        <v>5.0000000000000001E-3</v>
      </c>
      <c r="BK68" s="17">
        <v>0.5</v>
      </c>
      <c r="BL68" s="17">
        <v>0.05</v>
      </c>
      <c r="BM68" s="17">
        <v>0.05</v>
      </c>
      <c r="BN68" s="17">
        <v>0.05</v>
      </c>
      <c r="BO68" s="17">
        <v>0.05</v>
      </c>
      <c r="BP68" s="17">
        <v>0.05</v>
      </c>
      <c r="BQ68" s="17">
        <v>0.4</v>
      </c>
      <c r="BR68" s="17">
        <v>0.4</v>
      </c>
      <c r="BS68" s="17">
        <v>0.05</v>
      </c>
      <c r="BT68" s="17">
        <v>0.05</v>
      </c>
      <c r="BU68" s="17">
        <v>0.1</v>
      </c>
      <c r="BV68" s="17">
        <v>0.05</v>
      </c>
      <c r="BW68" s="17">
        <v>0.05</v>
      </c>
      <c r="BX68" s="17">
        <v>0.05</v>
      </c>
      <c r="BY68" s="17">
        <v>0.15000000000000002</v>
      </c>
      <c r="BZ68" s="17">
        <v>0.15</v>
      </c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>
        <v>0.05</v>
      </c>
      <c r="DF68" s="17">
        <v>0.05</v>
      </c>
      <c r="DG68" s="42">
        <v>4628</v>
      </c>
      <c r="DH68" s="17"/>
      <c r="DI68" s="17"/>
      <c r="DJ68" s="17"/>
      <c r="DK68" s="17"/>
      <c r="DL68" s="17"/>
    </row>
    <row r="69" spans="1:116" x14ac:dyDescent="0.25">
      <c r="A69" s="63">
        <v>64</v>
      </c>
      <c r="B69" s="64">
        <v>114</v>
      </c>
      <c r="C69" s="139" t="s">
        <v>391</v>
      </c>
      <c r="D69" s="139" t="s">
        <v>1514</v>
      </c>
      <c r="E69" s="58" t="s">
        <v>1515</v>
      </c>
      <c r="F69" s="67" t="s">
        <v>392</v>
      </c>
      <c r="G69" s="19">
        <v>7.7</v>
      </c>
      <c r="H69" s="19">
        <v>371.8</v>
      </c>
      <c r="I69" s="42">
        <v>0.05</v>
      </c>
      <c r="J69" s="42">
        <v>1.5</v>
      </c>
      <c r="K69" s="30">
        <v>70.3</v>
      </c>
      <c r="L69" s="31">
        <v>0.20899999999999999</v>
      </c>
      <c r="M69" s="30">
        <v>1.93</v>
      </c>
      <c r="N69" s="30">
        <v>5.91</v>
      </c>
      <c r="O69" s="42">
        <v>12.8</v>
      </c>
      <c r="P69" s="33">
        <v>7.3000000000000001E-3</v>
      </c>
      <c r="Q69" s="12">
        <v>143</v>
      </c>
      <c r="R69" s="30">
        <v>0.2</v>
      </c>
      <c r="S69" s="142">
        <v>5.32</v>
      </c>
      <c r="T69" s="30">
        <v>16.2</v>
      </c>
      <c r="U69" s="30">
        <v>2.36</v>
      </c>
      <c r="V69" s="30">
        <v>44.5</v>
      </c>
      <c r="W69" s="30">
        <v>10.8</v>
      </c>
      <c r="X69" s="30">
        <v>48.2</v>
      </c>
      <c r="Y69" s="12">
        <v>68800</v>
      </c>
      <c r="Z69" s="30">
        <v>12.7</v>
      </c>
      <c r="AA69" s="13">
        <v>10400</v>
      </c>
      <c r="AB69" s="14">
        <v>1222.79</v>
      </c>
      <c r="AC69" s="12">
        <v>1020</v>
      </c>
      <c r="AD69" s="13">
        <v>18405.900000000001</v>
      </c>
      <c r="AE69" s="14">
        <v>53.6</v>
      </c>
      <c r="AF69" s="13">
        <v>3641.94</v>
      </c>
      <c r="AG69" s="12">
        <v>667</v>
      </c>
      <c r="AH69" s="17">
        <v>2.5</v>
      </c>
      <c r="AI69" s="17">
        <v>54</v>
      </c>
      <c r="AJ69" s="17">
        <v>236</v>
      </c>
      <c r="AK69" s="17">
        <v>302</v>
      </c>
      <c r="AL69" s="17">
        <v>160</v>
      </c>
      <c r="AM69" s="17">
        <v>50</v>
      </c>
      <c r="AN69" s="17">
        <v>82</v>
      </c>
      <c r="AO69" s="17">
        <v>2.5</v>
      </c>
      <c r="AP69" s="17">
        <v>119</v>
      </c>
      <c r="AQ69" s="17">
        <v>1.5</v>
      </c>
      <c r="AR69" s="17">
        <v>2.5</v>
      </c>
      <c r="AS69" s="17">
        <v>67</v>
      </c>
      <c r="AT69" s="17">
        <v>148</v>
      </c>
      <c r="AU69" s="17">
        <v>159</v>
      </c>
      <c r="AV69" s="17">
        <v>59</v>
      </c>
      <c r="AW69" s="17">
        <v>90</v>
      </c>
      <c r="AX69" s="17">
        <v>146</v>
      </c>
      <c r="AY69" s="17">
        <v>2.5</v>
      </c>
      <c r="AZ69" s="17">
        <v>2.5</v>
      </c>
      <c r="BA69" s="20">
        <v>1323.5</v>
      </c>
      <c r="BB69" s="17">
        <v>0.5</v>
      </c>
      <c r="BC69" s="17">
        <v>0.5</v>
      </c>
      <c r="BD69" s="17">
        <v>0.5</v>
      </c>
      <c r="BE69" s="17">
        <v>0.5</v>
      </c>
      <c r="BF69" s="17">
        <v>0.5</v>
      </c>
      <c r="BG69" s="17">
        <v>0.5</v>
      </c>
      <c r="BH69" s="17">
        <v>0.5</v>
      </c>
      <c r="BI69" s="17">
        <v>0.5</v>
      </c>
      <c r="BJ69" s="17">
        <v>5.0000000000000001E-3</v>
      </c>
      <c r="BK69" s="17">
        <v>0.5</v>
      </c>
      <c r="BL69" s="17">
        <v>0.05</v>
      </c>
      <c r="BM69" s="17">
        <v>0.05</v>
      </c>
      <c r="BN69" s="17">
        <v>0.05</v>
      </c>
      <c r="BO69" s="17">
        <v>0.05</v>
      </c>
      <c r="BP69" s="17">
        <v>0.05</v>
      </c>
      <c r="BQ69" s="17">
        <v>0.4</v>
      </c>
      <c r="BR69" s="17">
        <v>0.4</v>
      </c>
      <c r="BS69" s="17">
        <v>0.05</v>
      </c>
      <c r="BT69" s="17">
        <v>0.05</v>
      </c>
      <c r="BU69" s="17">
        <v>0.1</v>
      </c>
      <c r="BV69" s="17">
        <v>0.05</v>
      </c>
      <c r="BW69" s="17">
        <v>0.05</v>
      </c>
      <c r="BX69" s="17">
        <v>0.05</v>
      </c>
      <c r="BY69" s="17">
        <v>0.15000000000000002</v>
      </c>
      <c r="BZ69" s="17">
        <v>0.15</v>
      </c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>
        <v>0.05</v>
      </c>
      <c r="DF69" s="17">
        <v>0.05</v>
      </c>
      <c r="DG69" s="42">
        <v>15001.923000000001</v>
      </c>
      <c r="DH69" s="17"/>
      <c r="DI69" s="17"/>
      <c r="DJ69" s="17"/>
      <c r="DK69" s="17"/>
      <c r="DL69" s="17"/>
    </row>
    <row r="70" spans="1:116" x14ac:dyDescent="0.25">
      <c r="A70" s="63">
        <v>65</v>
      </c>
      <c r="B70" s="65">
        <v>115</v>
      </c>
      <c r="C70" s="139" t="s">
        <v>1516</v>
      </c>
      <c r="D70" s="139" t="s">
        <v>1517</v>
      </c>
      <c r="E70" s="58" t="s">
        <v>1518</v>
      </c>
      <c r="F70" s="67" t="s">
        <v>1519</v>
      </c>
      <c r="G70" s="19">
        <v>8</v>
      </c>
      <c r="H70" s="19">
        <v>756.3</v>
      </c>
      <c r="I70" s="42">
        <v>0.05</v>
      </c>
      <c r="J70" s="42">
        <v>1.5</v>
      </c>
      <c r="K70" s="30">
        <v>11.8</v>
      </c>
      <c r="L70" s="30">
        <v>2.5000000000000001E-2</v>
      </c>
      <c r="M70" s="30">
        <v>1.6</v>
      </c>
      <c r="N70" s="30">
        <v>21.2</v>
      </c>
      <c r="O70" s="42">
        <v>7.02</v>
      </c>
      <c r="P70" s="33">
        <v>3.3999999999999998E-3</v>
      </c>
      <c r="Q70" s="12">
        <v>141</v>
      </c>
      <c r="R70" s="30">
        <v>0.2</v>
      </c>
      <c r="S70" s="142">
        <v>8.1</v>
      </c>
      <c r="T70" s="30">
        <v>2.39</v>
      </c>
      <c r="U70" s="30">
        <v>1</v>
      </c>
      <c r="V70" s="30">
        <v>43.1</v>
      </c>
      <c r="W70" s="30">
        <v>8.76</v>
      </c>
      <c r="X70" s="30">
        <v>18.600000000000001</v>
      </c>
      <c r="Y70" s="12">
        <v>18400</v>
      </c>
      <c r="Z70" s="30">
        <v>2.77</v>
      </c>
      <c r="AA70" s="13">
        <v>11200</v>
      </c>
      <c r="AB70" s="14">
        <v>267</v>
      </c>
      <c r="AC70" s="12">
        <v>245</v>
      </c>
      <c r="AD70" s="13">
        <v>15978.3</v>
      </c>
      <c r="AE70" s="14">
        <v>132.99299999999999</v>
      </c>
      <c r="AF70" s="13">
        <v>2939.1</v>
      </c>
      <c r="AG70" s="12">
        <v>782</v>
      </c>
      <c r="AH70" s="17">
        <v>2.5</v>
      </c>
      <c r="AI70" s="17">
        <v>2.5</v>
      </c>
      <c r="AJ70" s="17">
        <v>57</v>
      </c>
      <c r="AK70" s="17">
        <v>59</v>
      </c>
      <c r="AL70" s="17">
        <v>17</v>
      </c>
      <c r="AM70" s="17">
        <v>40</v>
      </c>
      <c r="AN70" s="17">
        <v>113</v>
      </c>
      <c r="AO70" s="17">
        <v>2.5</v>
      </c>
      <c r="AP70" s="17">
        <v>65</v>
      </c>
      <c r="AQ70" s="17">
        <v>1.5</v>
      </c>
      <c r="AR70" s="17">
        <v>2.5</v>
      </c>
      <c r="AS70" s="17">
        <v>2.5</v>
      </c>
      <c r="AT70" s="17">
        <v>44</v>
      </c>
      <c r="AU70" s="17">
        <v>95</v>
      </c>
      <c r="AV70" s="17">
        <v>113</v>
      </c>
      <c r="AW70" s="17">
        <v>2.5</v>
      </c>
      <c r="AX70" s="17">
        <v>2.5</v>
      </c>
      <c r="AY70" s="17">
        <v>135</v>
      </c>
      <c r="AZ70" s="17">
        <v>2.5</v>
      </c>
      <c r="BA70" s="20">
        <v>549.5</v>
      </c>
      <c r="BB70" s="17">
        <v>0.5</v>
      </c>
      <c r="BC70" s="17">
        <v>0.5</v>
      </c>
      <c r="BD70" s="17">
        <v>0.5</v>
      </c>
      <c r="BE70" s="17">
        <v>0.5</v>
      </c>
      <c r="BF70" s="17">
        <v>0.5</v>
      </c>
      <c r="BG70" s="17">
        <v>0.5</v>
      </c>
      <c r="BH70" s="17">
        <v>0.5</v>
      </c>
      <c r="BI70" s="17">
        <v>0.5</v>
      </c>
      <c r="BJ70" s="17">
        <v>5.0000000000000001E-3</v>
      </c>
      <c r="BK70" s="17">
        <v>0.5</v>
      </c>
      <c r="BL70" s="17">
        <v>0.05</v>
      </c>
      <c r="BM70" s="17">
        <v>0.05</v>
      </c>
      <c r="BN70" s="17">
        <v>0.05</v>
      </c>
      <c r="BO70" s="17">
        <v>0.05</v>
      </c>
      <c r="BP70" s="17">
        <v>0.05</v>
      </c>
      <c r="BQ70" s="17">
        <v>0.4</v>
      </c>
      <c r="BR70" s="17">
        <v>0.4</v>
      </c>
      <c r="BS70" s="17">
        <v>0.05</v>
      </c>
      <c r="BT70" s="17">
        <v>0.05</v>
      </c>
      <c r="BU70" s="17">
        <v>0.1</v>
      </c>
      <c r="BV70" s="17">
        <v>0.05</v>
      </c>
      <c r="BW70" s="17">
        <v>0.05</v>
      </c>
      <c r="BX70" s="17">
        <v>0.05</v>
      </c>
      <c r="BY70" s="17">
        <v>0.15000000000000002</v>
      </c>
      <c r="BZ70" s="17">
        <v>0.15</v>
      </c>
      <c r="CA70" s="17">
        <v>25</v>
      </c>
      <c r="CB70" s="17">
        <v>50</v>
      </c>
      <c r="CC70" s="17">
        <v>3100</v>
      </c>
      <c r="CD70" s="17">
        <v>0.01</v>
      </c>
      <c r="CE70" s="17">
        <v>2.5000000000000001E-2</v>
      </c>
      <c r="CF70" s="17">
        <v>2.5000000000000001E-2</v>
      </c>
      <c r="CG70" s="17">
        <v>2.5000000000000001E-2</v>
      </c>
      <c r="CH70" s="17">
        <v>2.5000000000000001E-2</v>
      </c>
      <c r="CI70" s="17">
        <v>2.5000000000000001E-2</v>
      </c>
      <c r="CJ70" s="17">
        <v>2.5000000000000001E-2</v>
      </c>
      <c r="CK70" s="17">
        <v>2.5000000000000001E-2</v>
      </c>
      <c r="CL70" s="17">
        <v>9.3000000000000007</v>
      </c>
      <c r="CM70" s="17">
        <v>0.15</v>
      </c>
      <c r="CN70" s="17">
        <v>0.5</v>
      </c>
      <c r="CO70" s="17">
        <v>0.5</v>
      </c>
      <c r="CP70" s="17">
        <v>0.5</v>
      </c>
      <c r="CQ70" s="17">
        <v>1.5</v>
      </c>
      <c r="CR70" s="17">
        <v>0.3</v>
      </c>
      <c r="CS70" s="17">
        <v>5</v>
      </c>
      <c r="CT70" s="17">
        <v>0.5</v>
      </c>
      <c r="CU70" s="17">
        <v>0.5</v>
      </c>
      <c r="CV70" s="17">
        <v>0.05</v>
      </c>
      <c r="CW70" s="17">
        <v>0.05</v>
      </c>
      <c r="CX70" s="17">
        <v>0.05</v>
      </c>
      <c r="CY70" s="17">
        <v>9.3999999999999997E-4</v>
      </c>
      <c r="CZ70" s="17">
        <v>0.05</v>
      </c>
      <c r="DA70" s="17">
        <v>0.05</v>
      </c>
      <c r="DB70" s="17">
        <v>0.05</v>
      </c>
      <c r="DC70" s="17">
        <v>0.05</v>
      </c>
      <c r="DD70" s="17">
        <v>0.05</v>
      </c>
      <c r="DE70" s="17">
        <v>0.05</v>
      </c>
      <c r="DF70" s="17">
        <v>0.05</v>
      </c>
      <c r="DG70" s="42">
        <v>8733.9709999999995</v>
      </c>
      <c r="DH70" s="17">
        <v>0.5</v>
      </c>
      <c r="DI70" s="17">
        <v>0.05</v>
      </c>
      <c r="DJ70" s="17">
        <v>0.25</v>
      </c>
      <c r="DK70" s="17">
        <v>0.25</v>
      </c>
      <c r="DL70" s="17">
        <v>0.05</v>
      </c>
    </row>
    <row r="71" spans="1:116" x14ac:dyDescent="0.25">
      <c r="A71" s="63">
        <v>66</v>
      </c>
      <c r="B71" s="66">
        <v>116</v>
      </c>
      <c r="C71" s="139" t="s">
        <v>393</v>
      </c>
      <c r="D71" s="139" t="s">
        <v>394</v>
      </c>
      <c r="E71" s="58" t="s">
        <v>1520</v>
      </c>
      <c r="F71" s="67" t="s">
        <v>395</v>
      </c>
      <c r="G71" s="19">
        <v>7.2</v>
      </c>
      <c r="H71" s="19">
        <v>266.39999999999998</v>
      </c>
      <c r="I71" s="42">
        <v>0.05</v>
      </c>
      <c r="J71" s="42">
        <v>3.34</v>
      </c>
      <c r="K71" s="30">
        <v>82.1</v>
      </c>
      <c r="L71" s="30">
        <v>2.5000000000000001E-2</v>
      </c>
      <c r="M71" s="30">
        <v>8.82</v>
      </c>
      <c r="N71" s="30">
        <v>29.4</v>
      </c>
      <c r="O71" s="30">
        <v>22.7</v>
      </c>
      <c r="P71" s="33">
        <v>1.0999999999999999E-2</v>
      </c>
      <c r="Q71" s="12">
        <v>7960</v>
      </c>
      <c r="R71" s="42">
        <v>0.2</v>
      </c>
      <c r="S71" s="142">
        <v>20.2</v>
      </c>
      <c r="T71" s="30">
        <v>13</v>
      </c>
      <c r="U71" s="30">
        <v>1</v>
      </c>
      <c r="V71" s="30">
        <v>16</v>
      </c>
      <c r="W71" s="30">
        <v>35.700000000000003</v>
      </c>
      <c r="X71" s="30">
        <v>85</v>
      </c>
      <c r="Y71" s="12">
        <v>13800</v>
      </c>
      <c r="Z71" s="30">
        <v>9.73</v>
      </c>
      <c r="AA71" s="13">
        <v>17811.7</v>
      </c>
      <c r="AB71" s="14">
        <v>345</v>
      </c>
      <c r="AC71" s="12">
        <v>693</v>
      </c>
      <c r="AD71" s="13">
        <v>5570</v>
      </c>
      <c r="AE71" s="14">
        <v>491.68400000000003</v>
      </c>
      <c r="AF71" s="13">
        <v>18203.900000000001</v>
      </c>
      <c r="AG71" s="12">
        <v>3680</v>
      </c>
      <c r="AH71" s="17">
        <v>62</v>
      </c>
      <c r="AI71" s="17">
        <v>125</v>
      </c>
      <c r="AJ71" s="17">
        <v>2.5</v>
      </c>
      <c r="AK71" s="17">
        <v>59</v>
      </c>
      <c r="AL71" s="17">
        <v>2.5</v>
      </c>
      <c r="AM71" s="17">
        <v>2.5</v>
      </c>
      <c r="AN71" s="17">
        <v>2.5</v>
      </c>
      <c r="AO71" s="17">
        <v>2.5</v>
      </c>
      <c r="AP71" s="17">
        <v>47</v>
      </c>
      <c r="AQ71" s="17">
        <v>1.5</v>
      </c>
      <c r="AR71" s="17">
        <v>2.5</v>
      </c>
      <c r="AS71" s="17">
        <v>2.5</v>
      </c>
      <c r="AT71" s="17">
        <v>2.5</v>
      </c>
      <c r="AU71" s="17">
        <v>30</v>
      </c>
      <c r="AV71" s="17">
        <v>2.5</v>
      </c>
      <c r="AW71" s="17">
        <v>34</v>
      </c>
      <c r="AX71" s="17">
        <v>32</v>
      </c>
      <c r="AY71" s="17">
        <v>29</v>
      </c>
      <c r="AZ71" s="17">
        <v>2.5</v>
      </c>
      <c r="BA71" s="20">
        <v>297.5</v>
      </c>
      <c r="BB71" s="17">
        <v>0.5</v>
      </c>
      <c r="BC71" s="17">
        <v>0.5</v>
      </c>
      <c r="BD71" s="17">
        <v>0.5</v>
      </c>
      <c r="BE71" s="17">
        <v>0.5</v>
      </c>
      <c r="BF71" s="17">
        <v>0.5</v>
      </c>
      <c r="BG71" s="17">
        <v>0.5</v>
      </c>
      <c r="BH71" s="17">
        <v>0.5</v>
      </c>
      <c r="BI71" s="17">
        <v>0.5</v>
      </c>
      <c r="BJ71" s="17">
        <v>5.0000000000000001E-3</v>
      </c>
      <c r="BK71" s="17">
        <v>0.5</v>
      </c>
      <c r="BL71" s="17">
        <v>0.05</v>
      </c>
      <c r="BM71" s="17">
        <v>0.05</v>
      </c>
      <c r="BN71" s="17">
        <v>0.05</v>
      </c>
      <c r="BO71" s="17">
        <v>0.05</v>
      </c>
      <c r="BP71" s="17">
        <v>0.05</v>
      </c>
      <c r="BQ71" s="17">
        <v>0.4</v>
      </c>
      <c r="BR71" s="17">
        <v>0.4</v>
      </c>
      <c r="BS71" s="17">
        <v>0.05</v>
      </c>
      <c r="BT71" s="17">
        <v>0.05</v>
      </c>
      <c r="BU71" s="17">
        <v>0.1</v>
      </c>
      <c r="BV71" s="17">
        <v>0.05</v>
      </c>
      <c r="BW71" s="17">
        <v>0.05</v>
      </c>
      <c r="BX71" s="17">
        <v>0.05</v>
      </c>
      <c r="BY71" s="17">
        <v>0.15000000000000002</v>
      </c>
      <c r="BZ71" s="17">
        <v>0.15</v>
      </c>
      <c r="CA71" s="17">
        <v>25</v>
      </c>
      <c r="CB71" s="17">
        <v>50</v>
      </c>
      <c r="CC71" s="17">
        <v>3100</v>
      </c>
      <c r="CD71" s="17">
        <v>0.01</v>
      </c>
      <c r="CE71" s="17">
        <v>2.5000000000000001E-2</v>
      </c>
      <c r="CF71" s="17">
        <v>2.5000000000000001E-2</v>
      </c>
      <c r="CG71" s="17">
        <v>2.5000000000000001E-2</v>
      </c>
      <c r="CH71" s="17">
        <v>2.5000000000000001E-2</v>
      </c>
      <c r="CI71" s="17">
        <v>2.5000000000000001E-2</v>
      </c>
      <c r="CJ71" s="17">
        <v>2.5000000000000001E-2</v>
      </c>
      <c r="CK71" s="17">
        <v>2.5000000000000001E-2</v>
      </c>
      <c r="CL71" s="17">
        <v>0.16</v>
      </c>
      <c r="CM71" s="17">
        <v>0.15</v>
      </c>
      <c r="CN71" s="17">
        <v>0.5</v>
      </c>
      <c r="CO71" s="17">
        <v>0.5</v>
      </c>
      <c r="CP71" s="17">
        <v>0.5</v>
      </c>
      <c r="CQ71" s="17">
        <v>1.5</v>
      </c>
      <c r="CR71" s="17">
        <v>0.3</v>
      </c>
      <c r="CS71" s="17">
        <v>5</v>
      </c>
      <c r="CT71" s="17">
        <v>0.5</v>
      </c>
      <c r="CU71" s="17">
        <v>0.5</v>
      </c>
      <c r="CV71" s="17">
        <v>0.05</v>
      </c>
      <c r="CW71" s="17">
        <v>0.05</v>
      </c>
      <c r="CX71" s="17">
        <v>0.05</v>
      </c>
      <c r="CY71" s="17">
        <v>1.9E-3</v>
      </c>
      <c r="CZ71" s="17">
        <v>0.05</v>
      </c>
      <c r="DA71" s="17">
        <v>0.05</v>
      </c>
      <c r="DB71" s="17">
        <v>0.05</v>
      </c>
      <c r="DC71" s="17">
        <v>0.05</v>
      </c>
      <c r="DD71" s="17">
        <v>0.05</v>
      </c>
      <c r="DE71" s="17">
        <v>0.05</v>
      </c>
      <c r="DF71" s="17">
        <v>0.05</v>
      </c>
      <c r="DG71" s="42">
        <v>9947.6509999999998</v>
      </c>
      <c r="DH71" s="17">
        <v>0.5</v>
      </c>
      <c r="DI71" s="17">
        <v>0.05</v>
      </c>
      <c r="DJ71" s="17">
        <v>0.25</v>
      </c>
      <c r="DK71" s="17">
        <v>0.25</v>
      </c>
      <c r="DL71" s="17">
        <v>0.05</v>
      </c>
    </row>
    <row r="72" spans="1:116" x14ac:dyDescent="0.25">
      <c r="A72" s="63">
        <v>67</v>
      </c>
      <c r="B72" s="64">
        <v>117</v>
      </c>
      <c r="C72" s="139" t="s">
        <v>1521</v>
      </c>
      <c r="D72" s="139" t="s">
        <v>1522</v>
      </c>
      <c r="E72" s="58" t="s">
        <v>1523</v>
      </c>
      <c r="F72" s="67" t="s">
        <v>1524</v>
      </c>
      <c r="G72" s="19">
        <v>8.1</v>
      </c>
      <c r="H72" s="19">
        <v>427.6</v>
      </c>
      <c r="I72" s="42">
        <v>22</v>
      </c>
      <c r="J72" s="42">
        <v>7.09</v>
      </c>
      <c r="K72" s="30">
        <v>30.1</v>
      </c>
      <c r="L72" s="30">
        <v>2.5000000000000001E-2</v>
      </c>
      <c r="M72" s="30">
        <v>1.27</v>
      </c>
      <c r="N72" s="30">
        <v>3.66</v>
      </c>
      <c r="O72" s="30">
        <v>8.0299999999999994</v>
      </c>
      <c r="P72" s="33">
        <v>6.3E-3</v>
      </c>
      <c r="Q72" s="12">
        <v>1040</v>
      </c>
      <c r="R72" s="42">
        <v>3.69</v>
      </c>
      <c r="S72" s="142">
        <v>1.94</v>
      </c>
      <c r="T72" s="30">
        <v>45.9</v>
      </c>
      <c r="U72" s="30">
        <v>2.2200000000000002</v>
      </c>
      <c r="V72" s="30">
        <v>43.8</v>
      </c>
      <c r="W72" s="30">
        <v>11.1</v>
      </c>
      <c r="X72" s="30">
        <v>23.1</v>
      </c>
      <c r="Y72" s="12">
        <v>146000</v>
      </c>
      <c r="Z72" s="30">
        <v>17.600000000000001</v>
      </c>
      <c r="AA72" s="13">
        <v>4310</v>
      </c>
      <c r="AB72" s="14">
        <v>250</v>
      </c>
      <c r="AC72" s="19">
        <v>555</v>
      </c>
      <c r="AD72" s="13">
        <v>7940</v>
      </c>
      <c r="AE72" s="14">
        <v>47.6</v>
      </c>
      <c r="AF72" s="13">
        <v>3684</v>
      </c>
      <c r="AG72" s="12">
        <v>316</v>
      </c>
      <c r="AH72" s="17">
        <v>2.5</v>
      </c>
      <c r="AI72" s="17">
        <v>74</v>
      </c>
      <c r="AJ72" s="17">
        <v>2.5</v>
      </c>
      <c r="AK72" s="17">
        <v>2.5</v>
      </c>
      <c r="AL72" s="17">
        <v>2.5</v>
      </c>
      <c r="AM72" s="17">
        <v>2.5</v>
      </c>
      <c r="AN72" s="17">
        <v>2.5</v>
      </c>
      <c r="AO72" s="17">
        <v>2.5</v>
      </c>
      <c r="AP72" s="17">
        <v>2.5</v>
      </c>
      <c r="AQ72" s="17">
        <v>1.5</v>
      </c>
      <c r="AR72" s="17">
        <v>2.5</v>
      </c>
      <c r="AS72" s="17">
        <v>279</v>
      </c>
      <c r="AT72" s="17">
        <v>2.5</v>
      </c>
      <c r="AU72" s="17">
        <v>2.5</v>
      </c>
      <c r="AV72" s="17">
        <v>2.5</v>
      </c>
      <c r="AW72" s="17">
        <v>2.5</v>
      </c>
      <c r="AX72" s="17">
        <v>2.5</v>
      </c>
      <c r="AY72" s="17">
        <v>2.5</v>
      </c>
      <c r="AZ72" s="17">
        <v>2.5</v>
      </c>
      <c r="BA72" s="20">
        <v>379.5</v>
      </c>
      <c r="BB72" s="17">
        <v>0.5</v>
      </c>
      <c r="BC72" s="17">
        <v>0.5</v>
      </c>
      <c r="BD72" s="17">
        <v>0.5</v>
      </c>
      <c r="BE72" s="17">
        <v>0.5</v>
      </c>
      <c r="BF72" s="17">
        <v>0.5</v>
      </c>
      <c r="BG72" s="17">
        <v>0.5</v>
      </c>
      <c r="BH72" s="17">
        <v>0.5</v>
      </c>
      <c r="BI72" s="17">
        <v>0.5</v>
      </c>
      <c r="BJ72" s="17">
        <v>5.0000000000000001E-3</v>
      </c>
      <c r="BK72" s="17">
        <v>0.5</v>
      </c>
      <c r="BL72" s="17">
        <v>0.05</v>
      </c>
      <c r="BM72" s="17">
        <v>0.05</v>
      </c>
      <c r="BN72" s="17">
        <v>0.05</v>
      </c>
      <c r="BO72" s="17">
        <v>0.05</v>
      </c>
      <c r="BP72" s="17">
        <v>0.05</v>
      </c>
      <c r="BQ72" s="17">
        <v>0.4</v>
      </c>
      <c r="BR72" s="17">
        <v>0.4</v>
      </c>
      <c r="BS72" s="17">
        <v>0.05</v>
      </c>
      <c r="BT72" s="17">
        <v>0.05</v>
      </c>
      <c r="BU72" s="17">
        <v>0.1</v>
      </c>
      <c r="BV72" s="17">
        <v>0.05</v>
      </c>
      <c r="BW72" s="17">
        <v>0.05</v>
      </c>
      <c r="BX72" s="17">
        <v>0.05</v>
      </c>
      <c r="BY72" s="17">
        <v>0.15000000000000002</v>
      </c>
      <c r="BZ72" s="17">
        <v>0.15</v>
      </c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>
        <v>0.05</v>
      </c>
      <c r="DF72" s="17">
        <v>0.05</v>
      </c>
      <c r="DG72" s="42">
        <v>16592.144</v>
      </c>
      <c r="DH72" s="17"/>
      <c r="DI72" s="17"/>
      <c r="DJ72" s="17"/>
      <c r="DK72" s="17"/>
      <c r="DL72" s="17"/>
    </row>
    <row r="73" spans="1:116" x14ac:dyDescent="0.25">
      <c r="A73" s="63">
        <v>68</v>
      </c>
      <c r="B73" s="65">
        <v>118</v>
      </c>
      <c r="C73" s="139" t="s">
        <v>396</v>
      </c>
      <c r="D73" s="139" t="s">
        <v>397</v>
      </c>
      <c r="E73" s="58" t="s">
        <v>1525</v>
      </c>
      <c r="F73" s="67" t="s">
        <v>398</v>
      </c>
      <c r="G73" s="19">
        <v>7.8</v>
      </c>
      <c r="H73" s="19">
        <v>360.2</v>
      </c>
      <c r="I73" s="42">
        <v>0.05</v>
      </c>
      <c r="J73" s="42">
        <v>11.4</v>
      </c>
      <c r="K73" s="30">
        <v>67.2</v>
      </c>
      <c r="L73" s="31">
        <v>1.49</v>
      </c>
      <c r="M73" s="30">
        <v>2.2200000000000002</v>
      </c>
      <c r="N73" s="30">
        <v>9.3699999999999992</v>
      </c>
      <c r="O73" s="30">
        <v>4.59</v>
      </c>
      <c r="P73" s="33">
        <v>6.1000000000000004E-3</v>
      </c>
      <c r="Q73" s="12">
        <v>132</v>
      </c>
      <c r="R73" s="30">
        <v>2.95</v>
      </c>
      <c r="S73" s="142">
        <v>6.32</v>
      </c>
      <c r="T73" s="30">
        <v>53.7</v>
      </c>
      <c r="U73" s="30">
        <v>5.71</v>
      </c>
      <c r="V73" s="30">
        <v>56.4</v>
      </c>
      <c r="W73" s="30">
        <v>16.899999999999999</v>
      </c>
      <c r="X73" s="30">
        <v>87.3</v>
      </c>
      <c r="Y73" s="12">
        <v>96000</v>
      </c>
      <c r="Z73" s="30">
        <v>11.3</v>
      </c>
      <c r="AA73" s="13">
        <v>11100</v>
      </c>
      <c r="AB73" s="14">
        <v>6697.43</v>
      </c>
      <c r="AC73" s="12">
        <v>764</v>
      </c>
      <c r="AD73" s="13">
        <v>8490</v>
      </c>
      <c r="AE73" s="14">
        <v>77.3</v>
      </c>
      <c r="AF73" s="13">
        <v>3414.01</v>
      </c>
      <c r="AG73" s="12">
        <v>542</v>
      </c>
      <c r="AH73" s="17">
        <v>2.5</v>
      </c>
      <c r="AI73" s="17">
        <v>117</v>
      </c>
      <c r="AJ73" s="17">
        <v>54</v>
      </c>
      <c r="AK73" s="17">
        <v>558</v>
      </c>
      <c r="AL73" s="17">
        <v>260</v>
      </c>
      <c r="AM73" s="17">
        <v>105</v>
      </c>
      <c r="AN73" s="17">
        <v>126</v>
      </c>
      <c r="AO73" s="17">
        <v>2.5</v>
      </c>
      <c r="AP73" s="17">
        <v>161</v>
      </c>
      <c r="AQ73" s="17">
        <v>1.5</v>
      </c>
      <c r="AR73" s="17">
        <v>2.5</v>
      </c>
      <c r="AS73" s="17">
        <v>2.5</v>
      </c>
      <c r="AT73" s="17">
        <v>306</v>
      </c>
      <c r="AU73" s="17">
        <v>418</v>
      </c>
      <c r="AV73" s="17">
        <v>129</v>
      </c>
      <c r="AW73" s="17">
        <v>212</v>
      </c>
      <c r="AX73" s="17">
        <v>445</v>
      </c>
      <c r="AY73" s="17">
        <v>2.5</v>
      </c>
      <c r="AZ73" s="17">
        <v>2.5</v>
      </c>
      <c r="BA73" s="20">
        <v>2082</v>
      </c>
      <c r="BB73" s="17">
        <v>0.5</v>
      </c>
      <c r="BC73" s="17">
        <v>0.5</v>
      </c>
      <c r="BD73" s="17">
        <v>0.5</v>
      </c>
      <c r="BE73" s="17">
        <v>0.5</v>
      </c>
      <c r="BF73" s="17">
        <v>0.5</v>
      </c>
      <c r="BG73" s="17">
        <v>0.5</v>
      </c>
      <c r="BH73" s="17">
        <v>0.5</v>
      </c>
      <c r="BI73" s="17">
        <v>0.5</v>
      </c>
      <c r="BJ73" s="17">
        <v>5.0000000000000001E-3</v>
      </c>
      <c r="BK73" s="17">
        <v>0.5</v>
      </c>
      <c r="BL73" s="17">
        <v>0.05</v>
      </c>
      <c r="BM73" s="17">
        <v>0.05</v>
      </c>
      <c r="BN73" s="17">
        <v>0.05</v>
      </c>
      <c r="BO73" s="17">
        <v>0.05</v>
      </c>
      <c r="BP73" s="17">
        <v>0.05</v>
      </c>
      <c r="BQ73" s="17">
        <v>0.4</v>
      </c>
      <c r="BR73" s="17">
        <v>0.4</v>
      </c>
      <c r="BS73" s="17">
        <v>0.05</v>
      </c>
      <c r="BT73" s="17">
        <v>0.05</v>
      </c>
      <c r="BU73" s="17">
        <v>0.1</v>
      </c>
      <c r="BV73" s="17">
        <v>0.05</v>
      </c>
      <c r="BW73" s="17">
        <v>0.05</v>
      </c>
      <c r="BX73" s="17">
        <v>0.05</v>
      </c>
      <c r="BY73" s="17">
        <v>0.15000000000000002</v>
      </c>
      <c r="BZ73" s="17">
        <v>0.15</v>
      </c>
      <c r="CA73" s="17">
        <v>25</v>
      </c>
      <c r="CB73" s="17">
        <v>50</v>
      </c>
      <c r="CC73" s="17">
        <v>2800</v>
      </c>
      <c r="CD73" s="17">
        <v>0.01</v>
      </c>
      <c r="CE73" s="17">
        <v>2.5000000000000001E-2</v>
      </c>
      <c r="CF73" s="17">
        <v>2.5000000000000001E-2</v>
      </c>
      <c r="CG73" s="17">
        <v>2.5000000000000001E-2</v>
      </c>
      <c r="CH73" s="17">
        <v>2.5000000000000001E-2</v>
      </c>
      <c r="CI73" s="17">
        <v>2.5000000000000001E-2</v>
      </c>
      <c r="CJ73" s="17">
        <v>2.5000000000000001E-2</v>
      </c>
      <c r="CK73" s="17">
        <v>2.5000000000000001E-2</v>
      </c>
      <c r="CL73" s="17">
        <v>3.6</v>
      </c>
      <c r="CM73" s="17">
        <v>0.15</v>
      </c>
      <c r="CN73" s="17">
        <v>0.5</v>
      </c>
      <c r="CO73" s="17">
        <v>0.5</v>
      </c>
      <c r="CP73" s="17">
        <v>0.5</v>
      </c>
      <c r="CQ73" s="17">
        <v>1.5</v>
      </c>
      <c r="CR73" s="17">
        <v>0.3</v>
      </c>
      <c r="CS73" s="17">
        <v>5</v>
      </c>
      <c r="CT73" s="17">
        <v>0.5</v>
      </c>
      <c r="CU73" s="17">
        <v>0.5</v>
      </c>
      <c r="CV73" s="17">
        <v>0.05</v>
      </c>
      <c r="CW73" s="17">
        <v>0.05</v>
      </c>
      <c r="CX73" s="17">
        <v>0.05</v>
      </c>
      <c r="CY73" s="17">
        <v>8.6E-3</v>
      </c>
      <c r="CZ73" s="17">
        <v>0.05</v>
      </c>
      <c r="DA73" s="17">
        <v>0.05</v>
      </c>
      <c r="DB73" s="17">
        <v>0.05</v>
      </c>
      <c r="DC73" s="17">
        <v>0.05</v>
      </c>
      <c r="DD73" s="17">
        <v>0.05</v>
      </c>
      <c r="DE73" s="17">
        <v>0.05</v>
      </c>
      <c r="DF73" s="17">
        <v>0.05</v>
      </c>
      <c r="DG73" s="42">
        <v>13414.141</v>
      </c>
      <c r="DH73" s="17">
        <v>0.5</v>
      </c>
      <c r="DI73" s="17">
        <v>0.05</v>
      </c>
      <c r="DJ73" s="17">
        <v>0.25</v>
      </c>
      <c r="DK73" s="17">
        <v>0.25</v>
      </c>
      <c r="DL73" s="17">
        <v>0.05</v>
      </c>
    </row>
    <row r="74" spans="1:116" x14ac:dyDescent="0.25">
      <c r="A74" s="63">
        <v>69</v>
      </c>
      <c r="B74" s="66">
        <v>119</v>
      </c>
      <c r="C74" s="139" t="s">
        <v>399</v>
      </c>
      <c r="D74" s="139" t="s">
        <v>216</v>
      </c>
      <c r="E74" s="58" t="s">
        <v>1526</v>
      </c>
      <c r="F74" s="67" t="s">
        <v>400</v>
      </c>
      <c r="G74" s="19">
        <v>7.9</v>
      </c>
      <c r="H74" s="19">
        <v>360.9</v>
      </c>
      <c r="I74" s="42">
        <v>0.05</v>
      </c>
      <c r="J74" s="42">
        <v>1.5</v>
      </c>
      <c r="K74" s="30">
        <v>4.38</v>
      </c>
      <c r="L74" s="30">
        <v>2.5000000000000001E-2</v>
      </c>
      <c r="M74" s="30">
        <v>0.59</v>
      </c>
      <c r="N74" s="30">
        <v>7.28</v>
      </c>
      <c r="O74" s="30">
        <v>10.199999999999999</v>
      </c>
      <c r="P74" s="33">
        <v>2.3999999999999998E-3</v>
      </c>
      <c r="Q74" s="12">
        <v>171</v>
      </c>
      <c r="R74" s="42">
        <v>0.2</v>
      </c>
      <c r="S74" s="142">
        <v>6.03</v>
      </c>
      <c r="T74" s="30">
        <v>0.5</v>
      </c>
      <c r="U74" s="30">
        <v>1</v>
      </c>
      <c r="V74" s="30">
        <v>7.86</v>
      </c>
      <c r="W74" s="30">
        <v>1.78</v>
      </c>
      <c r="X74" s="30">
        <v>15.3</v>
      </c>
      <c r="Y74" s="12" t="s">
        <v>1182</v>
      </c>
      <c r="Z74" s="30">
        <v>22.1</v>
      </c>
      <c r="AA74" s="13">
        <v>966</v>
      </c>
      <c r="AB74" s="14">
        <v>12.6</v>
      </c>
      <c r="AC74" s="19">
        <v>44.8</v>
      </c>
      <c r="AD74" s="13">
        <v>6970</v>
      </c>
      <c r="AE74" s="14">
        <v>127.71</v>
      </c>
      <c r="AF74" s="13">
        <v>697</v>
      </c>
      <c r="AG74" s="12">
        <v>0.5</v>
      </c>
      <c r="AH74" s="17">
        <v>72</v>
      </c>
      <c r="AI74" s="17">
        <v>31</v>
      </c>
      <c r="AJ74" s="17">
        <v>49</v>
      </c>
      <c r="AK74" s="17">
        <v>307</v>
      </c>
      <c r="AL74" s="17">
        <v>110</v>
      </c>
      <c r="AM74" s="17">
        <v>46</v>
      </c>
      <c r="AN74" s="17">
        <v>63</v>
      </c>
      <c r="AO74" s="17">
        <v>2.5</v>
      </c>
      <c r="AP74" s="17">
        <v>60</v>
      </c>
      <c r="AQ74" s="17">
        <v>1.5</v>
      </c>
      <c r="AR74" s="17">
        <v>29</v>
      </c>
      <c r="AS74" s="17">
        <v>2.5</v>
      </c>
      <c r="AT74" s="17">
        <v>175</v>
      </c>
      <c r="AU74" s="17">
        <v>122</v>
      </c>
      <c r="AV74" s="17">
        <v>47</v>
      </c>
      <c r="AW74" s="17">
        <v>79</v>
      </c>
      <c r="AX74" s="17">
        <v>82</v>
      </c>
      <c r="AY74" s="17">
        <v>2.5</v>
      </c>
      <c r="AZ74" s="17">
        <v>2.5</v>
      </c>
      <c r="BA74" s="20">
        <v>1055</v>
      </c>
      <c r="BB74" s="17">
        <v>0.5</v>
      </c>
      <c r="BC74" s="17">
        <v>0.5</v>
      </c>
      <c r="BD74" s="17">
        <v>0.5</v>
      </c>
      <c r="BE74" s="17">
        <v>0.5</v>
      </c>
      <c r="BF74" s="17">
        <v>0.5</v>
      </c>
      <c r="BG74" s="17">
        <v>0.5</v>
      </c>
      <c r="BH74" s="17">
        <v>0.5</v>
      </c>
      <c r="BI74" s="17">
        <v>0.5</v>
      </c>
      <c r="BJ74" s="17">
        <v>5.0000000000000001E-3</v>
      </c>
      <c r="BK74" s="17">
        <v>0.5</v>
      </c>
      <c r="BL74" s="17">
        <v>0.05</v>
      </c>
      <c r="BM74" s="17">
        <v>0.05</v>
      </c>
      <c r="BN74" s="17">
        <v>0.05</v>
      </c>
      <c r="BO74" s="17">
        <v>0.05</v>
      </c>
      <c r="BP74" s="17">
        <v>0.05</v>
      </c>
      <c r="BQ74" s="17">
        <v>0.4</v>
      </c>
      <c r="BR74" s="17">
        <v>0.4</v>
      </c>
      <c r="BS74" s="17">
        <v>0.05</v>
      </c>
      <c r="BT74" s="17">
        <v>0.05</v>
      </c>
      <c r="BU74" s="17">
        <v>0.1</v>
      </c>
      <c r="BV74" s="17">
        <v>0.05</v>
      </c>
      <c r="BW74" s="17">
        <v>0.05</v>
      </c>
      <c r="BX74" s="17">
        <v>0.05</v>
      </c>
      <c r="BY74" s="17">
        <v>0.15000000000000002</v>
      </c>
      <c r="BZ74" s="17">
        <v>0.15</v>
      </c>
      <c r="CA74" s="17">
        <v>25</v>
      </c>
      <c r="CB74" s="17">
        <v>50</v>
      </c>
      <c r="CC74" s="17">
        <v>3300</v>
      </c>
      <c r="CD74" s="17">
        <v>0.01</v>
      </c>
      <c r="CE74" s="17">
        <v>2.5000000000000001E-2</v>
      </c>
      <c r="CF74" s="17">
        <v>2.5000000000000001E-2</v>
      </c>
      <c r="CG74" s="17">
        <v>2.5000000000000001E-2</v>
      </c>
      <c r="CH74" s="17">
        <v>2.5000000000000001E-2</v>
      </c>
      <c r="CI74" s="17">
        <v>2.5000000000000001E-2</v>
      </c>
      <c r="CJ74" s="17">
        <v>2.5000000000000001E-2</v>
      </c>
      <c r="CK74" s="17">
        <v>2.5000000000000001E-2</v>
      </c>
      <c r="CL74" s="17">
        <v>10</v>
      </c>
      <c r="CM74" s="17">
        <v>0.15</v>
      </c>
      <c r="CN74" s="17">
        <v>0.5</v>
      </c>
      <c r="CO74" s="17">
        <v>0.5</v>
      </c>
      <c r="CP74" s="17">
        <v>0.5</v>
      </c>
      <c r="CQ74" s="17">
        <v>1.5</v>
      </c>
      <c r="CR74" s="17">
        <v>0.3</v>
      </c>
      <c r="CS74" s="17">
        <v>5</v>
      </c>
      <c r="CT74" s="17">
        <v>0.5</v>
      </c>
      <c r="CU74" s="17">
        <v>0.5</v>
      </c>
      <c r="CV74" s="17">
        <v>0.05</v>
      </c>
      <c r="CW74" s="17">
        <v>0.05</v>
      </c>
      <c r="CX74" s="17">
        <v>0.05</v>
      </c>
      <c r="CY74" s="17">
        <v>4.0000000000000001E-3</v>
      </c>
      <c r="CZ74" s="17">
        <v>0.05</v>
      </c>
      <c r="DA74" s="17">
        <v>0.05</v>
      </c>
      <c r="DB74" s="17">
        <v>0.05</v>
      </c>
      <c r="DC74" s="17">
        <v>0.05</v>
      </c>
      <c r="DD74" s="17">
        <v>0.05</v>
      </c>
      <c r="DE74" s="17">
        <v>0.05</v>
      </c>
      <c r="DF74" s="17">
        <v>0.05</v>
      </c>
      <c r="DG74" s="42">
        <v>9939.0630000000001</v>
      </c>
      <c r="DH74" s="17">
        <v>0.5</v>
      </c>
      <c r="DI74" s="17">
        <v>0.05</v>
      </c>
      <c r="DJ74" s="17">
        <v>0.25</v>
      </c>
      <c r="DK74" s="17">
        <v>0.25</v>
      </c>
      <c r="DL74" s="17">
        <v>0.05</v>
      </c>
    </row>
    <row r="75" spans="1:116" x14ac:dyDescent="0.25">
      <c r="A75" s="63">
        <v>70</v>
      </c>
      <c r="B75" s="64">
        <v>120</v>
      </c>
      <c r="C75" s="139" t="s">
        <v>1527</v>
      </c>
      <c r="D75" s="139" t="s">
        <v>1528</v>
      </c>
      <c r="E75" s="58" t="s">
        <v>1529</v>
      </c>
      <c r="F75" s="67" t="s">
        <v>1530</v>
      </c>
      <c r="G75" s="19">
        <v>7.6</v>
      </c>
      <c r="H75" s="19">
        <v>157.6</v>
      </c>
      <c r="I75" s="42">
        <v>0.05</v>
      </c>
      <c r="J75" s="42">
        <v>5.36</v>
      </c>
      <c r="K75" s="30">
        <v>89.5</v>
      </c>
      <c r="L75" s="31">
        <v>6.3E-2</v>
      </c>
      <c r="M75" s="30">
        <v>1.3</v>
      </c>
      <c r="N75" s="30">
        <v>5.62</v>
      </c>
      <c r="O75" s="42">
        <v>17.8</v>
      </c>
      <c r="P75" s="33">
        <v>7.1999999999999998E-3</v>
      </c>
      <c r="Q75" s="12">
        <v>1400</v>
      </c>
      <c r="R75" s="42">
        <v>1.19</v>
      </c>
      <c r="S75" s="142">
        <v>2.2999999999999998</v>
      </c>
      <c r="T75" s="30">
        <v>4.5599999999999996</v>
      </c>
      <c r="U75" s="30">
        <v>3.8</v>
      </c>
      <c r="V75" s="30">
        <v>123</v>
      </c>
      <c r="W75" s="30">
        <v>8.9</v>
      </c>
      <c r="X75" s="30">
        <v>47.6</v>
      </c>
      <c r="Y75" s="12">
        <v>238877</v>
      </c>
      <c r="Z75" s="30">
        <v>3.9</v>
      </c>
      <c r="AA75" s="13">
        <v>5550</v>
      </c>
      <c r="AB75" s="14">
        <v>1546.56</v>
      </c>
      <c r="AC75" s="12">
        <v>912</v>
      </c>
      <c r="AD75" s="13">
        <v>7220</v>
      </c>
      <c r="AE75" s="14">
        <v>0.05</v>
      </c>
      <c r="AF75" s="13">
        <v>1545.38</v>
      </c>
      <c r="AG75" s="42">
        <v>290</v>
      </c>
      <c r="AH75" s="17">
        <v>38</v>
      </c>
      <c r="AI75" s="17">
        <v>90</v>
      </c>
      <c r="AJ75" s="17">
        <v>84</v>
      </c>
      <c r="AK75" s="17">
        <v>322</v>
      </c>
      <c r="AL75" s="17">
        <v>200</v>
      </c>
      <c r="AM75" s="17">
        <v>101</v>
      </c>
      <c r="AN75" s="17">
        <v>131</v>
      </c>
      <c r="AO75" s="17">
        <v>2.5</v>
      </c>
      <c r="AP75" s="17">
        <v>148</v>
      </c>
      <c r="AQ75" s="17">
        <v>1.5</v>
      </c>
      <c r="AR75" s="17">
        <v>2.5</v>
      </c>
      <c r="AS75" s="17">
        <v>65</v>
      </c>
      <c r="AT75" s="17">
        <v>217</v>
      </c>
      <c r="AU75" s="17">
        <v>195</v>
      </c>
      <c r="AV75" s="17">
        <v>103</v>
      </c>
      <c r="AW75" s="17">
        <v>104</v>
      </c>
      <c r="AX75" s="17">
        <v>190</v>
      </c>
      <c r="AY75" s="17">
        <v>55</v>
      </c>
      <c r="AZ75" s="17">
        <v>2.5</v>
      </c>
      <c r="BA75" s="20">
        <v>1550</v>
      </c>
      <c r="BB75" s="17">
        <v>0.5</v>
      </c>
      <c r="BC75" s="17">
        <v>0.5</v>
      </c>
      <c r="BD75" s="17">
        <v>0.5</v>
      </c>
      <c r="BE75" s="17">
        <v>0.5</v>
      </c>
      <c r="BF75" s="17">
        <v>0.5</v>
      </c>
      <c r="BG75" s="17">
        <v>0.5</v>
      </c>
      <c r="BH75" s="17">
        <v>0.5</v>
      </c>
      <c r="BI75" s="17">
        <v>0.5</v>
      </c>
      <c r="BJ75" s="17">
        <v>5.0000000000000001E-3</v>
      </c>
      <c r="BK75" s="17">
        <v>0.5</v>
      </c>
      <c r="BL75" s="17">
        <v>0.05</v>
      </c>
      <c r="BM75" s="17">
        <v>0.05</v>
      </c>
      <c r="BN75" s="17">
        <v>0.05</v>
      </c>
      <c r="BO75" s="17">
        <v>0.05</v>
      </c>
      <c r="BP75" s="17">
        <v>0.05</v>
      </c>
      <c r="BQ75" s="17">
        <v>0.4</v>
      </c>
      <c r="BR75" s="17">
        <v>0.4</v>
      </c>
      <c r="BS75" s="17">
        <v>0.05</v>
      </c>
      <c r="BT75" s="17">
        <v>0.05</v>
      </c>
      <c r="BU75" s="17">
        <v>0.1</v>
      </c>
      <c r="BV75" s="17">
        <v>0.05</v>
      </c>
      <c r="BW75" s="17">
        <v>0.05</v>
      </c>
      <c r="BX75" s="17">
        <v>0.05</v>
      </c>
      <c r="BY75" s="17">
        <v>0.15000000000000002</v>
      </c>
      <c r="BZ75" s="17">
        <v>0.15</v>
      </c>
      <c r="CA75" s="17">
        <v>25</v>
      </c>
      <c r="CB75" s="17">
        <v>50</v>
      </c>
      <c r="CC75" s="17">
        <v>2600</v>
      </c>
      <c r="CD75" s="17">
        <v>0.01</v>
      </c>
      <c r="CE75" s="17">
        <v>2.5000000000000001E-2</v>
      </c>
      <c r="CF75" s="17">
        <v>2.5000000000000001E-2</v>
      </c>
      <c r="CG75" s="17">
        <v>2.5000000000000001E-2</v>
      </c>
      <c r="CH75" s="17">
        <v>2.5000000000000001E-2</v>
      </c>
      <c r="CI75" s="17">
        <v>2.5000000000000001E-2</v>
      </c>
      <c r="CJ75" s="17">
        <v>2.5000000000000001E-2</v>
      </c>
      <c r="CK75" s="17">
        <v>2.5000000000000001E-2</v>
      </c>
      <c r="CL75" s="17">
        <v>0.54</v>
      </c>
      <c r="CM75" s="17">
        <v>0.15</v>
      </c>
      <c r="CN75" s="17">
        <v>0.5</v>
      </c>
      <c r="CO75" s="17">
        <v>0.5</v>
      </c>
      <c r="CP75" s="17">
        <v>0.5</v>
      </c>
      <c r="CQ75" s="17">
        <v>1.5</v>
      </c>
      <c r="CR75" s="17">
        <v>0.3</v>
      </c>
      <c r="CS75" s="17">
        <v>5</v>
      </c>
      <c r="CT75" s="17">
        <v>0.5</v>
      </c>
      <c r="CU75" s="17">
        <v>0.5</v>
      </c>
      <c r="CV75" s="17">
        <v>0.05</v>
      </c>
      <c r="CW75" s="17">
        <v>0.11699999999999999</v>
      </c>
      <c r="CX75" s="17">
        <v>0.05</v>
      </c>
      <c r="CY75" s="17">
        <v>3.0999999999999999E-3</v>
      </c>
      <c r="CZ75" s="17">
        <v>0.05</v>
      </c>
      <c r="DA75" s="17">
        <v>0.05</v>
      </c>
      <c r="DB75" s="17">
        <v>0.05</v>
      </c>
      <c r="DC75" s="17">
        <v>0.05</v>
      </c>
      <c r="DD75" s="17">
        <v>0.05</v>
      </c>
      <c r="DE75" s="17">
        <v>0.05</v>
      </c>
      <c r="DF75" s="17">
        <v>0.05</v>
      </c>
      <c r="DG75" s="42">
        <v>7421.277</v>
      </c>
      <c r="DH75" s="17">
        <v>0.5</v>
      </c>
      <c r="DI75" s="17">
        <v>0.05</v>
      </c>
      <c r="DJ75" s="17">
        <v>0.25</v>
      </c>
      <c r="DK75" s="17">
        <v>0.25</v>
      </c>
      <c r="DL75" s="17">
        <v>0.05</v>
      </c>
    </row>
    <row r="76" spans="1:116" x14ac:dyDescent="0.25">
      <c r="A76" s="63">
        <v>71</v>
      </c>
      <c r="B76" s="65">
        <v>121</v>
      </c>
      <c r="C76" s="139" t="s">
        <v>401</v>
      </c>
      <c r="D76" s="139" t="s">
        <v>1531</v>
      </c>
      <c r="E76" s="58" t="s">
        <v>1532</v>
      </c>
      <c r="F76" s="67" t="s">
        <v>402</v>
      </c>
      <c r="G76" s="19">
        <v>7.8</v>
      </c>
      <c r="H76" s="19">
        <v>203.6</v>
      </c>
      <c r="I76" s="31">
        <v>0.05</v>
      </c>
      <c r="J76" s="42">
        <v>1.5</v>
      </c>
      <c r="K76" s="30">
        <v>54.2</v>
      </c>
      <c r="L76" s="30">
        <v>0.14599999999999999</v>
      </c>
      <c r="M76" s="30">
        <v>3.39</v>
      </c>
      <c r="N76" s="30">
        <v>15.8</v>
      </c>
      <c r="O76" s="30">
        <v>13.4</v>
      </c>
      <c r="P76" s="33">
        <v>4.5999999999999999E-3</v>
      </c>
      <c r="Q76" s="12">
        <v>134</v>
      </c>
      <c r="R76" s="42">
        <v>1</v>
      </c>
      <c r="S76" s="142">
        <v>9.2799999999999994</v>
      </c>
      <c r="T76" s="30">
        <v>16.8</v>
      </c>
      <c r="U76" s="30">
        <v>2.3199999999999998</v>
      </c>
      <c r="V76" s="30">
        <v>101</v>
      </c>
      <c r="W76" s="30">
        <v>17.3</v>
      </c>
      <c r="X76" s="30">
        <v>54.7</v>
      </c>
      <c r="Y76" s="12">
        <v>65700</v>
      </c>
      <c r="Z76" s="30">
        <v>11.9</v>
      </c>
      <c r="AA76" s="13">
        <v>8580</v>
      </c>
      <c r="AB76" s="14">
        <v>788.93299999999999</v>
      </c>
      <c r="AC76" s="12">
        <v>1220</v>
      </c>
      <c r="AD76" s="13">
        <v>12189.3</v>
      </c>
      <c r="AE76" s="14">
        <v>150.72499999999999</v>
      </c>
      <c r="AF76" s="13">
        <v>7619.35</v>
      </c>
      <c r="AG76" s="12">
        <v>2700</v>
      </c>
      <c r="AH76" s="17">
        <v>2.5</v>
      </c>
      <c r="AI76" s="17">
        <v>2.5</v>
      </c>
      <c r="AJ76" s="17">
        <v>126</v>
      </c>
      <c r="AK76" s="17">
        <v>593</v>
      </c>
      <c r="AL76" s="17">
        <v>220</v>
      </c>
      <c r="AM76" s="17">
        <v>187</v>
      </c>
      <c r="AN76" s="17">
        <v>337</v>
      </c>
      <c r="AO76" s="17">
        <v>2.5</v>
      </c>
      <c r="AP76" s="17">
        <v>265</v>
      </c>
      <c r="AQ76" s="17">
        <v>1.5</v>
      </c>
      <c r="AR76" s="17">
        <v>2.5</v>
      </c>
      <c r="AS76" s="17">
        <v>2.5</v>
      </c>
      <c r="AT76" s="17">
        <v>414</v>
      </c>
      <c r="AU76" s="17">
        <v>381</v>
      </c>
      <c r="AV76" s="17">
        <v>358</v>
      </c>
      <c r="AW76" s="17">
        <v>2.5</v>
      </c>
      <c r="AX76" s="17">
        <v>101</v>
      </c>
      <c r="AY76" s="17">
        <v>281</v>
      </c>
      <c r="AZ76" s="17">
        <v>2.5</v>
      </c>
      <c r="BA76" s="20">
        <v>2627.5</v>
      </c>
      <c r="BB76" s="17">
        <v>0.5</v>
      </c>
      <c r="BC76" s="17">
        <v>0.5</v>
      </c>
      <c r="BD76" s="17">
        <v>0.5</v>
      </c>
      <c r="BE76" s="17">
        <v>0.5</v>
      </c>
      <c r="BF76" s="17">
        <v>0.5</v>
      </c>
      <c r="BG76" s="17">
        <v>0.5</v>
      </c>
      <c r="BH76" s="17">
        <v>0.5</v>
      </c>
      <c r="BI76" s="17">
        <v>0.5</v>
      </c>
      <c r="BJ76" s="17">
        <v>5.0000000000000001E-3</v>
      </c>
      <c r="BK76" s="17">
        <v>0.5</v>
      </c>
      <c r="BL76" s="17">
        <v>0.05</v>
      </c>
      <c r="BM76" s="17">
        <v>0.05</v>
      </c>
      <c r="BN76" s="17">
        <v>0.05</v>
      </c>
      <c r="BO76" s="17">
        <v>0.05</v>
      </c>
      <c r="BP76" s="17">
        <v>0.05</v>
      </c>
      <c r="BQ76" s="17">
        <v>0.4</v>
      </c>
      <c r="BR76" s="17">
        <v>0.4</v>
      </c>
      <c r="BS76" s="17">
        <v>0.05</v>
      </c>
      <c r="BT76" s="17">
        <v>0.05</v>
      </c>
      <c r="BU76" s="17">
        <v>0.1</v>
      </c>
      <c r="BV76" s="17">
        <v>0.05</v>
      </c>
      <c r="BW76" s="17">
        <v>0.05</v>
      </c>
      <c r="BX76" s="17">
        <v>0.05</v>
      </c>
      <c r="BY76" s="17">
        <v>0.15000000000000002</v>
      </c>
      <c r="BZ76" s="17">
        <v>0.15</v>
      </c>
      <c r="CA76" s="17">
        <v>25</v>
      </c>
      <c r="CB76" s="17">
        <v>50</v>
      </c>
      <c r="CC76" s="17">
        <v>3900</v>
      </c>
      <c r="CD76" s="17">
        <v>0.01</v>
      </c>
      <c r="CE76" s="17">
        <v>2.5000000000000001E-2</v>
      </c>
      <c r="CF76" s="17">
        <v>2.5000000000000001E-2</v>
      </c>
      <c r="CG76" s="17">
        <v>2.5000000000000001E-2</v>
      </c>
      <c r="CH76" s="17">
        <v>2.5000000000000001E-2</v>
      </c>
      <c r="CI76" s="17">
        <v>2.5000000000000001E-2</v>
      </c>
      <c r="CJ76" s="17">
        <v>2.5000000000000001E-2</v>
      </c>
      <c r="CK76" s="17">
        <v>2.5000000000000001E-2</v>
      </c>
      <c r="CL76" s="17">
        <v>44</v>
      </c>
      <c r="CM76" s="17">
        <v>0.15</v>
      </c>
      <c r="CN76" s="17">
        <v>0.5</v>
      </c>
      <c r="CO76" s="17">
        <v>0.5</v>
      </c>
      <c r="CP76" s="17">
        <v>0.5</v>
      </c>
      <c r="CQ76" s="17">
        <v>1.5</v>
      </c>
      <c r="CR76" s="17">
        <v>0.3</v>
      </c>
      <c r="CS76" s="17">
        <v>5</v>
      </c>
      <c r="CT76" s="17">
        <v>0.5</v>
      </c>
      <c r="CU76" s="17">
        <v>0.5</v>
      </c>
      <c r="CV76" s="17">
        <v>0.05</v>
      </c>
      <c r="CW76" s="17">
        <v>0.14100000000000001</v>
      </c>
      <c r="CX76" s="17">
        <v>0.05</v>
      </c>
      <c r="CY76" s="17">
        <v>7.4000000000000003E-3</v>
      </c>
      <c r="CZ76" s="17">
        <v>0.05</v>
      </c>
      <c r="DA76" s="17">
        <v>0.05</v>
      </c>
      <c r="DB76" s="17">
        <v>0.05</v>
      </c>
      <c r="DC76" s="17">
        <v>0.05</v>
      </c>
      <c r="DD76" s="17">
        <v>0.05</v>
      </c>
      <c r="DE76" s="17">
        <v>0.05</v>
      </c>
      <c r="DF76" s="17">
        <v>0.05</v>
      </c>
      <c r="DG76" s="42">
        <v>17564.912</v>
      </c>
      <c r="DH76" s="17">
        <v>0.5</v>
      </c>
      <c r="DI76" s="17">
        <v>0.05</v>
      </c>
      <c r="DJ76" s="17">
        <v>0.25</v>
      </c>
      <c r="DK76" s="17">
        <v>0.25</v>
      </c>
      <c r="DL76" s="17">
        <v>0.05</v>
      </c>
    </row>
    <row r="77" spans="1:116" x14ac:dyDescent="0.25">
      <c r="A77" s="63">
        <v>72</v>
      </c>
      <c r="B77" s="66">
        <v>122</v>
      </c>
      <c r="C77" s="139" t="s">
        <v>403</v>
      </c>
      <c r="D77" s="139" t="s">
        <v>404</v>
      </c>
      <c r="E77" s="58" t="s">
        <v>1533</v>
      </c>
      <c r="F77" s="67" t="s">
        <v>405</v>
      </c>
      <c r="G77" s="19">
        <v>7.8</v>
      </c>
      <c r="H77" s="19">
        <v>309.60000000000002</v>
      </c>
      <c r="I77" s="42">
        <v>0.05</v>
      </c>
      <c r="J77" s="42">
        <v>4.5999999999999996</v>
      </c>
      <c r="K77" s="30">
        <v>82</v>
      </c>
      <c r="L77" s="31">
        <v>2.5000000000000001E-2</v>
      </c>
      <c r="M77" s="30">
        <v>0.1</v>
      </c>
      <c r="N77" s="30">
        <v>2.5099999999999998</v>
      </c>
      <c r="O77" s="30">
        <v>7.97</v>
      </c>
      <c r="P77" s="33">
        <v>9.1999999999999998E-3</v>
      </c>
      <c r="Q77" s="30">
        <v>145</v>
      </c>
      <c r="R77" s="30">
        <v>0.76200000000000001</v>
      </c>
      <c r="S77" s="142">
        <v>0.65100000000000002</v>
      </c>
      <c r="T77" s="30">
        <v>2.83</v>
      </c>
      <c r="U77" s="30">
        <v>2.56</v>
      </c>
      <c r="V77" s="30">
        <v>72.8</v>
      </c>
      <c r="W77" s="30">
        <v>7.2</v>
      </c>
      <c r="X77" s="30">
        <v>25.6</v>
      </c>
      <c r="Y77" s="12">
        <v>111000</v>
      </c>
      <c r="Z77" s="30">
        <v>5.04</v>
      </c>
      <c r="AA77" s="13">
        <v>6500</v>
      </c>
      <c r="AB77" s="14">
        <v>6124.97</v>
      </c>
      <c r="AC77" s="12">
        <v>835</v>
      </c>
      <c r="AD77" s="13">
        <v>7550</v>
      </c>
      <c r="AE77" s="14">
        <v>0.05</v>
      </c>
      <c r="AF77" s="13">
        <v>611</v>
      </c>
      <c r="AG77" s="12">
        <v>210</v>
      </c>
      <c r="AH77" s="17">
        <v>100</v>
      </c>
      <c r="AI77" s="17">
        <v>115</v>
      </c>
      <c r="AJ77" s="17">
        <v>2.5</v>
      </c>
      <c r="AK77" s="17">
        <v>392</v>
      </c>
      <c r="AL77" s="17">
        <v>110</v>
      </c>
      <c r="AM77" s="17">
        <v>85</v>
      </c>
      <c r="AN77" s="17">
        <v>106</v>
      </c>
      <c r="AO77" s="17">
        <v>56</v>
      </c>
      <c r="AP77" s="17">
        <v>83</v>
      </c>
      <c r="AQ77" s="17">
        <v>1.5</v>
      </c>
      <c r="AR77" s="17">
        <v>2.5</v>
      </c>
      <c r="AS77" s="17">
        <v>117</v>
      </c>
      <c r="AT77" s="17">
        <v>329</v>
      </c>
      <c r="AU77" s="17">
        <v>220</v>
      </c>
      <c r="AV77" s="17">
        <v>63</v>
      </c>
      <c r="AW77" s="17">
        <v>157</v>
      </c>
      <c r="AX77" s="17">
        <v>104</v>
      </c>
      <c r="AY77" s="17">
        <v>2.5</v>
      </c>
      <c r="AZ77" s="17">
        <v>2.5</v>
      </c>
      <c r="BA77" s="20">
        <v>1643.5</v>
      </c>
      <c r="BB77" s="17">
        <v>0.5</v>
      </c>
      <c r="BC77" s="17">
        <v>0.5</v>
      </c>
      <c r="BD77" s="17">
        <v>0.5</v>
      </c>
      <c r="BE77" s="17">
        <v>0.5</v>
      </c>
      <c r="BF77" s="17">
        <v>0.5</v>
      </c>
      <c r="BG77" s="17">
        <v>0.5</v>
      </c>
      <c r="BH77" s="17">
        <v>0.5</v>
      </c>
      <c r="BI77" s="17">
        <v>0.5</v>
      </c>
      <c r="BJ77" s="17">
        <v>5.0000000000000001E-3</v>
      </c>
      <c r="BK77" s="17">
        <v>0.5</v>
      </c>
      <c r="BL77" s="17">
        <v>0.05</v>
      </c>
      <c r="BM77" s="17">
        <v>0.05</v>
      </c>
      <c r="BN77" s="17">
        <v>0.05</v>
      </c>
      <c r="BO77" s="17">
        <v>0.05</v>
      </c>
      <c r="BP77" s="17">
        <v>0.05</v>
      </c>
      <c r="BQ77" s="17">
        <v>0.4</v>
      </c>
      <c r="BR77" s="17">
        <v>0.4</v>
      </c>
      <c r="BS77" s="17">
        <v>0.05</v>
      </c>
      <c r="BT77" s="17">
        <v>0.05</v>
      </c>
      <c r="BU77" s="17">
        <v>0.1</v>
      </c>
      <c r="BV77" s="17">
        <v>0.05</v>
      </c>
      <c r="BW77" s="17">
        <v>0.05</v>
      </c>
      <c r="BX77" s="17">
        <v>0.05</v>
      </c>
      <c r="BY77" s="17">
        <v>0.15000000000000002</v>
      </c>
      <c r="BZ77" s="17">
        <v>0.15</v>
      </c>
      <c r="CA77" s="17">
        <v>25</v>
      </c>
      <c r="CB77" s="17">
        <v>50</v>
      </c>
      <c r="CC77" s="17">
        <v>3100</v>
      </c>
      <c r="CD77" s="17">
        <v>0.01</v>
      </c>
      <c r="CE77" s="17">
        <v>2.5000000000000001E-2</v>
      </c>
      <c r="CF77" s="17">
        <v>2.5000000000000001E-2</v>
      </c>
      <c r="CG77" s="17">
        <v>2.5000000000000001E-2</v>
      </c>
      <c r="CH77" s="17">
        <v>2.5000000000000001E-2</v>
      </c>
      <c r="CI77" s="17">
        <v>2.5000000000000001E-2</v>
      </c>
      <c r="CJ77" s="17">
        <v>2.5000000000000001E-2</v>
      </c>
      <c r="CK77" s="17">
        <v>2.5000000000000001E-2</v>
      </c>
      <c r="CL77" s="17">
        <v>0.94</v>
      </c>
      <c r="CM77" s="17">
        <v>0.15</v>
      </c>
      <c r="CN77" s="17">
        <v>0.5</v>
      </c>
      <c r="CO77" s="17">
        <v>0.5</v>
      </c>
      <c r="CP77" s="17">
        <v>0.5</v>
      </c>
      <c r="CQ77" s="17">
        <v>1.5</v>
      </c>
      <c r="CR77" s="17">
        <v>0.3</v>
      </c>
      <c r="CS77" s="17">
        <v>5</v>
      </c>
      <c r="CT77" s="17">
        <v>0.5</v>
      </c>
      <c r="CU77" s="17">
        <v>0.5</v>
      </c>
      <c r="CV77" s="17">
        <v>0.05</v>
      </c>
      <c r="CW77" s="17">
        <v>0.05</v>
      </c>
      <c r="CX77" s="17">
        <v>0.05</v>
      </c>
      <c r="CY77" s="17">
        <v>6.7999999999999996E-3</v>
      </c>
      <c r="CZ77" s="17">
        <v>0.05</v>
      </c>
      <c r="DA77" s="17">
        <v>0.05</v>
      </c>
      <c r="DB77" s="17">
        <v>0.05</v>
      </c>
      <c r="DC77" s="17">
        <v>0.05</v>
      </c>
      <c r="DD77" s="17">
        <v>0.05</v>
      </c>
      <c r="DE77" s="17">
        <v>0.05</v>
      </c>
      <c r="DF77" s="17">
        <v>0.05</v>
      </c>
      <c r="DG77" s="42">
        <v>10301.960999999999</v>
      </c>
      <c r="DH77" s="17">
        <v>0.5</v>
      </c>
      <c r="DI77" s="17">
        <v>0.05</v>
      </c>
      <c r="DJ77" s="17">
        <v>0.25</v>
      </c>
      <c r="DK77" s="17">
        <v>0.25</v>
      </c>
      <c r="DL77" s="17">
        <v>0.05</v>
      </c>
    </row>
    <row r="78" spans="1:116" x14ac:dyDescent="0.25">
      <c r="A78" s="63">
        <v>73</v>
      </c>
      <c r="B78" s="64">
        <v>123</v>
      </c>
      <c r="C78" s="139" t="s">
        <v>406</v>
      </c>
      <c r="D78" s="139" t="s">
        <v>407</v>
      </c>
      <c r="E78" s="58" t="s">
        <v>1534</v>
      </c>
      <c r="F78" s="67" t="s">
        <v>408</v>
      </c>
      <c r="G78" s="19">
        <v>7.8</v>
      </c>
      <c r="H78" s="19">
        <v>214.5</v>
      </c>
      <c r="I78" s="42">
        <v>27.5</v>
      </c>
      <c r="J78" s="42">
        <v>5.42</v>
      </c>
      <c r="K78" s="30">
        <v>122</v>
      </c>
      <c r="L78" s="30">
        <v>0.222</v>
      </c>
      <c r="M78" s="30">
        <v>1.83</v>
      </c>
      <c r="N78" s="30">
        <v>4.18</v>
      </c>
      <c r="O78" s="30">
        <v>14.1</v>
      </c>
      <c r="P78" s="33">
        <v>1.2999999999999999E-2</v>
      </c>
      <c r="Q78" s="12">
        <v>2030</v>
      </c>
      <c r="R78" s="42">
        <v>1.3</v>
      </c>
      <c r="S78" s="142">
        <v>3.44</v>
      </c>
      <c r="T78" s="30">
        <v>19</v>
      </c>
      <c r="U78" s="30">
        <v>3.43</v>
      </c>
      <c r="V78" s="30">
        <v>0.15</v>
      </c>
      <c r="W78" s="30">
        <v>10.199999999999999</v>
      </c>
      <c r="X78" s="30">
        <v>55.8</v>
      </c>
      <c r="Y78" s="12">
        <v>142000</v>
      </c>
      <c r="Z78" s="30">
        <v>12.2</v>
      </c>
      <c r="AA78" s="13">
        <v>7460</v>
      </c>
      <c r="AB78" s="14">
        <v>1723.59</v>
      </c>
      <c r="AC78" s="12">
        <v>929</v>
      </c>
      <c r="AD78" s="13">
        <v>7600</v>
      </c>
      <c r="AE78" s="14">
        <v>25.4</v>
      </c>
      <c r="AF78" s="13">
        <v>2133.9899999999998</v>
      </c>
      <c r="AG78" s="12">
        <v>424</v>
      </c>
      <c r="AH78" s="17">
        <v>67</v>
      </c>
      <c r="AI78" s="17">
        <v>96</v>
      </c>
      <c r="AJ78" s="17">
        <v>39</v>
      </c>
      <c r="AK78" s="17">
        <v>325</v>
      </c>
      <c r="AL78" s="17">
        <v>120</v>
      </c>
      <c r="AM78" s="17">
        <v>64</v>
      </c>
      <c r="AN78" s="17">
        <v>84</v>
      </c>
      <c r="AO78" s="17">
        <v>2.5</v>
      </c>
      <c r="AP78" s="17">
        <v>88</v>
      </c>
      <c r="AQ78" s="17">
        <v>1.5</v>
      </c>
      <c r="AR78" s="17">
        <v>2.5</v>
      </c>
      <c r="AS78" s="17">
        <v>2.5</v>
      </c>
      <c r="AT78" s="17">
        <v>194</v>
      </c>
      <c r="AU78" s="17">
        <v>123</v>
      </c>
      <c r="AV78" s="17">
        <v>58</v>
      </c>
      <c r="AW78" s="17">
        <v>71</v>
      </c>
      <c r="AX78" s="17">
        <v>118</v>
      </c>
      <c r="AY78" s="17">
        <v>2.5</v>
      </c>
      <c r="AZ78" s="17">
        <v>2.5</v>
      </c>
      <c r="BA78" s="20">
        <v>1176.5</v>
      </c>
      <c r="BB78" s="17">
        <v>0.5</v>
      </c>
      <c r="BC78" s="17">
        <v>0.5</v>
      </c>
      <c r="BD78" s="17">
        <v>0.5</v>
      </c>
      <c r="BE78" s="17">
        <v>0.5</v>
      </c>
      <c r="BF78" s="17">
        <v>0.5</v>
      </c>
      <c r="BG78" s="17">
        <v>0.5</v>
      </c>
      <c r="BH78" s="17">
        <v>0.5</v>
      </c>
      <c r="BI78" s="17">
        <v>0.5</v>
      </c>
      <c r="BJ78" s="17">
        <v>5.0000000000000001E-3</v>
      </c>
      <c r="BK78" s="17">
        <v>0.5</v>
      </c>
      <c r="BL78" s="17">
        <v>0.05</v>
      </c>
      <c r="BM78" s="17">
        <v>0.05</v>
      </c>
      <c r="BN78" s="17">
        <v>0.05</v>
      </c>
      <c r="BO78" s="17">
        <v>0.05</v>
      </c>
      <c r="BP78" s="17">
        <v>0.05</v>
      </c>
      <c r="BQ78" s="17">
        <v>0.4</v>
      </c>
      <c r="BR78" s="17">
        <v>0.4</v>
      </c>
      <c r="BS78" s="17">
        <v>0.05</v>
      </c>
      <c r="BT78" s="17">
        <v>0.05</v>
      </c>
      <c r="BU78" s="17">
        <v>0.1</v>
      </c>
      <c r="BV78" s="17">
        <v>0.05</v>
      </c>
      <c r="BW78" s="17">
        <v>0.05</v>
      </c>
      <c r="BX78" s="17">
        <v>0.05</v>
      </c>
      <c r="BY78" s="17">
        <v>0.15000000000000002</v>
      </c>
      <c r="BZ78" s="17">
        <v>0.15</v>
      </c>
      <c r="CA78" s="17">
        <v>25</v>
      </c>
      <c r="CB78" s="17">
        <v>50</v>
      </c>
      <c r="CC78" s="17">
        <v>3500</v>
      </c>
      <c r="CD78" s="17">
        <v>0.01</v>
      </c>
      <c r="CE78" s="17">
        <v>2.5000000000000001E-2</v>
      </c>
      <c r="CF78" s="17">
        <v>2.5000000000000001E-2</v>
      </c>
      <c r="CG78" s="17">
        <v>2.5000000000000001E-2</v>
      </c>
      <c r="CH78" s="17">
        <v>2.5000000000000001E-2</v>
      </c>
      <c r="CI78" s="17">
        <v>2.5000000000000001E-2</v>
      </c>
      <c r="CJ78" s="17">
        <v>2.5000000000000001E-2</v>
      </c>
      <c r="CK78" s="17">
        <v>2.5000000000000001E-2</v>
      </c>
      <c r="CL78" s="17">
        <v>0.74</v>
      </c>
      <c r="CM78" s="17">
        <v>0.15</v>
      </c>
      <c r="CN78" s="17">
        <v>0.5</v>
      </c>
      <c r="CO78" s="17">
        <v>0.5</v>
      </c>
      <c r="CP78" s="17">
        <v>0.5</v>
      </c>
      <c r="CQ78" s="17">
        <v>1.5</v>
      </c>
      <c r="CR78" s="17">
        <v>0.3</v>
      </c>
      <c r="CS78" s="17">
        <v>5</v>
      </c>
      <c r="CT78" s="17">
        <v>0.5</v>
      </c>
      <c r="CU78" s="17">
        <v>0.5</v>
      </c>
      <c r="CV78" s="17">
        <v>0.05</v>
      </c>
      <c r="CW78" s="17">
        <v>0.17499999999999999</v>
      </c>
      <c r="CX78" s="17">
        <v>0.05</v>
      </c>
      <c r="CY78" s="17">
        <v>9.9000000000000008E-3</v>
      </c>
      <c r="CZ78" s="17">
        <v>0.05</v>
      </c>
      <c r="DA78" s="17">
        <v>0.05</v>
      </c>
      <c r="DB78" s="17">
        <v>0.05</v>
      </c>
      <c r="DC78" s="17">
        <v>0.05</v>
      </c>
      <c r="DD78" s="17">
        <v>0.05</v>
      </c>
      <c r="DE78" s="17">
        <v>0.05</v>
      </c>
      <c r="DF78" s="17">
        <v>0.05</v>
      </c>
      <c r="DG78" s="42">
        <v>7627.2730000000001</v>
      </c>
      <c r="DH78" s="17">
        <v>0.5</v>
      </c>
      <c r="DI78" s="17">
        <v>0.05</v>
      </c>
      <c r="DJ78" s="17">
        <v>0.25</v>
      </c>
      <c r="DK78" s="17">
        <v>0.25</v>
      </c>
      <c r="DL78" s="17">
        <v>0.05</v>
      </c>
    </row>
    <row r="79" spans="1:116" x14ac:dyDescent="0.25">
      <c r="A79" s="63">
        <v>74</v>
      </c>
      <c r="B79" s="65">
        <v>124</v>
      </c>
      <c r="C79" s="139" t="s">
        <v>1535</v>
      </c>
      <c r="D79" s="139" t="s">
        <v>1536</v>
      </c>
      <c r="E79" s="58" t="s">
        <v>1537</v>
      </c>
      <c r="F79" s="67" t="s">
        <v>1538</v>
      </c>
      <c r="G79" s="19">
        <v>8</v>
      </c>
      <c r="H79" s="19">
        <v>675.9</v>
      </c>
      <c r="I79" s="42">
        <v>0.05</v>
      </c>
      <c r="J79" s="42">
        <v>6.14</v>
      </c>
      <c r="K79" s="30">
        <v>196</v>
      </c>
      <c r="L79" s="30">
        <v>1.07</v>
      </c>
      <c r="M79" s="30">
        <v>3.61</v>
      </c>
      <c r="N79" s="30">
        <v>12.2</v>
      </c>
      <c r="O79" s="30">
        <v>6.4</v>
      </c>
      <c r="P79" s="33">
        <v>3.2000000000000002E-3</v>
      </c>
      <c r="Q79" s="12">
        <v>125</v>
      </c>
      <c r="R79" s="42">
        <v>0.2</v>
      </c>
      <c r="S79" s="142">
        <v>8.6300000000000008</v>
      </c>
      <c r="T79" s="30">
        <v>26</v>
      </c>
      <c r="U79" s="30">
        <v>4.4800000000000004</v>
      </c>
      <c r="V79" s="30">
        <v>128</v>
      </c>
      <c r="W79" s="30">
        <v>20.5</v>
      </c>
      <c r="X79" s="30">
        <v>58.6</v>
      </c>
      <c r="Y79" s="12">
        <v>112000</v>
      </c>
      <c r="Z79" s="30">
        <v>5.21</v>
      </c>
      <c r="AA79" s="13">
        <v>19418.400000000001</v>
      </c>
      <c r="AB79" s="14">
        <v>3133.52</v>
      </c>
      <c r="AC79" s="12">
        <v>2260</v>
      </c>
      <c r="AD79" s="13">
        <v>15060.8</v>
      </c>
      <c r="AE79" s="14">
        <v>138.88300000000001</v>
      </c>
      <c r="AF79" s="13">
        <v>5562.06</v>
      </c>
      <c r="AG79" s="12">
        <v>1640</v>
      </c>
      <c r="AH79" s="17">
        <v>38</v>
      </c>
      <c r="AI79" s="17">
        <v>90</v>
      </c>
      <c r="AJ79" s="17">
        <v>97</v>
      </c>
      <c r="AK79" s="17">
        <v>383</v>
      </c>
      <c r="AL79" s="17">
        <v>170</v>
      </c>
      <c r="AM79" s="17">
        <v>86</v>
      </c>
      <c r="AN79" s="17">
        <v>118</v>
      </c>
      <c r="AO79" s="17">
        <v>2.5</v>
      </c>
      <c r="AP79" s="17">
        <v>125</v>
      </c>
      <c r="AQ79" s="17">
        <v>1.5</v>
      </c>
      <c r="AR79" s="17">
        <v>35</v>
      </c>
      <c r="AS79" s="17">
        <v>2.5</v>
      </c>
      <c r="AT79" s="17">
        <v>227</v>
      </c>
      <c r="AU79" s="17">
        <v>197</v>
      </c>
      <c r="AV79" s="17">
        <v>81</v>
      </c>
      <c r="AW79" s="17">
        <v>118</v>
      </c>
      <c r="AX79" s="17">
        <v>178</v>
      </c>
      <c r="AY79" s="17">
        <v>2.5</v>
      </c>
      <c r="AZ79" s="17">
        <v>2.5</v>
      </c>
      <c r="BA79" s="20">
        <v>1526</v>
      </c>
      <c r="BB79" s="17">
        <v>0.5</v>
      </c>
      <c r="BC79" s="17">
        <v>0.5</v>
      </c>
      <c r="BD79" s="17">
        <v>0.5</v>
      </c>
      <c r="BE79" s="17">
        <v>0.5</v>
      </c>
      <c r="BF79" s="17">
        <v>0.5</v>
      </c>
      <c r="BG79" s="17">
        <v>0.5</v>
      </c>
      <c r="BH79" s="17">
        <v>0.5</v>
      </c>
      <c r="BI79" s="17">
        <v>0.5</v>
      </c>
      <c r="BJ79" s="17">
        <v>5.0000000000000001E-3</v>
      </c>
      <c r="BK79" s="17">
        <v>0.5</v>
      </c>
      <c r="BL79" s="17">
        <v>0.05</v>
      </c>
      <c r="BM79" s="17">
        <v>0.05</v>
      </c>
      <c r="BN79" s="17">
        <v>0.05</v>
      </c>
      <c r="BO79" s="17">
        <v>0.05</v>
      </c>
      <c r="BP79" s="17">
        <v>0.05</v>
      </c>
      <c r="BQ79" s="17">
        <v>0.4</v>
      </c>
      <c r="BR79" s="17">
        <v>0.4</v>
      </c>
      <c r="BS79" s="17">
        <v>0.05</v>
      </c>
      <c r="BT79" s="17">
        <v>0.05</v>
      </c>
      <c r="BU79" s="17">
        <v>0.1</v>
      </c>
      <c r="BV79" s="17">
        <v>0.05</v>
      </c>
      <c r="BW79" s="17">
        <v>0.05</v>
      </c>
      <c r="BX79" s="17">
        <v>0.05</v>
      </c>
      <c r="BY79" s="17">
        <v>0.15000000000000002</v>
      </c>
      <c r="BZ79" s="17">
        <v>0.15</v>
      </c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>
        <v>0.05</v>
      </c>
      <c r="DF79" s="17">
        <v>0.05</v>
      </c>
      <c r="DG79" s="42">
        <v>8239.4159999999993</v>
      </c>
      <c r="DH79" s="17"/>
      <c r="DI79" s="17"/>
      <c r="DJ79" s="17"/>
      <c r="DK79" s="17"/>
      <c r="DL79" s="17"/>
    </row>
    <row r="80" spans="1:116" x14ac:dyDescent="0.25">
      <c r="A80" s="63">
        <v>75</v>
      </c>
      <c r="B80" s="66">
        <v>125</v>
      </c>
      <c r="C80" s="139" t="s">
        <v>1539</v>
      </c>
      <c r="D80" s="139" t="s">
        <v>1540</v>
      </c>
      <c r="E80" s="58" t="s">
        <v>1541</v>
      </c>
      <c r="F80" s="67" t="s">
        <v>1542</v>
      </c>
      <c r="G80" s="19">
        <v>8.1999999999999993</v>
      </c>
      <c r="H80" s="19">
        <v>137.6</v>
      </c>
      <c r="I80" s="42">
        <v>0.05</v>
      </c>
      <c r="J80" s="42">
        <v>1.5</v>
      </c>
      <c r="K80" s="30">
        <v>4.6399999999999997</v>
      </c>
      <c r="L80" s="30">
        <v>2.5000000000000001E-2</v>
      </c>
      <c r="M80" s="30">
        <v>0.1</v>
      </c>
      <c r="N80" s="30">
        <v>1.17</v>
      </c>
      <c r="O80" s="30">
        <v>8.16</v>
      </c>
      <c r="P80" s="33">
        <v>2.2000000000000001E-3</v>
      </c>
      <c r="Q80" s="12">
        <v>709</v>
      </c>
      <c r="R80" s="42">
        <v>0.2</v>
      </c>
      <c r="S80" s="142">
        <v>0.2</v>
      </c>
      <c r="T80" s="30">
        <v>0.5</v>
      </c>
      <c r="U80" s="30">
        <v>1</v>
      </c>
      <c r="V80" s="30">
        <v>6.3</v>
      </c>
      <c r="W80" s="30">
        <v>3.88</v>
      </c>
      <c r="X80" s="30">
        <v>11.9</v>
      </c>
      <c r="Y80" s="12">
        <v>6010</v>
      </c>
      <c r="Z80" s="30">
        <v>0.78</v>
      </c>
      <c r="AA80" s="13">
        <v>1990</v>
      </c>
      <c r="AB80" s="14">
        <v>43.8</v>
      </c>
      <c r="AC80" s="19">
        <v>173</v>
      </c>
      <c r="AD80" s="13">
        <v>1400</v>
      </c>
      <c r="AE80" s="14">
        <v>120.943</v>
      </c>
      <c r="AF80" s="13">
        <v>1134.1500000000001</v>
      </c>
      <c r="AG80" s="12">
        <v>314</v>
      </c>
      <c r="AH80" s="17">
        <v>2.5</v>
      </c>
      <c r="AI80" s="17">
        <v>2.5</v>
      </c>
      <c r="AJ80" s="17">
        <v>2.5</v>
      </c>
      <c r="AK80" s="17">
        <v>23</v>
      </c>
      <c r="AL80" s="17">
        <v>5.7</v>
      </c>
      <c r="AM80" s="17">
        <v>2.5</v>
      </c>
      <c r="AN80" s="17">
        <v>2.5</v>
      </c>
      <c r="AO80" s="17">
        <v>2.5</v>
      </c>
      <c r="AP80" s="17">
        <v>2.5</v>
      </c>
      <c r="AQ80" s="17">
        <v>1.5</v>
      </c>
      <c r="AR80" s="17">
        <v>2.5</v>
      </c>
      <c r="AS80" s="17">
        <v>2.5</v>
      </c>
      <c r="AT80" s="17">
        <v>9.6</v>
      </c>
      <c r="AU80" s="17">
        <v>11</v>
      </c>
      <c r="AV80" s="17">
        <v>2.5</v>
      </c>
      <c r="AW80" s="17">
        <v>7.2</v>
      </c>
      <c r="AX80" s="17">
        <v>17</v>
      </c>
      <c r="AY80" s="17">
        <v>2.5</v>
      </c>
      <c r="AZ80" s="17">
        <v>2.5</v>
      </c>
      <c r="BA80" s="20">
        <v>70.800000000000011</v>
      </c>
      <c r="BB80" s="17">
        <v>0.5</v>
      </c>
      <c r="BC80" s="17">
        <v>0.5</v>
      </c>
      <c r="BD80" s="17">
        <v>0.5</v>
      </c>
      <c r="BE80" s="17">
        <v>0.5</v>
      </c>
      <c r="BF80" s="17">
        <v>0.5</v>
      </c>
      <c r="BG80" s="17">
        <v>0.5</v>
      </c>
      <c r="BH80" s="17">
        <v>0.5</v>
      </c>
      <c r="BI80" s="17">
        <v>0.5</v>
      </c>
      <c r="BJ80" s="17">
        <v>5.0000000000000001E-3</v>
      </c>
      <c r="BK80" s="17">
        <v>0.5</v>
      </c>
      <c r="BL80" s="17">
        <v>0.05</v>
      </c>
      <c r="BM80" s="17">
        <v>0.05</v>
      </c>
      <c r="BN80" s="17">
        <v>0.05</v>
      </c>
      <c r="BO80" s="17">
        <v>0.05</v>
      </c>
      <c r="BP80" s="17">
        <v>0.05</v>
      </c>
      <c r="BQ80" s="17">
        <v>0.4</v>
      </c>
      <c r="BR80" s="17">
        <v>0.4</v>
      </c>
      <c r="BS80" s="17">
        <v>0.05</v>
      </c>
      <c r="BT80" s="17">
        <v>0.05</v>
      </c>
      <c r="BU80" s="17">
        <v>0.1</v>
      </c>
      <c r="BV80" s="17">
        <v>0.05</v>
      </c>
      <c r="BW80" s="17">
        <v>0.05</v>
      </c>
      <c r="BX80" s="17">
        <v>0.05</v>
      </c>
      <c r="BY80" s="17">
        <v>0.15000000000000002</v>
      </c>
      <c r="BZ80" s="17">
        <v>0.15</v>
      </c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>
        <v>0.05</v>
      </c>
      <c r="DF80" s="17">
        <v>0.05</v>
      </c>
      <c r="DG80" s="42">
        <v>480</v>
      </c>
      <c r="DH80" s="17"/>
      <c r="DI80" s="17"/>
      <c r="DJ80" s="17"/>
      <c r="DK80" s="17"/>
      <c r="DL80" s="17"/>
    </row>
    <row r="81" spans="1:116" x14ac:dyDescent="0.25">
      <c r="A81" s="63">
        <v>76</v>
      </c>
      <c r="B81" s="64">
        <v>126</v>
      </c>
      <c r="C81" s="139" t="s">
        <v>409</v>
      </c>
      <c r="D81" s="139" t="s">
        <v>1543</v>
      </c>
      <c r="E81" s="58" t="s">
        <v>1544</v>
      </c>
      <c r="F81" s="67" t="s">
        <v>205</v>
      </c>
      <c r="G81" s="19">
        <v>8.1999999999999993</v>
      </c>
      <c r="H81" s="19">
        <v>140.1</v>
      </c>
      <c r="I81" s="42">
        <v>31.1</v>
      </c>
      <c r="J81" s="42">
        <v>4.25</v>
      </c>
      <c r="K81" s="30">
        <v>96.7</v>
      </c>
      <c r="L81" s="31">
        <v>2.5000000000000001E-2</v>
      </c>
      <c r="M81" s="30">
        <v>2.76</v>
      </c>
      <c r="N81" s="30">
        <v>12.5</v>
      </c>
      <c r="O81" s="30">
        <v>14.6</v>
      </c>
      <c r="P81" s="33">
        <v>5.1999999999999998E-3</v>
      </c>
      <c r="Q81" s="12">
        <v>133</v>
      </c>
      <c r="R81" s="30">
        <v>0.2</v>
      </c>
      <c r="S81" s="142">
        <v>7.39</v>
      </c>
      <c r="T81" s="30">
        <v>3.15</v>
      </c>
      <c r="U81" s="30">
        <v>2.74</v>
      </c>
      <c r="V81" s="30">
        <v>126</v>
      </c>
      <c r="W81" s="30">
        <v>14.5</v>
      </c>
      <c r="X81" s="30">
        <v>39.299999999999997</v>
      </c>
      <c r="Y81" s="12">
        <v>105000</v>
      </c>
      <c r="Z81" s="30">
        <v>3.87</v>
      </c>
      <c r="AA81" s="13">
        <v>11100</v>
      </c>
      <c r="AB81" s="14">
        <v>1370.65</v>
      </c>
      <c r="AC81" s="12">
        <v>1740</v>
      </c>
      <c r="AD81" s="13">
        <v>12543.8</v>
      </c>
      <c r="AE81" s="14">
        <v>109.15600000000001</v>
      </c>
      <c r="AF81" s="13">
        <v>6640.04</v>
      </c>
      <c r="AG81" s="12">
        <v>2410</v>
      </c>
      <c r="AH81" s="17">
        <v>61</v>
      </c>
      <c r="AI81" s="17">
        <v>67</v>
      </c>
      <c r="AJ81" s="17">
        <v>2.5</v>
      </c>
      <c r="AK81" s="17">
        <v>242</v>
      </c>
      <c r="AL81" s="17">
        <v>74</v>
      </c>
      <c r="AM81" s="17">
        <v>53</v>
      </c>
      <c r="AN81" s="17">
        <v>82</v>
      </c>
      <c r="AO81" s="17">
        <v>20</v>
      </c>
      <c r="AP81" s="17">
        <v>66</v>
      </c>
      <c r="AQ81" s="17">
        <v>1.5</v>
      </c>
      <c r="AR81" s="17">
        <v>2.5</v>
      </c>
      <c r="AS81" s="17">
        <v>49</v>
      </c>
      <c r="AT81" s="17">
        <v>207</v>
      </c>
      <c r="AU81" s="17">
        <v>150</v>
      </c>
      <c r="AV81" s="17">
        <v>51</v>
      </c>
      <c r="AW81" s="17">
        <v>94</v>
      </c>
      <c r="AX81" s="17">
        <v>117</v>
      </c>
      <c r="AY81" s="17">
        <v>2.5</v>
      </c>
      <c r="AZ81" s="17">
        <v>2.5</v>
      </c>
      <c r="BA81" s="20">
        <v>1042.5</v>
      </c>
      <c r="BB81" s="17">
        <v>0.5</v>
      </c>
      <c r="BC81" s="17">
        <v>0.5</v>
      </c>
      <c r="BD81" s="17">
        <v>0.5</v>
      </c>
      <c r="BE81" s="17">
        <v>0.5</v>
      </c>
      <c r="BF81" s="17">
        <v>0.5</v>
      </c>
      <c r="BG81" s="17">
        <v>0.5</v>
      </c>
      <c r="BH81" s="17">
        <v>0.5</v>
      </c>
      <c r="BI81" s="17">
        <v>0.5</v>
      </c>
      <c r="BJ81" s="17">
        <v>5.0000000000000001E-3</v>
      </c>
      <c r="BK81" s="17">
        <v>0.5</v>
      </c>
      <c r="BL81" s="17">
        <v>0.05</v>
      </c>
      <c r="BM81" s="17">
        <v>0.05</v>
      </c>
      <c r="BN81" s="17">
        <v>0.05</v>
      </c>
      <c r="BO81" s="17">
        <v>0.05</v>
      </c>
      <c r="BP81" s="17">
        <v>0.05</v>
      </c>
      <c r="BQ81" s="17">
        <v>0.4</v>
      </c>
      <c r="BR81" s="17">
        <v>0.4</v>
      </c>
      <c r="BS81" s="17">
        <v>0.05</v>
      </c>
      <c r="BT81" s="17">
        <v>0.05</v>
      </c>
      <c r="BU81" s="17">
        <v>0.1</v>
      </c>
      <c r="BV81" s="17">
        <v>0.05</v>
      </c>
      <c r="BW81" s="17">
        <v>0.05</v>
      </c>
      <c r="BX81" s="17">
        <v>0.05</v>
      </c>
      <c r="BY81" s="17">
        <v>0.15000000000000002</v>
      </c>
      <c r="BZ81" s="17">
        <v>0.15</v>
      </c>
      <c r="CA81" s="17">
        <v>25</v>
      </c>
      <c r="CB81" s="17">
        <v>50</v>
      </c>
      <c r="CC81" s="17">
        <v>3900</v>
      </c>
      <c r="CD81" s="17">
        <v>0.01</v>
      </c>
      <c r="CE81" s="17">
        <v>2.5000000000000001E-2</v>
      </c>
      <c r="CF81" s="17">
        <v>2.5000000000000001E-2</v>
      </c>
      <c r="CG81" s="17">
        <v>2.5000000000000001E-2</v>
      </c>
      <c r="CH81" s="17">
        <v>2.5000000000000001E-2</v>
      </c>
      <c r="CI81" s="17">
        <v>2.5000000000000001E-2</v>
      </c>
      <c r="CJ81" s="17">
        <v>2.5000000000000001E-2</v>
      </c>
      <c r="CK81" s="17">
        <v>2.5000000000000001E-2</v>
      </c>
      <c r="CL81" s="17">
        <v>62</v>
      </c>
      <c r="CM81" s="17">
        <v>0.15</v>
      </c>
      <c r="CN81" s="17">
        <v>0.5</v>
      </c>
      <c r="CO81" s="17">
        <v>0.5</v>
      </c>
      <c r="CP81" s="17">
        <v>0.5</v>
      </c>
      <c r="CQ81" s="17">
        <v>1.5</v>
      </c>
      <c r="CR81" s="17">
        <v>0.3</v>
      </c>
      <c r="CS81" s="17">
        <v>5</v>
      </c>
      <c r="CT81" s="17">
        <v>0.5</v>
      </c>
      <c r="CU81" s="17">
        <v>0.5</v>
      </c>
      <c r="CV81" s="17">
        <v>0.05</v>
      </c>
      <c r="CW81" s="17">
        <v>0.05</v>
      </c>
      <c r="CX81" s="17">
        <v>0.05</v>
      </c>
      <c r="CY81" s="17">
        <v>2.1000000000000003E-3</v>
      </c>
      <c r="CZ81" s="17">
        <v>0.05</v>
      </c>
      <c r="DA81" s="17">
        <v>0.05</v>
      </c>
      <c r="DB81" s="17">
        <v>0.05</v>
      </c>
      <c r="DC81" s="17">
        <v>0.05</v>
      </c>
      <c r="DD81" s="17">
        <v>0.05</v>
      </c>
      <c r="DE81" s="17">
        <v>0.05</v>
      </c>
      <c r="DF81" s="17">
        <v>0.05</v>
      </c>
      <c r="DG81" s="42">
        <v>9395</v>
      </c>
      <c r="DH81" s="17">
        <v>0.5</v>
      </c>
      <c r="DI81" s="17">
        <v>0.05</v>
      </c>
      <c r="DJ81" s="17">
        <v>0.25</v>
      </c>
      <c r="DK81" s="17">
        <v>0.25</v>
      </c>
      <c r="DL81" s="17">
        <v>0.05</v>
      </c>
    </row>
    <row r="82" spans="1:116" x14ac:dyDescent="0.25">
      <c r="A82" s="63">
        <v>77</v>
      </c>
      <c r="B82" s="65">
        <v>127</v>
      </c>
      <c r="C82" s="139" t="s">
        <v>1545</v>
      </c>
      <c r="D82" s="139" t="s">
        <v>1546</v>
      </c>
      <c r="E82" s="58" t="s">
        <v>1547</v>
      </c>
      <c r="F82" s="67" t="s">
        <v>1548</v>
      </c>
      <c r="G82" s="19">
        <v>7.7</v>
      </c>
      <c r="H82" s="19">
        <v>884.5</v>
      </c>
      <c r="I82" s="42">
        <v>0.05</v>
      </c>
      <c r="J82" s="42">
        <v>1.5</v>
      </c>
      <c r="K82" s="30">
        <v>45.9</v>
      </c>
      <c r="L82" s="30">
        <v>0.14699999999999999</v>
      </c>
      <c r="M82" s="30">
        <v>1.24</v>
      </c>
      <c r="N82" s="30">
        <v>6.25</v>
      </c>
      <c r="O82" s="30">
        <v>12.3</v>
      </c>
      <c r="P82" s="33">
        <v>1.2999999999999999E-2</v>
      </c>
      <c r="Q82" s="12">
        <v>1110</v>
      </c>
      <c r="R82" s="42">
        <v>0.2</v>
      </c>
      <c r="S82" s="142">
        <v>3.07</v>
      </c>
      <c r="T82" s="30">
        <v>6.15</v>
      </c>
      <c r="U82" s="30">
        <v>3.09</v>
      </c>
      <c r="V82" s="30">
        <v>93.9</v>
      </c>
      <c r="W82" s="30">
        <v>8.3000000000000007</v>
      </c>
      <c r="X82" s="30">
        <v>38</v>
      </c>
      <c r="Y82" s="12">
        <v>169000</v>
      </c>
      <c r="Z82" s="30">
        <v>9.6199999999999992</v>
      </c>
      <c r="AA82" s="13">
        <v>9620</v>
      </c>
      <c r="AB82" s="14">
        <v>372</v>
      </c>
      <c r="AC82" s="19">
        <v>885</v>
      </c>
      <c r="AD82" s="13">
        <v>8650</v>
      </c>
      <c r="AE82" s="14">
        <v>19.2</v>
      </c>
      <c r="AF82" s="13">
        <v>2371.0100000000002</v>
      </c>
      <c r="AG82" s="12">
        <v>428</v>
      </c>
      <c r="AH82" s="17">
        <v>46</v>
      </c>
      <c r="AI82" s="17">
        <v>27</v>
      </c>
      <c r="AJ82" s="17">
        <v>2.5</v>
      </c>
      <c r="AK82" s="17">
        <v>164</v>
      </c>
      <c r="AL82" s="17">
        <v>76</v>
      </c>
      <c r="AM82" s="17">
        <v>36</v>
      </c>
      <c r="AN82" s="17">
        <v>37</v>
      </c>
      <c r="AO82" s="17">
        <v>2.5</v>
      </c>
      <c r="AP82" s="17">
        <v>59</v>
      </c>
      <c r="AQ82" s="17">
        <v>1.5</v>
      </c>
      <c r="AR82" s="17">
        <v>2.5</v>
      </c>
      <c r="AS82" s="17">
        <v>2.5</v>
      </c>
      <c r="AT82" s="17">
        <v>67</v>
      </c>
      <c r="AU82" s="17">
        <v>75</v>
      </c>
      <c r="AV82" s="17">
        <v>31</v>
      </c>
      <c r="AW82" s="17">
        <v>62</v>
      </c>
      <c r="AX82" s="17">
        <v>58</v>
      </c>
      <c r="AY82" s="17">
        <v>24</v>
      </c>
      <c r="AZ82" s="17">
        <v>2.5</v>
      </c>
      <c r="BA82" s="20">
        <v>568</v>
      </c>
      <c r="BB82" s="17">
        <v>0.5</v>
      </c>
      <c r="BC82" s="17">
        <v>0.5</v>
      </c>
      <c r="BD82" s="17">
        <v>0.5</v>
      </c>
      <c r="BE82" s="17">
        <v>0.5</v>
      </c>
      <c r="BF82" s="17">
        <v>0.5</v>
      </c>
      <c r="BG82" s="17">
        <v>0.5</v>
      </c>
      <c r="BH82" s="17">
        <v>0.5</v>
      </c>
      <c r="BI82" s="17">
        <v>0.5</v>
      </c>
      <c r="BJ82" s="17">
        <v>5.0000000000000001E-3</v>
      </c>
      <c r="BK82" s="17">
        <v>0.5</v>
      </c>
      <c r="BL82" s="17">
        <v>0.05</v>
      </c>
      <c r="BM82" s="17">
        <v>0.05</v>
      </c>
      <c r="BN82" s="17">
        <v>0.05</v>
      </c>
      <c r="BO82" s="17">
        <v>0.05</v>
      </c>
      <c r="BP82" s="17">
        <v>0.05</v>
      </c>
      <c r="BQ82" s="17">
        <v>0.4</v>
      </c>
      <c r="BR82" s="17">
        <v>0.4</v>
      </c>
      <c r="BS82" s="17">
        <v>0.05</v>
      </c>
      <c r="BT82" s="17">
        <v>0.05</v>
      </c>
      <c r="BU82" s="17">
        <v>0.1</v>
      </c>
      <c r="BV82" s="17">
        <v>0.05</v>
      </c>
      <c r="BW82" s="17">
        <v>0.05</v>
      </c>
      <c r="BX82" s="17">
        <v>0.05</v>
      </c>
      <c r="BY82" s="17">
        <v>0.15000000000000002</v>
      </c>
      <c r="BZ82" s="17">
        <v>0.15</v>
      </c>
      <c r="CA82" s="17">
        <v>25</v>
      </c>
      <c r="CB82" s="17">
        <v>50</v>
      </c>
      <c r="CC82" s="17">
        <v>1100</v>
      </c>
      <c r="CD82" s="17">
        <v>0.01</v>
      </c>
      <c r="CE82" s="17">
        <v>2.5000000000000001E-2</v>
      </c>
      <c r="CF82" s="17">
        <v>2.5000000000000001E-2</v>
      </c>
      <c r="CG82" s="17">
        <v>2.5000000000000001E-2</v>
      </c>
      <c r="CH82" s="17">
        <v>2.5000000000000001E-2</v>
      </c>
      <c r="CI82" s="17">
        <v>2.5000000000000001E-2</v>
      </c>
      <c r="CJ82" s="17">
        <v>2.5000000000000001E-2</v>
      </c>
      <c r="CK82" s="17">
        <v>2.5000000000000001E-2</v>
      </c>
      <c r="CL82" s="17">
        <v>0.92</v>
      </c>
      <c r="CM82" s="17">
        <v>0.15</v>
      </c>
      <c r="CN82" s="17">
        <v>0.5</v>
      </c>
      <c r="CO82" s="17">
        <v>0.5</v>
      </c>
      <c r="CP82" s="17">
        <v>0.5</v>
      </c>
      <c r="CQ82" s="17">
        <v>1.5</v>
      </c>
      <c r="CR82" s="17">
        <v>0.3</v>
      </c>
      <c r="CS82" s="17">
        <v>5</v>
      </c>
      <c r="CT82" s="17">
        <v>0.5</v>
      </c>
      <c r="CU82" s="17">
        <v>0.5</v>
      </c>
      <c r="CV82" s="17">
        <v>0.05</v>
      </c>
      <c r="CW82" s="17">
        <v>0.05</v>
      </c>
      <c r="CX82" s="17">
        <v>0.05</v>
      </c>
      <c r="CY82" s="17">
        <v>3.5999999999999999E-3</v>
      </c>
      <c r="CZ82" s="17">
        <v>0.05</v>
      </c>
      <c r="DA82" s="17">
        <v>0.05</v>
      </c>
      <c r="DB82" s="17">
        <v>0.05</v>
      </c>
      <c r="DC82" s="17">
        <v>0.05</v>
      </c>
      <c r="DD82" s="17">
        <v>0.05</v>
      </c>
      <c r="DE82" s="17">
        <v>0.05</v>
      </c>
      <c r="DF82" s="17">
        <v>0.05</v>
      </c>
      <c r="DG82" s="42">
        <v>10596.386</v>
      </c>
      <c r="DH82" s="17">
        <v>0.5</v>
      </c>
      <c r="DI82" s="17">
        <v>0.05</v>
      </c>
      <c r="DJ82" s="17">
        <v>0.25</v>
      </c>
      <c r="DK82" s="17">
        <v>0.25</v>
      </c>
      <c r="DL82" s="17">
        <v>0.05</v>
      </c>
    </row>
    <row r="83" spans="1:116" x14ac:dyDescent="0.25">
      <c r="A83" s="63">
        <v>78</v>
      </c>
      <c r="B83" s="66">
        <v>128</v>
      </c>
      <c r="C83" s="139" t="s">
        <v>1549</v>
      </c>
      <c r="D83" s="139" t="s">
        <v>1550</v>
      </c>
      <c r="E83" s="58" t="s">
        <v>1551</v>
      </c>
      <c r="F83" s="67" t="s">
        <v>1552</v>
      </c>
      <c r="G83" s="19">
        <v>7.9</v>
      </c>
      <c r="H83" s="19">
        <v>235.7</v>
      </c>
      <c r="I83" s="42">
        <v>0.05</v>
      </c>
      <c r="J83" s="42">
        <v>7.72</v>
      </c>
      <c r="K83" s="30">
        <v>63.6</v>
      </c>
      <c r="L83" s="31">
        <v>2.5000000000000001E-2</v>
      </c>
      <c r="M83" s="30">
        <v>2.15</v>
      </c>
      <c r="N83" s="30">
        <v>13.3</v>
      </c>
      <c r="O83" s="42">
        <v>10.4</v>
      </c>
      <c r="P83" s="33">
        <v>6.1999999999999998E-3</v>
      </c>
      <c r="Q83" s="12">
        <v>143</v>
      </c>
      <c r="R83" s="42">
        <v>0.56200000000000006</v>
      </c>
      <c r="S83" s="142">
        <v>3.85</v>
      </c>
      <c r="T83" s="30">
        <v>15.4</v>
      </c>
      <c r="U83" s="30">
        <v>2.5</v>
      </c>
      <c r="V83" s="30">
        <v>94.7</v>
      </c>
      <c r="W83" s="30">
        <v>16.899999999999999</v>
      </c>
      <c r="X83" s="30">
        <v>43.5</v>
      </c>
      <c r="Y83" s="12">
        <v>79200</v>
      </c>
      <c r="Z83" s="30">
        <v>10.4</v>
      </c>
      <c r="AA83" s="13">
        <v>13700</v>
      </c>
      <c r="AB83" s="14">
        <v>918.92899999999997</v>
      </c>
      <c r="AC83" s="12">
        <v>1650</v>
      </c>
      <c r="AD83" s="13">
        <v>14238.4</v>
      </c>
      <c r="AE83" s="14">
        <v>125.69199999999999</v>
      </c>
      <c r="AF83" s="13">
        <v>3987.2</v>
      </c>
      <c r="AG83" s="42">
        <v>772</v>
      </c>
      <c r="AH83" s="17">
        <v>2.5</v>
      </c>
      <c r="AI83" s="17">
        <v>110</v>
      </c>
      <c r="AJ83" s="17">
        <v>49</v>
      </c>
      <c r="AK83" s="17">
        <v>428</v>
      </c>
      <c r="AL83" s="17">
        <v>250</v>
      </c>
      <c r="AM83" s="17">
        <v>127</v>
      </c>
      <c r="AN83" s="17">
        <v>131</v>
      </c>
      <c r="AO83" s="17">
        <v>2.5</v>
      </c>
      <c r="AP83" s="17">
        <v>117</v>
      </c>
      <c r="AQ83" s="17">
        <v>1.5</v>
      </c>
      <c r="AR83" s="17">
        <v>2.5</v>
      </c>
      <c r="AS83" s="17">
        <v>67</v>
      </c>
      <c r="AT83" s="17">
        <v>249</v>
      </c>
      <c r="AU83" s="17">
        <v>221</v>
      </c>
      <c r="AV83" s="17">
        <v>97</v>
      </c>
      <c r="AW83" s="17">
        <v>117</v>
      </c>
      <c r="AX83" s="17">
        <v>171</v>
      </c>
      <c r="AY83" s="17">
        <v>36</v>
      </c>
      <c r="AZ83" s="17">
        <v>2.5</v>
      </c>
      <c r="BA83" s="20">
        <v>1735.5</v>
      </c>
      <c r="BB83" s="17">
        <v>0.5</v>
      </c>
      <c r="BC83" s="17">
        <v>0.5</v>
      </c>
      <c r="BD83" s="17">
        <v>0.5</v>
      </c>
      <c r="BE83" s="17">
        <v>0.5</v>
      </c>
      <c r="BF83" s="17">
        <v>0.5</v>
      </c>
      <c r="BG83" s="17">
        <v>0.5</v>
      </c>
      <c r="BH83" s="17">
        <v>0.5</v>
      </c>
      <c r="BI83" s="17">
        <v>0.5</v>
      </c>
      <c r="BJ83" s="17">
        <v>5.0000000000000001E-3</v>
      </c>
      <c r="BK83" s="17">
        <v>0.5</v>
      </c>
      <c r="BL83" s="17">
        <v>0.05</v>
      </c>
      <c r="BM83" s="17">
        <v>0.05</v>
      </c>
      <c r="BN83" s="17">
        <v>0.05</v>
      </c>
      <c r="BO83" s="17">
        <v>0.05</v>
      </c>
      <c r="BP83" s="17">
        <v>0.05</v>
      </c>
      <c r="BQ83" s="17">
        <v>0.4</v>
      </c>
      <c r="BR83" s="17">
        <v>0.4</v>
      </c>
      <c r="BS83" s="17">
        <v>0.05</v>
      </c>
      <c r="BT83" s="17">
        <v>0.05</v>
      </c>
      <c r="BU83" s="17">
        <v>0.1</v>
      </c>
      <c r="BV83" s="17">
        <v>0.05</v>
      </c>
      <c r="BW83" s="17">
        <v>0.05</v>
      </c>
      <c r="BX83" s="17">
        <v>0.05</v>
      </c>
      <c r="BY83" s="17">
        <v>0.15000000000000002</v>
      </c>
      <c r="BZ83" s="17">
        <v>0.15</v>
      </c>
      <c r="CA83" s="17">
        <v>25</v>
      </c>
      <c r="CB83" s="17">
        <v>50</v>
      </c>
      <c r="CC83" s="17">
        <v>2700</v>
      </c>
      <c r="CD83" s="17">
        <v>0.01</v>
      </c>
      <c r="CE83" s="17">
        <v>2.5000000000000001E-2</v>
      </c>
      <c r="CF83" s="17">
        <v>2.5000000000000001E-2</v>
      </c>
      <c r="CG83" s="17">
        <v>2.5000000000000001E-2</v>
      </c>
      <c r="CH83" s="17">
        <v>2.5000000000000001E-2</v>
      </c>
      <c r="CI83" s="17">
        <v>2.5000000000000001E-2</v>
      </c>
      <c r="CJ83" s="17">
        <v>2.5000000000000001E-2</v>
      </c>
      <c r="CK83" s="17">
        <v>2.5000000000000001E-2</v>
      </c>
      <c r="CL83" s="17">
        <v>42</v>
      </c>
      <c r="CM83" s="17">
        <v>0.15</v>
      </c>
      <c r="CN83" s="17">
        <v>0.5</v>
      </c>
      <c r="CO83" s="17">
        <v>0.5</v>
      </c>
      <c r="CP83" s="17">
        <v>0.5</v>
      </c>
      <c r="CQ83" s="17">
        <v>1.5</v>
      </c>
      <c r="CR83" s="17">
        <v>0.3</v>
      </c>
      <c r="CS83" s="17">
        <v>5</v>
      </c>
      <c r="CT83" s="17">
        <v>0.5</v>
      </c>
      <c r="CU83" s="17">
        <v>0.5</v>
      </c>
      <c r="CV83" s="17">
        <v>0.05</v>
      </c>
      <c r="CW83" s="17">
        <v>0.1</v>
      </c>
      <c r="CX83" s="17">
        <v>0.05</v>
      </c>
      <c r="CY83" s="17">
        <v>5.3E-3</v>
      </c>
      <c r="CZ83" s="17">
        <v>0.05</v>
      </c>
      <c r="DA83" s="17">
        <v>0.05</v>
      </c>
      <c r="DB83" s="17">
        <v>0.05</v>
      </c>
      <c r="DC83" s="17">
        <v>0.05</v>
      </c>
      <c r="DD83" s="17">
        <v>0.05</v>
      </c>
      <c r="DE83" s="17">
        <v>0.05</v>
      </c>
      <c r="DF83" s="17">
        <v>0.05</v>
      </c>
      <c r="DG83" s="42">
        <v>16637.208999999999</v>
      </c>
      <c r="DH83" s="17">
        <v>0.5</v>
      </c>
      <c r="DI83" s="17">
        <v>0.05</v>
      </c>
      <c r="DJ83" s="17">
        <v>0.25</v>
      </c>
      <c r="DK83" s="17">
        <v>0.25</v>
      </c>
      <c r="DL83" s="17">
        <v>0.05</v>
      </c>
    </row>
    <row r="84" spans="1:116" x14ac:dyDescent="0.25">
      <c r="A84" s="63">
        <v>79</v>
      </c>
      <c r="B84" s="64">
        <v>129</v>
      </c>
      <c r="C84" s="139" t="s">
        <v>410</v>
      </c>
      <c r="D84" s="139" t="s">
        <v>1553</v>
      </c>
      <c r="E84" s="58" t="s">
        <v>1554</v>
      </c>
      <c r="F84" s="67" t="s">
        <v>411</v>
      </c>
      <c r="G84" s="19">
        <v>8.6</v>
      </c>
      <c r="H84" s="19">
        <v>446.6</v>
      </c>
      <c r="I84" s="42">
        <v>0.05</v>
      </c>
      <c r="J84" s="42">
        <v>4.38</v>
      </c>
      <c r="K84" s="30">
        <v>28.8</v>
      </c>
      <c r="L84" s="30">
        <v>0.45700000000000002</v>
      </c>
      <c r="M84" s="30">
        <v>1.45</v>
      </c>
      <c r="N84" s="30">
        <v>5.13</v>
      </c>
      <c r="O84" s="42">
        <v>12.4</v>
      </c>
      <c r="P84" s="33">
        <v>2.5999999999999999E-3</v>
      </c>
      <c r="Q84" s="12">
        <v>146</v>
      </c>
      <c r="R84" s="30">
        <v>1.98</v>
      </c>
      <c r="S84" s="142">
        <v>3.28</v>
      </c>
      <c r="T84" s="30">
        <v>33.700000000000003</v>
      </c>
      <c r="U84" s="30">
        <v>2.94</v>
      </c>
      <c r="V84" s="30">
        <v>44.9</v>
      </c>
      <c r="W84" s="30">
        <v>10.9</v>
      </c>
      <c r="X84" s="30">
        <v>60.8</v>
      </c>
      <c r="Y84" s="12">
        <v>61400</v>
      </c>
      <c r="Z84" s="30">
        <v>15.9</v>
      </c>
      <c r="AA84" s="13">
        <v>5450</v>
      </c>
      <c r="AB84" s="14">
        <v>1690.07</v>
      </c>
      <c r="AC84" s="12">
        <v>851</v>
      </c>
      <c r="AD84" s="13">
        <v>13339.3</v>
      </c>
      <c r="AE84" s="14">
        <v>27.8</v>
      </c>
      <c r="AF84" s="13">
        <v>1687.73</v>
      </c>
      <c r="AG84" s="12">
        <v>320</v>
      </c>
      <c r="AH84" s="17">
        <v>2.5</v>
      </c>
      <c r="AI84" s="17">
        <v>155</v>
      </c>
      <c r="AJ84" s="17">
        <v>199</v>
      </c>
      <c r="AK84" s="17">
        <v>905</v>
      </c>
      <c r="AL84" s="17">
        <v>280</v>
      </c>
      <c r="AM84" s="17">
        <v>115</v>
      </c>
      <c r="AN84" s="17">
        <v>149</v>
      </c>
      <c r="AO84" s="17">
        <v>2.5</v>
      </c>
      <c r="AP84" s="17">
        <v>160</v>
      </c>
      <c r="AQ84" s="17">
        <v>1.5</v>
      </c>
      <c r="AR84" s="17">
        <v>2.5</v>
      </c>
      <c r="AS84" s="17">
        <v>2.5</v>
      </c>
      <c r="AT84" s="17">
        <v>365</v>
      </c>
      <c r="AU84" s="17">
        <v>426</v>
      </c>
      <c r="AV84" s="17">
        <v>139</v>
      </c>
      <c r="AW84" s="17">
        <v>231</v>
      </c>
      <c r="AX84" s="17">
        <v>362</v>
      </c>
      <c r="AY84" s="17">
        <v>2.5</v>
      </c>
      <c r="AZ84" s="17">
        <v>2.5</v>
      </c>
      <c r="BA84" s="20">
        <v>2742</v>
      </c>
      <c r="BB84" s="17">
        <v>0.5</v>
      </c>
      <c r="BC84" s="17">
        <v>0.5</v>
      </c>
      <c r="BD84" s="17">
        <v>0.5</v>
      </c>
      <c r="BE84" s="17">
        <v>0.5</v>
      </c>
      <c r="BF84" s="17">
        <v>0.5</v>
      </c>
      <c r="BG84" s="17">
        <v>0.5</v>
      </c>
      <c r="BH84" s="17">
        <v>0.5</v>
      </c>
      <c r="BI84" s="17">
        <v>0.5</v>
      </c>
      <c r="BJ84" s="17">
        <v>5.0000000000000001E-3</v>
      </c>
      <c r="BK84" s="17">
        <v>0.5</v>
      </c>
      <c r="BL84" s="17">
        <v>0.05</v>
      </c>
      <c r="BM84" s="17">
        <v>0.05</v>
      </c>
      <c r="BN84" s="17">
        <v>0.05</v>
      </c>
      <c r="BO84" s="17">
        <v>0.05</v>
      </c>
      <c r="BP84" s="17">
        <v>0.05</v>
      </c>
      <c r="BQ84" s="17">
        <v>0.4</v>
      </c>
      <c r="BR84" s="17">
        <v>0.4</v>
      </c>
      <c r="BS84" s="17">
        <v>0.05</v>
      </c>
      <c r="BT84" s="17">
        <v>0.05</v>
      </c>
      <c r="BU84" s="17">
        <v>0.1</v>
      </c>
      <c r="BV84" s="17">
        <v>0.05</v>
      </c>
      <c r="BW84" s="17">
        <v>0.05</v>
      </c>
      <c r="BX84" s="17">
        <v>0.05</v>
      </c>
      <c r="BY84" s="17">
        <v>0.15000000000000002</v>
      </c>
      <c r="BZ84" s="17">
        <v>0.15</v>
      </c>
      <c r="CA84" s="17">
        <v>25</v>
      </c>
      <c r="CB84" s="17">
        <v>50</v>
      </c>
      <c r="CC84" s="17">
        <v>2700</v>
      </c>
      <c r="CD84" s="17">
        <v>0.01</v>
      </c>
      <c r="CE84" s="17">
        <v>2.5000000000000001E-2</v>
      </c>
      <c r="CF84" s="17">
        <v>2.5000000000000001E-2</v>
      </c>
      <c r="CG84" s="17">
        <v>2.5000000000000001E-2</v>
      </c>
      <c r="CH84" s="17">
        <v>2.5000000000000001E-2</v>
      </c>
      <c r="CI84" s="17">
        <v>2.5000000000000001E-2</v>
      </c>
      <c r="CJ84" s="17">
        <v>2.5000000000000001E-2</v>
      </c>
      <c r="CK84" s="17">
        <v>2.5000000000000001E-2</v>
      </c>
      <c r="CL84" s="17">
        <v>31</v>
      </c>
      <c r="CM84" s="17">
        <v>0.15</v>
      </c>
      <c r="CN84" s="17">
        <v>0.5</v>
      </c>
      <c r="CO84" s="17">
        <v>0.5</v>
      </c>
      <c r="CP84" s="17">
        <v>0.5</v>
      </c>
      <c r="CQ84" s="17">
        <v>1.5</v>
      </c>
      <c r="CR84" s="17">
        <v>0.3</v>
      </c>
      <c r="CS84" s="17">
        <v>5</v>
      </c>
      <c r="CT84" s="17">
        <v>0.5</v>
      </c>
      <c r="CU84" s="17">
        <v>0.5</v>
      </c>
      <c r="CV84" s="17">
        <v>0.05</v>
      </c>
      <c r="CW84" s="17">
        <v>0.05</v>
      </c>
      <c r="CX84" s="17">
        <v>0.05</v>
      </c>
      <c r="CY84" s="17">
        <v>1.7000000000000001E-2</v>
      </c>
      <c r="CZ84" s="17">
        <v>0.05</v>
      </c>
      <c r="DA84" s="17">
        <v>0.05</v>
      </c>
      <c r="DB84" s="17">
        <v>0.05</v>
      </c>
      <c r="DC84" s="17">
        <v>0.05</v>
      </c>
      <c r="DD84" s="17">
        <v>0.05</v>
      </c>
      <c r="DE84" s="17">
        <v>0.05</v>
      </c>
      <c r="DF84" s="17">
        <v>0.05</v>
      </c>
      <c r="DG84" s="42">
        <v>22512</v>
      </c>
      <c r="DH84" s="17">
        <v>0.5</v>
      </c>
      <c r="DI84" s="17">
        <v>0.05</v>
      </c>
      <c r="DJ84" s="17">
        <v>0.25</v>
      </c>
      <c r="DK84" s="17">
        <v>0.25</v>
      </c>
      <c r="DL84" s="17">
        <v>0.05</v>
      </c>
    </row>
    <row r="85" spans="1:116" x14ac:dyDescent="0.25">
      <c r="A85" s="63">
        <v>80</v>
      </c>
      <c r="B85" s="65">
        <v>130</v>
      </c>
      <c r="C85" s="139" t="s">
        <v>412</v>
      </c>
      <c r="D85" s="139" t="s">
        <v>413</v>
      </c>
      <c r="E85" s="58" t="s">
        <v>1555</v>
      </c>
      <c r="F85" s="67" t="s">
        <v>414</v>
      </c>
      <c r="G85" s="19">
        <v>7.5</v>
      </c>
      <c r="H85" s="19">
        <v>300.7</v>
      </c>
      <c r="I85" s="42">
        <v>0.05</v>
      </c>
      <c r="J85" s="42">
        <v>12.8</v>
      </c>
      <c r="K85" s="30">
        <v>446</v>
      </c>
      <c r="L85" s="30">
        <v>2.5000000000000001E-2</v>
      </c>
      <c r="M85" s="30">
        <v>1.9</v>
      </c>
      <c r="N85" s="30">
        <v>6.7</v>
      </c>
      <c r="O85" s="42">
        <v>27.7</v>
      </c>
      <c r="P85" s="33">
        <v>2.1999999999999999E-2</v>
      </c>
      <c r="Q85" s="12">
        <v>135</v>
      </c>
      <c r="R85" s="30">
        <v>0.2</v>
      </c>
      <c r="S85" s="142">
        <v>3.06</v>
      </c>
      <c r="T85" s="30">
        <v>0.5</v>
      </c>
      <c r="U85" s="30">
        <v>2.97</v>
      </c>
      <c r="V85" s="30">
        <v>93</v>
      </c>
      <c r="W85" s="30">
        <v>10.5</v>
      </c>
      <c r="X85" s="30">
        <v>77.900000000000006</v>
      </c>
      <c r="Y85" s="12">
        <v>111000</v>
      </c>
      <c r="Z85" s="30">
        <v>4.9400000000000004</v>
      </c>
      <c r="AA85" s="13">
        <v>18313.3</v>
      </c>
      <c r="AB85" s="14">
        <v>4650.82</v>
      </c>
      <c r="AC85" s="12">
        <v>7840</v>
      </c>
      <c r="AD85" s="13">
        <v>6040</v>
      </c>
      <c r="AE85" s="14">
        <v>56.3</v>
      </c>
      <c r="AF85" s="13">
        <v>3418.37</v>
      </c>
      <c r="AG85" s="12">
        <v>1070</v>
      </c>
      <c r="AH85" s="17">
        <v>78</v>
      </c>
      <c r="AI85" s="17">
        <v>139</v>
      </c>
      <c r="AJ85" s="17">
        <v>142</v>
      </c>
      <c r="AK85" s="17">
        <v>740</v>
      </c>
      <c r="AL85" s="17">
        <v>590</v>
      </c>
      <c r="AM85" s="17">
        <v>284</v>
      </c>
      <c r="AN85" s="17">
        <v>368</v>
      </c>
      <c r="AO85" s="17">
        <v>60</v>
      </c>
      <c r="AP85" s="17">
        <v>325</v>
      </c>
      <c r="AQ85" s="17">
        <v>1.5</v>
      </c>
      <c r="AR85" s="17">
        <v>39</v>
      </c>
      <c r="AS85" s="17">
        <v>5.7</v>
      </c>
      <c r="AT85" s="17">
        <v>536</v>
      </c>
      <c r="AU85" s="17">
        <v>589</v>
      </c>
      <c r="AV85" s="17">
        <v>248</v>
      </c>
      <c r="AW85" s="17">
        <v>353</v>
      </c>
      <c r="AX85" s="17">
        <v>387</v>
      </c>
      <c r="AY85" s="17">
        <v>71</v>
      </c>
      <c r="AZ85" s="17">
        <v>2.5</v>
      </c>
      <c r="BA85" s="20">
        <v>3760.2</v>
      </c>
      <c r="BB85" s="17">
        <v>0.5</v>
      </c>
      <c r="BC85" s="17">
        <v>0.5</v>
      </c>
      <c r="BD85" s="17">
        <v>0.5</v>
      </c>
      <c r="BE85" s="17">
        <v>0.5</v>
      </c>
      <c r="BF85" s="17">
        <v>0.5</v>
      </c>
      <c r="BG85" s="17">
        <v>0.5</v>
      </c>
      <c r="BH85" s="17">
        <v>0.5</v>
      </c>
      <c r="BI85" s="17">
        <v>0.5</v>
      </c>
      <c r="BJ85" s="17">
        <v>5.0000000000000001E-3</v>
      </c>
      <c r="BK85" s="17">
        <v>0.5</v>
      </c>
      <c r="BL85" s="17">
        <v>0.05</v>
      </c>
      <c r="BM85" s="17">
        <v>0.05</v>
      </c>
      <c r="BN85" s="17">
        <v>0.05</v>
      </c>
      <c r="BO85" s="17">
        <v>0.05</v>
      </c>
      <c r="BP85" s="17">
        <v>0.05</v>
      </c>
      <c r="BQ85" s="17">
        <v>0.4</v>
      </c>
      <c r="BR85" s="17">
        <v>0.4</v>
      </c>
      <c r="BS85" s="17">
        <v>0.05</v>
      </c>
      <c r="BT85" s="17">
        <v>0.05</v>
      </c>
      <c r="BU85" s="17">
        <v>0.1</v>
      </c>
      <c r="BV85" s="17">
        <v>0.05</v>
      </c>
      <c r="BW85" s="17">
        <v>0.05</v>
      </c>
      <c r="BX85" s="17">
        <v>0.05</v>
      </c>
      <c r="BY85" s="17">
        <v>0.15000000000000002</v>
      </c>
      <c r="BZ85" s="17">
        <v>0.15</v>
      </c>
      <c r="CA85" s="17">
        <v>25</v>
      </c>
      <c r="CB85" s="17">
        <v>50</v>
      </c>
      <c r="CC85" s="17">
        <v>3500</v>
      </c>
      <c r="CD85" s="17">
        <v>0.01</v>
      </c>
      <c r="CE85" s="17">
        <v>2.5000000000000001E-2</v>
      </c>
      <c r="CF85" s="17">
        <v>2.5000000000000001E-2</v>
      </c>
      <c r="CG85" s="17">
        <v>2.5000000000000001E-2</v>
      </c>
      <c r="CH85" s="17">
        <v>2.5000000000000001E-2</v>
      </c>
      <c r="CI85" s="17">
        <v>2.5000000000000001E-2</v>
      </c>
      <c r="CJ85" s="17">
        <v>2.5000000000000001E-2</v>
      </c>
      <c r="CK85" s="17">
        <v>2.5000000000000001E-2</v>
      </c>
      <c r="CL85" s="17">
        <v>0.24</v>
      </c>
      <c r="CM85" s="17">
        <v>0.15</v>
      </c>
      <c r="CN85" s="17">
        <v>0.5</v>
      </c>
      <c r="CO85" s="17">
        <v>0.5</v>
      </c>
      <c r="CP85" s="17">
        <v>0.5</v>
      </c>
      <c r="CQ85" s="17">
        <v>1.5</v>
      </c>
      <c r="CR85" s="17">
        <v>0.3</v>
      </c>
      <c r="CS85" s="17">
        <v>5</v>
      </c>
      <c r="CT85" s="17">
        <v>0.5</v>
      </c>
      <c r="CU85" s="17">
        <v>0.5</v>
      </c>
      <c r="CV85" s="17">
        <v>0.05</v>
      </c>
      <c r="CW85" s="17">
        <v>0.187</v>
      </c>
      <c r="CX85" s="17">
        <v>0.05</v>
      </c>
      <c r="CY85" s="17">
        <v>4.3E-3</v>
      </c>
      <c r="CZ85" s="17">
        <v>0.05</v>
      </c>
      <c r="DA85" s="17">
        <v>0.05</v>
      </c>
      <c r="DB85" s="17">
        <v>0.05</v>
      </c>
      <c r="DC85" s="17">
        <v>0.05</v>
      </c>
      <c r="DD85" s="17">
        <v>0.05</v>
      </c>
      <c r="DE85" s="17">
        <v>0.05</v>
      </c>
      <c r="DF85" s="17">
        <v>0.05</v>
      </c>
      <c r="DG85" s="42">
        <v>9169.7369999999992</v>
      </c>
      <c r="DH85" s="17">
        <v>0.5</v>
      </c>
      <c r="DI85" s="17">
        <v>0.05</v>
      </c>
      <c r="DJ85" s="17">
        <v>0.25</v>
      </c>
      <c r="DK85" s="17">
        <v>0.25</v>
      </c>
      <c r="DL85" s="17">
        <v>0.05</v>
      </c>
    </row>
    <row r="86" spans="1:116" x14ac:dyDescent="0.25">
      <c r="A86" s="63">
        <v>81</v>
      </c>
      <c r="B86" s="66">
        <v>131</v>
      </c>
      <c r="C86" s="139" t="s">
        <v>1556</v>
      </c>
      <c r="D86" s="139" t="s">
        <v>1557</v>
      </c>
      <c r="E86" s="58" t="s">
        <v>1558</v>
      </c>
      <c r="F86" s="67" t="s">
        <v>1559</v>
      </c>
      <c r="G86" s="19">
        <v>7.7</v>
      </c>
      <c r="H86" s="19">
        <v>302.10000000000002</v>
      </c>
      <c r="I86" s="42">
        <v>0.05</v>
      </c>
      <c r="J86" s="42">
        <v>11.8</v>
      </c>
      <c r="K86" s="30">
        <v>71.8</v>
      </c>
      <c r="L86" s="31">
        <v>1.0900000000000001</v>
      </c>
      <c r="M86" s="30">
        <v>2.96</v>
      </c>
      <c r="N86" s="30">
        <v>9.3699999999999992</v>
      </c>
      <c r="O86" s="30">
        <v>24.6</v>
      </c>
      <c r="P86" s="33">
        <v>1.2E-2</v>
      </c>
      <c r="Q86" s="12">
        <v>2470</v>
      </c>
      <c r="R86" s="42">
        <v>0.85899999999999999</v>
      </c>
      <c r="S86" s="142">
        <v>7.16</v>
      </c>
      <c r="T86" s="30">
        <v>49.7</v>
      </c>
      <c r="U86" s="30">
        <v>4.29</v>
      </c>
      <c r="V86" s="30">
        <v>83.8</v>
      </c>
      <c r="W86" s="30">
        <v>16.8</v>
      </c>
      <c r="X86" s="30">
        <v>108</v>
      </c>
      <c r="Y86" s="12">
        <v>133000</v>
      </c>
      <c r="Z86" s="30">
        <v>6.63</v>
      </c>
      <c r="AA86" s="13">
        <v>12600</v>
      </c>
      <c r="AB86" s="14">
        <v>475</v>
      </c>
      <c r="AC86" s="12">
        <v>952</v>
      </c>
      <c r="AD86" s="13">
        <v>8820</v>
      </c>
      <c r="AE86" s="14">
        <v>134.72499999999999</v>
      </c>
      <c r="AF86" s="13">
        <v>6166.25</v>
      </c>
      <c r="AG86" s="42">
        <v>1210</v>
      </c>
      <c r="AH86" s="17">
        <v>92</v>
      </c>
      <c r="AI86" s="17">
        <v>215</v>
      </c>
      <c r="AJ86" s="17">
        <v>2.5</v>
      </c>
      <c r="AK86" s="17">
        <v>133</v>
      </c>
      <c r="AL86" s="17">
        <v>2.5</v>
      </c>
      <c r="AM86" s="17">
        <v>65</v>
      </c>
      <c r="AN86" s="17">
        <v>2.5</v>
      </c>
      <c r="AO86" s="17">
        <v>97</v>
      </c>
      <c r="AP86" s="17">
        <v>2.5</v>
      </c>
      <c r="AQ86" s="17">
        <v>1.5</v>
      </c>
      <c r="AR86" s="17">
        <v>2.5</v>
      </c>
      <c r="AS86" s="17">
        <v>2.5</v>
      </c>
      <c r="AT86" s="17">
        <v>89</v>
      </c>
      <c r="AU86" s="17">
        <v>2.5</v>
      </c>
      <c r="AV86" s="17">
        <v>2.5</v>
      </c>
      <c r="AW86" s="17">
        <v>2.5</v>
      </c>
      <c r="AX86" s="17">
        <v>2.5</v>
      </c>
      <c r="AY86" s="17">
        <v>2.5</v>
      </c>
      <c r="AZ86" s="17">
        <v>2.5</v>
      </c>
      <c r="BA86" s="20">
        <v>613</v>
      </c>
      <c r="BB86" s="17">
        <v>0.5</v>
      </c>
      <c r="BC86" s="17">
        <v>0.5</v>
      </c>
      <c r="BD86" s="17">
        <v>0.5</v>
      </c>
      <c r="BE86" s="17">
        <v>0.5</v>
      </c>
      <c r="BF86" s="17">
        <v>0.5</v>
      </c>
      <c r="BG86" s="17">
        <v>0.5</v>
      </c>
      <c r="BH86" s="17">
        <v>0.5</v>
      </c>
      <c r="BI86" s="17">
        <v>0.5</v>
      </c>
      <c r="BJ86" s="17">
        <v>5.0000000000000001E-3</v>
      </c>
      <c r="BK86" s="17">
        <v>0.5</v>
      </c>
      <c r="BL86" s="17">
        <v>0.05</v>
      </c>
      <c r="BM86" s="17">
        <v>0.05</v>
      </c>
      <c r="BN86" s="17">
        <v>0.05</v>
      </c>
      <c r="BO86" s="17">
        <v>0.05</v>
      </c>
      <c r="BP86" s="17">
        <v>0.05</v>
      </c>
      <c r="BQ86" s="17">
        <v>0.4</v>
      </c>
      <c r="BR86" s="17">
        <v>0.4</v>
      </c>
      <c r="BS86" s="17">
        <v>0.05</v>
      </c>
      <c r="BT86" s="17">
        <v>0.05</v>
      </c>
      <c r="BU86" s="17">
        <v>0.1</v>
      </c>
      <c r="BV86" s="17">
        <v>0.05</v>
      </c>
      <c r="BW86" s="17">
        <v>0.05</v>
      </c>
      <c r="BX86" s="17">
        <v>0.05</v>
      </c>
      <c r="BY86" s="17">
        <v>0.15000000000000002</v>
      </c>
      <c r="BZ86" s="17">
        <v>0.15</v>
      </c>
      <c r="CA86" s="17">
        <v>25</v>
      </c>
      <c r="CB86" s="17">
        <v>50</v>
      </c>
      <c r="CC86" s="17">
        <v>3100</v>
      </c>
      <c r="CD86" s="17">
        <v>0.01</v>
      </c>
      <c r="CE86" s="17">
        <v>2.5000000000000001E-2</v>
      </c>
      <c r="CF86" s="17">
        <v>2.5000000000000001E-2</v>
      </c>
      <c r="CG86" s="17">
        <v>2.5000000000000001E-2</v>
      </c>
      <c r="CH86" s="17">
        <v>2.5000000000000001E-2</v>
      </c>
      <c r="CI86" s="17">
        <v>2.5000000000000001E-2</v>
      </c>
      <c r="CJ86" s="17">
        <v>2.5000000000000001E-2</v>
      </c>
      <c r="CK86" s="17">
        <v>2.5000000000000001E-2</v>
      </c>
      <c r="CL86" s="17">
        <v>0.36</v>
      </c>
      <c r="CM86" s="17">
        <v>0.15</v>
      </c>
      <c r="CN86" s="17">
        <v>0.5</v>
      </c>
      <c r="CO86" s="17">
        <v>0.5</v>
      </c>
      <c r="CP86" s="17">
        <v>0.5</v>
      </c>
      <c r="CQ86" s="17">
        <v>1.5</v>
      </c>
      <c r="CR86" s="17">
        <v>0.3</v>
      </c>
      <c r="CS86" s="17">
        <v>5</v>
      </c>
      <c r="CT86" s="17">
        <v>0.5</v>
      </c>
      <c r="CU86" s="17">
        <v>0.5</v>
      </c>
      <c r="CV86" s="17">
        <v>0.05</v>
      </c>
      <c r="CW86" s="17">
        <v>0.05</v>
      </c>
      <c r="CX86" s="17">
        <v>0.05</v>
      </c>
      <c r="CY86" s="17">
        <v>0.01</v>
      </c>
      <c r="CZ86" s="17">
        <v>0.05</v>
      </c>
      <c r="DA86" s="17">
        <v>0.05</v>
      </c>
      <c r="DB86" s="17">
        <v>0.05</v>
      </c>
      <c r="DC86" s="17">
        <v>0.05</v>
      </c>
      <c r="DD86" s="17">
        <v>0.05</v>
      </c>
      <c r="DE86" s="17">
        <v>0.05</v>
      </c>
      <c r="DF86" s="17">
        <v>0.05</v>
      </c>
      <c r="DG86" s="42">
        <v>14189.831</v>
      </c>
      <c r="DH86" s="17">
        <v>0.5</v>
      </c>
      <c r="DI86" s="17">
        <v>0.05</v>
      </c>
      <c r="DJ86" s="17">
        <v>0.25</v>
      </c>
      <c r="DK86" s="17">
        <v>0.25</v>
      </c>
      <c r="DL86" s="17">
        <v>0.05</v>
      </c>
    </row>
    <row r="87" spans="1:116" x14ac:dyDescent="0.25">
      <c r="A87" s="63">
        <v>82</v>
      </c>
      <c r="B87" s="64">
        <v>132</v>
      </c>
      <c r="C87" s="139" t="s">
        <v>1560</v>
      </c>
      <c r="D87" s="139" t="s">
        <v>1561</v>
      </c>
      <c r="E87" s="58" t="s">
        <v>1562</v>
      </c>
      <c r="F87" s="67" t="s">
        <v>416</v>
      </c>
      <c r="G87" s="19">
        <v>7.5</v>
      </c>
      <c r="H87" s="19">
        <v>264.10000000000002</v>
      </c>
      <c r="I87" s="42">
        <v>0.05</v>
      </c>
      <c r="J87" s="42">
        <v>16.8</v>
      </c>
      <c r="K87" s="30">
        <v>85.1</v>
      </c>
      <c r="L87" s="30">
        <v>1.61</v>
      </c>
      <c r="M87" s="30">
        <v>7.09</v>
      </c>
      <c r="N87" s="30">
        <v>23.6</v>
      </c>
      <c r="O87" s="30">
        <v>26.1</v>
      </c>
      <c r="P87" s="33">
        <v>8.2000000000000007E-3</v>
      </c>
      <c r="Q87" s="12">
        <v>2730</v>
      </c>
      <c r="R87" s="42">
        <v>0.2</v>
      </c>
      <c r="S87" s="142">
        <v>17.3</v>
      </c>
      <c r="T87" s="30">
        <v>91.2</v>
      </c>
      <c r="U87" s="30">
        <v>3.66</v>
      </c>
      <c r="V87" s="30">
        <v>22.5</v>
      </c>
      <c r="W87" s="30">
        <v>34.799999999999997</v>
      </c>
      <c r="X87" s="30">
        <v>160</v>
      </c>
      <c r="Y87" s="12">
        <v>16100</v>
      </c>
      <c r="Z87" s="30">
        <v>18.2</v>
      </c>
      <c r="AA87" s="13">
        <v>20799.7</v>
      </c>
      <c r="AB87" s="14">
        <v>577.53599999999994</v>
      </c>
      <c r="AC87" s="12">
        <v>1890</v>
      </c>
      <c r="AD87" s="13">
        <v>7360</v>
      </c>
      <c r="AE87" s="14">
        <v>320.089</v>
      </c>
      <c r="AF87" s="13">
        <v>13880</v>
      </c>
      <c r="AG87" s="12">
        <v>2530</v>
      </c>
      <c r="AH87" s="17">
        <v>49</v>
      </c>
      <c r="AI87" s="17">
        <v>70</v>
      </c>
      <c r="AJ87" s="17">
        <v>27</v>
      </c>
      <c r="AK87" s="17">
        <v>390</v>
      </c>
      <c r="AL87" s="17">
        <v>100</v>
      </c>
      <c r="AM87" s="17">
        <v>58</v>
      </c>
      <c r="AN87" s="17">
        <v>79</v>
      </c>
      <c r="AO87" s="17">
        <v>2.5</v>
      </c>
      <c r="AP87" s="17">
        <v>196</v>
      </c>
      <c r="AQ87" s="17">
        <v>1.5</v>
      </c>
      <c r="AR87" s="17">
        <v>24</v>
      </c>
      <c r="AS87" s="17">
        <v>14</v>
      </c>
      <c r="AT87" s="17">
        <v>156</v>
      </c>
      <c r="AU87" s="17">
        <v>236</v>
      </c>
      <c r="AV87" s="17">
        <v>69</v>
      </c>
      <c r="AW87" s="17">
        <v>144</v>
      </c>
      <c r="AX87" s="17">
        <v>204</v>
      </c>
      <c r="AY87" s="17">
        <v>44</v>
      </c>
      <c r="AZ87" s="17">
        <v>2.5</v>
      </c>
      <c r="BA87" s="20">
        <v>1273.5</v>
      </c>
      <c r="BB87" s="17">
        <v>0.5</v>
      </c>
      <c r="BC87" s="17">
        <v>0.5</v>
      </c>
      <c r="BD87" s="17">
        <v>0.5</v>
      </c>
      <c r="BE87" s="17">
        <v>0.5</v>
      </c>
      <c r="BF87" s="17">
        <v>0.5</v>
      </c>
      <c r="BG87" s="17">
        <v>0.5</v>
      </c>
      <c r="BH87" s="17">
        <v>0.5</v>
      </c>
      <c r="BI87" s="17">
        <v>0.5</v>
      </c>
      <c r="BJ87" s="17">
        <v>5.0000000000000001E-3</v>
      </c>
      <c r="BK87" s="17">
        <v>0.5</v>
      </c>
      <c r="BL87" s="17">
        <v>0.05</v>
      </c>
      <c r="BM87" s="17">
        <v>0.05</v>
      </c>
      <c r="BN87" s="17">
        <v>0.05</v>
      </c>
      <c r="BO87" s="17">
        <v>0.05</v>
      </c>
      <c r="BP87" s="17">
        <v>0.05</v>
      </c>
      <c r="BQ87" s="17">
        <v>0.4</v>
      </c>
      <c r="BR87" s="17">
        <v>0.4</v>
      </c>
      <c r="BS87" s="17">
        <v>0.05</v>
      </c>
      <c r="BT87" s="17">
        <v>0.05</v>
      </c>
      <c r="BU87" s="17">
        <v>0.1</v>
      </c>
      <c r="BV87" s="17">
        <v>0.05</v>
      </c>
      <c r="BW87" s="17">
        <v>0.05</v>
      </c>
      <c r="BX87" s="17">
        <v>0.05</v>
      </c>
      <c r="BY87" s="17">
        <v>0.15000000000000002</v>
      </c>
      <c r="BZ87" s="17">
        <v>0.15</v>
      </c>
      <c r="CA87" s="17">
        <v>25</v>
      </c>
      <c r="CB87" s="17">
        <v>50</v>
      </c>
      <c r="CC87" s="17">
        <v>2700</v>
      </c>
      <c r="CD87" s="17">
        <v>0.01</v>
      </c>
      <c r="CE87" s="17">
        <v>2.5000000000000001E-2</v>
      </c>
      <c r="CF87" s="17">
        <v>2.5000000000000001E-2</v>
      </c>
      <c r="CG87" s="17">
        <v>2.5000000000000001E-2</v>
      </c>
      <c r="CH87" s="17">
        <v>2.5000000000000001E-2</v>
      </c>
      <c r="CI87" s="17">
        <v>2.5000000000000001E-2</v>
      </c>
      <c r="CJ87" s="17">
        <v>2.5000000000000001E-2</v>
      </c>
      <c r="CK87" s="17">
        <v>2.5000000000000001E-2</v>
      </c>
      <c r="CL87" s="17">
        <v>7</v>
      </c>
      <c r="CM87" s="17">
        <v>0.15</v>
      </c>
      <c r="CN87" s="17">
        <v>0.5</v>
      </c>
      <c r="CO87" s="17">
        <v>0.5</v>
      </c>
      <c r="CP87" s="17">
        <v>0.5</v>
      </c>
      <c r="CQ87" s="17">
        <v>1.5</v>
      </c>
      <c r="CR87" s="17">
        <v>0.3</v>
      </c>
      <c r="CS87" s="17">
        <v>5</v>
      </c>
      <c r="CT87" s="17">
        <v>0.5</v>
      </c>
      <c r="CU87" s="17">
        <v>0.5</v>
      </c>
      <c r="CV87" s="17">
        <v>0.05</v>
      </c>
      <c r="CW87" s="17">
        <v>0.11</v>
      </c>
      <c r="CX87" s="17">
        <v>0.05</v>
      </c>
      <c r="CY87" s="17">
        <v>1.2E-2</v>
      </c>
      <c r="CZ87" s="17">
        <v>0.05</v>
      </c>
      <c r="DA87" s="17">
        <v>0.05</v>
      </c>
      <c r="DB87" s="17">
        <v>0.05</v>
      </c>
      <c r="DC87" s="17">
        <v>0.05</v>
      </c>
      <c r="DD87" s="17">
        <v>0.05</v>
      </c>
      <c r="DE87" s="17">
        <v>0.05</v>
      </c>
      <c r="DF87" s="17">
        <v>0.05</v>
      </c>
      <c r="DG87" s="42">
        <v>25699.379000000001</v>
      </c>
      <c r="DH87" s="17">
        <v>0.5</v>
      </c>
      <c r="DI87" s="17">
        <v>0.05</v>
      </c>
      <c r="DJ87" s="17">
        <v>0.25</v>
      </c>
      <c r="DK87" s="17">
        <v>0.25</v>
      </c>
      <c r="DL87" s="17">
        <v>0.05</v>
      </c>
    </row>
    <row r="88" spans="1:116" x14ac:dyDescent="0.25">
      <c r="A88" s="63">
        <v>83</v>
      </c>
      <c r="B88" s="65">
        <v>133</v>
      </c>
      <c r="C88" s="139" t="s">
        <v>1563</v>
      </c>
      <c r="D88" s="139" t="s">
        <v>1564</v>
      </c>
      <c r="E88" s="58" t="s">
        <v>1565</v>
      </c>
      <c r="F88" s="67" t="s">
        <v>1566</v>
      </c>
      <c r="G88" s="19">
        <v>7.2</v>
      </c>
      <c r="H88" s="19">
        <v>125.9</v>
      </c>
      <c r="I88" s="42">
        <v>0.05</v>
      </c>
      <c r="J88" s="42">
        <v>1.5</v>
      </c>
      <c r="K88" s="30">
        <v>45.7</v>
      </c>
      <c r="L88" s="30">
        <v>2.5000000000000001E-2</v>
      </c>
      <c r="M88" s="30">
        <v>2.2200000000000002</v>
      </c>
      <c r="N88" s="30">
        <v>1.79</v>
      </c>
      <c r="O88" s="30">
        <v>4.3099999999999996</v>
      </c>
      <c r="P88" s="33">
        <v>5.7999999999999996E-3</v>
      </c>
      <c r="Q88" s="12">
        <v>502</v>
      </c>
      <c r="R88" s="42">
        <v>0.2</v>
      </c>
      <c r="S88" s="142">
        <v>4.63</v>
      </c>
      <c r="T88" s="30">
        <v>1.79</v>
      </c>
      <c r="U88" s="30">
        <v>1</v>
      </c>
      <c r="V88" s="30">
        <v>7.25</v>
      </c>
      <c r="W88" s="30">
        <v>3.06</v>
      </c>
      <c r="X88" s="30">
        <v>7.86</v>
      </c>
      <c r="Y88" s="12">
        <v>2070</v>
      </c>
      <c r="Z88" s="30">
        <v>4.54</v>
      </c>
      <c r="AA88" s="13">
        <v>2580</v>
      </c>
      <c r="AB88" s="14">
        <v>691.46600000000001</v>
      </c>
      <c r="AC88" s="12">
        <v>112</v>
      </c>
      <c r="AD88" s="13">
        <v>7190</v>
      </c>
      <c r="AE88" s="14">
        <v>15.1</v>
      </c>
      <c r="AF88" s="13">
        <v>735</v>
      </c>
      <c r="AG88" s="12">
        <v>0.5</v>
      </c>
      <c r="AH88" s="17">
        <v>1640</v>
      </c>
      <c r="AI88" s="17">
        <v>2670</v>
      </c>
      <c r="AJ88" s="17">
        <v>447</v>
      </c>
      <c r="AK88" s="17">
        <v>4930</v>
      </c>
      <c r="AL88" s="17">
        <v>1830</v>
      </c>
      <c r="AM88" s="17">
        <v>1600</v>
      </c>
      <c r="AN88" s="17">
        <v>1640</v>
      </c>
      <c r="AO88" s="17">
        <v>286</v>
      </c>
      <c r="AP88" s="17">
        <v>958</v>
      </c>
      <c r="AQ88" s="17">
        <v>1.5</v>
      </c>
      <c r="AR88" s="17">
        <v>288</v>
      </c>
      <c r="AS88" s="17">
        <v>415</v>
      </c>
      <c r="AT88" s="17">
        <v>4580</v>
      </c>
      <c r="AU88" s="17">
        <v>2040</v>
      </c>
      <c r="AV88" s="17">
        <v>829</v>
      </c>
      <c r="AW88" s="17">
        <v>1290</v>
      </c>
      <c r="AX88" s="17">
        <v>1070</v>
      </c>
      <c r="AY88" s="17">
        <v>188</v>
      </c>
      <c r="AZ88" s="17">
        <v>2.5</v>
      </c>
      <c r="BA88" s="20">
        <v>22910.5</v>
      </c>
      <c r="BB88" s="17">
        <v>0.5</v>
      </c>
      <c r="BC88" s="17">
        <v>0.5</v>
      </c>
      <c r="BD88" s="17">
        <v>0.5</v>
      </c>
      <c r="BE88" s="17">
        <v>0.5</v>
      </c>
      <c r="BF88" s="17">
        <v>0.5</v>
      </c>
      <c r="BG88" s="17">
        <v>0.5</v>
      </c>
      <c r="BH88" s="17">
        <v>0.5</v>
      </c>
      <c r="BI88" s="17">
        <v>0.5</v>
      </c>
      <c r="BJ88" s="17">
        <v>5.0000000000000001E-3</v>
      </c>
      <c r="BK88" s="17">
        <v>0.5</v>
      </c>
      <c r="BL88" s="17">
        <v>0.05</v>
      </c>
      <c r="BM88" s="17">
        <v>0.05</v>
      </c>
      <c r="BN88" s="17">
        <v>0.05</v>
      </c>
      <c r="BO88" s="17">
        <v>0.05</v>
      </c>
      <c r="BP88" s="17">
        <v>0.05</v>
      </c>
      <c r="BQ88" s="17">
        <v>0.4</v>
      </c>
      <c r="BR88" s="17">
        <v>0.4</v>
      </c>
      <c r="BS88" s="17">
        <v>0.05</v>
      </c>
      <c r="BT88" s="17">
        <v>0.05</v>
      </c>
      <c r="BU88" s="17">
        <v>0.1</v>
      </c>
      <c r="BV88" s="17">
        <v>0.05</v>
      </c>
      <c r="BW88" s="17">
        <v>0.05</v>
      </c>
      <c r="BX88" s="17">
        <v>0.05</v>
      </c>
      <c r="BY88" s="17">
        <v>0.15000000000000002</v>
      </c>
      <c r="BZ88" s="17">
        <v>0.15</v>
      </c>
      <c r="CA88" s="17">
        <v>25</v>
      </c>
      <c r="CB88" s="17">
        <v>50</v>
      </c>
      <c r="CC88" s="17">
        <v>2300</v>
      </c>
      <c r="CD88" s="17">
        <v>0.01</v>
      </c>
      <c r="CE88" s="17">
        <v>2.5000000000000001E-2</v>
      </c>
      <c r="CF88" s="17">
        <v>2.5000000000000001E-2</v>
      </c>
      <c r="CG88" s="17">
        <v>2.5000000000000001E-2</v>
      </c>
      <c r="CH88" s="17">
        <v>2.5000000000000001E-2</v>
      </c>
      <c r="CI88" s="17">
        <v>2.5000000000000001E-2</v>
      </c>
      <c r="CJ88" s="17">
        <v>2.5000000000000001E-2</v>
      </c>
      <c r="CK88" s="17">
        <v>2.5000000000000001E-2</v>
      </c>
      <c r="CL88" s="17">
        <v>0.56000000000000005</v>
      </c>
      <c r="CM88" s="17">
        <v>0.15</v>
      </c>
      <c r="CN88" s="17">
        <v>0.5</v>
      </c>
      <c r="CO88" s="17">
        <v>0.5</v>
      </c>
      <c r="CP88" s="17">
        <v>0.5</v>
      </c>
      <c r="CQ88" s="17">
        <v>1.5</v>
      </c>
      <c r="CR88" s="17">
        <v>0.3</v>
      </c>
      <c r="CS88" s="17">
        <v>5</v>
      </c>
      <c r="CT88" s="17">
        <v>0.5</v>
      </c>
      <c r="CU88" s="17">
        <v>0.5</v>
      </c>
      <c r="CV88" s="17">
        <v>0.05</v>
      </c>
      <c r="CW88" s="17">
        <v>0.05</v>
      </c>
      <c r="CX88" s="17">
        <v>0.05</v>
      </c>
      <c r="CY88" s="17">
        <v>9.300000000000001E-3</v>
      </c>
      <c r="CZ88" s="17">
        <v>0.05</v>
      </c>
      <c r="DA88" s="17">
        <v>0.05</v>
      </c>
      <c r="DB88" s="17">
        <v>0.05</v>
      </c>
      <c r="DC88" s="17">
        <v>0.05</v>
      </c>
      <c r="DD88" s="17">
        <v>0.05</v>
      </c>
      <c r="DE88" s="17">
        <v>0.05</v>
      </c>
      <c r="DF88" s="17">
        <v>0.05</v>
      </c>
      <c r="DG88" s="42">
        <v>55117.438000000002</v>
      </c>
      <c r="DH88" s="17">
        <v>0.5</v>
      </c>
      <c r="DI88" s="17">
        <v>0.05</v>
      </c>
      <c r="DJ88" s="17">
        <v>0.25</v>
      </c>
      <c r="DK88" s="17">
        <v>0.25</v>
      </c>
      <c r="DL88" s="17">
        <v>0.05</v>
      </c>
    </row>
    <row r="89" spans="1:116" x14ac:dyDescent="0.25">
      <c r="A89" s="63">
        <v>84</v>
      </c>
      <c r="B89" s="66">
        <v>134</v>
      </c>
      <c r="C89" s="139" t="s">
        <v>1567</v>
      </c>
      <c r="D89" s="139" t="s">
        <v>1568</v>
      </c>
      <c r="E89" s="58" t="s">
        <v>1569</v>
      </c>
      <c r="F89" s="67" t="s">
        <v>278</v>
      </c>
      <c r="G89" s="19">
        <v>7.5</v>
      </c>
      <c r="H89" s="19">
        <v>318.2</v>
      </c>
      <c r="I89" s="42">
        <v>0.05</v>
      </c>
      <c r="J89" s="42">
        <v>4.91</v>
      </c>
      <c r="K89" s="30">
        <v>36.9</v>
      </c>
      <c r="L89" s="30">
        <v>0.72599999999999998</v>
      </c>
      <c r="M89" s="30">
        <v>1.21</v>
      </c>
      <c r="N89" s="30">
        <v>5.5</v>
      </c>
      <c r="O89" s="30">
        <v>2.2799999999999998</v>
      </c>
      <c r="P89" s="33">
        <v>2.7000000000000001E-3</v>
      </c>
      <c r="Q89" s="12">
        <v>118</v>
      </c>
      <c r="R89" s="42">
        <v>1.1200000000000001</v>
      </c>
      <c r="S89" s="142">
        <v>5.05</v>
      </c>
      <c r="T89" s="30">
        <v>50.2</v>
      </c>
      <c r="U89" s="30">
        <v>3.58</v>
      </c>
      <c r="V89" s="30">
        <v>16.8</v>
      </c>
      <c r="W89" s="30">
        <v>13.3</v>
      </c>
      <c r="X89" s="30">
        <v>29.8</v>
      </c>
      <c r="Y89" s="12">
        <v>10800</v>
      </c>
      <c r="Z89" s="30">
        <v>35.6</v>
      </c>
      <c r="AA89" s="13">
        <v>2340</v>
      </c>
      <c r="AB89" s="14">
        <v>45.1</v>
      </c>
      <c r="AC89" s="12">
        <v>786</v>
      </c>
      <c r="AD89" s="13">
        <v>3620</v>
      </c>
      <c r="AE89" s="14">
        <v>65.5</v>
      </c>
      <c r="AF89" s="13">
        <v>2776.41</v>
      </c>
      <c r="AG89" s="12">
        <v>217</v>
      </c>
      <c r="AH89" s="17">
        <v>2.5</v>
      </c>
      <c r="AI89" s="17">
        <v>2.5</v>
      </c>
      <c r="AJ89" s="17">
        <v>2.5</v>
      </c>
      <c r="AK89" s="17">
        <v>2.5</v>
      </c>
      <c r="AL89" s="17">
        <v>2.5</v>
      </c>
      <c r="AM89" s="17">
        <v>2.5</v>
      </c>
      <c r="AN89" s="17">
        <v>2.5</v>
      </c>
      <c r="AO89" s="17">
        <v>2.5</v>
      </c>
      <c r="AP89" s="17">
        <v>2.5</v>
      </c>
      <c r="AQ89" s="17">
        <v>1.5</v>
      </c>
      <c r="AR89" s="17">
        <v>2.5</v>
      </c>
      <c r="AS89" s="17">
        <v>2.5</v>
      </c>
      <c r="AT89" s="17">
        <v>2.5</v>
      </c>
      <c r="AU89" s="17">
        <v>74</v>
      </c>
      <c r="AV89" s="17">
        <v>2.5</v>
      </c>
      <c r="AW89" s="17">
        <v>159</v>
      </c>
      <c r="AX89" s="17">
        <v>210</v>
      </c>
      <c r="AY89" s="17">
        <v>2.5</v>
      </c>
      <c r="AZ89" s="17">
        <v>2.5</v>
      </c>
      <c r="BA89" s="20">
        <v>103</v>
      </c>
      <c r="BB89" s="17">
        <v>0.5</v>
      </c>
      <c r="BC89" s="17">
        <v>0.5</v>
      </c>
      <c r="BD89" s="17">
        <v>0.5</v>
      </c>
      <c r="BE89" s="17">
        <v>0.5</v>
      </c>
      <c r="BF89" s="17">
        <v>0.5</v>
      </c>
      <c r="BG89" s="17">
        <v>0.5</v>
      </c>
      <c r="BH89" s="17">
        <v>0.5</v>
      </c>
      <c r="BI89" s="17">
        <v>0.5</v>
      </c>
      <c r="BJ89" s="17">
        <v>5.0000000000000001E-3</v>
      </c>
      <c r="BK89" s="17">
        <v>0.5</v>
      </c>
      <c r="BL89" s="17">
        <v>0.05</v>
      </c>
      <c r="BM89" s="17">
        <v>0.05</v>
      </c>
      <c r="BN89" s="17">
        <v>0.05</v>
      </c>
      <c r="BO89" s="17">
        <v>0.05</v>
      </c>
      <c r="BP89" s="17">
        <v>0.05</v>
      </c>
      <c r="BQ89" s="17">
        <v>0.4</v>
      </c>
      <c r="BR89" s="17">
        <v>0.4</v>
      </c>
      <c r="BS89" s="17">
        <v>0.05</v>
      </c>
      <c r="BT89" s="17">
        <v>0.05</v>
      </c>
      <c r="BU89" s="17">
        <v>0.1</v>
      </c>
      <c r="BV89" s="17">
        <v>0.05</v>
      </c>
      <c r="BW89" s="17">
        <v>0.05</v>
      </c>
      <c r="BX89" s="17">
        <v>0.05</v>
      </c>
      <c r="BY89" s="17">
        <v>0.15000000000000002</v>
      </c>
      <c r="BZ89" s="17">
        <v>0.15</v>
      </c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>
        <v>0.05</v>
      </c>
      <c r="DF89" s="17">
        <v>0.05</v>
      </c>
      <c r="DG89" s="42">
        <v>64042</v>
      </c>
      <c r="DH89" s="17"/>
      <c r="DI89" s="17"/>
      <c r="DJ89" s="17"/>
      <c r="DK89" s="17"/>
      <c r="DL89" s="17"/>
    </row>
    <row r="90" spans="1:116" x14ac:dyDescent="0.25">
      <c r="A90" s="63">
        <v>85</v>
      </c>
      <c r="B90" s="64">
        <v>135</v>
      </c>
      <c r="C90" s="139" t="s">
        <v>1570</v>
      </c>
      <c r="D90" s="139" t="s">
        <v>1571</v>
      </c>
      <c r="E90" s="58" t="s">
        <v>1572</v>
      </c>
      <c r="F90" s="67" t="s">
        <v>1573</v>
      </c>
      <c r="G90" s="19">
        <v>6.9</v>
      </c>
      <c r="H90" s="19">
        <v>163.19999999999999</v>
      </c>
      <c r="I90" s="42">
        <v>0.05</v>
      </c>
      <c r="J90" s="42">
        <v>6.38</v>
      </c>
      <c r="K90" s="30">
        <v>74</v>
      </c>
      <c r="L90" s="31">
        <v>2.0299999999999998</v>
      </c>
      <c r="M90" s="30">
        <v>9.6300000000000008</v>
      </c>
      <c r="N90" s="30">
        <v>32.200000000000003</v>
      </c>
      <c r="O90" s="30">
        <v>16.3</v>
      </c>
      <c r="P90" s="33">
        <v>1.2E-2</v>
      </c>
      <c r="Q90" s="12">
        <v>132</v>
      </c>
      <c r="R90" s="30">
        <v>0.53700000000000003</v>
      </c>
      <c r="S90" s="142">
        <v>25.7</v>
      </c>
      <c r="T90" s="30">
        <v>117</v>
      </c>
      <c r="U90" s="30">
        <v>5.84</v>
      </c>
      <c r="V90" s="30">
        <v>20.9</v>
      </c>
      <c r="W90" s="30">
        <v>29.3</v>
      </c>
      <c r="X90" s="30">
        <v>243</v>
      </c>
      <c r="Y90" s="12">
        <v>11200</v>
      </c>
      <c r="Z90" s="30">
        <v>21.8</v>
      </c>
      <c r="AA90" s="13">
        <v>13700</v>
      </c>
      <c r="AB90" s="14">
        <v>231</v>
      </c>
      <c r="AC90" s="12">
        <v>1490</v>
      </c>
      <c r="AD90" s="13">
        <v>9140</v>
      </c>
      <c r="AE90" s="14">
        <v>299.47300000000001</v>
      </c>
      <c r="AF90" s="13">
        <v>10289.9</v>
      </c>
      <c r="AG90" s="12">
        <v>1150</v>
      </c>
      <c r="AH90" s="17">
        <v>2.5</v>
      </c>
      <c r="AI90" s="17">
        <v>148</v>
      </c>
      <c r="AJ90" s="17">
        <v>182</v>
      </c>
      <c r="AK90" s="17">
        <v>952</v>
      </c>
      <c r="AL90" s="17">
        <v>360</v>
      </c>
      <c r="AM90" s="17">
        <v>241</v>
      </c>
      <c r="AN90" s="17">
        <v>262</v>
      </c>
      <c r="AO90" s="17">
        <v>1300</v>
      </c>
      <c r="AP90" s="17">
        <v>265</v>
      </c>
      <c r="AQ90" s="17">
        <v>1.5</v>
      </c>
      <c r="AR90" s="17">
        <v>2.5</v>
      </c>
      <c r="AS90" s="17">
        <v>2.5</v>
      </c>
      <c r="AT90" s="17">
        <v>590</v>
      </c>
      <c r="AU90" s="17">
        <v>652</v>
      </c>
      <c r="AV90" s="17">
        <v>219</v>
      </c>
      <c r="AW90" s="17">
        <v>360</v>
      </c>
      <c r="AX90" s="17">
        <v>582</v>
      </c>
      <c r="AY90" s="17">
        <v>2.5</v>
      </c>
      <c r="AZ90" s="17">
        <v>2.5</v>
      </c>
      <c r="BA90" s="20">
        <v>3615</v>
      </c>
      <c r="BB90" s="17">
        <v>0.5</v>
      </c>
      <c r="BC90" s="17">
        <v>0.5</v>
      </c>
      <c r="BD90" s="17">
        <v>0.5</v>
      </c>
      <c r="BE90" s="17">
        <v>0.5</v>
      </c>
      <c r="BF90" s="17">
        <v>0.5</v>
      </c>
      <c r="BG90" s="17">
        <v>0.5</v>
      </c>
      <c r="BH90" s="17">
        <v>0.5</v>
      </c>
      <c r="BI90" s="17">
        <v>0.5</v>
      </c>
      <c r="BJ90" s="17">
        <v>5.0000000000000001E-3</v>
      </c>
      <c r="BK90" s="17">
        <v>0.5</v>
      </c>
      <c r="BL90" s="17">
        <v>0.05</v>
      </c>
      <c r="BM90" s="17">
        <v>0.05</v>
      </c>
      <c r="BN90" s="17">
        <v>0.05</v>
      </c>
      <c r="BO90" s="17">
        <v>0.05</v>
      </c>
      <c r="BP90" s="17">
        <v>0.05</v>
      </c>
      <c r="BQ90" s="17">
        <v>0.4</v>
      </c>
      <c r="BR90" s="17">
        <v>0.4</v>
      </c>
      <c r="BS90" s="17">
        <v>0.05</v>
      </c>
      <c r="BT90" s="17">
        <v>0.05</v>
      </c>
      <c r="BU90" s="17">
        <v>0.1</v>
      </c>
      <c r="BV90" s="17">
        <v>0.05</v>
      </c>
      <c r="BW90" s="17">
        <v>0.05</v>
      </c>
      <c r="BX90" s="17">
        <v>0.05</v>
      </c>
      <c r="BY90" s="17">
        <v>0.15000000000000002</v>
      </c>
      <c r="BZ90" s="17">
        <v>0.15</v>
      </c>
      <c r="CA90" s="17">
        <v>25</v>
      </c>
      <c r="CB90" s="17">
        <v>50</v>
      </c>
      <c r="CC90" s="17">
        <v>2300</v>
      </c>
      <c r="CD90" s="17">
        <v>0.01</v>
      </c>
      <c r="CE90" s="17">
        <v>2.5000000000000001E-2</v>
      </c>
      <c r="CF90" s="17">
        <v>2.5000000000000001E-2</v>
      </c>
      <c r="CG90" s="17">
        <v>2.5000000000000001E-2</v>
      </c>
      <c r="CH90" s="17">
        <v>2.5000000000000001E-2</v>
      </c>
      <c r="CI90" s="17">
        <v>2.5000000000000001E-2</v>
      </c>
      <c r="CJ90" s="17">
        <v>2.5000000000000001E-2</v>
      </c>
      <c r="CK90" s="17">
        <v>2.5000000000000001E-2</v>
      </c>
      <c r="CL90" s="17">
        <v>0.82</v>
      </c>
      <c r="CM90" s="17">
        <v>0.15</v>
      </c>
      <c r="CN90" s="17">
        <v>0.5</v>
      </c>
      <c r="CO90" s="17">
        <v>0.5</v>
      </c>
      <c r="CP90" s="17">
        <v>0.5</v>
      </c>
      <c r="CQ90" s="17">
        <v>1.5</v>
      </c>
      <c r="CR90" s="17">
        <v>0.3</v>
      </c>
      <c r="CS90" s="17">
        <v>5</v>
      </c>
      <c r="CT90" s="17">
        <v>0.5</v>
      </c>
      <c r="CU90" s="17">
        <v>0.5</v>
      </c>
      <c r="CV90" s="17">
        <v>0.05</v>
      </c>
      <c r="CW90" s="17">
        <v>0.42199999999999999</v>
      </c>
      <c r="CX90" s="17">
        <v>0.05</v>
      </c>
      <c r="CY90" s="17">
        <v>2.1000000000000001E-2</v>
      </c>
      <c r="CZ90" s="17">
        <v>0.05</v>
      </c>
      <c r="DA90" s="17">
        <v>0.05</v>
      </c>
      <c r="DB90" s="17">
        <v>0.05</v>
      </c>
      <c r="DC90" s="17">
        <v>0.05</v>
      </c>
      <c r="DD90" s="17">
        <v>0.05</v>
      </c>
      <c r="DE90" s="17">
        <v>0.05</v>
      </c>
      <c r="DF90" s="17">
        <v>0.05</v>
      </c>
      <c r="DG90" s="42">
        <v>18371.429</v>
      </c>
      <c r="DH90" s="17">
        <v>0.5</v>
      </c>
      <c r="DI90" s="17">
        <v>0.05</v>
      </c>
      <c r="DJ90" s="17">
        <v>0.25</v>
      </c>
      <c r="DK90" s="17">
        <v>0.25</v>
      </c>
      <c r="DL90" s="17">
        <v>0.05</v>
      </c>
    </row>
    <row r="91" spans="1:116" x14ac:dyDescent="0.25">
      <c r="A91" s="63">
        <v>86</v>
      </c>
      <c r="B91" s="65">
        <v>136</v>
      </c>
      <c r="C91" s="139" t="s">
        <v>1574</v>
      </c>
      <c r="D91" s="139" t="s">
        <v>1575</v>
      </c>
      <c r="E91" s="58" t="s">
        <v>1576</v>
      </c>
      <c r="F91" s="67" t="s">
        <v>1577</v>
      </c>
      <c r="G91" s="19">
        <v>7.8</v>
      </c>
      <c r="H91" s="19">
        <v>340.7</v>
      </c>
      <c r="I91" s="42">
        <v>18</v>
      </c>
      <c r="J91" s="42">
        <v>3.5</v>
      </c>
      <c r="K91" s="30">
        <v>55.5</v>
      </c>
      <c r="L91" s="30">
        <v>0.104</v>
      </c>
      <c r="M91" s="30">
        <v>2.62</v>
      </c>
      <c r="N91" s="30">
        <v>6.22</v>
      </c>
      <c r="O91" s="30">
        <v>12.9</v>
      </c>
      <c r="P91" s="33">
        <v>4.1999999999999997E-3</v>
      </c>
      <c r="Q91" s="12">
        <v>1310</v>
      </c>
      <c r="R91" s="30">
        <v>0.2</v>
      </c>
      <c r="S91" s="142">
        <v>3.46</v>
      </c>
      <c r="T91" s="30">
        <v>9.66</v>
      </c>
      <c r="U91" s="30">
        <v>2.83</v>
      </c>
      <c r="V91" s="30">
        <v>58.5</v>
      </c>
      <c r="W91" s="30">
        <v>11.6</v>
      </c>
      <c r="X91" s="30">
        <v>51.7</v>
      </c>
      <c r="Y91" s="12">
        <v>82700</v>
      </c>
      <c r="Z91" s="30">
        <v>14.2</v>
      </c>
      <c r="AA91" s="13">
        <v>10100</v>
      </c>
      <c r="AB91" s="14">
        <v>515.96900000000005</v>
      </c>
      <c r="AC91" s="12">
        <v>1080</v>
      </c>
      <c r="AD91" s="13">
        <v>9600</v>
      </c>
      <c r="AE91" s="14">
        <v>71.5</v>
      </c>
      <c r="AF91" s="13">
        <v>2821.58</v>
      </c>
      <c r="AG91" s="12">
        <v>492</v>
      </c>
      <c r="AH91" s="17">
        <v>2.5</v>
      </c>
      <c r="AI91" s="17">
        <v>2.5</v>
      </c>
      <c r="AJ91" s="17">
        <v>2.5</v>
      </c>
      <c r="AK91" s="17">
        <v>176</v>
      </c>
      <c r="AL91" s="17">
        <v>1100</v>
      </c>
      <c r="AM91" s="17">
        <v>29</v>
      </c>
      <c r="AN91" s="17">
        <v>2.5</v>
      </c>
      <c r="AO91" s="17">
        <v>2.5</v>
      </c>
      <c r="AP91" s="17">
        <v>2.5</v>
      </c>
      <c r="AQ91" s="17">
        <v>1.5</v>
      </c>
      <c r="AR91" s="17">
        <v>2.5</v>
      </c>
      <c r="AS91" s="17">
        <v>2.5</v>
      </c>
      <c r="AT91" s="17">
        <v>50</v>
      </c>
      <c r="AU91" s="17">
        <v>40</v>
      </c>
      <c r="AV91" s="17">
        <v>2.5</v>
      </c>
      <c r="AW91" s="17">
        <v>54</v>
      </c>
      <c r="AX91" s="17">
        <v>60</v>
      </c>
      <c r="AY91" s="17">
        <v>2.5</v>
      </c>
      <c r="AZ91" s="17">
        <v>2.5</v>
      </c>
      <c r="BA91" s="20">
        <v>1414</v>
      </c>
      <c r="BB91" s="17">
        <v>0.5</v>
      </c>
      <c r="BC91" s="17">
        <v>0.5</v>
      </c>
      <c r="BD91" s="17">
        <v>0.5</v>
      </c>
      <c r="BE91" s="17">
        <v>0.5</v>
      </c>
      <c r="BF91" s="17">
        <v>0.5</v>
      </c>
      <c r="BG91" s="17">
        <v>0.5</v>
      </c>
      <c r="BH91" s="17">
        <v>0.5</v>
      </c>
      <c r="BI91" s="17">
        <v>0.5</v>
      </c>
      <c r="BJ91" s="17">
        <v>5.0000000000000001E-3</v>
      </c>
      <c r="BK91" s="17">
        <v>0.5</v>
      </c>
      <c r="BL91" s="17">
        <v>0.05</v>
      </c>
      <c r="BM91" s="17">
        <v>0.05</v>
      </c>
      <c r="BN91" s="17">
        <v>0.05</v>
      </c>
      <c r="BO91" s="17">
        <v>0.05</v>
      </c>
      <c r="BP91" s="17">
        <v>0.05</v>
      </c>
      <c r="BQ91" s="17">
        <v>0.4</v>
      </c>
      <c r="BR91" s="17">
        <v>0.4</v>
      </c>
      <c r="BS91" s="17">
        <v>0.05</v>
      </c>
      <c r="BT91" s="17">
        <v>0.05</v>
      </c>
      <c r="BU91" s="17">
        <v>0.1</v>
      </c>
      <c r="BV91" s="17">
        <v>0.05</v>
      </c>
      <c r="BW91" s="17">
        <v>0.05</v>
      </c>
      <c r="BX91" s="17">
        <v>0.05</v>
      </c>
      <c r="BY91" s="17">
        <v>0.15000000000000002</v>
      </c>
      <c r="BZ91" s="17">
        <v>0.15</v>
      </c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>
        <v>0.05</v>
      </c>
      <c r="DF91" s="17">
        <v>0.05</v>
      </c>
      <c r="DG91" s="42">
        <v>14749.55</v>
      </c>
      <c r="DH91" s="17"/>
      <c r="DI91" s="17"/>
      <c r="DJ91" s="17"/>
      <c r="DK91" s="17"/>
      <c r="DL91" s="17"/>
    </row>
    <row r="92" spans="1:116" x14ac:dyDescent="0.25">
      <c r="A92" s="63">
        <v>87</v>
      </c>
      <c r="B92" s="66">
        <v>137</v>
      </c>
      <c r="C92" s="139" t="s">
        <v>1578</v>
      </c>
      <c r="D92" s="139" t="s">
        <v>1579</v>
      </c>
      <c r="E92" s="58" t="s">
        <v>1580</v>
      </c>
      <c r="F92" s="67" t="s">
        <v>1581</v>
      </c>
      <c r="G92" s="19">
        <v>7.6</v>
      </c>
      <c r="H92" s="19">
        <v>169.9</v>
      </c>
      <c r="I92" s="42">
        <v>0.05</v>
      </c>
      <c r="J92" s="42">
        <v>13.2</v>
      </c>
      <c r="K92" s="30">
        <v>69</v>
      </c>
      <c r="L92" s="30">
        <v>0.42799999999999999</v>
      </c>
      <c r="M92" s="30">
        <v>3.13</v>
      </c>
      <c r="N92" s="30">
        <v>10.3</v>
      </c>
      <c r="O92" s="30">
        <v>4.63</v>
      </c>
      <c r="P92" s="33">
        <v>5.3E-3</v>
      </c>
      <c r="Q92" s="12">
        <v>120</v>
      </c>
      <c r="R92" s="42">
        <v>0.98</v>
      </c>
      <c r="S92" s="142">
        <v>8.7100000000000009</v>
      </c>
      <c r="T92" s="30">
        <v>16.899999999999999</v>
      </c>
      <c r="U92" s="30">
        <v>4.09</v>
      </c>
      <c r="V92" s="30">
        <v>70</v>
      </c>
      <c r="W92" s="30">
        <v>17.8</v>
      </c>
      <c r="X92" s="30">
        <v>30.2</v>
      </c>
      <c r="Y92" s="12">
        <v>93000</v>
      </c>
      <c r="Z92" s="30">
        <v>6.12</v>
      </c>
      <c r="AA92" s="13">
        <v>21236.9</v>
      </c>
      <c r="AB92" s="14">
        <v>251</v>
      </c>
      <c r="AC92" s="19">
        <v>791</v>
      </c>
      <c r="AD92" s="13">
        <v>8840</v>
      </c>
      <c r="AE92" s="14">
        <v>102.017</v>
      </c>
      <c r="AF92" s="13">
        <v>4134.51</v>
      </c>
      <c r="AG92" s="12">
        <v>1010</v>
      </c>
      <c r="AH92" s="17">
        <v>2.5</v>
      </c>
      <c r="AI92" s="17">
        <v>2.5</v>
      </c>
      <c r="AJ92" s="17">
        <v>2.5</v>
      </c>
      <c r="AK92" s="17">
        <v>2.5</v>
      </c>
      <c r="AL92" s="17">
        <v>2.5</v>
      </c>
      <c r="AM92" s="17">
        <v>2.5</v>
      </c>
      <c r="AN92" s="17">
        <v>2.5</v>
      </c>
      <c r="AO92" s="17">
        <v>2.5</v>
      </c>
      <c r="AP92" s="17">
        <v>2.5</v>
      </c>
      <c r="AQ92" s="17">
        <v>1.5</v>
      </c>
      <c r="AR92" s="17">
        <v>2.5</v>
      </c>
      <c r="AS92" s="17">
        <v>2.5</v>
      </c>
      <c r="AT92" s="17">
        <v>2.5</v>
      </c>
      <c r="AU92" s="17">
        <v>14</v>
      </c>
      <c r="AV92" s="17">
        <v>2.5</v>
      </c>
      <c r="AW92" s="17">
        <v>35</v>
      </c>
      <c r="AX92" s="17">
        <v>41</v>
      </c>
      <c r="AY92" s="17">
        <v>2.5</v>
      </c>
      <c r="AZ92" s="17">
        <v>2.5</v>
      </c>
      <c r="BA92" s="20">
        <v>43</v>
      </c>
      <c r="BB92" s="17">
        <v>0.5</v>
      </c>
      <c r="BC92" s="17">
        <v>0.5</v>
      </c>
      <c r="BD92" s="17">
        <v>0.5</v>
      </c>
      <c r="BE92" s="17">
        <v>0.5</v>
      </c>
      <c r="BF92" s="17">
        <v>0.5</v>
      </c>
      <c r="BG92" s="17">
        <v>0.5</v>
      </c>
      <c r="BH92" s="17">
        <v>0.5</v>
      </c>
      <c r="BI92" s="17">
        <v>0.5</v>
      </c>
      <c r="BJ92" s="17">
        <v>5.0000000000000001E-3</v>
      </c>
      <c r="BK92" s="17">
        <v>0.5</v>
      </c>
      <c r="BL92" s="17">
        <v>0.05</v>
      </c>
      <c r="BM92" s="17">
        <v>0.05</v>
      </c>
      <c r="BN92" s="17">
        <v>0.05</v>
      </c>
      <c r="BO92" s="17">
        <v>0.05</v>
      </c>
      <c r="BP92" s="17">
        <v>0.05</v>
      </c>
      <c r="BQ92" s="17">
        <v>0.4</v>
      </c>
      <c r="BR92" s="17">
        <v>0.4</v>
      </c>
      <c r="BS92" s="17">
        <v>0.05</v>
      </c>
      <c r="BT92" s="17">
        <v>0.05</v>
      </c>
      <c r="BU92" s="17">
        <v>0.1</v>
      </c>
      <c r="BV92" s="17">
        <v>0.05</v>
      </c>
      <c r="BW92" s="17">
        <v>0.05</v>
      </c>
      <c r="BX92" s="17">
        <v>0.05</v>
      </c>
      <c r="BY92" s="17">
        <v>0.15000000000000002</v>
      </c>
      <c r="BZ92" s="17">
        <v>0.15</v>
      </c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>
        <v>0.05</v>
      </c>
      <c r="DF92" s="17">
        <v>0.05</v>
      </c>
      <c r="DG92" s="42">
        <v>11735.652</v>
      </c>
      <c r="DH92" s="17"/>
      <c r="DI92" s="17"/>
      <c r="DJ92" s="17"/>
      <c r="DK92" s="17"/>
      <c r="DL92" s="17"/>
    </row>
    <row r="93" spans="1:116" x14ac:dyDescent="0.25">
      <c r="A93" s="63">
        <v>88</v>
      </c>
      <c r="B93" s="64">
        <v>138</v>
      </c>
      <c r="C93" s="139" t="s">
        <v>1582</v>
      </c>
      <c r="D93" s="139" t="s">
        <v>1583</v>
      </c>
      <c r="E93" s="58" t="s">
        <v>1584</v>
      </c>
      <c r="F93" s="67" t="s">
        <v>1585</v>
      </c>
      <c r="G93" s="19">
        <v>7.3</v>
      </c>
      <c r="H93" s="19">
        <v>454.5</v>
      </c>
      <c r="I93" s="42">
        <v>0.05</v>
      </c>
      <c r="J93" s="42">
        <v>5.88</v>
      </c>
      <c r="K93" s="30">
        <v>79.2</v>
      </c>
      <c r="L93" s="30">
        <v>0.38800000000000001</v>
      </c>
      <c r="M93" s="30">
        <v>9.6999999999999993</v>
      </c>
      <c r="N93" s="30">
        <v>33.799999999999997</v>
      </c>
      <c r="O93" s="30">
        <v>32.1</v>
      </c>
      <c r="P93" s="33">
        <v>1.2999999999999999E-3</v>
      </c>
      <c r="Q93" s="12">
        <v>143</v>
      </c>
      <c r="R93" s="42">
        <v>0.71699999999999997</v>
      </c>
      <c r="S93" s="142">
        <v>32.6</v>
      </c>
      <c r="T93" s="30">
        <v>16.3</v>
      </c>
      <c r="U93" s="30">
        <v>2.89</v>
      </c>
      <c r="V93" s="30">
        <v>38.200000000000003</v>
      </c>
      <c r="W93" s="30">
        <v>33.9</v>
      </c>
      <c r="X93" s="30">
        <v>97.6</v>
      </c>
      <c r="Y93" s="12">
        <v>13100</v>
      </c>
      <c r="Z93" s="30">
        <v>15.4</v>
      </c>
      <c r="AA93" s="13">
        <v>16787.900000000001</v>
      </c>
      <c r="AB93" s="14">
        <v>209</v>
      </c>
      <c r="AC93" s="19">
        <v>423</v>
      </c>
      <c r="AD93" s="13">
        <v>8740</v>
      </c>
      <c r="AE93" s="14">
        <v>252.67099999999999</v>
      </c>
      <c r="AF93" s="13">
        <v>15211.4</v>
      </c>
      <c r="AG93" s="12">
        <v>1850</v>
      </c>
      <c r="AH93" s="17">
        <v>997</v>
      </c>
      <c r="AI93" s="17">
        <v>399</v>
      </c>
      <c r="AJ93" s="17">
        <v>2.5</v>
      </c>
      <c r="AK93" s="17">
        <v>930</v>
      </c>
      <c r="AL93" s="17">
        <v>340</v>
      </c>
      <c r="AM93" s="17">
        <v>262</v>
      </c>
      <c r="AN93" s="17">
        <v>362</v>
      </c>
      <c r="AO93" s="17">
        <v>101</v>
      </c>
      <c r="AP93" s="17">
        <v>289</v>
      </c>
      <c r="AQ93" s="17">
        <v>1.5</v>
      </c>
      <c r="AR93" s="17">
        <v>65</v>
      </c>
      <c r="AS93" s="17">
        <v>104</v>
      </c>
      <c r="AT93" s="17">
        <v>876</v>
      </c>
      <c r="AU93" s="17">
        <v>539</v>
      </c>
      <c r="AV93" s="17">
        <v>223</v>
      </c>
      <c r="AW93" s="17">
        <v>437</v>
      </c>
      <c r="AX93" s="17">
        <v>420</v>
      </c>
      <c r="AY93" s="17">
        <v>52</v>
      </c>
      <c r="AZ93" s="17">
        <v>2.5</v>
      </c>
      <c r="BA93" s="20">
        <v>5101</v>
      </c>
      <c r="BB93" s="17">
        <v>0.5</v>
      </c>
      <c r="BC93" s="17">
        <v>0.5</v>
      </c>
      <c r="BD93" s="17">
        <v>0.5</v>
      </c>
      <c r="BE93" s="17">
        <v>0.5</v>
      </c>
      <c r="BF93" s="17">
        <v>0.5</v>
      </c>
      <c r="BG93" s="17">
        <v>0.5</v>
      </c>
      <c r="BH93" s="17">
        <v>0.5</v>
      </c>
      <c r="BI93" s="17">
        <v>0.5</v>
      </c>
      <c r="BJ93" s="17">
        <v>5.0000000000000001E-3</v>
      </c>
      <c r="BK93" s="17">
        <v>0.5</v>
      </c>
      <c r="BL93" s="17">
        <v>0.05</v>
      </c>
      <c r="BM93" s="17">
        <v>0.05</v>
      </c>
      <c r="BN93" s="17">
        <v>0.05</v>
      </c>
      <c r="BO93" s="17">
        <v>0.05</v>
      </c>
      <c r="BP93" s="17">
        <v>0.05</v>
      </c>
      <c r="BQ93" s="17">
        <v>0.4</v>
      </c>
      <c r="BR93" s="17">
        <v>0.4</v>
      </c>
      <c r="BS93" s="17">
        <v>0.05</v>
      </c>
      <c r="BT93" s="17">
        <v>0.05</v>
      </c>
      <c r="BU93" s="17">
        <v>0.1</v>
      </c>
      <c r="BV93" s="17">
        <v>0.05</v>
      </c>
      <c r="BW93" s="17">
        <v>0.05</v>
      </c>
      <c r="BX93" s="17">
        <v>0.05</v>
      </c>
      <c r="BY93" s="17">
        <v>0.15000000000000002</v>
      </c>
      <c r="BZ93" s="17">
        <v>0.15</v>
      </c>
      <c r="CA93" s="17">
        <v>25</v>
      </c>
      <c r="CB93" s="17">
        <v>50</v>
      </c>
      <c r="CC93" s="17">
        <v>2700</v>
      </c>
      <c r="CD93" s="17">
        <v>0.01</v>
      </c>
      <c r="CE93" s="17">
        <v>2.5000000000000001E-2</v>
      </c>
      <c r="CF93" s="17">
        <v>2.5000000000000001E-2</v>
      </c>
      <c r="CG93" s="17">
        <v>2.5000000000000001E-2</v>
      </c>
      <c r="CH93" s="17">
        <v>2.5000000000000001E-2</v>
      </c>
      <c r="CI93" s="17">
        <v>2.5000000000000001E-2</v>
      </c>
      <c r="CJ93" s="17">
        <v>2.5000000000000001E-2</v>
      </c>
      <c r="CK93" s="17">
        <v>2.5000000000000001E-2</v>
      </c>
      <c r="CL93" s="17">
        <v>0.26</v>
      </c>
      <c r="CM93" s="17">
        <v>0.15</v>
      </c>
      <c r="CN93" s="17">
        <v>0.5</v>
      </c>
      <c r="CO93" s="17">
        <v>0.5</v>
      </c>
      <c r="CP93" s="17">
        <v>0.5</v>
      </c>
      <c r="CQ93" s="17">
        <v>1.5</v>
      </c>
      <c r="CR93" s="17">
        <v>0.3</v>
      </c>
      <c r="CS93" s="17">
        <v>5</v>
      </c>
      <c r="CT93" s="17">
        <v>0.5</v>
      </c>
      <c r="CU93" s="17">
        <v>0.5</v>
      </c>
      <c r="CV93" s="17">
        <v>0.05</v>
      </c>
      <c r="CW93" s="17">
        <v>0.05</v>
      </c>
      <c r="CX93" s="17">
        <v>0.05</v>
      </c>
      <c r="CY93" s="17">
        <v>2.4E-2</v>
      </c>
      <c r="CZ93" s="17">
        <v>0.05</v>
      </c>
      <c r="DA93" s="17">
        <v>0.05</v>
      </c>
      <c r="DB93" s="17">
        <v>0.05</v>
      </c>
      <c r="DC93" s="17">
        <v>0.05</v>
      </c>
      <c r="DD93" s="17">
        <v>0.05</v>
      </c>
      <c r="DE93" s="17">
        <v>0.05</v>
      </c>
      <c r="DF93" s="17">
        <v>0.05</v>
      </c>
      <c r="DG93" s="42">
        <v>15421.212</v>
      </c>
      <c r="DH93" s="17">
        <v>0.5</v>
      </c>
      <c r="DI93" s="17">
        <v>0.05</v>
      </c>
      <c r="DJ93" s="17">
        <v>0.25</v>
      </c>
      <c r="DK93" s="17">
        <v>0.25</v>
      </c>
      <c r="DL93" s="17">
        <v>0.05</v>
      </c>
    </row>
    <row r="94" spans="1:116" x14ac:dyDescent="0.25">
      <c r="A94" s="63">
        <v>89</v>
      </c>
      <c r="B94" s="65">
        <v>139</v>
      </c>
      <c r="C94" s="139" t="s">
        <v>1586</v>
      </c>
      <c r="D94" s="139" t="s">
        <v>1587</v>
      </c>
      <c r="E94" s="58" t="s">
        <v>1588</v>
      </c>
      <c r="F94" s="67" t="s">
        <v>1589</v>
      </c>
      <c r="G94" s="19">
        <v>6.5</v>
      </c>
      <c r="H94" s="19">
        <v>358.9</v>
      </c>
      <c r="I94" s="42">
        <v>0.05</v>
      </c>
      <c r="J94" s="42">
        <v>13.2</v>
      </c>
      <c r="K94" s="30">
        <v>123</v>
      </c>
      <c r="L94" s="30">
        <v>1.71</v>
      </c>
      <c r="M94" s="30">
        <v>9.1999999999999993</v>
      </c>
      <c r="N94" s="30">
        <v>30.4</v>
      </c>
      <c r="O94" s="42">
        <v>20.2</v>
      </c>
      <c r="P94" s="33">
        <v>1.4999999999999999E-2</v>
      </c>
      <c r="Q94" s="12">
        <v>83.5</v>
      </c>
      <c r="R94" s="30">
        <v>0.2</v>
      </c>
      <c r="S94" s="142">
        <v>25</v>
      </c>
      <c r="T94" s="30">
        <v>114</v>
      </c>
      <c r="U94" s="30">
        <v>4.38</v>
      </c>
      <c r="V94" s="30">
        <v>17.899999999999999</v>
      </c>
      <c r="W94" s="30">
        <v>52.1</v>
      </c>
      <c r="X94" s="30">
        <v>101</v>
      </c>
      <c r="Y94" s="12">
        <v>7200</v>
      </c>
      <c r="Z94" s="30">
        <v>14.3</v>
      </c>
      <c r="AA94" s="13">
        <v>20787</v>
      </c>
      <c r="AB94" s="14">
        <v>316</v>
      </c>
      <c r="AC94" s="12">
        <v>1210</v>
      </c>
      <c r="AD94" s="13">
        <v>6850</v>
      </c>
      <c r="AE94" s="14">
        <v>378.74200000000002</v>
      </c>
      <c r="AF94" s="13">
        <v>14284.4</v>
      </c>
      <c r="AG94" s="42">
        <v>2080</v>
      </c>
      <c r="AH94" s="17">
        <v>48</v>
      </c>
      <c r="AI94" s="17">
        <v>133</v>
      </c>
      <c r="AJ94" s="17">
        <v>92</v>
      </c>
      <c r="AK94" s="17">
        <v>375</v>
      </c>
      <c r="AL94" s="17">
        <v>180</v>
      </c>
      <c r="AM94" s="17">
        <v>71</v>
      </c>
      <c r="AN94" s="17">
        <v>103</v>
      </c>
      <c r="AO94" s="17">
        <v>2.5</v>
      </c>
      <c r="AP94" s="17">
        <v>199</v>
      </c>
      <c r="AQ94" s="17">
        <v>1.5</v>
      </c>
      <c r="AR94" s="17">
        <v>2.5</v>
      </c>
      <c r="AS94" s="17">
        <v>56</v>
      </c>
      <c r="AT94" s="17">
        <v>188</v>
      </c>
      <c r="AU94" s="17">
        <v>335</v>
      </c>
      <c r="AV94" s="17">
        <v>105</v>
      </c>
      <c r="AW94" s="17">
        <v>211</v>
      </c>
      <c r="AX94" s="17">
        <v>267</v>
      </c>
      <c r="AY94" s="17">
        <v>40</v>
      </c>
      <c r="AZ94" s="17">
        <v>2.5</v>
      </c>
      <c r="BA94" s="20">
        <v>1690</v>
      </c>
      <c r="BB94" s="17">
        <v>0.5</v>
      </c>
      <c r="BC94" s="17">
        <v>0.5</v>
      </c>
      <c r="BD94" s="17">
        <v>0.5</v>
      </c>
      <c r="BE94" s="17">
        <v>0.5</v>
      </c>
      <c r="BF94" s="17">
        <v>0.5</v>
      </c>
      <c r="BG94" s="17">
        <v>0.5</v>
      </c>
      <c r="BH94" s="17">
        <v>0.5</v>
      </c>
      <c r="BI94" s="17">
        <v>0.5</v>
      </c>
      <c r="BJ94" s="17">
        <v>5.0000000000000001E-3</v>
      </c>
      <c r="BK94" s="17">
        <v>0.5</v>
      </c>
      <c r="BL94" s="17">
        <v>0.05</v>
      </c>
      <c r="BM94" s="17">
        <v>0.05</v>
      </c>
      <c r="BN94" s="17">
        <v>0.05</v>
      </c>
      <c r="BO94" s="17">
        <v>0.05</v>
      </c>
      <c r="BP94" s="17">
        <v>0.05</v>
      </c>
      <c r="BQ94" s="17">
        <v>0.4</v>
      </c>
      <c r="BR94" s="17">
        <v>0.4</v>
      </c>
      <c r="BS94" s="17">
        <v>0.05</v>
      </c>
      <c r="BT94" s="17">
        <v>0.05</v>
      </c>
      <c r="BU94" s="17">
        <v>0.1</v>
      </c>
      <c r="BV94" s="17">
        <v>0.05</v>
      </c>
      <c r="BW94" s="17">
        <v>0.05</v>
      </c>
      <c r="BX94" s="17">
        <v>0.05</v>
      </c>
      <c r="BY94" s="17">
        <v>0.15000000000000002</v>
      </c>
      <c r="BZ94" s="17">
        <v>0.15</v>
      </c>
      <c r="CA94" s="17">
        <v>25</v>
      </c>
      <c r="CB94" s="17">
        <v>50</v>
      </c>
      <c r="CC94" s="17">
        <v>2700</v>
      </c>
      <c r="CD94" s="17">
        <v>0.01</v>
      </c>
      <c r="CE94" s="17">
        <v>2.5000000000000001E-2</v>
      </c>
      <c r="CF94" s="17">
        <v>2.5000000000000001E-2</v>
      </c>
      <c r="CG94" s="17">
        <v>2.5000000000000001E-2</v>
      </c>
      <c r="CH94" s="17">
        <v>2.5000000000000001E-2</v>
      </c>
      <c r="CI94" s="17">
        <v>2.5000000000000001E-2</v>
      </c>
      <c r="CJ94" s="17">
        <v>2.5000000000000001E-2</v>
      </c>
      <c r="CK94" s="17">
        <v>2.5000000000000001E-2</v>
      </c>
      <c r="CL94" s="17">
        <v>2.1</v>
      </c>
      <c r="CM94" s="17">
        <v>0.15</v>
      </c>
      <c r="CN94" s="17">
        <v>0.5</v>
      </c>
      <c r="CO94" s="17">
        <v>0.5</v>
      </c>
      <c r="CP94" s="17">
        <v>0.5</v>
      </c>
      <c r="CQ94" s="17">
        <v>1.5</v>
      </c>
      <c r="CR94" s="17">
        <v>0.3</v>
      </c>
      <c r="CS94" s="17">
        <v>5</v>
      </c>
      <c r="CT94" s="17">
        <v>0.5</v>
      </c>
      <c r="CU94" s="17">
        <v>0.5</v>
      </c>
      <c r="CV94" s="17">
        <v>0.05</v>
      </c>
      <c r="CW94" s="17">
        <v>0.27900000000000003</v>
      </c>
      <c r="CX94" s="17">
        <v>0.05</v>
      </c>
      <c r="CY94" s="17">
        <v>2.1999999999999999E-2</v>
      </c>
      <c r="CZ94" s="17">
        <v>0.05</v>
      </c>
      <c r="DA94" s="17">
        <v>0.05</v>
      </c>
      <c r="DB94" s="17">
        <v>0.05</v>
      </c>
      <c r="DC94" s="17">
        <v>0.05</v>
      </c>
      <c r="DD94" s="17">
        <v>0.05</v>
      </c>
      <c r="DE94" s="17">
        <v>0.05</v>
      </c>
      <c r="DF94" s="17">
        <v>0.05</v>
      </c>
      <c r="DG94" s="42">
        <v>16593.162</v>
      </c>
      <c r="DH94" s="17">
        <v>0.5</v>
      </c>
      <c r="DI94" s="17">
        <v>0.05</v>
      </c>
      <c r="DJ94" s="17">
        <v>0.25</v>
      </c>
      <c r="DK94" s="17">
        <v>0.25</v>
      </c>
      <c r="DL94" s="17">
        <v>0.05</v>
      </c>
    </row>
    <row r="95" spans="1:116" x14ac:dyDescent="0.25">
      <c r="A95" s="63">
        <v>90</v>
      </c>
      <c r="B95" s="66">
        <v>140</v>
      </c>
      <c r="C95" s="139" t="s">
        <v>1590</v>
      </c>
      <c r="D95" s="139" t="s">
        <v>1591</v>
      </c>
      <c r="E95" s="58" t="s">
        <v>1592</v>
      </c>
      <c r="F95" s="67" t="s">
        <v>1593</v>
      </c>
      <c r="G95" s="19">
        <v>7.6</v>
      </c>
      <c r="H95" s="19">
        <v>623.20000000000005</v>
      </c>
      <c r="I95" s="42">
        <v>0.05</v>
      </c>
      <c r="J95" s="42">
        <v>1.5</v>
      </c>
      <c r="K95" s="30">
        <v>40.1</v>
      </c>
      <c r="L95" s="30">
        <v>2.5000000000000001E-2</v>
      </c>
      <c r="M95" s="30">
        <v>0.78300000000000003</v>
      </c>
      <c r="N95" s="30">
        <v>2.58</v>
      </c>
      <c r="O95" s="42">
        <v>14.5</v>
      </c>
      <c r="P95" s="33">
        <v>3.2000000000000002E-3</v>
      </c>
      <c r="Q95" s="12">
        <v>15000</v>
      </c>
      <c r="R95" s="42">
        <v>0.2</v>
      </c>
      <c r="S95" s="142">
        <v>1.4</v>
      </c>
      <c r="T95" s="30">
        <v>4.09</v>
      </c>
      <c r="U95" s="30">
        <v>3.45</v>
      </c>
      <c r="V95" s="30">
        <v>195</v>
      </c>
      <c r="W95" s="30">
        <v>3.57</v>
      </c>
      <c r="X95" s="30">
        <v>49.5</v>
      </c>
      <c r="Y95" s="12">
        <v>112000</v>
      </c>
      <c r="Z95" s="30">
        <v>3.25</v>
      </c>
      <c r="AA95" s="13">
        <v>6670</v>
      </c>
      <c r="AB95" s="14">
        <v>464</v>
      </c>
      <c r="AC95" s="12">
        <v>1210</v>
      </c>
      <c r="AD95" s="13">
        <v>7170</v>
      </c>
      <c r="AE95" s="14">
        <v>0.05</v>
      </c>
      <c r="AF95" s="13">
        <v>840</v>
      </c>
      <c r="AG95" s="42">
        <v>596</v>
      </c>
      <c r="AH95" s="17">
        <v>2.5</v>
      </c>
      <c r="AI95" s="17">
        <v>2.5</v>
      </c>
      <c r="AJ95" s="17">
        <v>148</v>
      </c>
      <c r="AK95" s="17">
        <v>285</v>
      </c>
      <c r="AL95" s="17">
        <v>150</v>
      </c>
      <c r="AM95" s="17">
        <v>173</v>
      </c>
      <c r="AN95" s="17">
        <v>385</v>
      </c>
      <c r="AO95" s="17">
        <v>2.5</v>
      </c>
      <c r="AP95" s="17">
        <v>286</v>
      </c>
      <c r="AQ95" s="17">
        <v>1.5</v>
      </c>
      <c r="AR95" s="17">
        <v>2.5</v>
      </c>
      <c r="AS95" s="17">
        <v>2.5</v>
      </c>
      <c r="AT95" s="17">
        <v>243</v>
      </c>
      <c r="AU95" s="17">
        <v>367</v>
      </c>
      <c r="AV95" s="17">
        <v>405</v>
      </c>
      <c r="AW95" s="17">
        <v>2.5</v>
      </c>
      <c r="AX95" s="17">
        <v>98</v>
      </c>
      <c r="AY95" s="17">
        <v>351</v>
      </c>
      <c r="AZ95" s="17">
        <v>2.5</v>
      </c>
      <c r="BA95" s="20">
        <v>2167.5</v>
      </c>
      <c r="BB95" s="17">
        <v>0.5</v>
      </c>
      <c r="BC95" s="17">
        <v>0.5</v>
      </c>
      <c r="BD95" s="17">
        <v>0.5</v>
      </c>
      <c r="BE95" s="17">
        <v>0.5</v>
      </c>
      <c r="BF95" s="17">
        <v>0.5</v>
      </c>
      <c r="BG95" s="17">
        <v>0.5</v>
      </c>
      <c r="BH95" s="17">
        <v>0.5</v>
      </c>
      <c r="BI95" s="17">
        <v>0.5</v>
      </c>
      <c r="BJ95" s="17">
        <v>5.0000000000000001E-3</v>
      </c>
      <c r="BK95" s="17">
        <v>0.5</v>
      </c>
      <c r="BL95" s="17">
        <v>0.05</v>
      </c>
      <c r="BM95" s="17">
        <v>0.05</v>
      </c>
      <c r="BN95" s="17">
        <v>0.05</v>
      </c>
      <c r="BO95" s="17">
        <v>0.05</v>
      </c>
      <c r="BP95" s="17">
        <v>0.05</v>
      </c>
      <c r="BQ95" s="17">
        <v>0.4</v>
      </c>
      <c r="BR95" s="17">
        <v>0.4</v>
      </c>
      <c r="BS95" s="17">
        <v>0.05</v>
      </c>
      <c r="BT95" s="17">
        <v>0.05</v>
      </c>
      <c r="BU95" s="17">
        <v>0.1</v>
      </c>
      <c r="BV95" s="17">
        <v>0.05</v>
      </c>
      <c r="BW95" s="17">
        <v>0.05</v>
      </c>
      <c r="BX95" s="17">
        <v>0.05</v>
      </c>
      <c r="BY95" s="17">
        <v>0.15000000000000002</v>
      </c>
      <c r="BZ95" s="17">
        <v>0.15</v>
      </c>
      <c r="CA95" s="17">
        <v>25</v>
      </c>
      <c r="CB95" s="17">
        <v>50</v>
      </c>
      <c r="CC95" s="17">
        <v>2600</v>
      </c>
      <c r="CD95" s="17">
        <v>0.01</v>
      </c>
      <c r="CE95" s="17">
        <v>2.5000000000000001E-2</v>
      </c>
      <c r="CF95" s="17">
        <v>2.5000000000000001E-2</v>
      </c>
      <c r="CG95" s="17">
        <v>2.5000000000000001E-2</v>
      </c>
      <c r="CH95" s="17">
        <v>2.5000000000000001E-2</v>
      </c>
      <c r="CI95" s="17">
        <v>2.5000000000000001E-2</v>
      </c>
      <c r="CJ95" s="17">
        <v>2.5000000000000001E-2</v>
      </c>
      <c r="CK95" s="17">
        <v>2.5000000000000001E-2</v>
      </c>
      <c r="CL95" s="17">
        <v>4.9000000000000004</v>
      </c>
      <c r="CM95" s="17">
        <v>0.15</v>
      </c>
      <c r="CN95" s="17">
        <v>0.5</v>
      </c>
      <c r="CO95" s="17">
        <v>0.5</v>
      </c>
      <c r="CP95" s="17">
        <v>0.5</v>
      </c>
      <c r="CQ95" s="17">
        <v>1.5</v>
      </c>
      <c r="CR95" s="17">
        <v>0.3</v>
      </c>
      <c r="CS95" s="17">
        <v>5</v>
      </c>
      <c r="CT95" s="17">
        <v>0.5</v>
      </c>
      <c r="CU95" s="17">
        <v>0.5</v>
      </c>
      <c r="CV95" s="17">
        <v>0.05</v>
      </c>
      <c r="CW95" s="17">
        <v>0.13899999999999998</v>
      </c>
      <c r="CX95" s="17">
        <v>0.05</v>
      </c>
      <c r="CY95" s="17">
        <v>4.3E-3</v>
      </c>
      <c r="CZ95" s="17">
        <v>0.05</v>
      </c>
      <c r="DA95" s="17">
        <v>0.05</v>
      </c>
      <c r="DB95" s="17">
        <v>0.05</v>
      </c>
      <c r="DC95" s="17">
        <v>0.05</v>
      </c>
      <c r="DD95" s="17">
        <v>0.05</v>
      </c>
      <c r="DE95" s="17">
        <v>0.05</v>
      </c>
      <c r="DF95" s="17">
        <v>0.05</v>
      </c>
      <c r="DG95" s="42">
        <v>16468.888999999999</v>
      </c>
      <c r="DH95" s="17">
        <v>0.5</v>
      </c>
      <c r="DI95" s="17">
        <v>0.05</v>
      </c>
      <c r="DJ95" s="17">
        <v>0.25</v>
      </c>
      <c r="DK95" s="17">
        <v>0.25</v>
      </c>
      <c r="DL95" s="17">
        <v>0.05</v>
      </c>
    </row>
    <row r="96" spans="1:116" x14ac:dyDescent="0.25">
      <c r="A96" s="63">
        <v>91</v>
      </c>
      <c r="B96" s="64">
        <v>141</v>
      </c>
      <c r="C96" s="139" t="s">
        <v>417</v>
      </c>
      <c r="D96" s="139" t="s">
        <v>418</v>
      </c>
      <c r="E96" s="58" t="s">
        <v>1594</v>
      </c>
      <c r="F96" s="67" t="s">
        <v>419</v>
      </c>
      <c r="G96" s="19">
        <v>7.9</v>
      </c>
      <c r="H96" s="19">
        <v>305.2</v>
      </c>
      <c r="I96" s="42">
        <v>0.05</v>
      </c>
      <c r="J96" s="42">
        <v>9.2799999999999994</v>
      </c>
      <c r="K96" s="30">
        <v>238</v>
      </c>
      <c r="L96" s="31">
        <v>0.129</v>
      </c>
      <c r="M96" s="30">
        <v>1.87</v>
      </c>
      <c r="N96" s="30">
        <v>5.2</v>
      </c>
      <c r="O96" s="42">
        <v>13</v>
      </c>
      <c r="P96" s="33">
        <v>1.4E-2</v>
      </c>
      <c r="Q96" s="12">
        <v>2470</v>
      </c>
      <c r="R96" s="30">
        <v>0.2</v>
      </c>
      <c r="S96" s="142">
        <v>3.36</v>
      </c>
      <c r="T96" s="30">
        <v>8.57</v>
      </c>
      <c r="U96" s="30">
        <v>2.37</v>
      </c>
      <c r="V96" s="30">
        <v>91.4</v>
      </c>
      <c r="W96" s="30">
        <v>11.5</v>
      </c>
      <c r="X96" s="30">
        <v>31.5</v>
      </c>
      <c r="Y96" s="12">
        <v>216191</v>
      </c>
      <c r="Z96" s="30">
        <v>4.75</v>
      </c>
      <c r="AA96" s="13">
        <v>20089.5</v>
      </c>
      <c r="AB96" s="14">
        <v>5312.07</v>
      </c>
      <c r="AC96" s="12">
        <v>1970</v>
      </c>
      <c r="AD96" s="13">
        <v>7510</v>
      </c>
      <c r="AE96" s="14">
        <v>25.1</v>
      </c>
      <c r="AF96" s="13">
        <v>2294.4499999999998</v>
      </c>
      <c r="AG96" s="12">
        <v>672</v>
      </c>
      <c r="AH96" s="17">
        <v>2.5</v>
      </c>
      <c r="AI96" s="17">
        <v>2.5</v>
      </c>
      <c r="AJ96" s="17">
        <v>2.5</v>
      </c>
      <c r="AK96" s="17">
        <v>70</v>
      </c>
      <c r="AL96" s="17">
        <v>31</v>
      </c>
      <c r="AM96" s="17">
        <v>2.5</v>
      </c>
      <c r="AN96" s="17">
        <v>24</v>
      </c>
      <c r="AO96" s="17">
        <v>2.5</v>
      </c>
      <c r="AP96" s="17">
        <v>53</v>
      </c>
      <c r="AQ96" s="17">
        <v>1.5</v>
      </c>
      <c r="AR96" s="17">
        <v>2.5</v>
      </c>
      <c r="AS96" s="17">
        <v>2.5</v>
      </c>
      <c r="AT96" s="17">
        <v>34</v>
      </c>
      <c r="AU96" s="17">
        <v>55</v>
      </c>
      <c r="AV96" s="17">
        <v>2.5</v>
      </c>
      <c r="AW96" s="17">
        <v>62</v>
      </c>
      <c r="AX96" s="17">
        <v>66</v>
      </c>
      <c r="AY96" s="17">
        <v>2.5</v>
      </c>
      <c r="AZ96" s="17">
        <v>2.5</v>
      </c>
      <c r="BA96" s="20">
        <v>233</v>
      </c>
      <c r="BB96" s="17">
        <v>0.5</v>
      </c>
      <c r="BC96" s="17">
        <v>0.5</v>
      </c>
      <c r="BD96" s="17">
        <v>0.5</v>
      </c>
      <c r="BE96" s="17">
        <v>0.5</v>
      </c>
      <c r="BF96" s="17">
        <v>0.5</v>
      </c>
      <c r="BG96" s="17">
        <v>0.5</v>
      </c>
      <c r="BH96" s="17">
        <v>0.5</v>
      </c>
      <c r="BI96" s="17">
        <v>0.5</v>
      </c>
      <c r="BJ96" s="17">
        <v>5.0000000000000001E-3</v>
      </c>
      <c r="BK96" s="17">
        <v>0.5</v>
      </c>
      <c r="BL96" s="17">
        <v>0.05</v>
      </c>
      <c r="BM96" s="17">
        <v>0.05</v>
      </c>
      <c r="BN96" s="17">
        <v>0.05</v>
      </c>
      <c r="BO96" s="17">
        <v>0.05</v>
      </c>
      <c r="BP96" s="17">
        <v>0.05</v>
      </c>
      <c r="BQ96" s="17">
        <v>0.4</v>
      </c>
      <c r="BR96" s="17">
        <v>0.4</v>
      </c>
      <c r="BS96" s="17">
        <v>0.05</v>
      </c>
      <c r="BT96" s="17">
        <v>0.05</v>
      </c>
      <c r="BU96" s="17">
        <v>0.1</v>
      </c>
      <c r="BV96" s="17">
        <v>0.05</v>
      </c>
      <c r="BW96" s="17">
        <v>0.05</v>
      </c>
      <c r="BX96" s="17">
        <v>0.05</v>
      </c>
      <c r="BY96" s="17">
        <v>0.15000000000000002</v>
      </c>
      <c r="BZ96" s="17">
        <v>0.15</v>
      </c>
      <c r="CA96" s="17">
        <v>25</v>
      </c>
      <c r="CB96" s="17">
        <v>50</v>
      </c>
      <c r="CC96" s="17">
        <v>2700</v>
      </c>
      <c r="CD96" s="17">
        <v>0.01</v>
      </c>
      <c r="CE96" s="17">
        <v>2.5000000000000001E-2</v>
      </c>
      <c r="CF96" s="17">
        <v>2.5000000000000001E-2</v>
      </c>
      <c r="CG96" s="17">
        <v>2.5000000000000001E-2</v>
      </c>
      <c r="CH96" s="17">
        <v>2.5000000000000001E-2</v>
      </c>
      <c r="CI96" s="17">
        <v>2.5000000000000001E-2</v>
      </c>
      <c r="CJ96" s="17">
        <v>2.5000000000000001E-2</v>
      </c>
      <c r="CK96" s="17">
        <v>2.5000000000000001E-2</v>
      </c>
      <c r="CL96" s="17">
        <v>2.5</v>
      </c>
      <c r="CM96" s="17">
        <v>0.15</v>
      </c>
      <c r="CN96" s="17">
        <v>0.5</v>
      </c>
      <c r="CO96" s="17">
        <v>0.5</v>
      </c>
      <c r="CP96" s="17">
        <v>0.5</v>
      </c>
      <c r="CQ96" s="17">
        <v>1.5</v>
      </c>
      <c r="CR96" s="17">
        <v>0.3</v>
      </c>
      <c r="CS96" s="17">
        <v>5</v>
      </c>
      <c r="CT96" s="17">
        <v>0.5</v>
      </c>
      <c r="CU96" s="17">
        <v>0.5</v>
      </c>
      <c r="CV96" s="17">
        <v>0.05</v>
      </c>
      <c r="CW96" s="17">
        <v>0.11799999999999999</v>
      </c>
      <c r="CX96" s="17">
        <v>0.05</v>
      </c>
      <c r="CY96" s="17">
        <v>3.8E-3</v>
      </c>
      <c r="CZ96" s="17">
        <v>0.05</v>
      </c>
      <c r="DA96" s="17">
        <v>0.05</v>
      </c>
      <c r="DB96" s="17">
        <v>0.05</v>
      </c>
      <c r="DC96" s="17">
        <v>0.05</v>
      </c>
      <c r="DD96" s="17">
        <v>0.05</v>
      </c>
      <c r="DE96" s="17">
        <v>0.05</v>
      </c>
      <c r="DF96" s="17">
        <v>0.05</v>
      </c>
      <c r="DG96" s="42">
        <v>9902.098</v>
      </c>
      <c r="DH96" s="17">
        <v>0.5</v>
      </c>
      <c r="DI96" s="17">
        <v>0.05</v>
      </c>
      <c r="DJ96" s="17">
        <v>0.25</v>
      </c>
      <c r="DK96" s="17">
        <v>0.25</v>
      </c>
      <c r="DL96" s="17">
        <v>0.05</v>
      </c>
    </row>
    <row r="97" spans="1:116" x14ac:dyDescent="0.25">
      <c r="A97" s="63">
        <v>92</v>
      </c>
      <c r="B97" s="65">
        <v>142</v>
      </c>
      <c r="C97" s="139" t="s">
        <v>1595</v>
      </c>
      <c r="D97" s="139" t="s">
        <v>1596</v>
      </c>
      <c r="E97" s="58" t="s">
        <v>1597</v>
      </c>
      <c r="F97" s="67" t="s">
        <v>1598</v>
      </c>
      <c r="G97" s="19">
        <v>7.9</v>
      </c>
      <c r="H97" s="19">
        <v>422.6</v>
      </c>
      <c r="I97" s="42">
        <v>0.05</v>
      </c>
      <c r="J97" s="42">
        <v>7.25</v>
      </c>
      <c r="K97" s="30">
        <v>90.1</v>
      </c>
      <c r="L97" s="31">
        <v>0.193</v>
      </c>
      <c r="M97" s="30">
        <v>1.79</v>
      </c>
      <c r="N97" s="30">
        <v>5.34</v>
      </c>
      <c r="O97" s="30">
        <v>14.1</v>
      </c>
      <c r="P97" s="33">
        <v>6.7000000000000002E-3</v>
      </c>
      <c r="Q97" s="12">
        <v>2030</v>
      </c>
      <c r="R97" s="30">
        <v>0.88</v>
      </c>
      <c r="S97" s="142">
        <v>4.46</v>
      </c>
      <c r="T97" s="30">
        <v>11.9</v>
      </c>
      <c r="U97" s="30">
        <v>3.5</v>
      </c>
      <c r="V97" s="30">
        <v>116</v>
      </c>
      <c r="W97" s="30">
        <v>11.3</v>
      </c>
      <c r="X97" s="30">
        <v>61.8</v>
      </c>
      <c r="Y97" s="12">
        <v>128000</v>
      </c>
      <c r="Z97" s="30">
        <v>2.84</v>
      </c>
      <c r="AA97" s="13">
        <v>10100</v>
      </c>
      <c r="AB97" s="14">
        <v>606.93399999999997</v>
      </c>
      <c r="AC97" s="12">
        <v>902</v>
      </c>
      <c r="AD97" s="13">
        <v>7630</v>
      </c>
      <c r="AE97" s="14">
        <v>48.3</v>
      </c>
      <c r="AF97" s="13">
        <v>3251.36</v>
      </c>
      <c r="AG97" s="12">
        <v>1020</v>
      </c>
      <c r="AH97" s="17">
        <v>2.5</v>
      </c>
      <c r="AI97" s="17">
        <v>2.5</v>
      </c>
      <c r="AJ97" s="17">
        <v>2.5</v>
      </c>
      <c r="AK97" s="17">
        <v>2.5</v>
      </c>
      <c r="AL97" s="17">
        <v>2.5</v>
      </c>
      <c r="AM97" s="17">
        <v>2.5</v>
      </c>
      <c r="AN97" s="17">
        <v>2.5</v>
      </c>
      <c r="AO97" s="17">
        <v>2.5</v>
      </c>
      <c r="AP97" s="17">
        <v>2.5</v>
      </c>
      <c r="AQ97" s="17">
        <v>1.5</v>
      </c>
      <c r="AR97" s="17">
        <v>2.5</v>
      </c>
      <c r="AS97" s="17">
        <v>2.5</v>
      </c>
      <c r="AT97" s="17">
        <v>2.5</v>
      </c>
      <c r="AU97" s="17">
        <v>2.5</v>
      </c>
      <c r="AV97" s="17">
        <v>2.5</v>
      </c>
      <c r="AW97" s="17">
        <v>2.5</v>
      </c>
      <c r="AX97" s="17">
        <v>42</v>
      </c>
      <c r="AY97" s="17">
        <v>2.5</v>
      </c>
      <c r="AZ97" s="17">
        <v>2.5</v>
      </c>
      <c r="BA97" s="20">
        <v>31.5</v>
      </c>
      <c r="BB97" s="17">
        <v>0.5</v>
      </c>
      <c r="BC97" s="17">
        <v>0.5</v>
      </c>
      <c r="BD97" s="17">
        <v>0.5</v>
      </c>
      <c r="BE97" s="17">
        <v>0.5</v>
      </c>
      <c r="BF97" s="17">
        <v>0.5</v>
      </c>
      <c r="BG97" s="17">
        <v>0.5</v>
      </c>
      <c r="BH97" s="17">
        <v>0.5</v>
      </c>
      <c r="BI97" s="17">
        <v>0.5</v>
      </c>
      <c r="BJ97" s="17">
        <v>5.0000000000000001E-3</v>
      </c>
      <c r="BK97" s="17">
        <v>0.5</v>
      </c>
      <c r="BL97" s="17">
        <v>0.05</v>
      </c>
      <c r="BM97" s="17">
        <v>0.05</v>
      </c>
      <c r="BN97" s="17">
        <v>0.05</v>
      </c>
      <c r="BO97" s="17">
        <v>0.05</v>
      </c>
      <c r="BP97" s="17">
        <v>0.05</v>
      </c>
      <c r="BQ97" s="17">
        <v>0.4</v>
      </c>
      <c r="BR97" s="17">
        <v>0.4</v>
      </c>
      <c r="BS97" s="17">
        <v>0.05</v>
      </c>
      <c r="BT97" s="17">
        <v>0.05</v>
      </c>
      <c r="BU97" s="17">
        <v>0.1</v>
      </c>
      <c r="BV97" s="17">
        <v>0.05</v>
      </c>
      <c r="BW97" s="17">
        <v>0.05</v>
      </c>
      <c r="BX97" s="17">
        <v>0.05</v>
      </c>
      <c r="BY97" s="17">
        <v>0.15000000000000002</v>
      </c>
      <c r="BZ97" s="17">
        <v>0.15</v>
      </c>
      <c r="CA97" s="17">
        <v>25</v>
      </c>
      <c r="CB97" s="17">
        <v>50</v>
      </c>
      <c r="CC97" s="17">
        <v>3500</v>
      </c>
      <c r="CD97" s="17">
        <v>0.01</v>
      </c>
      <c r="CE97" s="17">
        <v>2.5000000000000001E-2</v>
      </c>
      <c r="CF97" s="17">
        <v>2.5000000000000001E-2</v>
      </c>
      <c r="CG97" s="17">
        <v>2.5000000000000001E-2</v>
      </c>
      <c r="CH97" s="17">
        <v>2.5000000000000001E-2</v>
      </c>
      <c r="CI97" s="17">
        <v>2.5000000000000001E-2</v>
      </c>
      <c r="CJ97" s="17">
        <v>2.5000000000000001E-2</v>
      </c>
      <c r="CK97" s="17">
        <v>2.5000000000000001E-2</v>
      </c>
      <c r="CL97" s="17">
        <v>0.73</v>
      </c>
      <c r="CM97" s="17">
        <v>0.15</v>
      </c>
      <c r="CN97" s="17">
        <v>0.5</v>
      </c>
      <c r="CO97" s="17">
        <v>0.5</v>
      </c>
      <c r="CP97" s="17">
        <v>0.5</v>
      </c>
      <c r="CQ97" s="17">
        <v>1.5</v>
      </c>
      <c r="CR97" s="17">
        <v>0.3</v>
      </c>
      <c r="CS97" s="17">
        <v>5</v>
      </c>
      <c r="CT97" s="17">
        <v>0.5</v>
      </c>
      <c r="CU97" s="17">
        <v>0.5</v>
      </c>
      <c r="CV97" s="17">
        <v>0.05</v>
      </c>
      <c r="CW97" s="17">
        <v>0.05</v>
      </c>
      <c r="CX97" s="17">
        <v>0.05</v>
      </c>
      <c r="CY97" s="17">
        <v>5.7999999999999996E-3</v>
      </c>
      <c r="CZ97" s="17">
        <v>0.05</v>
      </c>
      <c r="DA97" s="17">
        <v>0.05</v>
      </c>
      <c r="DB97" s="17">
        <v>0.05</v>
      </c>
      <c r="DC97" s="17">
        <v>0.05</v>
      </c>
      <c r="DD97" s="17">
        <v>0.05</v>
      </c>
      <c r="DE97" s="17">
        <v>0.05</v>
      </c>
      <c r="DF97" s="17">
        <v>0.05</v>
      </c>
      <c r="DG97" s="42">
        <v>11062.295</v>
      </c>
      <c r="DH97" s="17">
        <v>0.5</v>
      </c>
      <c r="DI97" s="17">
        <v>0.05</v>
      </c>
      <c r="DJ97" s="17">
        <v>0.25</v>
      </c>
      <c r="DK97" s="17">
        <v>0.25</v>
      </c>
      <c r="DL97" s="17">
        <v>0.05</v>
      </c>
    </row>
    <row r="98" spans="1:116" x14ac:dyDescent="0.25">
      <c r="A98" s="63">
        <v>93</v>
      </c>
      <c r="B98" s="66">
        <v>143</v>
      </c>
      <c r="C98" s="139" t="s">
        <v>1599</v>
      </c>
      <c r="D98" s="139" t="s">
        <v>1600</v>
      </c>
      <c r="E98" s="58" t="s">
        <v>1601</v>
      </c>
      <c r="F98" s="67" t="s">
        <v>1602</v>
      </c>
      <c r="G98" s="19">
        <v>6.5</v>
      </c>
      <c r="H98" s="19">
        <v>63.22</v>
      </c>
      <c r="I98" s="42">
        <v>11.4</v>
      </c>
      <c r="J98" s="42">
        <v>10.7</v>
      </c>
      <c r="K98" s="30">
        <v>147</v>
      </c>
      <c r="L98" s="30">
        <v>1.36</v>
      </c>
      <c r="M98" s="30">
        <v>10</v>
      </c>
      <c r="N98" s="30">
        <v>29.5</v>
      </c>
      <c r="O98" s="30">
        <v>19.399999999999999</v>
      </c>
      <c r="P98" s="33">
        <v>1.4E-2</v>
      </c>
      <c r="Q98" s="12">
        <v>125</v>
      </c>
      <c r="R98" s="42">
        <v>0.2</v>
      </c>
      <c r="S98" s="142">
        <v>24.6</v>
      </c>
      <c r="T98" s="30">
        <v>74.099999999999994</v>
      </c>
      <c r="U98" s="30">
        <v>4.2699999999999996</v>
      </c>
      <c r="V98" s="30">
        <v>19.5</v>
      </c>
      <c r="W98" s="30">
        <v>46.3</v>
      </c>
      <c r="X98" s="30">
        <v>116</v>
      </c>
      <c r="Y98" s="12">
        <v>8090</v>
      </c>
      <c r="Z98" s="30">
        <v>4.7300000000000004</v>
      </c>
      <c r="AA98" s="13">
        <v>22949.5</v>
      </c>
      <c r="AB98" s="14">
        <v>677.93399999999997</v>
      </c>
      <c r="AC98" s="19">
        <v>1180</v>
      </c>
      <c r="AD98" s="13">
        <v>11514.6</v>
      </c>
      <c r="AE98" s="14">
        <v>399.52300000000002</v>
      </c>
      <c r="AF98" s="13">
        <v>14156.5</v>
      </c>
      <c r="AG98" s="12">
        <v>2070</v>
      </c>
      <c r="AH98" s="17">
        <v>2.5</v>
      </c>
      <c r="AI98" s="17">
        <v>2.5</v>
      </c>
      <c r="AJ98" s="17">
        <v>2.5</v>
      </c>
      <c r="AK98" s="17">
        <v>104</v>
      </c>
      <c r="AL98" s="17">
        <v>2.5</v>
      </c>
      <c r="AM98" s="17">
        <v>2.5</v>
      </c>
      <c r="AN98" s="17">
        <v>41</v>
      </c>
      <c r="AO98" s="17">
        <v>2.5</v>
      </c>
      <c r="AP98" s="17">
        <v>2.5</v>
      </c>
      <c r="AQ98" s="17">
        <v>1.5</v>
      </c>
      <c r="AR98" s="17">
        <v>2.5</v>
      </c>
      <c r="AS98" s="17">
        <v>2.5</v>
      </c>
      <c r="AT98" s="17">
        <v>93</v>
      </c>
      <c r="AU98" s="17">
        <v>55</v>
      </c>
      <c r="AV98" s="17">
        <v>2.5</v>
      </c>
      <c r="AW98" s="17">
        <v>2.5</v>
      </c>
      <c r="AX98" s="17">
        <v>78</v>
      </c>
      <c r="AY98" s="17">
        <v>2.5</v>
      </c>
      <c r="AZ98" s="17">
        <v>2.5</v>
      </c>
      <c r="BA98" s="20">
        <v>314.5</v>
      </c>
      <c r="BB98" s="17">
        <v>0.5</v>
      </c>
      <c r="BC98" s="17">
        <v>0.5</v>
      </c>
      <c r="BD98" s="17">
        <v>0.5</v>
      </c>
      <c r="BE98" s="17">
        <v>0.5</v>
      </c>
      <c r="BF98" s="17">
        <v>0.5</v>
      </c>
      <c r="BG98" s="17">
        <v>0.5</v>
      </c>
      <c r="BH98" s="17">
        <v>0.5</v>
      </c>
      <c r="BI98" s="17">
        <v>0.5</v>
      </c>
      <c r="BJ98" s="17">
        <v>5.0000000000000001E-3</v>
      </c>
      <c r="BK98" s="17">
        <v>0.5</v>
      </c>
      <c r="BL98" s="17">
        <v>0.05</v>
      </c>
      <c r="BM98" s="17">
        <v>0.05</v>
      </c>
      <c r="BN98" s="17">
        <v>0.05</v>
      </c>
      <c r="BO98" s="17">
        <v>0.05</v>
      </c>
      <c r="BP98" s="17">
        <v>0.05</v>
      </c>
      <c r="BQ98" s="17">
        <v>0.4</v>
      </c>
      <c r="BR98" s="17">
        <v>0.4</v>
      </c>
      <c r="BS98" s="17">
        <v>0.05</v>
      </c>
      <c r="BT98" s="17">
        <v>0.05</v>
      </c>
      <c r="BU98" s="17">
        <v>0.1</v>
      </c>
      <c r="BV98" s="17">
        <v>0.05</v>
      </c>
      <c r="BW98" s="17">
        <v>0.05</v>
      </c>
      <c r="BX98" s="17">
        <v>0.05</v>
      </c>
      <c r="BY98" s="17">
        <v>0.15000000000000002</v>
      </c>
      <c r="BZ98" s="17">
        <v>0.15</v>
      </c>
      <c r="CA98" s="17">
        <v>25</v>
      </c>
      <c r="CB98" s="17">
        <v>50</v>
      </c>
      <c r="CC98" s="17">
        <v>2500</v>
      </c>
      <c r="CD98" s="17">
        <v>0.01</v>
      </c>
      <c r="CE98" s="17">
        <v>2.5000000000000001E-2</v>
      </c>
      <c r="CF98" s="17">
        <v>2.5000000000000001E-2</v>
      </c>
      <c r="CG98" s="17">
        <v>2.5000000000000001E-2</v>
      </c>
      <c r="CH98" s="17">
        <v>2.5000000000000001E-2</v>
      </c>
      <c r="CI98" s="17">
        <v>2.5000000000000001E-2</v>
      </c>
      <c r="CJ98" s="17">
        <v>2.5000000000000001E-2</v>
      </c>
      <c r="CK98" s="17">
        <v>2.5000000000000001E-2</v>
      </c>
      <c r="CL98" s="17">
        <v>1.4</v>
      </c>
      <c r="CM98" s="17">
        <v>0.15</v>
      </c>
      <c r="CN98" s="17">
        <v>0.5</v>
      </c>
      <c r="CO98" s="17">
        <v>0.5</v>
      </c>
      <c r="CP98" s="17">
        <v>0.5</v>
      </c>
      <c r="CQ98" s="17">
        <v>1.5</v>
      </c>
      <c r="CR98" s="17">
        <v>0.3</v>
      </c>
      <c r="CS98" s="17">
        <v>5</v>
      </c>
      <c r="CT98" s="17">
        <v>0.5</v>
      </c>
      <c r="CU98" s="17">
        <v>0.5</v>
      </c>
      <c r="CV98" s="17">
        <v>0.05</v>
      </c>
      <c r="CW98" s="17">
        <v>0.05</v>
      </c>
      <c r="CX98" s="17">
        <v>0.05</v>
      </c>
      <c r="CY98" s="17">
        <v>1.0999999999999999E-2</v>
      </c>
      <c r="CZ98" s="17">
        <v>0.05</v>
      </c>
      <c r="DA98" s="17">
        <v>0.05</v>
      </c>
      <c r="DB98" s="17">
        <v>0.05</v>
      </c>
      <c r="DC98" s="17">
        <v>0.05</v>
      </c>
      <c r="DD98" s="17">
        <v>0.05</v>
      </c>
      <c r="DE98" s="17">
        <v>0.05</v>
      </c>
      <c r="DF98" s="17">
        <v>0.05</v>
      </c>
      <c r="DG98" s="42">
        <v>20261.223999999998</v>
      </c>
      <c r="DH98" s="17">
        <v>0.5</v>
      </c>
      <c r="DI98" s="17">
        <v>0.05</v>
      </c>
      <c r="DJ98" s="17">
        <v>0.25</v>
      </c>
      <c r="DK98" s="17">
        <v>0.25</v>
      </c>
      <c r="DL98" s="17">
        <v>0.05</v>
      </c>
    </row>
    <row r="99" spans="1:116" x14ac:dyDescent="0.25">
      <c r="A99" s="63">
        <v>94</v>
      </c>
      <c r="B99" s="64">
        <v>144</v>
      </c>
      <c r="C99" s="139" t="s">
        <v>1603</v>
      </c>
      <c r="D99" s="139" t="s">
        <v>1604</v>
      </c>
      <c r="E99" s="58" t="s">
        <v>1605</v>
      </c>
      <c r="F99" s="67" t="s">
        <v>1606</v>
      </c>
      <c r="G99" s="19">
        <v>7.8</v>
      </c>
      <c r="H99" s="19">
        <v>885.5</v>
      </c>
      <c r="I99" s="42">
        <v>0.05</v>
      </c>
      <c r="J99" s="42">
        <v>1.5</v>
      </c>
      <c r="K99" s="30">
        <v>76.900000000000006</v>
      </c>
      <c r="L99" s="30">
        <v>2.5000000000000001E-2</v>
      </c>
      <c r="M99" s="30">
        <v>0.78400000000000003</v>
      </c>
      <c r="N99" s="30">
        <v>7.66</v>
      </c>
      <c r="O99" s="30">
        <v>10.5</v>
      </c>
      <c r="P99" s="33">
        <v>5.7999999999999996E-3</v>
      </c>
      <c r="Q99" s="12">
        <v>1610</v>
      </c>
      <c r="R99" s="42">
        <v>0.2</v>
      </c>
      <c r="S99" s="142">
        <v>3.56</v>
      </c>
      <c r="T99" s="30">
        <v>0.5</v>
      </c>
      <c r="U99" s="30">
        <v>2.69</v>
      </c>
      <c r="V99" s="30">
        <v>147</v>
      </c>
      <c r="W99" s="30">
        <v>3.6</v>
      </c>
      <c r="X99" s="30">
        <v>22.8</v>
      </c>
      <c r="Y99" s="12">
        <v>1444434</v>
      </c>
      <c r="Z99" s="30">
        <v>9.94</v>
      </c>
      <c r="AA99" s="13">
        <v>2190</v>
      </c>
      <c r="AB99" s="14">
        <v>416</v>
      </c>
      <c r="AC99" s="19">
        <v>1240</v>
      </c>
      <c r="AD99" s="13">
        <v>5880</v>
      </c>
      <c r="AE99" s="14">
        <v>0.05</v>
      </c>
      <c r="AF99" s="13">
        <v>857</v>
      </c>
      <c r="AG99" s="12">
        <v>292</v>
      </c>
      <c r="AH99" s="17">
        <v>43</v>
      </c>
      <c r="AI99" s="17">
        <v>52</v>
      </c>
      <c r="AJ99" s="17">
        <v>81</v>
      </c>
      <c r="AK99" s="17">
        <v>467</v>
      </c>
      <c r="AL99" s="17">
        <v>180</v>
      </c>
      <c r="AM99" s="17">
        <v>107</v>
      </c>
      <c r="AN99" s="17">
        <v>121</v>
      </c>
      <c r="AO99" s="17">
        <v>2.5</v>
      </c>
      <c r="AP99" s="17">
        <v>87</v>
      </c>
      <c r="AQ99" s="17">
        <v>1.5</v>
      </c>
      <c r="AR99" s="17">
        <v>28</v>
      </c>
      <c r="AS99" s="17">
        <v>92</v>
      </c>
      <c r="AT99" s="17">
        <v>276</v>
      </c>
      <c r="AU99" s="17">
        <v>275</v>
      </c>
      <c r="AV99" s="17">
        <v>94</v>
      </c>
      <c r="AW99" s="17">
        <v>149</v>
      </c>
      <c r="AX99" s="17">
        <v>192</v>
      </c>
      <c r="AY99" s="17">
        <v>14</v>
      </c>
      <c r="AZ99" s="17">
        <v>2.5</v>
      </c>
      <c r="BA99" s="20">
        <v>1817.5</v>
      </c>
      <c r="BB99" s="17">
        <v>0.5</v>
      </c>
      <c r="BC99" s="17">
        <v>0.5</v>
      </c>
      <c r="BD99" s="17">
        <v>0.5</v>
      </c>
      <c r="BE99" s="17">
        <v>0.5</v>
      </c>
      <c r="BF99" s="17">
        <v>0.5</v>
      </c>
      <c r="BG99" s="17">
        <v>0.5</v>
      </c>
      <c r="BH99" s="17">
        <v>0.5</v>
      </c>
      <c r="BI99" s="17">
        <v>0.5</v>
      </c>
      <c r="BJ99" s="17">
        <v>5.0000000000000001E-3</v>
      </c>
      <c r="BK99" s="17">
        <v>0.5</v>
      </c>
      <c r="BL99" s="17">
        <v>0.05</v>
      </c>
      <c r="BM99" s="17">
        <v>0.05</v>
      </c>
      <c r="BN99" s="17">
        <v>0.05</v>
      </c>
      <c r="BO99" s="17">
        <v>0.05</v>
      </c>
      <c r="BP99" s="17">
        <v>0.05</v>
      </c>
      <c r="BQ99" s="17">
        <v>0.4</v>
      </c>
      <c r="BR99" s="17">
        <v>0.4</v>
      </c>
      <c r="BS99" s="17">
        <v>0.05</v>
      </c>
      <c r="BT99" s="17">
        <v>0.05</v>
      </c>
      <c r="BU99" s="17">
        <v>0.1</v>
      </c>
      <c r="BV99" s="17">
        <v>0.05</v>
      </c>
      <c r="BW99" s="17">
        <v>0.05</v>
      </c>
      <c r="BX99" s="17">
        <v>0.05</v>
      </c>
      <c r="BY99" s="17">
        <v>0.15000000000000002</v>
      </c>
      <c r="BZ99" s="17">
        <v>0.15</v>
      </c>
      <c r="CA99" s="17">
        <v>25</v>
      </c>
      <c r="CB99" s="17">
        <v>50</v>
      </c>
      <c r="CC99" s="17">
        <v>12000</v>
      </c>
      <c r="CD99" s="17">
        <v>0.01</v>
      </c>
      <c r="CE99" s="17">
        <v>2.5000000000000001E-2</v>
      </c>
      <c r="CF99" s="17">
        <v>2.5000000000000001E-2</v>
      </c>
      <c r="CG99" s="17">
        <v>2.5000000000000001E-2</v>
      </c>
      <c r="CH99" s="17">
        <v>2.5000000000000001E-2</v>
      </c>
      <c r="CI99" s="17">
        <v>2.5000000000000001E-2</v>
      </c>
      <c r="CJ99" s="17">
        <v>2.5000000000000001E-2</v>
      </c>
      <c r="CK99" s="17">
        <v>2.5000000000000001E-2</v>
      </c>
      <c r="CL99" s="17">
        <v>7.4</v>
      </c>
      <c r="CM99" s="17">
        <v>0.15</v>
      </c>
      <c r="CN99" s="17">
        <v>0.5</v>
      </c>
      <c r="CO99" s="17">
        <v>0.5</v>
      </c>
      <c r="CP99" s="17">
        <v>0.5</v>
      </c>
      <c r="CQ99" s="17">
        <v>1.5</v>
      </c>
      <c r="CR99" s="17">
        <v>0.3</v>
      </c>
      <c r="CS99" s="17">
        <v>5</v>
      </c>
      <c r="CT99" s="17">
        <v>0.5</v>
      </c>
      <c r="CU99" s="17">
        <v>0.5</v>
      </c>
      <c r="CV99" s="17">
        <v>0.05</v>
      </c>
      <c r="CW99" s="17">
        <v>0.74099999999999999</v>
      </c>
      <c r="CX99" s="17">
        <v>0.05</v>
      </c>
      <c r="CY99" s="17">
        <v>2.5000000000000001E-3</v>
      </c>
      <c r="CZ99" s="17">
        <v>0.05</v>
      </c>
      <c r="DA99" s="17">
        <v>0.05</v>
      </c>
      <c r="DB99" s="17">
        <v>0.05</v>
      </c>
      <c r="DC99" s="17">
        <v>0.05</v>
      </c>
      <c r="DD99" s="17">
        <v>0.05</v>
      </c>
      <c r="DE99" s="17">
        <v>0.05</v>
      </c>
      <c r="DF99" s="17">
        <v>0.05</v>
      </c>
      <c r="DG99" s="42">
        <v>15309.91</v>
      </c>
      <c r="DH99" s="17">
        <v>0.5</v>
      </c>
      <c r="DI99" s="17">
        <v>0.05</v>
      </c>
      <c r="DJ99" s="17">
        <v>0.25</v>
      </c>
      <c r="DK99" s="17">
        <v>0.25</v>
      </c>
      <c r="DL99" s="17">
        <v>0.05</v>
      </c>
    </row>
    <row r="100" spans="1:116" x14ac:dyDescent="0.25">
      <c r="A100" s="63">
        <v>95</v>
      </c>
      <c r="B100" s="65">
        <v>145</v>
      </c>
      <c r="C100" s="139" t="s">
        <v>1607</v>
      </c>
      <c r="D100" s="139" t="s">
        <v>1608</v>
      </c>
      <c r="E100" s="58" t="s">
        <v>1609</v>
      </c>
      <c r="F100" s="67" t="s">
        <v>1610</v>
      </c>
      <c r="G100" s="19">
        <v>7.8</v>
      </c>
      <c r="H100" s="19">
        <v>320.10000000000002</v>
      </c>
      <c r="I100" s="42">
        <v>0.05</v>
      </c>
      <c r="J100" s="42">
        <v>6.08</v>
      </c>
      <c r="K100" s="30">
        <v>116</v>
      </c>
      <c r="L100" s="31">
        <v>0.26800000000000002</v>
      </c>
      <c r="M100" s="30">
        <v>2.71</v>
      </c>
      <c r="N100" s="30">
        <v>9.42</v>
      </c>
      <c r="O100" s="42">
        <v>21.2</v>
      </c>
      <c r="P100" s="33">
        <v>1.2999999999999999E-2</v>
      </c>
      <c r="Q100" s="12">
        <v>2520</v>
      </c>
      <c r="R100" s="30">
        <v>0.2</v>
      </c>
      <c r="S100" s="142">
        <v>6.15</v>
      </c>
      <c r="T100" s="30">
        <v>9.6999999999999993</v>
      </c>
      <c r="U100" s="30">
        <v>3.62</v>
      </c>
      <c r="V100" s="30">
        <v>148</v>
      </c>
      <c r="W100" s="30">
        <v>12.9</v>
      </c>
      <c r="X100" s="30">
        <v>96.4</v>
      </c>
      <c r="Y100" s="12">
        <v>191000</v>
      </c>
      <c r="Z100" s="30">
        <v>5.59</v>
      </c>
      <c r="AA100" s="13">
        <v>13700</v>
      </c>
      <c r="AB100" s="14">
        <v>876.99699999999996</v>
      </c>
      <c r="AC100" s="12">
        <v>1610</v>
      </c>
      <c r="AD100" s="13">
        <v>8770</v>
      </c>
      <c r="AE100" s="14">
        <v>80.099999999999994</v>
      </c>
      <c r="AF100" s="13">
        <v>5642.89</v>
      </c>
      <c r="AG100" s="12">
        <v>1020</v>
      </c>
      <c r="AH100" s="17">
        <v>25</v>
      </c>
      <c r="AI100" s="17">
        <v>55</v>
      </c>
      <c r="AJ100" s="17">
        <v>48</v>
      </c>
      <c r="AK100" s="17">
        <v>273</v>
      </c>
      <c r="AL100" s="17">
        <v>100</v>
      </c>
      <c r="AM100" s="17">
        <v>62</v>
      </c>
      <c r="AN100" s="17">
        <v>2.5</v>
      </c>
      <c r="AO100" s="17">
        <v>2.5</v>
      </c>
      <c r="AP100" s="17">
        <v>2.5</v>
      </c>
      <c r="AQ100" s="17">
        <v>1.5</v>
      </c>
      <c r="AR100" s="17">
        <v>2.5</v>
      </c>
      <c r="AS100" s="17">
        <v>31</v>
      </c>
      <c r="AT100" s="17">
        <v>161</v>
      </c>
      <c r="AU100" s="17">
        <v>161</v>
      </c>
      <c r="AV100" s="17">
        <v>71</v>
      </c>
      <c r="AW100" s="17">
        <v>2.5</v>
      </c>
      <c r="AX100" s="17">
        <v>112</v>
      </c>
      <c r="AY100" s="17">
        <v>51</v>
      </c>
      <c r="AZ100" s="17">
        <v>2.5</v>
      </c>
      <c r="BA100" s="20">
        <v>993.5</v>
      </c>
      <c r="BB100" s="17">
        <v>0.5</v>
      </c>
      <c r="BC100" s="17">
        <v>0.5</v>
      </c>
      <c r="BD100" s="17">
        <v>0.5</v>
      </c>
      <c r="BE100" s="17">
        <v>0.5</v>
      </c>
      <c r="BF100" s="17">
        <v>0.5</v>
      </c>
      <c r="BG100" s="17">
        <v>0.5</v>
      </c>
      <c r="BH100" s="17">
        <v>0.5</v>
      </c>
      <c r="BI100" s="17">
        <v>0.5</v>
      </c>
      <c r="BJ100" s="17">
        <v>5.0000000000000001E-3</v>
      </c>
      <c r="BK100" s="17">
        <v>0.5</v>
      </c>
      <c r="BL100" s="17">
        <v>0.05</v>
      </c>
      <c r="BM100" s="17">
        <v>0.05</v>
      </c>
      <c r="BN100" s="17">
        <v>0.05</v>
      </c>
      <c r="BO100" s="17">
        <v>0.05</v>
      </c>
      <c r="BP100" s="17">
        <v>0.05</v>
      </c>
      <c r="BQ100" s="17">
        <v>0.4</v>
      </c>
      <c r="BR100" s="17">
        <v>0.4</v>
      </c>
      <c r="BS100" s="17">
        <v>0.05</v>
      </c>
      <c r="BT100" s="17">
        <v>0.05</v>
      </c>
      <c r="BU100" s="17">
        <v>0.1</v>
      </c>
      <c r="BV100" s="17">
        <v>0.05</v>
      </c>
      <c r="BW100" s="17">
        <v>0.05</v>
      </c>
      <c r="BX100" s="17">
        <v>0.05</v>
      </c>
      <c r="BY100" s="17">
        <v>0.15000000000000002</v>
      </c>
      <c r="BZ100" s="17">
        <v>0.15</v>
      </c>
      <c r="CA100" s="17">
        <v>25</v>
      </c>
      <c r="CB100" s="17">
        <v>50</v>
      </c>
      <c r="CC100" s="17">
        <v>3800</v>
      </c>
      <c r="CD100" s="17">
        <v>0.01</v>
      </c>
      <c r="CE100" s="17">
        <v>2.5000000000000001E-2</v>
      </c>
      <c r="CF100" s="17">
        <v>2.5000000000000001E-2</v>
      </c>
      <c r="CG100" s="17">
        <v>2.5000000000000001E-2</v>
      </c>
      <c r="CH100" s="17">
        <v>2.5000000000000001E-2</v>
      </c>
      <c r="CI100" s="17">
        <v>2.5000000000000001E-2</v>
      </c>
      <c r="CJ100" s="17">
        <v>2.5000000000000001E-2</v>
      </c>
      <c r="CK100" s="17">
        <v>2.5000000000000001E-2</v>
      </c>
      <c r="CL100" s="17">
        <v>4.8</v>
      </c>
      <c r="CM100" s="17">
        <v>0.15</v>
      </c>
      <c r="CN100" s="17">
        <v>0.5</v>
      </c>
      <c r="CO100" s="17">
        <v>0.5</v>
      </c>
      <c r="CP100" s="17">
        <v>0.5</v>
      </c>
      <c r="CQ100" s="17">
        <v>1.5</v>
      </c>
      <c r="CR100" s="17">
        <v>0.3</v>
      </c>
      <c r="CS100" s="17">
        <v>5</v>
      </c>
      <c r="CT100" s="17">
        <v>0.5</v>
      </c>
      <c r="CU100" s="17">
        <v>0.5</v>
      </c>
      <c r="CV100" s="17">
        <v>0.05</v>
      </c>
      <c r="CW100" s="17">
        <v>0.114</v>
      </c>
      <c r="CX100" s="17">
        <v>0.05</v>
      </c>
      <c r="CY100" s="17">
        <v>3.3999999999999998E-3</v>
      </c>
      <c r="CZ100" s="17">
        <v>0.05</v>
      </c>
      <c r="DA100" s="17">
        <v>0.05</v>
      </c>
      <c r="DB100" s="17">
        <v>0.05</v>
      </c>
      <c r="DC100" s="17">
        <v>0.05</v>
      </c>
      <c r="DD100" s="17">
        <v>0.05</v>
      </c>
      <c r="DE100" s="17">
        <v>0.05</v>
      </c>
      <c r="DF100" s="17">
        <v>0.05</v>
      </c>
      <c r="DG100" s="42">
        <v>9815.4639999999999</v>
      </c>
      <c r="DH100" s="17">
        <v>0.5</v>
      </c>
      <c r="DI100" s="17">
        <v>0.05</v>
      </c>
      <c r="DJ100" s="17">
        <v>0.25</v>
      </c>
      <c r="DK100" s="17">
        <v>0.25</v>
      </c>
      <c r="DL100" s="17">
        <v>0.05</v>
      </c>
    </row>
    <row r="101" spans="1:116" x14ac:dyDescent="0.25">
      <c r="A101" s="63">
        <v>96</v>
      </c>
      <c r="B101" s="66">
        <v>146</v>
      </c>
      <c r="C101" s="139" t="s">
        <v>1611</v>
      </c>
      <c r="D101" s="139" t="s">
        <v>1612</v>
      </c>
      <c r="E101" s="58" t="s">
        <v>1613</v>
      </c>
      <c r="F101" s="67" t="s">
        <v>1614</v>
      </c>
      <c r="G101" s="19">
        <v>7.9</v>
      </c>
      <c r="H101" s="19">
        <v>267.3</v>
      </c>
      <c r="I101" s="42">
        <v>0.05</v>
      </c>
      <c r="J101" s="42">
        <v>1.5</v>
      </c>
      <c r="K101" s="30">
        <v>59.2</v>
      </c>
      <c r="L101" s="31">
        <v>2.5000000000000001E-2</v>
      </c>
      <c r="M101" s="30">
        <v>1.37</v>
      </c>
      <c r="N101" s="30">
        <v>5.35</v>
      </c>
      <c r="O101" s="42">
        <v>7.84</v>
      </c>
      <c r="P101" s="33">
        <v>4.7999999999999996E-3</v>
      </c>
      <c r="Q101" s="12">
        <v>136</v>
      </c>
      <c r="R101" s="30">
        <v>0.2</v>
      </c>
      <c r="S101" s="142">
        <v>3.1</v>
      </c>
      <c r="T101" s="30">
        <v>0.5</v>
      </c>
      <c r="U101" s="30">
        <v>2.99</v>
      </c>
      <c r="V101" s="30">
        <v>0.15</v>
      </c>
      <c r="W101" s="30">
        <v>7.67</v>
      </c>
      <c r="X101" s="30">
        <v>19.8</v>
      </c>
      <c r="Y101" s="12">
        <v>118000</v>
      </c>
      <c r="Z101" s="30">
        <v>3.2</v>
      </c>
      <c r="AA101" s="13">
        <v>6530</v>
      </c>
      <c r="AB101" s="14">
        <v>513.89099999999996</v>
      </c>
      <c r="AC101" s="12">
        <v>867</v>
      </c>
      <c r="AD101" s="13">
        <v>11614.7</v>
      </c>
      <c r="AE101" s="14">
        <v>20.7</v>
      </c>
      <c r="AF101" s="13">
        <v>2724.73</v>
      </c>
      <c r="AG101" s="42">
        <v>1240</v>
      </c>
      <c r="AH101" s="17">
        <v>2.5</v>
      </c>
      <c r="AI101" s="17">
        <v>2.5</v>
      </c>
      <c r="AJ101" s="17">
        <v>2.5</v>
      </c>
      <c r="AK101" s="17">
        <v>73</v>
      </c>
      <c r="AL101" s="17">
        <v>32</v>
      </c>
      <c r="AM101" s="17">
        <v>19</v>
      </c>
      <c r="AN101" s="17">
        <v>28</v>
      </c>
      <c r="AO101" s="17">
        <v>2.5</v>
      </c>
      <c r="AP101" s="17">
        <v>2.5</v>
      </c>
      <c r="AQ101" s="17">
        <v>1.5</v>
      </c>
      <c r="AR101" s="17">
        <v>2.5</v>
      </c>
      <c r="AS101" s="17">
        <v>2.5</v>
      </c>
      <c r="AT101" s="17">
        <v>42</v>
      </c>
      <c r="AU101" s="17">
        <v>44</v>
      </c>
      <c r="AV101" s="17">
        <v>18</v>
      </c>
      <c r="AW101" s="17">
        <v>27</v>
      </c>
      <c r="AX101" s="17">
        <v>51</v>
      </c>
      <c r="AY101" s="17">
        <v>2.5</v>
      </c>
      <c r="AZ101" s="17">
        <v>2.5</v>
      </c>
      <c r="BA101" s="20">
        <v>270</v>
      </c>
      <c r="BB101" s="17">
        <v>0.5</v>
      </c>
      <c r="BC101" s="17">
        <v>0.5</v>
      </c>
      <c r="BD101" s="17">
        <v>0.5</v>
      </c>
      <c r="BE101" s="17">
        <v>0.5</v>
      </c>
      <c r="BF101" s="17">
        <v>0.5</v>
      </c>
      <c r="BG101" s="17">
        <v>0.5</v>
      </c>
      <c r="BH101" s="17">
        <v>0.5</v>
      </c>
      <c r="BI101" s="17">
        <v>0.5</v>
      </c>
      <c r="BJ101" s="17">
        <v>5.0000000000000001E-3</v>
      </c>
      <c r="BK101" s="17">
        <v>0.5</v>
      </c>
      <c r="BL101" s="17">
        <v>0.05</v>
      </c>
      <c r="BM101" s="17">
        <v>0.05</v>
      </c>
      <c r="BN101" s="17">
        <v>0.05</v>
      </c>
      <c r="BO101" s="17">
        <v>0.05</v>
      </c>
      <c r="BP101" s="17">
        <v>0.05</v>
      </c>
      <c r="BQ101" s="17">
        <v>0.4</v>
      </c>
      <c r="BR101" s="17">
        <v>0.4</v>
      </c>
      <c r="BS101" s="17">
        <v>0.05</v>
      </c>
      <c r="BT101" s="17">
        <v>0.05</v>
      </c>
      <c r="BU101" s="17">
        <v>0.1</v>
      </c>
      <c r="BV101" s="17">
        <v>0.05</v>
      </c>
      <c r="BW101" s="17">
        <v>0.05</v>
      </c>
      <c r="BX101" s="17">
        <v>0.05</v>
      </c>
      <c r="BY101" s="17">
        <v>0.15000000000000002</v>
      </c>
      <c r="BZ101" s="17">
        <v>0.15</v>
      </c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>
        <v>0.05</v>
      </c>
      <c r="DF101" s="17">
        <v>0.05</v>
      </c>
      <c r="DG101" s="42">
        <v>5700.9</v>
      </c>
      <c r="DH101" s="17"/>
      <c r="DI101" s="17"/>
      <c r="DJ101" s="17"/>
      <c r="DK101" s="17"/>
      <c r="DL101" s="17"/>
    </row>
    <row r="102" spans="1:116" x14ac:dyDescent="0.25">
      <c r="A102" s="63">
        <v>97</v>
      </c>
      <c r="B102" s="64">
        <v>147</v>
      </c>
      <c r="C102" s="139" t="s">
        <v>1615</v>
      </c>
      <c r="D102" s="139" t="s">
        <v>1616</v>
      </c>
      <c r="E102" s="58" t="s">
        <v>1617</v>
      </c>
      <c r="F102" s="67" t="s">
        <v>1618</v>
      </c>
      <c r="G102" s="19">
        <v>7.7</v>
      </c>
      <c r="H102" s="19">
        <v>342.3</v>
      </c>
      <c r="I102" s="42">
        <v>0.05</v>
      </c>
      <c r="J102" s="42">
        <v>10.7</v>
      </c>
      <c r="K102" s="30">
        <v>47.7</v>
      </c>
      <c r="L102" s="30">
        <v>2.5000000000000001E-2</v>
      </c>
      <c r="M102" s="30">
        <v>2.56</v>
      </c>
      <c r="N102" s="30">
        <v>9.08</v>
      </c>
      <c r="O102" s="42">
        <v>16.2</v>
      </c>
      <c r="P102" s="33">
        <v>3.0000000000000001E-3</v>
      </c>
      <c r="Q102" s="12">
        <v>2140</v>
      </c>
      <c r="R102" s="30">
        <v>0.68700000000000006</v>
      </c>
      <c r="S102" s="142">
        <v>5.0599999999999996</v>
      </c>
      <c r="T102" s="30">
        <v>11.6</v>
      </c>
      <c r="U102" s="30">
        <v>3</v>
      </c>
      <c r="V102" s="30">
        <v>85.9</v>
      </c>
      <c r="W102" s="30">
        <v>12.8</v>
      </c>
      <c r="X102" s="30">
        <v>58.4</v>
      </c>
      <c r="Y102" s="12">
        <v>124000</v>
      </c>
      <c r="Z102" s="30">
        <v>18.7</v>
      </c>
      <c r="AA102" s="13">
        <v>14100</v>
      </c>
      <c r="AB102" s="14">
        <v>596.76700000000005</v>
      </c>
      <c r="AC102" s="19">
        <v>800</v>
      </c>
      <c r="AD102" s="13">
        <v>8730</v>
      </c>
      <c r="AE102" s="14">
        <v>102.422</v>
      </c>
      <c r="AF102" s="13">
        <v>3876.11</v>
      </c>
      <c r="AG102" s="42">
        <v>731</v>
      </c>
      <c r="AH102" s="17">
        <v>2.5</v>
      </c>
      <c r="AI102" s="17">
        <v>53</v>
      </c>
      <c r="AJ102" s="17">
        <v>2.5</v>
      </c>
      <c r="AK102" s="17">
        <v>175</v>
      </c>
      <c r="AL102" s="17">
        <v>140</v>
      </c>
      <c r="AM102" s="17">
        <v>36</v>
      </c>
      <c r="AN102" s="17">
        <v>36</v>
      </c>
      <c r="AO102" s="17">
        <v>2.5</v>
      </c>
      <c r="AP102" s="17">
        <v>59</v>
      </c>
      <c r="AQ102" s="17">
        <v>1.5</v>
      </c>
      <c r="AR102" s="17">
        <v>2.5</v>
      </c>
      <c r="AS102" s="17">
        <v>2.5</v>
      </c>
      <c r="AT102" s="17">
        <v>64</v>
      </c>
      <c r="AU102" s="17">
        <v>75</v>
      </c>
      <c r="AV102" s="17">
        <v>28</v>
      </c>
      <c r="AW102" s="17">
        <v>78</v>
      </c>
      <c r="AX102" s="17">
        <v>62</v>
      </c>
      <c r="AY102" s="17">
        <v>2.5</v>
      </c>
      <c r="AZ102" s="17">
        <v>2.5</v>
      </c>
      <c r="BA102" s="20">
        <v>618.5</v>
      </c>
      <c r="BB102" s="17">
        <v>0.5</v>
      </c>
      <c r="BC102" s="17">
        <v>0.5</v>
      </c>
      <c r="BD102" s="17">
        <v>0.5</v>
      </c>
      <c r="BE102" s="17">
        <v>0.5</v>
      </c>
      <c r="BF102" s="17">
        <v>0.5</v>
      </c>
      <c r="BG102" s="17">
        <v>0.5</v>
      </c>
      <c r="BH102" s="17">
        <v>0.5</v>
      </c>
      <c r="BI102" s="17">
        <v>0.5</v>
      </c>
      <c r="BJ102" s="17">
        <v>5.0000000000000001E-3</v>
      </c>
      <c r="BK102" s="17">
        <v>0.5</v>
      </c>
      <c r="BL102" s="17">
        <v>0.05</v>
      </c>
      <c r="BM102" s="17">
        <v>0.05</v>
      </c>
      <c r="BN102" s="17">
        <v>0.05</v>
      </c>
      <c r="BO102" s="17">
        <v>0.05</v>
      </c>
      <c r="BP102" s="17">
        <v>0.05</v>
      </c>
      <c r="BQ102" s="17">
        <v>0.4</v>
      </c>
      <c r="BR102" s="17">
        <v>0.4</v>
      </c>
      <c r="BS102" s="17">
        <v>0.05</v>
      </c>
      <c r="BT102" s="17">
        <v>0.05</v>
      </c>
      <c r="BU102" s="17">
        <v>0.1</v>
      </c>
      <c r="BV102" s="17">
        <v>0.05</v>
      </c>
      <c r="BW102" s="17">
        <v>0.05</v>
      </c>
      <c r="BX102" s="17">
        <v>0.05</v>
      </c>
      <c r="BY102" s="17">
        <v>0.15000000000000002</v>
      </c>
      <c r="BZ102" s="17">
        <v>0.15</v>
      </c>
      <c r="CA102" s="17">
        <v>25</v>
      </c>
      <c r="CB102" s="17">
        <v>50</v>
      </c>
      <c r="CC102" s="17">
        <v>2600</v>
      </c>
      <c r="CD102" s="17">
        <v>0.01</v>
      </c>
      <c r="CE102" s="17">
        <v>2.5000000000000001E-2</v>
      </c>
      <c r="CF102" s="17">
        <v>2.5000000000000001E-2</v>
      </c>
      <c r="CG102" s="17">
        <v>2.5000000000000001E-2</v>
      </c>
      <c r="CH102" s="17">
        <v>2.5000000000000001E-2</v>
      </c>
      <c r="CI102" s="17">
        <v>2.5000000000000001E-2</v>
      </c>
      <c r="CJ102" s="17">
        <v>2.5000000000000001E-2</v>
      </c>
      <c r="CK102" s="17">
        <v>2.5000000000000001E-2</v>
      </c>
      <c r="CL102" s="17">
        <v>2.1</v>
      </c>
      <c r="CM102" s="17">
        <v>0.15</v>
      </c>
      <c r="CN102" s="17">
        <v>0.5</v>
      </c>
      <c r="CO102" s="17">
        <v>0.5</v>
      </c>
      <c r="CP102" s="17">
        <v>0.5</v>
      </c>
      <c r="CQ102" s="17">
        <v>1.5</v>
      </c>
      <c r="CR102" s="17">
        <v>0.3</v>
      </c>
      <c r="CS102" s="17">
        <v>5</v>
      </c>
      <c r="CT102" s="17">
        <v>0.5</v>
      </c>
      <c r="CU102" s="17">
        <v>0.5</v>
      </c>
      <c r="CV102" s="17">
        <v>0.05</v>
      </c>
      <c r="CW102" s="17">
        <v>0.19400000000000001</v>
      </c>
      <c r="CX102" s="17">
        <v>0.05</v>
      </c>
      <c r="CY102" s="17">
        <v>4.9000000000000007E-3</v>
      </c>
      <c r="CZ102" s="17">
        <v>0.05</v>
      </c>
      <c r="DA102" s="17">
        <v>0.05</v>
      </c>
      <c r="DB102" s="17">
        <v>0.05</v>
      </c>
      <c r="DC102" s="17">
        <v>0.05</v>
      </c>
      <c r="DD102" s="17">
        <v>0.05</v>
      </c>
      <c r="DE102" s="17">
        <v>0.05</v>
      </c>
      <c r="DF102" s="17">
        <v>0.05</v>
      </c>
      <c r="DG102" s="42">
        <v>16043.972</v>
      </c>
      <c r="DH102" s="17">
        <v>0.5</v>
      </c>
      <c r="DI102" s="17">
        <v>0.05</v>
      </c>
      <c r="DJ102" s="17">
        <v>0.25</v>
      </c>
      <c r="DK102" s="17">
        <v>0.25</v>
      </c>
      <c r="DL102" s="17">
        <v>0.05</v>
      </c>
    </row>
    <row r="103" spans="1:116" x14ac:dyDescent="0.25">
      <c r="A103" s="63">
        <v>98</v>
      </c>
      <c r="B103" s="65">
        <v>148</v>
      </c>
      <c r="C103" s="139" t="s">
        <v>1619</v>
      </c>
      <c r="D103" s="139" t="s">
        <v>1620</v>
      </c>
      <c r="E103" s="58" t="s">
        <v>1621</v>
      </c>
      <c r="F103" s="67" t="s">
        <v>1622</v>
      </c>
      <c r="G103" s="19">
        <v>7.6</v>
      </c>
      <c r="H103" s="19">
        <v>167.6</v>
      </c>
      <c r="I103" s="42">
        <v>0.05</v>
      </c>
      <c r="J103" s="42">
        <v>1.5</v>
      </c>
      <c r="K103" s="30">
        <v>40.5</v>
      </c>
      <c r="L103" s="30">
        <v>2.5000000000000001E-2</v>
      </c>
      <c r="M103" s="30">
        <v>0.87</v>
      </c>
      <c r="N103" s="30">
        <v>3.21</v>
      </c>
      <c r="O103" s="30">
        <v>5.36</v>
      </c>
      <c r="P103" s="33">
        <v>2.8E-3</v>
      </c>
      <c r="Q103" s="12">
        <v>141</v>
      </c>
      <c r="R103" s="42">
        <v>0.2</v>
      </c>
      <c r="S103" s="142">
        <v>1.72</v>
      </c>
      <c r="T103" s="30">
        <v>3.78</v>
      </c>
      <c r="U103" s="30">
        <v>2.9</v>
      </c>
      <c r="V103" s="30">
        <v>91.4</v>
      </c>
      <c r="W103" s="30">
        <v>5.07</v>
      </c>
      <c r="X103" s="30">
        <v>21.5</v>
      </c>
      <c r="Y103" s="12">
        <v>116000</v>
      </c>
      <c r="Z103" s="30">
        <v>3.97</v>
      </c>
      <c r="AA103" s="13">
        <v>7280</v>
      </c>
      <c r="AB103" s="14">
        <v>588.65599999999995</v>
      </c>
      <c r="AC103" s="12">
        <v>967</v>
      </c>
      <c r="AD103" s="13">
        <v>13652.8</v>
      </c>
      <c r="AE103" s="14">
        <v>0.05</v>
      </c>
      <c r="AF103" s="13">
        <v>1508.61</v>
      </c>
      <c r="AG103" s="12">
        <v>447</v>
      </c>
      <c r="AH103" s="17">
        <v>2.5</v>
      </c>
      <c r="AI103" s="17">
        <v>26</v>
      </c>
      <c r="AJ103" s="17">
        <v>25</v>
      </c>
      <c r="AK103" s="17">
        <v>155</v>
      </c>
      <c r="AL103" s="17">
        <v>76</v>
      </c>
      <c r="AM103" s="17">
        <v>42</v>
      </c>
      <c r="AN103" s="17">
        <v>70</v>
      </c>
      <c r="AO103" s="17">
        <v>2.5</v>
      </c>
      <c r="AP103" s="17">
        <v>61</v>
      </c>
      <c r="AQ103" s="17">
        <v>1.5</v>
      </c>
      <c r="AR103" s="17">
        <v>2.5</v>
      </c>
      <c r="AS103" s="17">
        <v>2.5</v>
      </c>
      <c r="AT103" s="17">
        <v>103</v>
      </c>
      <c r="AU103" s="17">
        <v>120</v>
      </c>
      <c r="AV103" s="17">
        <v>47</v>
      </c>
      <c r="AW103" s="17">
        <v>77</v>
      </c>
      <c r="AX103" s="17">
        <v>124</v>
      </c>
      <c r="AY103" s="17">
        <v>2.5</v>
      </c>
      <c r="AZ103" s="17">
        <v>2.5</v>
      </c>
      <c r="BA103" s="20">
        <v>673</v>
      </c>
      <c r="BB103" s="17">
        <v>0.5</v>
      </c>
      <c r="BC103" s="17">
        <v>0.5</v>
      </c>
      <c r="BD103" s="17">
        <v>0.5</v>
      </c>
      <c r="BE103" s="17">
        <v>0.5</v>
      </c>
      <c r="BF103" s="17">
        <v>0.5</v>
      </c>
      <c r="BG103" s="17">
        <v>0.5</v>
      </c>
      <c r="BH103" s="17">
        <v>0.5</v>
      </c>
      <c r="BI103" s="17">
        <v>0.5</v>
      </c>
      <c r="BJ103" s="17">
        <v>5.0000000000000001E-3</v>
      </c>
      <c r="BK103" s="17">
        <v>0.5</v>
      </c>
      <c r="BL103" s="17">
        <v>0.05</v>
      </c>
      <c r="BM103" s="17">
        <v>0.05</v>
      </c>
      <c r="BN103" s="17">
        <v>0.05</v>
      </c>
      <c r="BO103" s="17">
        <v>0.05</v>
      </c>
      <c r="BP103" s="17">
        <v>0.05</v>
      </c>
      <c r="BQ103" s="17">
        <v>0.4</v>
      </c>
      <c r="BR103" s="17">
        <v>0.4</v>
      </c>
      <c r="BS103" s="17">
        <v>0.05</v>
      </c>
      <c r="BT103" s="17">
        <v>0.05</v>
      </c>
      <c r="BU103" s="17">
        <v>0.1</v>
      </c>
      <c r="BV103" s="17">
        <v>0.05</v>
      </c>
      <c r="BW103" s="17">
        <v>0.05</v>
      </c>
      <c r="BX103" s="17">
        <v>0.05</v>
      </c>
      <c r="BY103" s="17">
        <v>0.15000000000000002</v>
      </c>
      <c r="BZ103" s="17">
        <v>0.15</v>
      </c>
      <c r="CA103" s="17">
        <v>25</v>
      </c>
      <c r="CB103" s="17">
        <v>50</v>
      </c>
      <c r="CC103" s="17">
        <v>2700</v>
      </c>
      <c r="CD103" s="17">
        <v>0.01</v>
      </c>
      <c r="CE103" s="17">
        <v>2.5000000000000001E-2</v>
      </c>
      <c r="CF103" s="17">
        <v>2.5000000000000001E-2</v>
      </c>
      <c r="CG103" s="17">
        <v>2.5000000000000001E-2</v>
      </c>
      <c r="CH103" s="17">
        <v>2.5000000000000001E-2</v>
      </c>
      <c r="CI103" s="17">
        <v>2.5000000000000001E-2</v>
      </c>
      <c r="CJ103" s="17">
        <v>2.5000000000000001E-2</v>
      </c>
      <c r="CK103" s="17">
        <v>2.5000000000000001E-2</v>
      </c>
      <c r="CL103" s="17">
        <v>26</v>
      </c>
      <c r="CM103" s="17">
        <v>0.15</v>
      </c>
      <c r="CN103" s="17">
        <v>0.5</v>
      </c>
      <c r="CO103" s="17">
        <v>0.5</v>
      </c>
      <c r="CP103" s="17">
        <v>0.5</v>
      </c>
      <c r="CQ103" s="17">
        <v>1.5</v>
      </c>
      <c r="CR103" s="17">
        <v>0.3</v>
      </c>
      <c r="CS103" s="17">
        <v>5</v>
      </c>
      <c r="CT103" s="17">
        <v>0.5</v>
      </c>
      <c r="CU103" s="17">
        <v>0.5</v>
      </c>
      <c r="CV103" s="17">
        <v>0.05</v>
      </c>
      <c r="CW103" s="17">
        <v>0.05</v>
      </c>
      <c r="CX103" s="17">
        <v>0.05</v>
      </c>
      <c r="CY103" s="17">
        <v>3.0000000000000001E-3</v>
      </c>
      <c r="CZ103" s="17">
        <v>0.05</v>
      </c>
      <c r="DA103" s="17">
        <v>0.05</v>
      </c>
      <c r="DB103" s="17">
        <v>0.05</v>
      </c>
      <c r="DC103" s="17">
        <v>0.05</v>
      </c>
      <c r="DD103" s="17">
        <v>0.05</v>
      </c>
      <c r="DE103" s="17">
        <v>0.05</v>
      </c>
      <c r="DF103" s="17">
        <v>0.05</v>
      </c>
      <c r="DG103" s="42">
        <v>14185.276</v>
      </c>
      <c r="DH103" s="17">
        <v>0.5</v>
      </c>
      <c r="DI103" s="17">
        <v>0.05</v>
      </c>
      <c r="DJ103" s="17">
        <v>0.25</v>
      </c>
      <c r="DK103" s="17">
        <v>0.25</v>
      </c>
      <c r="DL103" s="17">
        <v>0.05</v>
      </c>
    </row>
    <row r="104" spans="1:116" x14ac:dyDescent="0.25">
      <c r="A104" s="63">
        <v>99</v>
      </c>
      <c r="B104" s="66">
        <v>149</v>
      </c>
      <c r="C104" s="139" t="s">
        <v>1623</v>
      </c>
      <c r="D104" s="139" t="s">
        <v>1624</v>
      </c>
      <c r="E104" s="58" t="s">
        <v>1625</v>
      </c>
      <c r="F104" s="67" t="s">
        <v>1626</v>
      </c>
      <c r="G104" s="19">
        <v>7.9</v>
      </c>
      <c r="H104" s="19">
        <v>394.2</v>
      </c>
      <c r="I104" s="42">
        <v>0.05</v>
      </c>
      <c r="J104" s="42">
        <v>5.07</v>
      </c>
      <c r="K104" s="30">
        <v>66.599999999999994</v>
      </c>
      <c r="L104" s="31">
        <v>0.79</v>
      </c>
      <c r="M104" s="30">
        <v>6.18</v>
      </c>
      <c r="N104" s="30">
        <v>26.1</v>
      </c>
      <c r="O104" s="30">
        <v>14.4</v>
      </c>
      <c r="P104" s="33">
        <v>6.1000000000000004E-3</v>
      </c>
      <c r="Q104" s="12">
        <v>126</v>
      </c>
      <c r="R104" s="30">
        <v>0.97599999999999998</v>
      </c>
      <c r="S104" s="142">
        <v>21.2</v>
      </c>
      <c r="T104" s="30">
        <v>35.4</v>
      </c>
      <c r="U104" s="30">
        <v>4.7</v>
      </c>
      <c r="V104" s="30">
        <v>61.5</v>
      </c>
      <c r="W104" s="30">
        <v>30.5</v>
      </c>
      <c r="X104" s="30">
        <v>73.7</v>
      </c>
      <c r="Y104" s="12">
        <v>84100</v>
      </c>
      <c r="Z104" s="30">
        <v>36.6</v>
      </c>
      <c r="AA104" s="13">
        <v>17163.3</v>
      </c>
      <c r="AB104" s="14">
        <v>296</v>
      </c>
      <c r="AC104" s="12">
        <v>1090</v>
      </c>
      <c r="AD104" s="13">
        <v>6770</v>
      </c>
      <c r="AE104" s="14">
        <v>241.36199999999999</v>
      </c>
      <c r="AF104" s="13">
        <v>10895.4</v>
      </c>
      <c r="AG104" s="12">
        <v>2770</v>
      </c>
      <c r="AH104" s="17">
        <v>2.5</v>
      </c>
      <c r="AI104" s="17">
        <v>65</v>
      </c>
      <c r="AJ104" s="17">
        <v>62</v>
      </c>
      <c r="AK104" s="17">
        <v>582</v>
      </c>
      <c r="AL104" s="17">
        <v>210</v>
      </c>
      <c r="AM104" s="17">
        <v>85</v>
      </c>
      <c r="AN104" s="17">
        <v>142</v>
      </c>
      <c r="AO104" s="17">
        <v>2.5</v>
      </c>
      <c r="AP104" s="17">
        <v>151</v>
      </c>
      <c r="AQ104" s="17">
        <v>1.5</v>
      </c>
      <c r="AR104" s="17">
        <v>2.5</v>
      </c>
      <c r="AS104" s="17">
        <v>2.5</v>
      </c>
      <c r="AT104" s="17">
        <v>303</v>
      </c>
      <c r="AU104" s="17">
        <v>230</v>
      </c>
      <c r="AV104" s="17">
        <v>100</v>
      </c>
      <c r="AW104" s="17">
        <v>137</v>
      </c>
      <c r="AX104" s="17">
        <v>262</v>
      </c>
      <c r="AY104" s="17">
        <v>2.5</v>
      </c>
      <c r="AZ104" s="17">
        <v>2.5</v>
      </c>
      <c r="BA104" s="20">
        <v>1788</v>
      </c>
      <c r="BB104" s="17">
        <v>0.5</v>
      </c>
      <c r="BC104" s="17">
        <v>0.5</v>
      </c>
      <c r="BD104" s="17">
        <v>0.5</v>
      </c>
      <c r="BE104" s="17">
        <v>0.5</v>
      </c>
      <c r="BF104" s="17">
        <v>0.5</v>
      </c>
      <c r="BG104" s="17">
        <v>0.5</v>
      </c>
      <c r="BH104" s="17">
        <v>0.5</v>
      </c>
      <c r="BI104" s="17">
        <v>0.5</v>
      </c>
      <c r="BJ104" s="17">
        <v>5.0000000000000001E-3</v>
      </c>
      <c r="BK104" s="17">
        <v>0.5</v>
      </c>
      <c r="BL104" s="17">
        <v>0.05</v>
      </c>
      <c r="BM104" s="17">
        <v>0.05</v>
      </c>
      <c r="BN104" s="17">
        <v>0.05</v>
      </c>
      <c r="BO104" s="17">
        <v>0.05</v>
      </c>
      <c r="BP104" s="17">
        <v>0.05</v>
      </c>
      <c r="BQ104" s="17">
        <v>0.4</v>
      </c>
      <c r="BR104" s="17">
        <v>0.4</v>
      </c>
      <c r="BS104" s="17">
        <v>0.05</v>
      </c>
      <c r="BT104" s="17">
        <v>0.05</v>
      </c>
      <c r="BU104" s="17">
        <v>0.1</v>
      </c>
      <c r="BV104" s="17">
        <v>0.05</v>
      </c>
      <c r="BW104" s="17">
        <v>0.05</v>
      </c>
      <c r="BX104" s="17">
        <v>0.05</v>
      </c>
      <c r="BY104" s="17">
        <v>0.15000000000000002</v>
      </c>
      <c r="BZ104" s="17">
        <v>0.15</v>
      </c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>
        <v>0.05</v>
      </c>
      <c r="DF104" s="17">
        <v>0.05</v>
      </c>
      <c r="DG104" s="42">
        <v>19450</v>
      </c>
      <c r="DH104" s="17"/>
      <c r="DI104" s="17"/>
      <c r="DJ104" s="17"/>
      <c r="DK104" s="17"/>
      <c r="DL104" s="17"/>
    </row>
    <row r="105" spans="1:116" x14ac:dyDescent="0.25">
      <c r="A105" s="63">
        <v>100</v>
      </c>
      <c r="B105" s="64">
        <v>150</v>
      </c>
      <c r="C105" s="139" t="s">
        <v>1627</v>
      </c>
      <c r="D105" s="139" t="s">
        <v>1628</v>
      </c>
      <c r="E105" s="58" t="s">
        <v>1629</v>
      </c>
      <c r="F105" s="67" t="s">
        <v>1630</v>
      </c>
      <c r="G105" s="19">
        <v>7.8</v>
      </c>
      <c r="H105" s="19">
        <v>509.4</v>
      </c>
      <c r="I105" s="42">
        <v>0.05</v>
      </c>
      <c r="J105" s="42">
        <v>1.5</v>
      </c>
      <c r="K105" s="30">
        <v>40.9</v>
      </c>
      <c r="L105" s="31">
        <v>0.156</v>
      </c>
      <c r="M105" s="30">
        <v>2.84</v>
      </c>
      <c r="N105" s="30">
        <v>10.199999999999999</v>
      </c>
      <c r="O105" s="42">
        <v>11.1</v>
      </c>
      <c r="P105" s="33">
        <v>3.5000000000000001E-3</v>
      </c>
      <c r="Q105" s="12">
        <v>139</v>
      </c>
      <c r="R105" s="42">
        <v>0.2</v>
      </c>
      <c r="S105" s="142">
        <v>6.05</v>
      </c>
      <c r="T105" s="30">
        <v>7.08</v>
      </c>
      <c r="U105" s="30">
        <v>2.2200000000000002</v>
      </c>
      <c r="V105" s="30">
        <v>78.900000000000006</v>
      </c>
      <c r="W105" s="30">
        <v>13.2</v>
      </c>
      <c r="X105" s="30">
        <v>52.8</v>
      </c>
      <c r="Y105" s="12">
        <v>59900</v>
      </c>
      <c r="Z105" s="30">
        <v>15.2</v>
      </c>
      <c r="AA105" s="13">
        <v>13500</v>
      </c>
      <c r="AB105" s="14">
        <v>430</v>
      </c>
      <c r="AC105" s="12">
        <v>785</v>
      </c>
      <c r="AD105" s="13">
        <v>20971.7</v>
      </c>
      <c r="AE105" s="14">
        <v>114.05</v>
      </c>
      <c r="AF105" s="13">
        <v>5730.37</v>
      </c>
      <c r="AG105" s="42">
        <v>1220</v>
      </c>
      <c r="AH105" s="17">
        <v>2.5</v>
      </c>
      <c r="AI105" s="17">
        <v>2.5</v>
      </c>
      <c r="AJ105" s="17">
        <v>54</v>
      </c>
      <c r="AK105" s="17">
        <v>205</v>
      </c>
      <c r="AL105" s="17">
        <v>110</v>
      </c>
      <c r="AM105" s="17">
        <v>42</v>
      </c>
      <c r="AN105" s="17">
        <v>64</v>
      </c>
      <c r="AO105" s="17">
        <v>2.5</v>
      </c>
      <c r="AP105" s="17">
        <v>2.5</v>
      </c>
      <c r="AQ105" s="17">
        <v>1.5</v>
      </c>
      <c r="AR105" s="17">
        <v>2.5</v>
      </c>
      <c r="AS105" s="17">
        <v>2.5</v>
      </c>
      <c r="AT105" s="17">
        <v>112</v>
      </c>
      <c r="AU105" s="17">
        <v>104</v>
      </c>
      <c r="AV105" s="17">
        <v>42</v>
      </c>
      <c r="AW105" s="17">
        <v>69</v>
      </c>
      <c r="AX105" s="17">
        <v>122</v>
      </c>
      <c r="AY105" s="17">
        <v>2.5</v>
      </c>
      <c r="AZ105" s="17">
        <v>2.5</v>
      </c>
      <c r="BA105" s="20">
        <v>744.5</v>
      </c>
      <c r="BB105" s="17">
        <v>0.5</v>
      </c>
      <c r="BC105" s="17">
        <v>0.5</v>
      </c>
      <c r="BD105" s="17">
        <v>0.5</v>
      </c>
      <c r="BE105" s="17">
        <v>0.5</v>
      </c>
      <c r="BF105" s="17">
        <v>0.5</v>
      </c>
      <c r="BG105" s="17">
        <v>0.5</v>
      </c>
      <c r="BH105" s="17">
        <v>0.5</v>
      </c>
      <c r="BI105" s="17">
        <v>0.5</v>
      </c>
      <c r="BJ105" s="17">
        <v>5.0000000000000001E-3</v>
      </c>
      <c r="BK105" s="17">
        <v>0.5</v>
      </c>
      <c r="BL105" s="17">
        <v>0.05</v>
      </c>
      <c r="BM105" s="17">
        <v>0.05</v>
      </c>
      <c r="BN105" s="17">
        <v>0.05</v>
      </c>
      <c r="BO105" s="17">
        <v>0.05</v>
      </c>
      <c r="BP105" s="17">
        <v>0.05</v>
      </c>
      <c r="BQ105" s="17">
        <v>0.4</v>
      </c>
      <c r="BR105" s="17">
        <v>0.4</v>
      </c>
      <c r="BS105" s="17">
        <v>0.05</v>
      </c>
      <c r="BT105" s="17">
        <v>0.05</v>
      </c>
      <c r="BU105" s="17">
        <v>0.1</v>
      </c>
      <c r="BV105" s="17">
        <v>0.05</v>
      </c>
      <c r="BW105" s="17">
        <v>0.05</v>
      </c>
      <c r="BX105" s="17">
        <v>0.05</v>
      </c>
      <c r="BY105" s="17">
        <v>0.15000000000000002</v>
      </c>
      <c r="BZ105" s="17">
        <v>0.15</v>
      </c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>
        <v>0.05</v>
      </c>
      <c r="DF105" s="17">
        <v>0.05</v>
      </c>
      <c r="DG105" s="42">
        <v>10755</v>
      </c>
      <c r="DH105" s="17"/>
      <c r="DI105" s="17"/>
      <c r="DJ105" s="17"/>
      <c r="DK105" s="17"/>
      <c r="DL105" s="17"/>
    </row>
    <row r="106" spans="1:116" x14ac:dyDescent="0.25">
      <c r="A106" s="63">
        <v>101</v>
      </c>
      <c r="B106" s="65">
        <v>151</v>
      </c>
      <c r="C106" s="139" t="s">
        <v>1631</v>
      </c>
      <c r="D106" s="139" t="s">
        <v>1632</v>
      </c>
      <c r="E106" s="58" t="s">
        <v>1633</v>
      </c>
      <c r="F106" s="67" t="s">
        <v>1634</v>
      </c>
      <c r="G106" s="19">
        <v>7.9</v>
      </c>
      <c r="H106" s="19">
        <v>298.3</v>
      </c>
      <c r="I106" s="42">
        <v>0.05</v>
      </c>
      <c r="J106" s="42">
        <v>1.5</v>
      </c>
      <c r="K106" s="30">
        <v>70.099999999999994</v>
      </c>
      <c r="L106" s="30">
        <v>2.5000000000000001E-2</v>
      </c>
      <c r="M106" s="30">
        <v>0.1</v>
      </c>
      <c r="N106" s="30">
        <v>1.86</v>
      </c>
      <c r="O106" s="30">
        <v>7.75</v>
      </c>
      <c r="P106" s="33">
        <v>5.0000000000000001E-3</v>
      </c>
      <c r="Q106" s="12">
        <v>141</v>
      </c>
      <c r="R106" s="42">
        <v>0.995</v>
      </c>
      <c r="S106" s="142">
        <v>1.1499999999999999</v>
      </c>
      <c r="T106" s="30">
        <v>0.5</v>
      </c>
      <c r="U106" s="30">
        <v>3.06</v>
      </c>
      <c r="V106" s="30">
        <v>74.3</v>
      </c>
      <c r="W106" s="30">
        <v>4.99</v>
      </c>
      <c r="X106" s="30">
        <v>18.8</v>
      </c>
      <c r="Y106" s="12">
        <v>116000</v>
      </c>
      <c r="Z106" s="30">
        <v>4.26</v>
      </c>
      <c r="AA106" s="13">
        <v>7240</v>
      </c>
      <c r="AB106" s="14">
        <v>2332.66</v>
      </c>
      <c r="AC106" s="19">
        <v>879</v>
      </c>
      <c r="AD106" s="13">
        <v>8200</v>
      </c>
      <c r="AE106" s="14">
        <v>0.05</v>
      </c>
      <c r="AF106" s="13">
        <v>1018.81</v>
      </c>
      <c r="AG106" s="12">
        <v>185</v>
      </c>
      <c r="AH106" s="17">
        <v>380</v>
      </c>
      <c r="AI106" s="17">
        <v>65</v>
      </c>
      <c r="AJ106" s="17">
        <v>2.5</v>
      </c>
      <c r="AK106" s="17">
        <v>340</v>
      </c>
      <c r="AL106" s="17">
        <v>130</v>
      </c>
      <c r="AM106" s="17">
        <v>107</v>
      </c>
      <c r="AN106" s="17">
        <v>127</v>
      </c>
      <c r="AO106" s="17">
        <v>2.5</v>
      </c>
      <c r="AP106" s="17">
        <v>90</v>
      </c>
      <c r="AQ106" s="17">
        <v>1.5</v>
      </c>
      <c r="AR106" s="17">
        <v>2.5</v>
      </c>
      <c r="AS106" s="17">
        <v>2.5</v>
      </c>
      <c r="AT106" s="17">
        <v>349</v>
      </c>
      <c r="AU106" s="17">
        <v>175</v>
      </c>
      <c r="AV106" s="17">
        <v>69</v>
      </c>
      <c r="AW106" s="17">
        <v>97</v>
      </c>
      <c r="AX106" s="17">
        <v>108</v>
      </c>
      <c r="AY106" s="17">
        <v>2.5</v>
      </c>
      <c r="AZ106" s="17">
        <v>2.5</v>
      </c>
      <c r="BA106" s="20">
        <v>1751</v>
      </c>
      <c r="BB106" s="17">
        <v>0.5</v>
      </c>
      <c r="BC106" s="17">
        <v>0.5</v>
      </c>
      <c r="BD106" s="17">
        <v>0.5</v>
      </c>
      <c r="BE106" s="17">
        <v>0.5</v>
      </c>
      <c r="BF106" s="17">
        <v>0.5</v>
      </c>
      <c r="BG106" s="17">
        <v>0.5</v>
      </c>
      <c r="BH106" s="17">
        <v>0.5</v>
      </c>
      <c r="BI106" s="17">
        <v>0.5</v>
      </c>
      <c r="BJ106" s="17">
        <v>5.0000000000000001E-3</v>
      </c>
      <c r="BK106" s="17">
        <v>0.5</v>
      </c>
      <c r="BL106" s="17">
        <v>0.05</v>
      </c>
      <c r="BM106" s="17">
        <v>0.05</v>
      </c>
      <c r="BN106" s="17">
        <v>0.05</v>
      </c>
      <c r="BO106" s="17">
        <v>0.05</v>
      </c>
      <c r="BP106" s="17">
        <v>0.05</v>
      </c>
      <c r="BQ106" s="17">
        <v>0.4</v>
      </c>
      <c r="BR106" s="17">
        <v>0.4</v>
      </c>
      <c r="BS106" s="17">
        <v>0.05</v>
      </c>
      <c r="BT106" s="17">
        <v>0.05</v>
      </c>
      <c r="BU106" s="17">
        <v>0.1</v>
      </c>
      <c r="BV106" s="17">
        <v>0.05</v>
      </c>
      <c r="BW106" s="17">
        <v>0.05</v>
      </c>
      <c r="BX106" s="17">
        <v>0.05</v>
      </c>
      <c r="BY106" s="17">
        <v>0.15000000000000002</v>
      </c>
      <c r="BZ106" s="17">
        <v>0.15</v>
      </c>
      <c r="CA106" s="17">
        <v>25</v>
      </c>
      <c r="CB106" s="17">
        <v>50</v>
      </c>
      <c r="CC106" s="17">
        <v>2800</v>
      </c>
      <c r="CD106" s="17">
        <v>0.01</v>
      </c>
      <c r="CE106" s="17">
        <v>2.5000000000000001E-2</v>
      </c>
      <c r="CF106" s="17">
        <v>2.5000000000000001E-2</v>
      </c>
      <c r="CG106" s="17">
        <v>2.5000000000000001E-2</v>
      </c>
      <c r="CH106" s="17">
        <v>2.5000000000000001E-2</v>
      </c>
      <c r="CI106" s="17">
        <v>2.5000000000000001E-2</v>
      </c>
      <c r="CJ106" s="17">
        <v>2.5000000000000001E-2</v>
      </c>
      <c r="CK106" s="17">
        <v>2.5000000000000001E-2</v>
      </c>
      <c r="CL106" s="17">
        <v>4.8</v>
      </c>
      <c r="CM106" s="17">
        <v>0.15</v>
      </c>
      <c r="CN106" s="17">
        <v>0.5</v>
      </c>
      <c r="CO106" s="17">
        <v>0.5</v>
      </c>
      <c r="CP106" s="17">
        <v>0.5</v>
      </c>
      <c r="CQ106" s="17">
        <v>1.5</v>
      </c>
      <c r="CR106" s="17">
        <v>0.3</v>
      </c>
      <c r="CS106" s="17">
        <v>5</v>
      </c>
      <c r="CT106" s="17">
        <v>0.5</v>
      </c>
      <c r="CU106" s="17">
        <v>0.5</v>
      </c>
      <c r="CV106" s="17">
        <v>0.05</v>
      </c>
      <c r="CW106" s="17">
        <v>0.05</v>
      </c>
      <c r="CX106" s="17">
        <v>0.05</v>
      </c>
      <c r="CY106" s="17">
        <v>3.3E-3</v>
      </c>
      <c r="CZ106" s="17">
        <v>0.05</v>
      </c>
      <c r="DA106" s="17">
        <v>0.05</v>
      </c>
      <c r="DB106" s="17">
        <v>0.05</v>
      </c>
      <c r="DC106" s="17">
        <v>0.05</v>
      </c>
      <c r="DD106" s="17">
        <v>0.05</v>
      </c>
      <c r="DE106" s="17">
        <v>0.05</v>
      </c>
      <c r="DF106" s="17">
        <v>0.05</v>
      </c>
      <c r="DG106" s="42">
        <v>7972.973</v>
      </c>
      <c r="DH106" s="17">
        <v>0.5</v>
      </c>
      <c r="DI106" s="17">
        <v>0.05</v>
      </c>
      <c r="DJ106" s="17">
        <v>0.25</v>
      </c>
      <c r="DK106" s="17">
        <v>0.25</v>
      </c>
      <c r="DL106" s="17">
        <v>0.05</v>
      </c>
    </row>
    <row r="107" spans="1:116" x14ac:dyDescent="0.25">
      <c r="A107" s="63">
        <v>102</v>
      </c>
      <c r="B107" s="66">
        <v>152</v>
      </c>
      <c r="C107" s="139" t="s">
        <v>1635</v>
      </c>
      <c r="D107" s="139" t="s">
        <v>1636</v>
      </c>
      <c r="E107" s="58" t="s">
        <v>1637</v>
      </c>
      <c r="F107" s="67" t="s">
        <v>1638</v>
      </c>
      <c r="G107" s="19">
        <v>7.8</v>
      </c>
      <c r="H107" s="19">
        <v>281.10000000000002</v>
      </c>
      <c r="I107" s="31">
        <v>0.05</v>
      </c>
      <c r="J107" s="42">
        <v>9.6</v>
      </c>
      <c r="K107" s="30">
        <v>107</v>
      </c>
      <c r="L107" s="31">
        <v>0.65300000000000002</v>
      </c>
      <c r="M107" s="30">
        <v>3.1</v>
      </c>
      <c r="N107" s="30">
        <v>9.36</v>
      </c>
      <c r="O107" s="30">
        <v>13.5</v>
      </c>
      <c r="P107" s="33">
        <v>1.2E-2</v>
      </c>
      <c r="Q107" s="30">
        <v>2350</v>
      </c>
      <c r="R107" s="30">
        <v>0.2</v>
      </c>
      <c r="S107" s="142">
        <v>5.35</v>
      </c>
      <c r="T107" s="30">
        <v>24.9</v>
      </c>
      <c r="U107" s="30">
        <v>3.28</v>
      </c>
      <c r="V107" s="30">
        <v>57.5</v>
      </c>
      <c r="W107" s="30">
        <v>16.8</v>
      </c>
      <c r="X107" s="30">
        <v>70.8</v>
      </c>
      <c r="Y107" s="12">
        <v>115000</v>
      </c>
      <c r="Z107" s="30">
        <v>8.6199999999999992</v>
      </c>
      <c r="AA107" s="13">
        <v>12400</v>
      </c>
      <c r="AB107" s="14">
        <v>2440.85</v>
      </c>
      <c r="AC107" s="12">
        <v>672</v>
      </c>
      <c r="AD107" s="13">
        <v>7840</v>
      </c>
      <c r="AE107" s="14">
        <v>122.35899999999999</v>
      </c>
      <c r="AF107" s="13">
        <v>6335.62</v>
      </c>
      <c r="AG107" s="12">
        <v>1610</v>
      </c>
      <c r="AH107" s="17">
        <v>230</v>
      </c>
      <c r="AI107" s="17">
        <v>669</v>
      </c>
      <c r="AJ107" s="17">
        <v>72</v>
      </c>
      <c r="AK107" s="17">
        <v>574</v>
      </c>
      <c r="AL107" s="17">
        <v>230</v>
      </c>
      <c r="AM107" s="17">
        <v>89</v>
      </c>
      <c r="AN107" s="17">
        <v>122</v>
      </c>
      <c r="AO107" s="17">
        <v>26</v>
      </c>
      <c r="AP107" s="17">
        <v>189</v>
      </c>
      <c r="AQ107" s="17">
        <v>1.5</v>
      </c>
      <c r="AR107" s="17">
        <v>89</v>
      </c>
      <c r="AS107" s="17">
        <v>108</v>
      </c>
      <c r="AT107" s="17">
        <v>249</v>
      </c>
      <c r="AU107" s="17">
        <v>275</v>
      </c>
      <c r="AV107" s="17">
        <v>105</v>
      </c>
      <c r="AW107" s="17">
        <v>142</v>
      </c>
      <c r="AX107" s="17">
        <v>330</v>
      </c>
      <c r="AY107" s="17">
        <v>34</v>
      </c>
      <c r="AZ107" s="17">
        <v>2.5</v>
      </c>
      <c r="BA107" s="20">
        <v>2813.5</v>
      </c>
      <c r="BB107" s="17">
        <v>0.5</v>
      </c>
      <c r="BC107" s="17">
        <v>0.5</v>
      </c>
      <c r="BD107" s="17">
        <v>0.5</v>
      </c>
      <c r="BE107" s="17">
        <v>0.5</v>
      </c>
      <c r="BF107" s="17">
        <v>0.5</v>
      </c>
      <c r="BG107" s="17">
        <v>0.5</v>
      </c>
      <c r="BH107" s="17">
        <v>0.5</v>
      </c>
      <c r="BI107" s="17">
        <v>0.5</v>
      </c>
      <c r="BJ107" s="17">
        <v>5.0000000000000001E-3</v>
      </c>
      <c r="BK107" s="17">
        <v>0.5</v>
      </c>
      <c r="BL107" s="17">
        <v>0.05</v>
      </c>
      <c r="BM107" s="17">
        <v>0.05</v>
      </c>
      <c r="BN107" s="17">
        <v>0.05</v>
      </c>
      <c r="BO107" s="17">
        <v>0.05</v>
      </c>
      <c r="BP107" s="17">
        <v>0.05</v>
      </c>
      <c r="BQ107" s="17">
        <v>0.4</v>
      </c>
      <c r="BR107" s="17">
        <v>0.4</v>
      </c>
      <c r="BS107" s="17">
        <v>0.05</v>
      </c>
      <c r="BT107" s="17">
        <v>0.05</v>
      </c>
      <c r="BU107" s="17">
        <v>0.1</v>
      </c>
      <c r="BV107" s="17">
        <v>0.05</v>
      </c>
      <c r="BW107" s="17">
        <v>0.05</v>
      </c>
      <c r="BX107" s="17">
        <v>0.05</v>
      </c>
      <c r="BY107" s="17">
        <v>0.15000000000000002</v>
      </c>
      <c r="BZ107" s="17">
        <v>0.15</v>
      </c>
      <c r="CA107" s="17">
        <v>25</v>
      </c>
      <c r="CB107" s="17">
        <v>50</v>
      </c>
      <c r="CC107" s="17">
        <v>3000</v>
      </c>
      <c r="CD107" s="17">
        <v>0.01</v>
      </c>
      <c r="CE107" s="17">
        <v>2.5000000000000001E-2</v>
      </c>
      <c r="CF107" s="17">
        <v>2.5000000000000001E-2</v>
      </c>
      <c r="CG107" s="17">
        <v>2.5000000000000001E-2</v>
      </c>
      <c r="CH107" s="17">
        <v>2.5000000000000001E-2</v>
      </c>
      <c r="CI107" s="17">
        <v>2.5000000000000001E-2</v>
      </c>
      <c r="CJ107" s="17">
        <v>2.5000000000000001E-2</v>
      </c>
      <c r="CK107" s="17">
        <v>2.5000000000000001E-2</v>
      </c>
      <c r="CL107" s="17">
        <v>0.66</v>
      </c>
      <c r="CM107" s="17">
        <v>0.15</v>
      </c>
      <c r="CN107" s="17">
        <v>0.5</v>
      </c>
      <c r="CO107" s="17">
        <v>0.5</v>
      </c>
      <c r="CP107" s="17">
        <v>0.5</v>
      </c>
      <c r="CQ107" s="17">
        <v>1.5</v>
      </c>
      <c r="CR107" s="17">
        <v>0.3</v>
      </c>
      <c r="CS107" s="17">
        <v>5</v>
      </c>
      <c r="CT107" s="17">
        <v>0.5</v>
      </c>
      <c r="CU107" s="17">
        <v>0.5</v>
      </c>
      <c r="CV107" s="17">
        <v>0.05</v>
      </c>
      <c r="CW107" s="17">
        <v>0.05</v>
      </c>
      <c r="CX107" s="17">
        <v>0.05</v>
      </c>
      <c r="CY107" s="17">
        <v>6.6E-3</v>
      </c>
      <c r="CZ107" s="17">
        <v>0.05</v>
      </c>
      <c r="DA107" s="17">
        <v>0.05</v>
      </c>
      <c r="DB107" s="17">
        <v>0.05</v>
      </c>
      <c r="DC107" s="17">
        <v>0.05</v>
      </c>
      <c r="DD107" s="17">
        <v>0.05</v>
      </c>
      <c r="DE107" s="17">
        <v>0.05</v>
      </c>
      <c r="DF107" s="17">
        <v>0.05</v>
      </c>
      <c r="DG107" s="42">
        <v>9242.1049999999996</v>
      </c>
      <c r="DH107" s="17">
        <v>0.5</v>
      </c>
      <c r="DI107" s="17">
        <v>0.05</v>
      </c>
      <c r="DJ107" s="17">
        <v>0.25</v>
      </c>
      <c r="DK107" s="17">
        <v>0.25</v>
      </c>
      <c r="DL107" s="17">
        <v>0.05</v>
      </c>
    </row>
    <row r="108" spans="1:116" x14ac:dyDescent="0.25">
      <c r="A108" s="63">
        <v>103</v>
      </c>
      <c r="B108" s="64">
        <v>153</v>
      </c>
      <c r="C108" s="139" t="s">
        <v>1639</v>
      </c>
      <c r="D108" s="139" t="s">
        <v>1640</v>
      </c>
      <c r="E108" s="58" t="s">
        <v>1641</v>
      </c>
      <c r="F108" s="67" t="s">
        <v>1642</v>
      </c>
      <c r="G108" s="19">
        <v>7.8</v>
      </c>
      <c r="H108" s="19">
        <v>198.9</v>
      </c>
      <c r="I108" s="42">
        <v>0.05</v>
      </c>
      <c r="J108" s="42">
        <v>10.6</v>
      </c>
      <c r="K108" s="30">
        <v>77.099999999999994</v>
      </c>
      <c r="L108" s="31">
        <v>0.222</v>
      </c>
      <c r="M108" s="30">
        <v>0.878</v>
      </c>
      <c r="N108" s="30">
        <v>2.63</v>
      </c>
      <c r="O108" s="42">
        <v>6.14</v>
      </c>
      <c r="P108" s="33">
        <v>8.3999999999999995E-3</v>
      </c>
      <c r="Q108" s="12">
        <v>1350</v>
      </c>
      <c r="R108" s="42">
        <v>0.2</v>
      </c>
      <c r="S108" s="142">
        <v>0.79100000000000004</v>
      </c>
      <c r="T108" s="30">
        <v>8.58</v>
      </c>
      <c r="U108" s="30">
        <v>2.82</v>
      </c>
      <c r="V108" s="30">
        <v>50.3</v>
      </c>
      <c r="W108" s="30">
        <v>11.4</v>
      </c>
      <c r="X108" s="30">
        <v>25.7</v>
      </c>
      <c r="Y108" s="12">
        <v>132000</v>
      </c>
      <c r="Z108" s="30">
        <v>3.99</v>
      </c>
      <c r="AA108" s="13">
        <v>12900</v>
      </c>
      <c r="AB108" s="14">
        <v>3105.65</v>
      </c>
      <c r="AC108" s="19">
        <v>1250</v>
      </c>
      <c r="AD108" s="13">
        <v>4200</v>
      </c>
      <c r="AE108" s="14">
        <v>0.05</v>
      </c>
      <c r="AF108" s="13">
        <v>1411.06</v>
      </c>
      <c r="AG108" s="42">
        <v>293</v>
      </c>
      <c r="AH108" s="17">
        <v>2.5</v>
      </c>
      <c r="AI108" s="17">
        <v>2.5</v>
      </c>
      <c r="AJ108" s="17">
        <v>78</v>
      </c>
      <c r="AK108" s="17">
        <v>147</v>
      </c>
      <c r="AL108" s="17">
        <v>63</v>
      </c>
      <c r="AM108" s="17">
        <v>72</v>
      </c>
      <c r="AN108" s="17">
        <v>182</v>
      </c>
      <c r="AO108" s="17">
        <v>2.5</v>
      </c>
      <c r="AP108" s="17">
        <v>179</v>
      </c>
      <c r="AQ108" s="17">
        <v>1.5</v>
      </c>
      <c r="AR108" s="17">
        <v>2.5</v>
      </c>
      <c r="AS108" s="17">
        <v>2.5</v>
      </c>
      <c r="AT108" s="17">
        <v>100</v>
      </c>
      <c r="AU108" s="17">
        <v>198</v>
      </c>
      <c r="AV108" s="17">
        <v>210</v>
      </c>
      <c r="AW108" s="17">
        <v>2.5</v>
      </c>
      <c r="AX108" s="17">
        <v>83</v>
      </c>
      <c r="AY108" s="17">
        <v>198</v>
      </c>
      <c r="AZ108" s="17">
        <v>2.5</v>
      </c>
      <c r="BA108" s="20">
        <v>1061.5</v>
      </c>
      <c r="BB108" s="17">
        <v>0.5</v>
      </c>
      <c r="BC108" s="17">
        <v>0.5</v>
      </c>
      <c r="BD108" s="17">
        <v>0.5</v>
      </c>
      <c r="BE108" s="17">
        <v>0.5</v>
      </c>
      <c r="BF108" s="17">
        <v>0.5</v>
      </c>
      <c r="BG108" s="17">
        <v>0.5</v>
      </c>
      <c r="BH108" s="17">
        <v>0.5</v>
      </c>
      <c r="BI108" s="17">
        <v>0.5</v>
      </c>
      <c r="BJ108" s="17">
        <v>5.0000000000000001E-3</v>
      </c>
      <c r="BK108" s="17">
        <v>0.5</v>
      </c>
      <c r="BL108" s="17">
        <v>0.05</v>
      </c>
      <c r="BM108" s="17">
        <v>0.05</v>
      </c>
      <c r="BN108" s="17">
        <v>0.05</v>
      </c>
      <c r="BO108" s="17">
        <v>0.05</v>
      </c>
      <c r="BP108" s="17">
        <v>0.05</v>
      </c>
      <c r="BQ108" s="17">
        <v>0.4</v>
      </c>
      <c r="BR108" s="17">
        <v>0.4</v>
      </c>
      <c r="BS108" s="17">
        <v>0.05</v>
      </c>
      <c r="BT108" s="17">
        <v>0.05</v>
      </c>
      <c r="BU108" s="17">
        <v>0.1</v>
      </c>
      <c r="BV108" s="17">
        <v>0.05</v>
      </c>
      <c r="BW108" s="17">
        <v>0.05</v>
      </c>
      <c r="BX108" s="17">
        <v>0.05</v>
      </c>
      <c r="BY108" s="17">
        <v>0.15000000000000002</v>
      </c>
      <c r="BZ108" s="17">
        <v>0.15</v>
      </c>
      <c r="CA108" s="17">
        <v>25</v>
      </c>
      <c r="CB108" s="17">
        <v>50</v>
      </c>
      <c r="CC108" s="17">
        <v>3000</v>
      </c>
      <c r="CD108" s="17">
        <v>0.01</v>
      </c>
      <c r="CE108" s="17">
        <v>2.5000000000000001E-2</v>
      </c>
      <c r="CF108" s="17">
        <v>2.5000000000000001E-2</v>
      </c>
      <c r="CG108" s="17">
        <v>2.5000000000000001E-2</v>
      </c>
      <c r="CH108" s="17">
        <v>2.5000000000000001E-2</v>
      </c>
      <c r="CI108" s="17">
        <v>2.5000000000000001E-2</v>
      </c>
      <c r="CJ108" s="17">
        <v>2.5000000000000001E-2</v>
      </c>
      <c r="CK108" s="17">
        <v>2.5000000000000001E-2</v>
      </c>
      <c r="CL108" s="17">
        <v>4</v>
      </c>
      <c r="CM108" s="17">
        <v>0.15</v>
      </c>
      <c r="CN108" s="17">
        <v>0.5</v>
      </c>
      <c r="CO108" s="17">
        <v>0.5</v>
      </c>
      <c r="CP108" s="17">
        <v>0.5</v>
      </c>
      <c r="CQ108" s="17">
        <v>1.5</v>
      </c>
      <c r="CR108" s="17">
        <v>0.3</v>
      </c>
      <c r="CS108" s="17">
        <v>5</v>
      </c>
      <c r="CT108" s="17">
        <v>0.5</v>
      </c>
      <c r="CU108" s="17">
        <v>0.5</v>
      </c>
      <c r="CV108" s="17">
        <v>0.05</v>
      </c>
      <c r="CW108" s="17">
        <v>0.05</v>
      </c>
      <c r="CX108" s="17">
        <v>0.05</v>
      </c>
      <c r="CY108" s="17">
        <v>1.8E-3</v>
      </c>
      <c r="CZ108" s="17">
        <v>0.05</v>
      </c>
      <c r="DA108" s="17">
        <v>0.05</v>
      </c>
      <c r="DB108" s="17">
        <v>0.05</v>
      </c>
      <c r="DC108" s="17">
        <v>0.05</v>
      </c>
      <c r="DD108" s="17">
        <v>0.05</v>
      </c>
      <c r="DE108" s="17">
        <v>0.05</v>
      </c>
      <c r="DF108" s="17">
        <v>0.05</v>
      </c>
      <c r="DG108" s="42">
        <v>7614.2860000000001</v>
      </c>
      <c r="DH108" s="17">
        <v>0.5</v>
      </c>
      <c r="DI108" s="17">
        <v>0.05</v>
      </c>
      <c r="DJ108" s="17">
        <v>0.25</v>
      </c>
      <c r="DK108" s="17">
        <v>0.25</v>
      </c>
      <c r="DL108" s="17">
        <v>0.05</v>
      </c>
    </row>
    <row r="109" spans="1:116" x14ac:dyDescent="0.25">
      <c r="A109" s="63">
        <v>104</v>
      </c>
      <c r="B109" s="65">
        <v>154</v>
      </c>
      <c r="C109" s="139" t="s">
        <v>422</v>
      </c>
      <c r="D109" s="139" t="s">
        <v>423</v>
      </c>
      <c r="E109" s="58" t="s">
        <v>1643</v>
      </c>
      <c r="F109" s="67" t="s">
        <v>424</v>
      </c>
      <c r="G109" s="19">
        <v>8</v>
      </c>
      <c r="H109" s="19">
        <v>228</v>
      </c>
      <c r="I109" s="42">
        <v>0.05</v>
      </c>
      <c r="J109" s="42">
        <v>8.0399999999999991</v>
      </c>
      <c r="K109" s="30">
        <v>114</v>
      </c>
      <c r="L109" s="30">
        <v>2.5000000000000001E-2</v>
      </c>
      <c r="M109" s="30">
        <v>5.35</v>
      </c>
      <c r="N109" s="30">
        <v>21.8</v>
      </c>
      <c r="O109" s="42">
        <v>15.4</v>
      </c>
      <c r="P109" s="33">
        <v>4.1999999999999997E-3</v>
      </c>
      <c r="Q109" s="12">
        <v>131</v>
      </c>
      <c r="R109" s="42">
        <v>0.2</v>
      </c>
      <c r="S109" s="142">
        <v>11.4</v>
      </c>
      <c r="T109" s="30">
        <v>11.9</v>
      </c>
      <c r="U109" s="30">
        <v>1</v>
      </c>
      <c r="V109" s="30">
        <v>54.3</v>
      </c>
      <c r="W109" s="30">
        <v>26.2</v>
      </c>
      <c r="X109" s="30">
        <v>65.099999999999994</v>
      </c>
      <c r="Y109" s="12">
        <v>50400</v>
      </c>
      <c r="Z109" s="30">
        <v>4.91</v>
      </c>
      <c r="AA109" s="13">
        <v>19817.3</v>
      </c>
      <c r="AB109" s="14">
        <v>1304.32</v>
      </c>
      <c r="AC109" s="12">
        <v>2320</v>
      </c>
      <c r="AD109" s="13">
        <v>8340</v>
      </c>
      <c r="AE109" s="14">
        <v>303.23399999999998</v>
      </c>
      <c r="AF109" s="13">
        <v>12955.7</v>
      </c>
      <c r="AG109" s="42">
        <v>3210</v>
      </c>
      <c r="AH109" s="17">
        <v>2.5</v>
      </c>
      <c r="AI109" s="17">
        <v>2.5</v>
      </c>
      <c r="AJ109" s="17">
        <v>78</v>
      </c>
      <c r="AK109" s="17">
        <v>121</v>
      </c>
      <c r="AL109" s="17">
        <v>53</v>
      </c>
      <c r="AM109" s="17">
        <v>81</v>
      </c>
      <c r="AN109" s="17">
        <v>195</v>
      </c>
      <c r="AO109" s="17">
        <v>2.5</v>
      </c>
      <c r="AP109" s="17">
        <v>120</v>
      </c>
      <c r="AQ109" s="17">
        <v>1.5</v>
      </c>
      <c r="AR109" s="17">
        <v>2.5</v>
      </c>
      <c r="AS109" s="17">
        <v>2.5</v>
      </c>
      <c r="AT109" s="17">
        <v>101</v>
      </c>
      <c r="AU109" s="17">
        <v>175</v>
      </c>
      <c r="AV109" s="17">
        <v>187</v>
      </c>
      <c r="AW109" s="17">
        <v>2.5</v>
      </c>
      <c r="AX109" s="17">
        <v>2.5</v>
      </c>
      <c r="AY109" s="17">
        <v>190</v>
      </c>
      <c r="AZ109" s="17">
        <v>2.5</v>
      </c>
      <c r="BA109" s="20">
        <v>1002.5</v>
      </c>
      <c r="BB109" s="17">
        <v>0.5</v>
      </c>
      <c r="BC109" s="17">
        <v>0.5</v>
      </c>
      <c r="BD109" s="17">
        <v>0.5</v>
      </c>
      <c r="BE109" s="17">
        <v>0.5</v>
      </c>
      <c r="BF109" s="17">
        <v>0.5</v>
      </c>
      <c r="BG109" s="17">
        <v>0.5</v>
      </c>
      <c r="BH109" s="17">
        <v>0.5</v>
      </c>
      <c r="BI109" s="17">
        <v>0.5</v>
      </c>
      <c r="BJ109" s="17">
        <v>5.0000000000000001E-3</v>
      </c>
      <c r="BK109" s="17">
        <v>0.5</v>
      </c>
      <c r="BL109" s="17">
        <v>0.05</v>
      </c>
      <c r="BM109" s="17">
        <v>0.05</v>
      </c>
      <c r="BN109" s="17">
        <v>0.05</v>
      </c>
      <c r="BO109" s="17">
        <v>0.05</v>
      </c>
      <c r="BP109" s="17">
        <v>0.05</v>
      </c>
      <c r="BQ109" s="17">
        <v>0.4</v>
      </c>
      <c r="BR109" s="17">
        <v>0.4</v>
      </c>
      <c r="BS109" s="17">
        <v>0.05</v>
      </c>
      <c r="BT109" s="17">
        <v>0.05</v>
      </c>
      <c r="BU109" s="17">
        <v>0.1</v>
      </c>
      <c r="BV109" s="17">
        <v>0.05</v>
      </c>
      <c r="BW109" s="17">
        <v>0.05</v>
      </c>
      <c r="BX109" s="17">
        <v>0.05</v>
      </c>
      <c r="BY109" s="17">
        <v>0.15000000000000002</v>
      </c>
      <c r="BZ109" s="17">
        <v>0.15</v>
      </c>
      <c r="CA109" s="17">
        <v>25</v>
      </c>
      <c r="CB109" s="17">
        <v>50</v>
      </c>
      <c r="CC109" s="17">
        <v>3200</v>
      </c>
      <c r="CD109" s="17">
        <v>0.01</v>
      </c>
      <c r="CE109" s="17">
        <v>2.5000000000000001E-2</v>
      </c>
      <c r="CF109" s="17">
        <v>2.5000000000000001E-2</v>
      </c>
      <c r="CG109" s="17">
        <v>2.5000000000000001E-2</v>
      </c>
      <c r="CH109" s="17">
        <v>2.5000000000000001E-2</v>
      </c>
      <c r="CI109" s="17">
        <v>2.5000000000000001E-2</v>
      </c>
      <c r="CJ109" s="17">
        <v>2.5000000000000001E-2</v>
      </c>
      <c r="CK109" s="17">
        <v>2.5000000000000001E-2</v>
      </c>
      <c r="CL109" s="17">
        <v>48</v>
      </c>
      <c r="CM109" s="17">
        <v>0.15</v>
      </c>
      <c r="CN109" s="17">
        <v>0.5</v>
      </c>
      <c r="CO109" s="17">
        <v>0.5</v>
      </c>
      <c r="CP109" s="17">
        <v>0.5</v>
      </c>
      <c r="CQ109" s="17">
        <v>1.5</v>
      </c>
      <c r="CR109" s="17">
        <v>0.3</v>
      </c>
      <c r="CS109" s="17">
        <v>5</v>
      </c>
      <c r="CT109" s="17">
        <v>0.5</v>
      </c>
      <c r="CU109" s="17">
        <v>0.5</v>
      </c>
      <c r="CV109" s="17">
        <v>0.05</v>
      </c>
      <c r="CW109" s="17">
        <v>0.14200000000000002</v>
      </c>
      <c r="CX109" s="17">
        <v>0.05</v>
      </c>
      <c r="CY109" s="17">
        <v>3.0000000000000001E-3</v>
      </c>
      <c r="CZ109" s="17">
        <v>0.05</v>
      </c>
      <c r="DA109" s="17">
        <v>0.05</v>
      </c>
      <c r="DB109" s="17">
        <v>0.05</v>
      </c>
      <c r="DC109" s="17">
        <v>0.05</v>
      </c>
      <c r="DD109" s="17">
        <v>0.05</v>
      </c>
      <c r="DE109" s="17">
        <v>0.05</v>
      </c>
      <c r="DF109" s="17">
        <v>0.05</v>
      </c>
      <c r="DG109" s="42">
        <v>9925</v>
      </c>
      <c r="DH109" s="17">
        <v>0.5</v>
      </c>
      <c r="DI109" s="17">
        <v>0.05</v>
      </c>
      <c r="DJ109" s="17">
        <v>0.25</v>
      </c>
      <c r="DK109" s="17">
        <v>0.25</v>
      </c>
      <c r="DL109" s="17">
        <v>0.05</v>
      </c>
    </row>
    <row r="110" spans="1:116" x14ac:dyDescent="0.25">
      <c r="A110" s="63">
        <v>105</v>
      </c>
      <c r="B110" s="66">
        <v>155</v>
      </c>
      <c r="C110" s="139" t="s">
        <v>1644</v>
      </c>
      <c r="D110" s="139" t="s">
        <v>1645</v>
      </c>
      <c r="E110" s="58" t="s">
        <v>1646</v>
      </c>
      <c r="F110" s="67" t="s">
        <v>1647</v>
      </c>
      <c r="G110" s="19">
        <v>7.5</v>
      </c>
      <c r="H110" s="19">
        <v>411.7</v>
      </c>
      <c r="I110" s="42">
        <v>0.05</v>
      </c>
      <c r="J110" s="42">
        <v>3.01</v>
      </c>
      <c r="K110" s="30">
        <v>51.3</v>
      </c>
      <c r="L110" s="30">
        <v>0.501</v>
      </c>
      <c r="M110" s="30">
        <v>2.5299999999999998</v>
      </c>
      <c r="N110" s="30">
        <v>3.95</v>
      </c>
      <c r="O110" s="30">
        <v>9.61</v>
      </c>
      <c r="P110" s="33">
        <v>1.2E-2</v>
      </c>
      <c r="Q110" s="12">
        <v>940</v>
      </c>
      <c r="R110" s="42">
        <v>0.2</v>
      </c>
      <c r="S110" s="142">
        <v>4.63</v>
      </c>
      <c r="T110" s="30">
        <v>25.8</v>
      </c>
      <c r="U110" s="30">
        <v>2.37</v>
      </c>
      <c r="V110" s="30">
        <v>54.6</v>
      </c>
      <c r="W110" s="30">
        <v>8.81</v>
      </c>
      <c r="X110" s="30">
        <v>58.2</v>
      </c>
      <c r="Y110" s="12">
        <v>75500</v>
      </c>
      <c r="Z110" s="30">
        <v>14.3</v>
      </c>
      <c r="AA110" s="13">
        <v>8080</v>
      </c>
      <c r="AB110" s="14">
        <v>612.79999999999995</v>
      </c>
      <c r="AC110" s="19">
        <v>647</v>
      </c>
      <c r="AD110" s="13">
        <v>6510</v>
      </c>
      <c r="AE110" s="14">
        <v>49.9</v>
      </c>
      <c r="AF110" s="13">
        <v>2585.7800000000002</v>
      </c>
      <c r="AG110" s="12">
        <v>372</v>
      </c>
      <c r="AH110" s="17">
        <v>80</v>
      </c>
      <c r="AI110" s="17">
        <v>208</v>
      </c>
      <c r="AJ110" s="17">
        <v>87</v>
      </c>
      <c r="AK110" s="17">
        <v>373</v>
      </c>
      <c r="AL110" s="17">
        <v>190</v>
      </c>
      <c r="AM110" s="17">
        <v>76</v>
      </c>
      <c r="AN110" s="17">
        <v>110</v>
      </c>
      <c r="AO110" s="17">
        <v>2.5</v>
      </c>
      <c r="AP110" s="17">
        <v>154</v>
      </c>
      <c r="AQ110" s="17">
        <v>1.5</v>
      </c>
      <c r="AR110" s="17">
        <v>2.5</v>
      </c>
      <c r="AS110" s="17">
        <v>2.5</v>
      </c>
      <c r="AT110" s="17">
        <v>217</v>
      </c>
      <c r="AU110" s="17">
        <v>270</v>
      </c>
      <c r="AV110" s="17">
        <v>94</v>
      </c>
      <c r="AW110" s="17">
        <v>138</v>
      </c>
      <c r="AX110" s="17">
        <v>200</v>
      </c>
      <c r="AY110" s="17">
        <v>2.5</v>
      </c>
      <c r="AZ110" s="17">
        <v>2.5</v>
      </c>
      <c r="BA110" s="20">
        <v>1711.5</v>
      </c>
      <c r="BB110" s="17">
        <v>0.5</v>
      </c>
      <c r="BC110" s="17">
        <v>0.5</v>
      </c>
      <c r="BD110" s="17">
        <v>0.5</v>
      </c>
      <c r="BE110" s="17">
        <v>0.5</v>
      </c>
      <c r="BF110" s="17">
        <v>0.5</v>
      </c>
      <c r="BG110" s="17">
        <v>0.5</v>
      </c>
      <c r="BH110" s="17">
        <v>0.5</v>
      </c>
      <c r="BI110" s="17">
        <v>0.5</v>
      </c>
      <c r="BJ110" s="17">
        <v>5.0000000000000001E-3</v>
      </c>
      <c r="BK110" s="17">
        <v>0.5</v>
      </c>
      <c r="BL110" s="17">
        <v>0.05</v>
      </c>
      <c r="BM110" s="17">
        <v>0.05</v>
      </c>
      <c r="BN110" s="17">
        <v>0.05</v>
      </c>
      <c r="BO110" s="17">
        <v>0.05</v>
      </c>
      <c r="BP110" s="17">
        <v>0.05</v>
      </c>
      <c r="BQ110" s="17">
        <v>0.4</v>
      </c>
      <c r="BR110" s="17">
        <v>0.4</v>
      </c>
      <c r="BS110" s="17">
        <v>0.05</v>
      </c>
      <c r="BT110" s="17">
        <v>0.05</v>
      </c>
      <c r="BU110" s="17">
        <v>0.1</v>
      </c>
      <c r="BV110" s="17">
        <v>0.05</v>
      </c>
      <c r="BW110" s="17">
        <v>0.05</v>
      </c>
      <c r="BX110" s="17">
        <v>0.05</v>
      </c>
      <c r="BY110" s="17">
        <v>0.15000000000000002</v>
      </c>
      <c r="BZ110" s="17">
        <v>0.15</v>
      </c>
      <c r="CA110" s="17">
        <v>25</v>
      </c>
      <c r="CB110" s="17">
        <v>50</v>
      </c>
      <c r="CC110" s="17">
        <v>3100</v>
      </c>
      <c r="CD110" s="17">
        <v>0.01</v>
      </c>
      <c r="CE110" s="17">
        <v>2.5000000000000001E-2</v>
      </c>
      <c r="CF110" s="17">
        <v>2.5000000000000001E-2</v>
      </c>
      <c r="CG110" s="17">
        <v>2.5000000000000001E-2</v>
      </c>
      <c r="CH110" s="17">
        <v>2.5000000000000001E-2</v>
      </c>
      <c r="CI110" s="17">
        <v>2.5000000000000001E-2</v>
      </c>
      <c r="CJ110" s="17">
        <v>2.5000000000000001E-2</v>
      </c>
      <c r="CK110" s="17">
        <v>2.5000000000000001E-2</v>
      </c>
      <c r="CL110" s="17">
        <v>0.76</v>
      </c>
      <c r="CM110" s="17">
        <v>0.15</v>
      </c>
      <c r="CN110" s="17">
        <v>0.5</v>
      </c>
      <c r="CO110" s="17">
        <v>0.5</v>
      </c>
      <c r="CP110" s="17">
        <v>0.5</v>
      </c>
      <c r="CQ110" s="17">
        <v>1.5</v>
      </c>
      <c r="CR110" s="17">
        <v>0.3</v>
      </c>
      <c r="CS110" s="17">
        <v>5</v>
      </c>
      <c r="CT110" s="17">
        <v>0.5</v>
      </c>
      <c r="CU110" s="17">
        <v>0.5</v>
      </c>
      <c r="CV110" s="17">
        <v>0.05</v>
      </c>
      <c r="CW110" s="17">
        <v>0.05</v>
      </c>
      <c r="CX110" s="17">
        <v>0.05</v>
      </c>
      <c r="CY110" s="17">
        <v>1.2999999999999999E-2</v>
      </c>
      <c r="CZ110" s="17">
        <v>0.05</v>
      </c>
      <c r="DA110" s="17">
        <v>0.05</v>
      </c>
      <c r="DB110" s="17">
        <v>0.05</v>
      </c>
      <c r="DC110" s="17">
        <v>0.05</v>
      </c>
      <c r="DD110" s="17">
        <v>0.05</v>
      </c>
      <c r="DE110" s="17">
        <v>0.05</v>
      </c>
      <c r="DF110" s="17">
        <v>0.05</v>
      </c>
      <c r="DG110" s="42">
        <v>12154.286</v>
      </c>
      <c r="DH110" s="17">
        <v>0.5</v>
      </c>
      <c r="DI110" s="17">
        <v>0.05</v>
      </c>
      <c r="DJ110" s="17">
        <v>0.25</v>
      </c>
      <c r="DK110" s="17">
        <v>0.25</v>
      </c>
      <c r="DL110" s="17">
        <v>0.05</v>
      </c>
    </row>
    <row r="111" spans="1:116" x14ac:dyDescent="0.25">
      <c r="A111" s="63">
        <v>106</v>
      </c>
      <c r="B111" s="64">
        <v>156</v>
      </c>
      <c r="C111" s="139" t="s">
        <v>1648</v>
      </c>
      <c r="D111" s="139" t="s">
        <v>1649</v>
      </c>
      <c r="E111" s="58" t="s">
        <v>1650</v>
      </c>
      <c r="F111" s="67" t="s">
        <v>1651</v>
      </c>
      <c r="G111" s="19">
        <v>7.8</v>
      </c>
      <c r="H111" s="19">
        <v>237.6</v>
      </c>
      <c r="I111" s="42">
        <v>25</v>
      </c>
      <c r="J111" s="42">
        <v>4.09</v>
      </c>
      <c r="K111" s="30">
        <v>70.2</v>
      </c>
      <c r="L111" s="31">
        <v>0.28399999999999997</v>
      </c>
      <c r="M111" s="30">
        <v>2.62</v>
      </c>
      <c r="N111" s="30">
        <v>9.4700000000000006</v>
      </c>
      <c r="O111" s="42">
        <v>15.6</v>
      </c>
      <c r="P111" s="33">
        <v>2.5999999999999999E-3</v>
      </c>
      <c r="Q111" s="12">
        <v>1790</v>
      </c>
      <c r="R111" s="30">
        <v>0.2</v>
      </c>
      <c r="S111" s="142">
        <v>4.66</v>
      </c>
      <c r="T111" s="30">
        <v>10.6</v>
      </c>
      <c r="U111" s="30">
        <v>3.39</v>
      </c>
      <c r="V111" s="30">
        <v>90.5</v>
      </c>
      <c r="W111" s="30">
        <v>15</v>
      </c>
      <c r="X111" s="30">
        <v>51.5</v>
      </c>
      <c r="Y111" s="12">
        <v>145000</v>
      </c>
      <c r="Z111" s="30">
        <v>12.8</v>
      </c>
      <c r="AA111" s="13">
        <v>12500</v>
      </c>
      <c r="AB111" s="14">
        <v>625.827</v>
      </c>
      <c r="AC111" s="12">
        <v>1190</v>
      </c>
      <c r="AD111" s="13">
        <v>9120</v>
      </c>
      <c r="AE111" s="14">
        <v>88.9</v>
      </c>
      <c r="AF111" s="13">
        <v>5099.42</v>
      </c>
      <c r="AG111" s="42">
        <v>844</v>
      </c>
      <c r="AH111" s="17">
        <v>2.5</v>
      </c>
      <c r="AI111" s="17">
        <v>55</v>
      </c>
      <c r="AJ111" s="17">
        <v>28</v>
      </c>
      <c r="AK111" s="17">
        <v>386</v>
      </c>
      <c r="AL111" s="17">
        <v>610</v>
      </c>
      <c r="AM111" s="17">
        <v>97</v>
      </c>
      <c r="AN111" s="17">
        <v>120</v>
      </c>
      <c r="AO111" s="17">
        <v>30</v>
      </c>
      <c r="AP111" s="17">
        <v>132</v>
      </c>
      <c r="AQ111" s="17">
        <v>1.5</v>
      </c>
      <c r="AR111" s="17">
        <v>2.5</v>
      </c>
      <c r="AS111" s="17">
        <v>2.5</v>
      </c>
      <c r="AT111" s="17">
        <v>171</v>
      </c>
      <c r="AU111" s="17">
        <v>180</v>
      </c>
      <c r="AV111" s="17">
        <v>80</v>
      </c>
      <c r="AW111" s="17">
        <v>124</v>
      </c>
      <c r="AX111" s="17">
        <v>135</v>
      </c>
      <c r="AY111" s="17">
        <v>2.5</v>
      </c>
      <c r="AZ111" s="17">
        <v>2.5</v>
      </c>
      <c r="BA111" s="20">
        <v>1736</v>
      </c>
      <c r="BB111" s="17">
        <v>0.5</v>
      </c>
      <c r="BC111" s="17">
        <v>0.5</v>
      </c>
      <c r="BD111" s="17">
        <v>0.5</v>
      </c>
      <c r="BE111" s="17">
        <v>0.5</v>
      </c>
      <c r="BF111" s="17">
        <v>0.5</v>
      </c>
      <c r="BG111" s="17">
        <v>0.5</v>
      </c>
      <c r="BH111" s="17">
        <v>0.5</v>
      </c>
      <c r="BI111" s="17">
        <v>0.5</v>
      </c>
      <c r="BJ111" s="17">
        <v>5.0000000000000001E-3</v>
      </c>
      <c r="BK111" s="17">
        <v>0.5</v>
      </c>
      <c r="BL111" s="17">
        <v>0.05</v>
      </c>
      <c r="BM111" s="17">
        <v>0.05</v>
      </c>
      <c r="BN111" s="17">
        <v>0.05</v>
      </c>
      <c r="BO111" s="17">
        <v>0.05</v>
      </c>
      <c r="BP111" s="17">
        <v>0.05</v>
      </c>
      <c r="BQ111" s="17">
        <v>0.4</v>
      </c>
      <c r="BR111" s="17">
        <v>0.4</v>
      </c>
      <c r="BS111" s="17">
        <v>0.05</v>
      </c>
      <c r="BT111" s="17">
        <v>0.05</v>
      </c>
      <c r="BU111" s="17">
        <v>0.1</v>
      </c>
      <c r="BV111" s="17">
        <v>0.05</v>
      </c>
      <c r="BW111" s="17">
        <v>0.05</v>
      </c>
      <c r="BX111" s="17">
        <v>0.05</v>
      </c>
      <c r="BY111" s="17">
        <v>0.15000000000000002</v>
      </c>
      <c r="BZ111" s="17">
        <v>0.15</v>
      </c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>
        <v>0.05</v>
      </c>
      <c r="DF111" s="17">
        <v>0.05</v>
      </c>
      <c r="DG111" s="42">
        <v>11388.235000000001</v>
      </c>
      <c r="DH111" s="17"/>
      <c r="DI111" s="17"/>
      <c r="DJ111" s="17"/>
      <c r="DK111" s="17"/>
      <c r="DL111" s="17"/>
    </row>
    <row r="112" spans="1:116" x14ac:dyDescent="0.25">
      <c r="A112" s="63">
        <v>107</v>
      </c>
      <c r="B112" s="65">
        <v>157</v>
      </c>
      <c r="C112" s="139" t="s">
        <v>1652</v>
      </c>
      <c r="D112" s="139" t="s">
        <v>1653</v>
      </c>
      <c r="E112" s="58" t="s">
        <v>1654</v>
      </c>
      <c r="F112" s="67" t="s">
        <v>1655</v>
      </c>
      <c r="G112" s="19">
        <v>8.1999999999999993</v>
      </c>
      <c r="H112" s="19">
        <v>655.5</v>
      </c>
      <c r="I112" s="42">
        <v>0.05</v>
      </c>
      <c r="J112" s="42">
        <v>1.5</v>
      </c>
      <c r="K112" s="30">
        <v>72.900000000000006</v>
      </c>
      <c r="L112" s="30">
        <v>0.12</v>
      </c>
      <c r="M112" s="30">
        <v>1.1599999999999999</v>
      </c>
      <c r="N112" s="30">
        <v>3.72</v>
      </c>
      <c r="O112" s="42">
        <v>8.07</v>
      </c>
      <c r="P112" s="33">
        <v>5.7999999999999996E-3</v>
      </c>
      <c r="Q112" s="12">
        <v>1750</v>
      </c>
      <c r="R112" s="30">
        <v>0.2</v>
      </c>
      <c r="S112" s="142">
        <v>3.01</v>
      </c>
      <c r="T112" s="30">
        <v>6.16</v>
      </c>
      <c r="U112" s="30">
        <v>2.86</v>
      </c>
      <c r="V112" s="30">
        <v>0.15</v>
      </c>
      <c r="W112" s="30">
        <v>7.2</v>
      </c>
      <c r="X112" s="30">
        <v>30.6</v>
      </c>
      <c r="Y112" s="12">
        <v>168000</v>
      </c>
      <c r="Z112" s="30">
        <v>3.4</v>
      </c>
      <c r="AA112" s="13">
        <v>4980</v>
      </c>
      <c r="AB112" s="14">
        <v>498</v>
      </c>
      <c r="AC112" s="12">
        <v>754</v>
      </c>
      <c r="AD112" s="13">
        <v>7820</v>
      </c>
      <c r="AE112" s="14">
        <v>23.4</v>
      </c>
      <c r="AF112" s="13">
        <v>2168.0700000000002</v>
      </c>
      <c r="AG112" s="12">
        <v>551</v>
      </c>
      <c r="AH112" s="17">
        <v>2.5</v>
      </c>
      <c r="AI112" s="17">
        <v>2.5</v>
      </c>
      <c r="AJ112" s="17">
        <v>27</v>
      </c>
      <c r="AK112" s="17">
        <v>96</v>
      </c>
      <c r="AL112" s="17">
        <v>38</v>
      </c>
      <c r="AM112" s="17">
        <v>26</v>
      </c>
      <c r="AN112" s="17">
        <v>37</v>
      </c>
      <c r="AO112" s="17">
        <v>2.5</v>
      </c>
      <c r="AP112" s="17">
        <v>55</v>
      </c>
      <c r="AQ112" s="17">
        <v>1.5</v>
      </c>
      <c r="AR112" s="17">
        <v>2.5</v>
      </c>
      <c r="AS112" s="17">
        <v>2.5</v>
      </c>
      <c r="AT112" s="17">
        <v>55</v>
      </c>
      <c r="AU112" s="17">
        <v>70</v>
      </c>
      <c r="AV112" s="17">
        <v>25</v>
      </c>
      <c r="AW112" s="17">
        <v>38</v>
      </c>
      <c r="AX112" s="17">
        <v>72</v>
      </c>
      <c r="AY112" s="17">
        <v>2.5</v>
      </c>
      <c r="AZ112" s="17">
        <v>2.5</v>
      </c>
      <c r="BA112" s="20">
        <v>385.5</v>
      </c>
      <c r="BB112" s="17">
        <v>0.5</v>
      </c>
      <c r="BC112" s="17">
        <v>0.5</v>
      </c>
      <c r="BD112" s="17">
        <v>0.5</v>
      </c>
      <c r="BE112" s="17">
        <v>0.5</v>
      </c>
      <c r="BF112" s="17">
        <v>0.5</v>
      </c>
      <c r="BG112" s="17">
        <v>0.5</v>
      </c>
      <c r="BH112" s="17">
        <v>0.5</v>
      </c>
      <c r="BI112" s="17">
        <v>0.5</v>
      </c>
      <c r="BJ112" s="17">
        <v>5.0000000000000001E-3</v>
      </c>
      <c r="BK112" s="17">
        <v>0.5</v>
      </c>
      <c r="BL112" s="17">
        <v>0.05</v>
      </c>
      <c r="BM112" s="17">
        <v>0.05</v>
      </c>
      <c r="BN112" s="17">
        <v>0.05</v>
      </c>
      <c r="BO112" s="17">
        <v>0.05</v>
      </c>
      <c r="BP112" s="17">
        <v>0.05</v>
      </c>
      <c r="BQ112" s="17">
        <v>0.4</v>
      </c>
      <c r="BR112" s="17">
        <v>0.4</v>
      </c>
      <c r="BS112" s="17">
        <v>0.05</v>
      </c>
      <c r="BT112" s="17">
        <v>0.05</v>
      </c>
      <c r="BU112" s="17">
        <v>0.1</v>
      </c>
      <c r="BV112" s="17">
        <v>0.05</v>
      </c>
      <c r="BW112" s="17">
        <v>0.05</v>
      </c>
      <c r="BX112" s="17">
        <v>0.05</v>
      </c>
      <c r="BY112" s="17">
        <v>0.15000000000000002</v>
      </c>
      <c r="BZ112" s="17">
        <v>0.15</v>
      </c>
      <c r="CA112" s="17">
        <v>25</v>
      </c>
      <c r="CB112" s="17">
        <v>50</v>
      </c>
      <c r="CC112" s="17">
        <v>2300</v>
      </c>
      <c r="CD112" s="17">
        <v>0.01</v>
      </c>
      <c r="CE112" s="17">
        <v>2.5000000000000001E-2</v>
      </c>
      <c r="CF112" s="17">
        <v>2.5000000000000001E-2</v>
      </c>
      <c r="CG112" s="17">
        <v>2.5000000000000001E-2</v>
      </c>
      <c r="CH112" s="17">
        <v>2.5000000000000001E-2</v>
      </c>
      <c r="CI112" s="17">
        <v>2.5000000000000001E-2</v>
      </c>
      <c r="CJ112" s="17">
        <v>2.5000000000000001E-2</v>
      </c>
      <c r="CK112" s="17">
        <v>2.5000000000000001E-2</v>
      </c>
      <c r="CL112" s="17">
        <v>0.55000000000000004</v>
      </c>
      <c r="CM112" s="17">
        <v>0.15</v>
      </c>
      <c r="CN112" s="17">
        <v>0.5</v>
      </c>
      <c r="CO112" s="17">
        <v>0.5</v>
      </c>
      <c r="CP112" s="17">
        <v>0.5</v>
      </c>
      <c r="CQ112" s="17">
        <v>1.5</v>
      </c>
      <c r="CR112" s="17">
        <v>0.3</v>
      </c>
      <c r="CS112" s="17">
        <v>5</v>
      </c>
      <c r="CT112" s="17">
        <v>0.5</v>
      </c>
      <c r="CU112" s="17">
        <v>0.5</v>
      </c>
      <c r="CV112" s="17">
        <v>0.05</v>
      </c>
      <c r="CW112" s="17">
        <v>0.05</v>
      </c>
      <c r="CX112" s="17">
        <v>0.05</v>
      </c>
      <c r="CY112" s="17">
        <v>3.2000000000000002E-3</v>
      </c>
      <c r="CZ112" s="17">
        <v>0.05</v>
      </c>
      <c r="DA112" s="17">
        <v>0.05</v>
      </c>
      <c r="DB112" s="17">
        <v>0.05</v>
      </c>
      <c r="DC112" s="17">
        <v>0.05</v>
      </c>
      <c r="DD112" s="17">
        <v>0.05</v>
      </c>
      <c r="DE112" s="17">
        <v>0.05</v>
      </c>
      <c r="DF112" s="17">
        <v>0.05</v>
      </c>
      <c r="DG112" s="42">
        <v>8248.5210000000006</v>
      </c>
      <c r="DH112" s="17">
        <v>0.5</v>
      </c>
      <c r="DI112" s="17">
        <v>0.05</v>
      </c>
      <c r="DJ112" s="17">
        <v>0.25</v>
      </c>
      <c r="DK112" s="17">
        <v>0.25</v>
      </c>
      <c r="DL112" s="17">
        <v>0.05</v>
      </c>
    </row>
    <row r="113" spans="1:116" x14ac:dyDescent="0.25">
      <c r="A113" s="63">
        <v>108</v>
      </c>
      <c r="B113" s="66">
        <v>158</v>
      </c>
      <c r="C113" s="139" t="s">
        <v>425</v>
      </c>
      <c r="D113" s="139" t="s">
        <v>426</v>
      </c>
      <c r="E113" s="58" t="s">
        <v>1656</v>
      </c>
      <c r="F113" s="67" t="s">
        <v>427</v>
      </c>
      <c r="G113" s="19">
        <v>7.7</v>
      </c>
      <c r="H113" s="19">
        <v>454.8</v>
      </c>
      <c r="I113" s="42">
        <v>0.05</v>
      </c>
      <c r="J113" s="42">
        <v>8.85</v>
      </c>
      <c r="K113" s="30">
        <v>93.7</v>
      </c>
      <c r="L113" s="30">
        <v>2.5000000000000001E-2</v>
      </c>
      <c r="M113" s="30">
        <v>6.2</v>
      </c>
      <c r="N113" s="30">
        <v>28.1</v>
      </c>
      <c r="O113" s="42">
        <v>26.5</v>
      </c>
      <c r="P113" s="33">
        <v>0.01</v>
      </c>
      <c r="Q113" s="12">
        <v>4540</v>
      </c>
      <c r="R113" s="30">
        <v>0.2</v>
      </c>
      <c r="S113" s="142">
        <v>15.4</v>
      </c>
      <c r="T113" s="30">
        <v>30.8</v>
      </c>
      <c r="U113" s="30">
        <v>4.3</v>
      </c>
      <c r="V113" s="30">
        <v>42.9</v>
      </c>
      <c r="W113" s="30">
        <v>38.4</v>
      </c>
      <c r="X113" s="30">
        <v>115</v>
      </c>
      <c r="Y113" s="12">
        <v>35100</v>
      </c>
      <c r="Z113" s="30">
        <v>13.2</v>
      </c>
      <c r="AA113" s="13">
        <v>22039.8</v>
      </c>
      <c r="AB113" s="14">
        <v>1326.29</v>
      </c>
      <c r="AC113" s="12">
        <v>1930</v>
      </c>
      <c r="AD113" s="13">
        <v>7410</v>
      </c>
      <c r="AE113" s="14">
        <v>290.55700000000002</v>
      </c>
      <c r="AF113" s="13">
        <v>11978.4</v>
      </c>
      <c r="AG113" s="42">
        <v>4160</v>
      </c>
      <c r="AH113" s="17">
        <v>350</v>
      </c>
      <c r="AI113" s="17">
        <v>700</v>
      </c>
      <c r="AJ113" s="17">
        <v>304</v>
      </c>
      <c r="AK113" s="17">
        <v>3580</v>
      </c>
      <c r="AL113" s="17">
        <v>1500</v>
      </c>
      <c r="AM113" s="17">
        <v>1200</v>
      </c>
      <c r="AN113" s="17">
        <v>1590</v>
      </c>
      <c r="AO113" s="17">
        <v>2.5</v>
      </c>
      <c r="AP113" s="17">
        <v>1450</v>
      </c>
      <c r="AQ113" s="17">
        <v>1.5</v>
      </c>
      <c r="AR113" s="17">
        <v>2.5</v>
      </c>
      <c r="AS113" s="17">
        <v>269</v>
      </c>
      <c r="AT113" s="17">
        <v>2610</v>
      </c>
      <c r="AU113" s="17">
        <v>1760</v>
      </c>
      <c r="AV113" s="17">
        <v>1570</v>
      </c>
      <c r="AW113" s="17">
        <v>2.5</v>
      </c>
      <c r="AX113" s="17">
        <v>1380</v>
      </c>
      <c r="AY113" s="17">
        <v>465</v>
      </c>
      <c r="AZ113" s="17">
        <v>2.5</v>
      </c>
      <c r="BA113" s="20">
        <v>15437</v>
      </c>
      <c r="BB113" s="17">
        <v>0.5</v>
      </c>
      <c r="BC113" s="17">
        <v>0.5</v>
      </c>
      <c r="BD113" s="17">
        <v>0.5</v>
      </c>
      <c r="BE113" s="17">
        <v>0.5</v>
      </c>
      <c r="BF113" s="17">
        <v>0.5</v>
      </c>
      <c r="BG113" s="17">
        <v>0.5</v>
      </c>
      <c r="BH113" s="17">
        <v>0.5</v>
      </c>
      <c r="BI113" s="17">
        <v>0.5</v>
      </c>
      <c r="BJ113" s="17">
        <v>5.0000000000000001E-3</v>
      </c>
      <c r="BK113" s="17">
        <v>0.5</v>
      </c>
      <c r="BL113" s="17">
        <v>0.05</v>
      </c>
      <c r="BM113" s="17">
        <v>0.05</v>
      </c>
      <c r="BN113" s="17">
        <v>0.05</v>
      </c>
      <c r="BO113" s="17">
        <v>0.05</v>
      </c>
      <c r="BP113" s="17">
        <v>0.05</v>
      </c>
      <c r="BQ113" s="17">
        <v>0.4</v>
      </c>
      <c r="BR113" s="17">
        <v>0.4</v>
      </c>
      <c r="BS113" s="17">
        <v>0.05</v>
      </c>
      <c r="BT113" s="17">
        <v>0.05</v>
      </c>
      <c r="BU113" s="17">
        <v>0.1</v>
      </c>
      <c r="BV113" s="17">
        <v>0.05</v>
      </c>
      <c r="BW113" s="17">
        <v>0.05</v>
      </c>
      <c r="BX113" s="17">
        <v>0.05</v>
      </c>
      <c r="BY113" s="17">
        <v>0.15000000000000002</v>
      </c>
      <c r="BZ113" s="17">
        <v>0.15</v>
      </c>
      <c r="CA113" s="17">
        <v>25</v>
      </c>
      <c r="CB113" s="17">
        <v>50</v>
      </c>
      <c r="CC113" s="17">
        <v>3300</v>
      </c>
      <c r="CD113" s="17">
        <v>0.01</v>
      </c>
      <c r="CE113" s="17">
        <v>2.5000000000000001E-2</v>
      </c>
      <c r="CF113" s="17">
        <v>2.5000000000000001E-2</v>
      </c>
      <c r="CG113" s="17">
        <v>2.5000000000000001E-2</v>
      </c>
      <c r="CH113" s="17">
        <v>2.5000000000000001E-2</v>
      </c>
      <c r="CI113" s="17">
        <v>2.5000000000000001E-2</v>
      </c>
      <c r="CJ113" s="17">
        <v>2.5000000000000001E-2</v>
      </c>
      <c r="CK113" s="17">
        <v>2.5000000000000001E-2</v>
      </c>
      <c r="CL113" s="17">
        <v>12</v>
      </c>
      <c r="CM113" s="17">
        <v>0.15</v>
      </c>
      <c r="CN113" s="17">
        <v>0.5</v>
      </c>
      <c r="CO113" s="17">
        <v>0.5</v>
      </c>
      <c r="CP113" s="17">
        <v>0.5</v>
      </c>
      <c r="CQ113" s="17">
        <v>1.5</v>
      </c>
      <c r="CR113" s="17">
        <v>0.3</v>
      </c>
      <c r="CS113" s="17">
        <v>5</v>
      </c>
      <c r="CT113" s="17">
        <v>0.5</v>
      </c>
      <c r="CU113" s="17">
        <v>0.5</v>
      </c>
      <c r="CV113" s="17">
        <v>0.05</v>
      </c>
      <c r="CW113" s="17">
        <v>0.17799999999999999</v>
      </c>
      <c r="CX113" s="17">
        <v>0.05</v>
      </c>
      <c r="CY113" s="17">
        <v>3.9E-2</v>
      </c>
      <c r="CZ113" s="17">
        <v>0.05</v>
      </c>
      <c r="DA113" s="17">
        <v>0.05</v>
      </c>
      <c r="DB113" s="17">
        <v>0.05</v>
      </c>
      <c r="DC113" s="17">
        <v>0.05</v>
      </c>
      <c r="DD113" s="17">
        <v>0.05</v>
      </c>
      <c r="DE113" s="17">
        <v>0.05</v>
      </c>
      <c r="DF113" s="17">
        <v>0.05</v>
      </c>
      <c r="DG113" s="42">
        <v>21529.031999999999</v>
      </c>
      <c r="DH113" s="17">
        <v>0.5</v>
      </c>
      <c r="DI113" s="17">
        <v>0.05</v>
      </c>
      <c r="DJ113" s="17">
        <v>0.25</v>
      </c>
      <c r="DK113" s="17">
        <v>0.25</v>
      </c>
      <c r="DL113" s="17">
        <v>0.05</v>
      </c>
    </row>
    <row r="114" spans="1:116" x14ac:dyDescent="0.25">
      <c r="A114" s="63">
        <v>109</v>
      </c>
      <c r="B114" s="64">
        <v>159</v>
      </c>
      <c r="C114" s="139" t="s">
        <v>428</v>
      </c>
      <c r="D114" s="139" t="s">
        <v>429</v>
      </c>
      <c r="E114" s="58" t="s">
        <v>1657</v>
      </c>
      <c r="F114" s="67" t="s">
        <v>430</v>
      </c>
      <c r="G114" s="19">
        <v>7.9</v>
      </c>
      <c r="H114" s="19">
        <v>277.39999999999998</v>
      </c>
      <c r="I114" s="42">
        <v>0.05</v>
      </c>
      <c r="J114" s="42">
        <v>8.51</v>
      </c>
      <c r="K114" s="30">
        <v>24.7</v>
      </c>
      <c r="L114" s="30">
        <v>0.95399999999999996</v>
      </c>
      <c r="M114" s="30">
        <v>1.54</v>
      </c>
      <c r="N114" s="30">
        <v>6.58</v>
      </c>
      <c r="O114" s="42">
        <v>11.6</v>
      </c>
      <c r="P114" s="33">
        <v>2.2000000000000001E-3</v>
      </c>
      <c r="Q114" s="12">
        <v>145</v>
      </c>
      <c r="R114" s="42">
        <v>0.92700000000000005</v>
      </c>
      <c r="S114" s="142">
        <v>3.01</v>
      </c>
      <c r="T114" s="30">
        <v>47.6</v>
      </c>
      <c r="U114" s="30">
        <v>2.88</v>
      </c>
      <c r="V114" s="30">
        <v>29.5</v>
      </c>
      <c r="W114" s="30">
        <v>12.6</v>
      </c>
      <c r="X114" s="30">
        <v>79.8</v>
      </c>
      <c r="Y114" s="12">
        <v>46000</v>
      </c>
      <c r="Z114" s="30">
        <v>15.6</v>
      </c>
      <c r="AA114" s="13">
        <v>9530</v>
      </c>
      <c r="AB114" s="14">
        <v>740.75</v>
      </c>
      <c r="AC114" s="19">
        <v>1040</v>
      </c>
      <c r="AD114" s="13">
        <v>15133.8</v>
      </c>
      <c r="AE114" s="14">
        <v>76.3</v>
      </c>
      <c r="AF114" s="13">
        <v>3328.06</v>
      </c>
      <c r="AG114" s="42">
        <v>434</v>
      </c>
      <c r="AH114" s="17">
        <v>2.5</v>
      </c>
      <c r="AI114" s="17">
        <v>101</v>
      </c>
      <c r="AJ114" s="17">
        <v>2.5</v>
      </c>
      <c r="AK114" s="17">
        <v>571</v>
      </c>
      <c r="AL114" s="17">
        <v>200</v>
      </c>
      <c r="AM114" s="17">
        <v>99</v>
      </c>
      <c r="AN114" s="17">
        <v>126</v>
      </c>
      <c r="AO114" s="17">
        <v>2.5</v>
      </c>
      <c r="AP114" s="17">
        <v>188</v>
      </c>
      <c r="AQ114" s="17">
        <v>1.5</v>
      </c>
      <c r="AR114" s="17">
        <v>2.5</v>
      </c>
      <c r="AS114" s="17">
        <v>2.5</v>
      </c>
      <c r="AT114" s="17">
        <v>285</v>
      </c>
      <c r="AU114" s="17">
        <v>407</v>
      </c>
      <c r="AV114" s="17">
        <v>111</v>
      </c>
      <c r="AW114" s="17">
        <v>185</v>
      </c>
      <c r="AX114" s="17">
        <v>513</v>
      </c>
      <c r="AY114" s="17">
        <v>2.5</v>
      </c>
      <c r="AZ114" s="17">
        <v>2.5</v>
      </c>
      <c r="BA114" s="20">
        <v>1911.5</v>
      </c>
      <c r="BB114" s="17">
        <v>0.5</v>
      </c>
      <c r="BC114" s="17">
        <v>0.5</v>
      </c>
      <c r="BD114" s="17">
        <v>0.5</v>
      </c>
      <c r="BE114" s="17">
        <v>0.5</v>
      </c>
      <c r="BF114" s="17">
        <v>0.5</v>
      </c>
      <c r="BG114" s="17">
        <v>0.5</v>
      </c>
      <c r="BH114" s="17">
        <v>0.5</v>
      </c>
      <c r="BI114" s="17">
        <v>0.5</v>
      </c>
      <c r="BJ114" s="17">
        <v>5.0000000000000001E-3</v>
      </c>
      <c r="BK114" s="17">
        <v>0.5</v>
      </c>
      <c r="BL114" s="17">
        <v>0.05</v>
      </c>
      <c r="BM114" s="17">
        <v>0.05</v>
      </c>
      <c r="BN114" s="17">
        <v>0.05</v>
      </c>
      <c r="BO114" s="17">
        <v>0.05</v>
      </c>
      <c r="BP114" s="17">
        <v>0.05</v>
      </c>
      <c r="BQ114" s="17">
        <v>0.4</v>
      </c>
      <c r="BR114" s="17">
        <v>0.4</v>
      </c>
      <c r="BS114" s="17">
        <v>0.05</v>
      </c>
      <c r="BT114" s="17">
        <v>0.05</v>
      </c>
      <c r="BU114" s="17">
        <v>0.1</v>
      </c>
      <c r="BV114" s="17">
        <v>0.05</v>
      </c>
      <c r="BW114" s="17">
        <v>0.05</v>
      </c>
      <c r="BX114" s="17">
        <v>0.05</v>
      </c>
      <c r="BY114" s="17">
        <v>0.15000000000000002</v>
      </c>
      <c r="BZ114" s="17">
        <v>0.15</v>
      </c>
      <c r="CA114" s="17">
        <v>25</v>
      </c>
      <c r="CB114" s="17">
        <v>50</v>
      </c>
      <c r="CC114" s="17">
        <v>2300</v>
      </c>
      <c r="CD114" s="17">
        <v>0.01</v>
      </c>
      <c r="CE114" s="17">
        <v>2.5000000000000001E-2</v>
      </c>
      <c r="CF114" s="17">
        <v>2.5000000000000001E-2</v>
      </c>
      <c r="CG114" s="17">
        <v>2.5000000000000001E-2</v>
      </c>
      <c r="CH114" s="17">
        <v>2.5000000000000001E-2</v>
      </c>
      <c r="CI114" s="17">
        <v>2.5000000000000001E-2</v>
      </c>
      <c r="CJ114" s="17">
        <v>2.5000000000000001E-2</v>
      </c>
      <c r="CK114" s="17">
        <v>2.5000000000000001E-2</v>
      </c>
      <c r="CL114" s="17">
        <v>2.4</v>
      </c>
      <c r="CM114" s="17">
        <v>0.15</v>
      </c>
      <c r="CN114" s="17">
        <v>0.5</v>
      </c>
      <c r="CO114" s="17">
        <v>0.5</v>
      </c>
      <c r="CP114" s="17">
        <v>0.5</v>
      </c>
      <c r="CQ114" s="17">
        <v>1.5</v>
      </c>
      <c r="CR114" s="17">
        <v>0.3</v>
      </c>
      <c r="CS114" s="17">
        <v>5</v>
      </c>
      <c r="CT114" s="17">
        <v>0.5</v>
      </c>
      <c r="CU114" s="17">
        <v>0.5</v>
      </c>
      <c r="CV114" s="17">
        <v>0.05</v>
      </c>
      <c r="CW114" s="17">
        <v>0.05</v>
      </c>
      <c r="CX114" s="17">
        <v>0.05</v>
      </c>
      <c r="CY114" s="17">
        <v>1.2E-2</v>
      </c>
      <c r="CZ114" s="17">
        <v>0.05</v>
      </c>
      <c r="DA114" s="17">
        <v>0.05</v>
      </c>
      <c r="DB114" s="17">
        <v>0.05</v>
      </c>
      <c r="DC114" s="17">
        <v>0.05</v>
      </c>
      <c r="DD114" s="17">
        <v>0.05</v>
      </c>
      <c r="DE114" s="17">
        <v>0.05</v>
      </c>
      <c r="DF114" s="17">
        <v>0.05</v>
      </c>
      <c r="DG114" s="42">
        <v>27541.258999999998</v>
      </c>
      <c r="DH114" s="17">
        <v>0.5</v>
      </c>
      <c r="DI114" s="17">
        <v>0.05</v>
      </c>
      <c r="DJ114" s="17">
        <v>0.25</v>
      </c>
      <c r="DK114" s="17">
        <v>0.25</v>
      </c>
      <c r="DL114" s="17">
        <v>0.05</v>
      </c>
    </row>
    <row r="115" spans="1:116" x14ac:dyDescent="0.25">
      <c r="A115" s="63">
        <v>110</v>
      </c>
      <c r="B115" s="65">
        <v>160</v>
      </c>
      <c r="C115" s="139" t="s">
        <v>431</v>
      </c>
      <c r="D115" s="139" t="s">
        <v>432</v>
      </c>
      <c r="E115" s="58" t="s">
        <v>1658</v>
      </c>
      <c r="F115" s="67" t="s">
        <v>433</v>
      </c>
      <c r="G115" s="19">
        <v>8.1</v>
      </c>
      <c r="H115" s="19">
        <v>430.2</v>
      </c>
      <c r="I115" s="31">
        <v>0.05</v>
      </c>
      <c r="J115" s="42">
        <v>6.76</v>
      </c>
      <c r="K115" s="30">
        <v>22.8</v>
      </c>
      <c r="L115" s="31">
        <v>0.53500000000000003</v>
      </c>
      <c r="M115" s="30">
        <v>1.17</v>
      </c>
      <c r="N115" s="30">
        <v>6.22</v>
      </c>
      <c r="O115" s="30">
        <v>9.7899999999999991</v>
      </c>
      <c r="P115" s="33">
        <v>9.2999999999999992E-3</v>
      </c>
      <c r="Q115" s="30">
        <v>145</v>
      </c>
      <c r="R115" s="30">
        <v>0.98899999999999999</v>
      </c>
      <c r="S115" s="142">
        <v>2.72</v>
      </c>
      <c r="T115" s="30">
        <v>32.9</v>
      </c>
      <c r="U115" s="30">
        <v>3.12</v>
      </c>
      <c r="V115" s="30">
        <v>77.3</v>
      </c>
      <c r="W115" s="30">
        <v>11.2</v>
      </c>
      <c r="X115" s="30">
        <v>60</v>
      </c>
      <c r="Y115" s="12">
        <v>72600</v>
      </c>
      <c r="Z115" s="30">
        <v>18.3</v>
      </c>
      <c r="AA115" s="13">
        <v>11400</v>
      </c>
      <c r="AB115" s="14">
        <v>358</v>
      </c>
      <c r="AC115" s="12">
        <v>902</v>
      </c>
      <c r="AD115" s="13">
        <v>20059.2</v>
      </c>
      <c r="AE115" s="14">
        <v>31.9</v>
      </c>
      <c r="AF115" s="13">
        <v>1982.72</v>
      </c>
      <c r="AG115" s="12">
        <v>362</v>
      </c>
      <c r="AH115" s="17">
        <v>2.5</v>
      </c>
      <c r="AI115" s="17">
        <v>2.5</v>
      </c>
      <c r="AJ115" s="17">
        <v>291</v>
      </c>
      <c r="AK115" s="17">
        <v>401</v>
      </c>
      <c r="AL115" s="17">
        <v>220</v>
      </c>
      <c r="AM115" s="17">
        <v>196</v>
      </c>
      <c r="AN115" s="17">
        <v>464</v>
      </c>
      <c r="AO115" s="17">
        <v>2.5</v>
      </c>
      <c r="AP115" s="17">
        <v>437</v>
      </c>
      <c r="AQ115" s="17">
        <v>1.5</v>
      </c>
      <c r="AR115" s="17">
        <v>2.5</v>
      </c>
      <c r="AS115" s="17">
        <v>2.5</v>
      </c>
      <c r="AT115" s="17">
        <v>278</v>
      </c>
      <c r="AU115" s="17">
        <v>810</v>
      </c>
      <c r="AV115" s="17">
        <v>830</v>
      </c>
      <c r="AW115" s="17">
        <v>2.5</v>
      </c>
      <c r="AX115" s="17">
        <v>166</v>
      </c>
      <c r="AY115" s="17">
        <v>459</v>
      </c>
      <c r="AZ115" s="17">
        <v>2.5</v>
      </c>
      <c r="BA115" s="20">
        <v>3501.5</v>
      </c>
      <c r="BB115" s="17">
        <v>0.5</v>
      </c>
      <c r="BC115" s="17">
        <v>0.5</v>
      </c>
      <c r="BD115" s="17">
        <v>0.5</v>
      </c>
      <c r="BE115" s="17">
        <v>0.5</v>
      </c>
      <c r="BF115" s="17">
        <v>0.5</v>
      </c>
      <c r="BG115" s="17">
        <v>0.5</v>
      </c>
      <c r="BH115" s="17">
        <v>0.5</v>
      </c>
      <c r="BI115" s="17">
        <v>0.5</v>
      </c>
      <c r="BJ115" s="17">
        <v>5.0000000000000001E-3</v>
      </c>
      <c r="BK115" s="17">
        <v>0.5</v>
      </c>
      <c r="BL115" s="17">
        <v>0.05</v>
      </c>
      <c r="BM115" s="17">
        <v>0.05</v>
      </c>
      <c r="BN115" s="17">
        <v>0.05</v>
      </c>
      <c r="BO115" s="17">
        <v>0.05</v>
      </c>
      <c r="BP115" s="17">
        <v>0.05</v>
      </c>
      <c r="BQ115" s="17">
        <v>0.4</v>
      </c>
      <c r="BR115" s="17">
        <v>0.4</v>
      </c>
      <c r="BS115" s="17">
        <v>0.05</v>
      </c>
      <c r="BT115" s="17">
        <v>0.05</v>
      </c>
      <c r="BU115" s="17">
        <v>0.1</v>
      </c>
      <c r="BV115" s="17">
        <v>0.05</v>
      </c>
      <c r="BW115" s="17">
        <v>0.05</v>
      </c>
      <c r="BX115" s="17">
        <v>0.05</v>
      </c>
      <c r="BY115" s="17">
        <v>0.15000000000000002</v>
      </c>
      <c r="BZ115" s="17">
        <v>0.15</v>
      </c>
      <c r="CA115" s="17">
        <v>25</v>
      </c>
      <c r="CB115" s="17">
        <v>50</v>
      </c>
      <c r="CC115" s="17">
        <v>2400</v>
      </c>
      <c r="CD115" s="17">
        <v>0.01</v>
      </c>
      <c r="CE115" s="17">
        <v>2.5000000000000001E-2</v>
      </c>
      <c r="CF115" s="17">
        <v>2.5000000000000001E-2</v>
      </c>
      <c r="CG115" s="17">
        <v>2.5000000000000001E-2</v>
      </c>
      <c r="CH115" s="17">
        <v>2.5000000000000001E-2</v>
      </c>
      <c r="CI115" s="17">
        <v>2.5000000000000001E-2</v>
      </c>
      <c r="CJ115" s="17">
        <v>2.5000000000000001E-2</v>
      </c>
      <c r="CK115" s="17">
        <v>2.5000000000000001E-2</v>
      </c>
      <c r="CL115" s="17">
        <v>80</v>
      </c>
      <c r="CM115" s="17">
        <v>0.15</v>
      </c>
      <c r="CN115" s="17">
        <v>0.5</v>
      </c>
      <c r="CO115" s="17">
        <v>0.5</v>
      </c>
      <c r="CP115" s="17">
        <v>0.5</v>
      </c>
      <c r="CQ115" s="17">
        <v>1.5</v>
      </c>
      <c r="CR115" s="17">
        <v>0.3</v>
      </c>
      <c r="CS115" s="17">
        <v>5</v>
      </c>
      <c r="CT115" s="17">
        <v>0.5</v>
      </c>
      <c r="CU115" s="17">
        <v>0.5</v>
      </c>
      <c r="CV115" s="17">
        <v>0.05</v>
      </c>
      <c r="CW115" s="17">
        <v>0.05</v>
      </c>
      <c r="CX115" s="17">
        <v>0.05</v>
      </c>
      <c r="CY115" s="17">
        <v>1.2E-2</v>
      </c>
      <c r="CZ115" s="17">
        <v>0.05</v>
      </c>
      <c r="DA115" s="17">
        <v>0.05</v>
      </c>
      <c r="DB115" s="17">
        <v>0.05</v>
      </c>
      <c r="DC115" s="17">
        <v>0.05</v>
      </c>
      <c r="DD115" s="17">
        <v>0.05</v>
      </c>
      <c r="DE115" s="17">
        <v>0.05</v>
      </c>
      <c r="DF115" s="17">
        <v>0.05</v>
      </c>
      <c r="DG115" s="42">
        <v>23079</v>
      </c>
      <c r="DH115" s="17">
        <v>0.5</v>
      </c>
      <c r="DI115" s="17">
        <v>0.05</v>
      </c>
      <c r="DJ115" s="17">
        <v>0.25</v>
      </c>
      <c r="DK115" s="17">
        <v>0.25</v>
      </c>
      <c r="DL115" s="17">
        <v>0.05</v>
      </c>
    </row>
    <row r="116" spans="1:116" x14ac:dyDescent="0.25">
      <c r="A116" s="63">
        <v>111</v>
      </c>
      <c r="B116" s="66">
        <v>161</v>
      </c>
      <c r="C116" s="139" t="s">
        <v>1659</v>
      </c>
      <c r="D116" s="139" t="s">
        <v>1660</v>
      </c>
      <c r="E116" s="58" t="s">
        <v>1661</v>
      </c>
      <c r="F116" s="67" t="s">
        <v>1662</v>
      </c>
      <c r="G116" s="19">
        <v>8.1</v>
      </c>
      <c r="H116" s="19">
        <v>460.6</v>
      </c>
      <c r="I116" s="42">
        <v>28.6</v>
      </c>
      <c r="J116" s="42">
        <v>1.5</v>
      </c>
      <c r="K116" s="30">
        <v>57.7</v>
      </c>
      <c r="L116" s="31">
        <v>2.5000000000000001E-2</v>
      </c>
      <c r="M116" s="30">
        <v>0.68799999999999994</v>
      </c>
      <c r="N116" s="30">
        <v>1.99</v>
      </c>
      <c r="O116" s="42">
        <v>10.4</v>
      </c>
      <c r="P116" s="33">
        <v>5.8999999999999999E-3</v>
      </c>
      <c r="Q116" s="12">
        <v>1940</v>
      </c>
      <c r="R116" s="30">
        <v>1.5</v>
      </c>
      <c r="S116" s="142">
        <v>1.6</v>
      </c>
      <c r="T116" s="30">
        <v>2.76</v>
      </c>
      <c r="U116" s="30">
        <v>3.69</v>
      </c>
      <c r="V116" s="30">
        <v>178</v>
      </c>
      <c r="W116" s="30">
        <v>3.82</v>
      </c>
      <c r="X116" s="30">
        <v>19.8</v>
      </c>
      <c r="Y116" s="12">
        <v>151000</v>
      </c>
      <c r="Z116" s="30">
        <v>6.66</v>
      </c>
      <c r="AA116" s="13">
        <v>1500</v>
      </c>
      <c r="AB116" s="14">
        <v>435</v>
      </c>
      <c r="AC116" s="12">
        <v>750</v>
      </c>
      <c r="AD116" s="13">
        <v>4020</v>
      </c>
      <c r="AE116" s="14">
        <v>0.05</v>
      </c>
      <c r="AF116" s="13">
        <v>809</v>
      </c>
      <c r="AG116" s="12">
        <v>225</v>
      </c>
      <c r="AH116" s="17">
        <v>47</v>
      </c>
      <c r="AI116" s="17">
        <v>28</v>
      </c>
      <c r="AJ116" s="17">
        <v>83</v>
      </c>
      <c r="AK116" s="17">
        <v>110</v>
      </c>
      <c r="AL116" s="17">
        <v>41</v>
      </c>
      <c r="AM116" s="17">
        <v>2.5</v>
      </c>
      <c r="AN116" s="17">
        <v>33</v>
      </c>
      <c r="AO116" s="17">
        <v>2.5</v>
      </c>
      <c r="AP116" s="17">
        <v>35</v>
      </c>
      <c r="AQ116" s="17">
        <v>1.5</v>
      </c>
      <c r="AR116" s="17">
        <v>2.5</v>
      </c>
      <c r="AS116" s="17">
        <v>49</v>
      </c>
      <c r="AT116" s="17">
        <v>40</v>
      </c>
      <c r="AU116" s="17">
        <v>38</v>
      </c>
      <c r="AV116" s="17">
        <v>2.5</v>
      </c>
      <c r="AW116" s="17">
        <v>27</v>
      </c>
      <c r="AX116" s="17">
        <v>50</v>
      </c>
      <c r="AY116" s="17">
        <v>2.5</v>
      </c>
      <c r="AZ116" s="17">
        <v>2.5</v>
      </c>
      <c r="BA116" s="20">
        <v>478</v>
      </c>
      <c r="BB116" s="17">
        <v>0.5</v>
      </c>
      <c r="BC116" s="17">
        <v>0.5</v>
      </c>
      <c r="BD116" s="17">
        <v>0.5</v>
      </c>
      <c r="BE116" s="17">
        <v>0.5</v>
      </c>
      <c r="BF116" s="17">
        <v>0.5</v>
      </c>
      <c r="BG116" s="17">
        <v>0.5</v>
      </c>
      <c r="BH116" s="17">
        <v>0.5</v>
      </c>
      <c r="BI116" s="17">
        <v>0.5</v>
      </c>
      <c r="BJ116" s="17">
        <v>5.0000000000000001E-3</v>
      </c>
      <c r="BK116" s="17">
        <v>0.5</v>
      </c>
      <c r="BL116" s="17">
        <v>0.05</v>
      </c>
      <c r="BM116" s="17">
        <v>0.05</v>
      </c>
      <c r="BN116" s="17">
        <v>0.05</v>
      </c>
      <c r="BO116" s="17">
        <v>0.05</v>
      </c>
      <c r="BP116" s="17">
        <v>0.05</v>
      </c>
      <c r="BQ116" s="17">
        <v>0.4</v>
      </c>
      <c r="BR116" s="17">
        <v>0.4</v>
      </c>
      <c r="BS116" s="17">
        <v>0.05</v>
      </c>
      <c r="BT116" s="17">
        <v>0.05</v>
      </c>
      <c r="BU116" s="17">
        <v>0.1</v>
      </c>
      <c r="BV116" s="17">
        <v>0.05</v>
      </c>
      <c r="BW116" s="17">
        <v>0.05</v>
      </c>
      <c r="BX116" s="17">
        <v>0.05</v>
      </c>
      <c r="BY116" s="17">
        <v>0.15000000000000002</v>
      </c>
      <c r="BZ116" s="17">
        <v>0.15</v>
      </c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>
        <v>0.05</v>
      </c>
      <c r="DF116" s="17">
        <v>0.05</v>
      </c>
      <c r="DG116" s="42">
        <v>36754.839</v>
      </c>
      <c r="DH116" s="17"/>
      <c r="DI116" s="17"/>
      <c r="DJ116" s="17"/>
      <c r="DK116" s="17"/>
      <c r="DL116" s="17"/>
    </row>
    <row r="117" spans="1:116" x14ac:dyDescent="0.25">
      <c r="A117" s="63">
        <v>112</v>
      </c>
      <c r="B117" s="64">
        <v>162</v>
      </c>
      <c r="C117" s="139" t="s">
        <v>434</v>
      </c>
      <c r="D117" s="139" t="s">
        <v>1663</v>
      </c>
      <c r="E117" s="58" t="s">
        <v>1664</v>
      </c>
      <c r="F117" s="67" t="s">
        <v>435</v>
      </c>
      <c r="G117" s="19">
        <v>8.1999999999999993</v>
      </c>
      <c r="H117" s="19">
        <v>365.2</v>
      </c>
      <c r="I117" s="42">
        <v>0.05</v>
      </c>
      <c r="J117" s="42">
        <v>1.5</v>
      </c>
      <c r="K117" s="30">
        <v>44.5</v>
      </c>
      <c r="L117" s="31">
        <v>0.311</v>
      </c>
      <c r="M117" s="30">
        <v>1.22</v>
      </c>
      <c r="N117" s="30">
        <v>7.25</v>
      </c>
      <c r="O117" s="42">
        <v>10.9</v>
      </c>
      <c r="P117" s="33">
        <v>4.1999999999999997E-3</v>
      </c>
      <c r="Q117" s="12">
        <v>142</v>
      </c>
      <c r="R117" s="42">
        <v>0.2</v>
      </c>
      <c r="S117" s="142">
        <v>4.21</v>
      </c>
      <c r="T117" s="30">
        <v>23.4</v>
      </c>
      <c r="U117" s="30">
        <v>3.02</v>
      </c>
      <c r="V117" s="30">
        <v>101</v>
      </c>
      <c r="W117" s="30">
        <v>6.9</v>
      </c>
      <c r="X117" s="30">
        <v>48.7</v>
      </c>
      <c r="Y117" s="12">
        <v>85900</v>
      </c>
      <c r="Z117" s="30">
        <v>6.22</v>
      </c>
      <c r="AA117" s="13">
        <v>7650</v>
      </c>
      <c r="AB117" s="14">
        <v>1021.71</v>
      </c>
      <c r="AC117" s="19">
        <v>838</v>
      </c>
      <c r="AD117" s="13">
        <v>15980.6</v>
      </c>
      <c r="AE117" s="14">
        <v>24.9</v>
      </c>
      <c r="AF117" s="13">
        <v>2379.7399999999998</v>
      </c>
      <c r="AG117" s="12">
        <v>562</v>
      </c>
      <c r="AH117" s="17">
        <v>2.5</v>
      </c>
      <c r="AI117" s="17">
        <v>87</v>
      </c>
      <c r="AJ117" s="17">
        <v>377</v>
      </c>
      <c r="AK117" s="17">
        <v>578</v>
      </c>
      <c r="AL117" s="17">
        <v>260</v>
      </c>
      <c r="AM117" s="17">
        <v>105</v>
      </c>
      <c r="AN117" s="17">
        <v>153</v>
      </c>
      <c r="AO117" s="17">
        <v>2.5</v>
      </c>
      <c r="AP117" s="17">
        <v>141</v>
      </c>
      <c r="AQ117" s="17">
        <v>1.5</v>
      </c>
      <c r="AR117" s="17">
        <v>2.5</v>
      </c>
      <c r="AS117" s="17">
        <v>169</v>
      </c>
      <c r="AT117" s="17">
        <v>316</v>
      </c>
      <c r="AU117" s="17">
        <v>276</v>
      </c>
      <c r="AV117" s="17">
        <v>116</v>
      </c>
      <c r="AW117" s="17">
        <v>147</v>
      </c>
      <c r="AX117" s="17">
        <v>291</v>
      </c>
      <c r="AY117" s="17">
        <v>2.5</v>
      </c>
      <c r="AZ117" s="17">
        <v>2.5</v>
      </c>
      <c r="BA117" s="20">
        <v>2443.5</v>
      </c>
      <c r="BB117" s="17">
        <v>0.5</v>
      </c>
      <c r="BC117" s="17">
        <v>0.5</v>
      </c>
      <c r="BD117" s="17">
        <v>0.5</v>
      </c>
      <c r="BE117" s="17">
        <v>0.5</v>
      </c>
      <c r="BF117" s="17">
        <v>0.5</v>
      </c>
      <c r="BG117" s="17">
        <v>0.5</v>
      </c>
      <c r="BH117" s="17">
        <v>0.5</v>
      </c>
      <c r="BI117" s="17">
        <v>0.5</v>
      </c>
      <c r="BJ117" s="17">
        <v>5.0000000000000001E-3</v>
      </c>
      <c r="BK117" s="17">
        <v>0.5</v>
      </c>
      <c r="BL117" s="17">
        <v>0.05</v>
      </c>
      <c r="BM117" s="17">
        <v>0.05</v>
      </c>
      <c r="BN117" s="17">
        <v>0.05</v>
      </c>
      <c r="BO117" s="17">
        <v>0.05</v>
      </c>
      <c r="BP117" s="17">
        <v>0.05</v>
      </c>
      <c r="BQ117" s="17">
        <v>0.4</v>
      </c>
      <c r="BR117" s="17">
        <v>0.4</v>
      </c>
      <c r="BS117" s="17">
        <v>0.05</v>
      </c>
      <c r="BT117" s="17">
        <v>0.05</v>
      </c>
      <c r="BU117" s="17">
        <v>0.1</v>
      </c>
      <c r="BV117" s="17">
        <v>0.05</v>
      </c>
      <c r="BW117" s="17">
        <v>0.05</v>
      </c>
      <c r="BX117" s="17">
        <v>0.05</v>
      </c>
      <c r="BY117" s="17">
        <v>0.15000000000000002</v>
      </c>
      <c r="BZ117" s="17">
        <v>0.15</v>
      </c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>
        <v>0.05</v>
      </c>
      <c r="DF117" s="17">
        <v>0.05</v>
      </c>
      <c r="DG117" s="42">
        <v>14304</v>
      </c>
      <c r="DH117" s="17"/>
      <c r="DI117" s="17"/>
      <c r="DJ117" s="17"/>
      <c r="DK117" s="17"/>
      <c r="DL117" s="17"/>
    </row>
    <row r="118" spans="1:116" x14ac:dyDescent="0.25">
      <c r="A118" s="63">
        <v>113</v>
      </c>
      <c r="B118" s="65">
        <v>163</v>
      </c>
      <c r="C118" s="139" t="s">
        <v>436</v>
      </c>
      <c r="D118" s="139" t="s">
        <v>1665</v>
      </c>
      <c r="E118" s="58" t="s">
        <v>1666</v>
      </c>
      <c r="F118" s="67" t="s">
        <v>437</v>
      </c>
      <c r="G118" s="19">
        <v>8</v>
      </c>
      <c r="H118" s="19">
        <v>123.6</v>
      </c>
      <c r="I118" s="42">
        <v>0.05</v>
      </c>
      <c r="J118" s="42">
        <v>1.5</v>
      </c>
      <c r="K118" s="30">
        <v>94.5</v>
      </c>
      <c r="L118" s="30">
        <v>2.5000000000000001E-2</v>
      </c>
      <c r="M118" s="30">
        <v>2.2599999999999998</v>
      </c>
      <c r="N118" s="30">
        <v>8.64</v>
      </c>
      <c r="O118" s="30">
        <v>9.5500000000000007</v>
      </c>
      <c r="P118" s="33">
        <v>2.2000000000000001E-3</v>
      </c>
      <c r="Q118" s="12">
        <v>132</v>
      </c>
      <c r="R118" s="42">
        <v>0.2</v>
      </c>
      <c r="S118" s="142">
        <v>5.34</v>
      </c>
      <c r="T118" s="30">
        <v>5.8</v>
      </c>
      <c r="U118" s="30">
        <v>2.75</v>
      </c>
      <c r="V118" s="30">
        <v>0.15</v>
      </c>
      <c r="W118" s="30">
        <v>11.3</v>
      </c>
      <c r="X118" s="30">
        <v>35.4</v>
      </c>
      <c r="Y118" s="12">
        <v>105000</v>
      </c>
      <c r="Z118" s="30">
        <v>19.899999999999999</v>
      </c>
      <c r="AA118" s="13">
        <v>9110</v>
      </c>
      <c r="AB118" s="14">
        <v>762.12400000000002</v>
      </c>
      <c r="AC118" s="19">
        <v>792</v>
      </c>
      <c r="AD118" s="13">
        <v>15838.1</v>
      </c>
      <c r="AE118" s="14">
        <v>84.4</v>
      </c>
      <c r="AF118" s="13">
        <v>4973.8500000000004</v>
      </c>
      <c r="AG118" s="12">
        <v>1750</v>
      </c>
      <c r="AH118" s="17">
        <v>2.5</v>
      </c>
      <c r="AI118" s="17">
        <v>62</v>
      </c>
      <c r="AJ118" s="17">
        <v>324</v>
      </c>
      <c r="AK118" s="17">
        <v>196</v>
      </c>
      <c r="AL118" s="17">
        <v>150</v>
      </c>
      <c r="AM118" s="17">
        <v>75</v>
      </c>
      <c r="AN118" s="17">
        <v>89</v>
      </c>
      <c r="AO118" s="17">
        <v>2.5</v>
      </c>
      <c r="AP118" s="17">
        <v>68</v>
      </c>
      <c r="AQ118" s="17">
        <v>1.5</v>
      </c>
      <c r="AR118" s="17">
        <v>2.5</v>
      </c>
      <c r="AS118" s="17">
        <v>27</v>
      </c>
      <c r="AT118" s="17">
        <v>124</v>
      </c>
      <c r="AU118" s="17">
        <v>152</v>
      </c>
      <c r="AV118" s="17">
        <v>61</v>
      </c>
      <c r="AW118" s="17">
        <v>96</v>
      </c>
      <c r="AX118" s="17">
        <v>121</v>
      </c>
      <c r="AY118" s="17">
        <v>2.5</v>
      </c>
      <c r="AZ118" s="17">
        <v>2.5</v>
      </c>
      <c r="BA118" s="20">
        <v>1266.5</v>
      </c>
      <c r="BB118" s="17">
        <v>0.5</v>
      </c>
      <c r="BC118" s="17">
        <v>0.5</v>
      </c>
      <c r="BD118" s="17">
        <v>0.5</v>
      </c>
      <c r="BE118" s="17">
        <v>0.5</v>
      </c>
      <c r="BF118" s="17">
        <v>0.5</v>
      </c>
      <c r="BG118" s="17">
        <v>0.5</v>
      </c>
      <c r="BH118" s="17">
        <v>0.5</v>
      </c>
      <c r="BI118" s="17">
        <v>0.5</v>
      </c>
      <c r="BJ118" s="17">
        <v>5.0000000000000001E-3</v>
      </c>
      <c r="BK118" s="17">
        <v>0.5</v>
      </c>
      <c r="BL118" s="17">
        <v>0.05</v>
      </c>
      <c r="BM118" s="17">
        <v>0.05</v>
      </c>
      <c r="BN118" s="17">
        <v>0.05</v>
      </c>
      <c r="BO118" s="17">
        <v>0.05</v>
      </c>
      <c r="BP118" s="17">
        <v>0.05</v>
      </c>
      <c r="BQ118" s="17">
        <v>0.4</v>
      </c>
      <c r="BR118" s="17">
        <v>0.4</v>
      </c>
      <c r="BS118" s="17">
        <v>0.05</v>
      </c>
      <c r="BT118" s="17">
        <v>0.05</v>
      </c>
      <c r="BU118" s="17">
        <v>0.1</v>
      </c>
      <c r="BV118" s="17">
        <v>0.05</v>
      </c>
      <c r="BW118" s="17">
        <v>0.05</v>
      </c>
      <c r="BX118" s="17">
        <v>0.05</v>
      </c>
      <c r="BY118" s="17">
        <v>0.15000000000000002</v>
      </c>
      <c r="BZ118" s="17">
        <v>0.15</v>
      </c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>
        <v>0.05</v>
      </c>
      <c r="DF118" s="17">
        <v>0.05</v>
      </c>
      <c r="DG118" s="42">
        <v>6563</v>
      </c>
      <c r="DH118" s="17"/>
      <c r="DI118" s="17"/>
      <c r="DJ118" s="17"/>
      <c r="DK118" s="17"/>
      <c r="DL118" s="17"/>
    </row>
    <row r="119" spans="1:116" x14ac:dyDescent="0.25">
      <c r="A119" s="63">
        <v>114</v>
      </c>
      <c r="B119" s="66">
        <v>164</v>
      </c>
      <c r="C119" s="139" t="s">
        <v>1667</v>
      </c>
      <c r="D119" s="139" t="s">
        <v>1668</v>
      </c>
      <c r="E119" s="58" t="s">
        <v>1669</v>
      </c>
      <c r="F119" s="67" t="s">
        <v>1670</v>
      </c>
      <c r="G119" s="19">
        <v>7.8</v>
      </c>
      <c r="H119" s="19">
        <v>501.4</v>
      </c>
      <c r="I119" s="42">
        <v>25.9</v>
      </c>
      <c r="J119" s="42">
        <v>11.3</v>
      </c>
      <c r="K119" s="30">
        <v>58.6</v>
      </c>
      <c r="L119" s="30">
        <v>1.23</v>
      </c>
      <c r="M119" s="30">
        <v>2.14</v>
      </c>
      <c r="N119" s="30">
        <v>6.77</v>
      </c>
      <c r="O119" s="30">
        <v>7.65</v>
      </c>
      <c r="P119" s="33">
        <v>5.7000000000000002E-3</v>
      </c>
      <c r="Q119" s="12">
        <v>133</v>
      </c>
      <c r="R119" s="42">
        <v>1.17</v>
      </c>
      <c r="S119" s="142">
        <v>7.01</v>
      </c>
      <c r="T119" s="30">
        <v>56.3</v>
      </c>
      <c r="U119" s="30">
        <v>6.71</v>
      </c>
      <c r="V119" s="30">
        <v>60.8</v>
      </c>
      <c r="W119" s="30">
        <v>13.7</v>
      </c>
      <c r="X119" s="30">
        <v>98.4</v>
      </c>
      <c r="Y119" s="12">
        <v>101000</v>
      </c>
      <c r="Z119" s="30">
        <v>18.3</v>
      </c>
      <c r="AA119" s="13">
        <v>13700</v>
      </c>
      <c r="AB119" s="14">
        <v>941.303</v>
      </c>
      <c r="AC119" s="12">
        <v>1140</v>
      </c>
      <c r="AD119" s="13">
        <v>17554.8</v>
      </c>
      <c r="AE119" s="14">
        <v>57.6</v>
      </c>
      <c r="AF119" s="13">
        <v>2770.15</v>
      </c>
      <c r="AG119" s="12">
        <v>502</v>
      </c>
      <c r="AH119" s="17">
        <v>2.5</v>
      </c>
      <c r="AI119" s="17">
        <v>9.2999999999999989</v>
      </c>
      <c r="AJ119" s="17">
        <v>2.5</v>
      </c>
      <c r="AK119" s="17">
        <v>37</v>
      </c>
      <c r="AL119" s="17">
        <v>18</v>
      </c>
      <c r="AM119" s="17">
        <v>7.2</v>
      </c>
      <c r="AN119" s="17">
        <v>9.2999999999999989</v>
      </c>
      <c r="AO119" s="17">
        <v>2.5</v>
      </c>
      <c r="AP119" s="17">
        <v>13</v>
      </c>
      <c r="AQ119" s="17">
        <v>1.5</v>
      </c>
      <c r="AR119" s="17">
        <v>2.5</v>
      </c>
      <c r="AS119" s="17">
        <v>2.5</v>
      </c>
      <c r="AT119" s="17">
        <v>18</v>
      </c>
      <c r="AU119" s="17">
        <v>22</v>
      </c>
      <c r="AV119" s="17">
        <v>9.4</v>
      </c>
      <c r="AW119" s="17">
        <v>15</v>
      </c>
      <c r="AX119" s="17">
        <v>23</v>
      </c>
      <c r="AY119" s="17">
        <v>2.5</v>
      </c>
      <c r="AZ119" s="17">
        <v>2.5</v>
      </c>
      <c r="BA119" s="20">
        <v>141.70000000000002</v>
      </c>
      <c r="BB119" s="17">
        <v>0.5</v>
      </c>
      <c r="BC119" s="17">
        <v>0.5</v>
      </c>
      <c r="BD119" s="17">
        <v>0.5</v>
      </c>
      <c r="BE119" s="17">
        <v>0.5</v>
      </c>
      <c r="BF119" s="17">
        <v>0.5</v>
      </c>
      <c r="BG119" s="17">
        <v>0.5</v>
      </c>
      <c r="BH119" s="17">
        <v>0.5</v>
      </c>
      <c r="BI119" s="17">
        <v>0.5</v>
      </c>
      <c r="BJ119" s="17">
        <v>5.0000000000000001E-3</v>
      </c>
      <c r="BK119" s="17">
        <v>0.5</v>
      </c>
      <c r="BL119" s="17">
        <v>0.05</v>
      </c>
      <c r="BM119" s="17">
        <v>0.05</v>
      </c>
      <c r="BN119" s="17">
        <v>0.05</v>
      </c>
      <c r="BO119" s="17">
        <v>0.05</v>
      </c>
      <c r="BP119" s="17">
        <v>0.05</v>
      </c>
      <c r="BQ119" s="17">
        <v>0.4</v>
      </c>
      <c r="BR119" s="17">
        <v>0.4</v>
      </c>
      <c r="BS119" s="17">
        <v>0.05</v>
      </c>
      <c r="BT119" s="17">
        <v>0.05</v>
      </c>
      <c r="BU119" s="17">
        <v>0.1</v>
      </c>
      <c r="BV119" s="17">
        <v>0.05</v>
      </c>
      <c r="BW119" s="17">
        <v>0.05</v>
      </c>
      <c r="BX119" s="17">
        <v>0.05</v>
      </c>
      <c r="BY119" s="17">
        <v>0.15000000000000002</v>
      </c>
      <c r="BZ119" s="17">
        <v>0.15</v>
      </c>
      <c r="CA119" s="17">
        <v>25</v>
      </c>
      <c r="CB119" s="17">
        <v>50</v>
      </c>
      <c r="CC119" s="17">
        <v>2600</v>
      </c>
      <c r="CD119" s="17">
        <v>0.01</v>
      </c>
      <c r="CE119" s="17">
        <v>2.5000000000000001E-2</v>
      </c>
      <c r="CF119" s="17">
        <v>2.5000000000000001E-2</v>
      </c>
      <c r="CG119" s="17">
        <v>2.5000000000000001E-2</v>
      </c>
      <c r="CH119" s="17">
        <v>2.5000000000000001E-2</v>
      </c>
      <c r="CI119" s="17">
        <v>2.5000000000000001E-2</v>
      </c>
      <c r="CJ119" s="17">
        <v>2.5000000000000001E-2</v>
      </c>
      <c r="CK119" s="17">
        <v>2.5000000000000001E-2</v>
      </c>
      <c r="CL119" s="17">
        <v>6.8</v>
      </c>
      <c r="CM119" s="17">
        <v>0.15</v>
      </c>
      <c r="CN119" s="17">
        <v>0.5</v>
      </c>
      <c r="CO119" s="17">
        <v>0.5</v>
      </c>
      <c r="CP119" s="17">
        <v>0.5</v>
      </c>
      <c r="CQ119" s="17">
        <v>1.5</v>
      </c>
      <c r="CR119" s="17">
        <v>0.3</v>
      </c>
      <c r="CS119" s="17">
        <v>5</v>
      </c>
      <c r="CT119" s="17">
        <v>0.5</v>
      </c>
      <c r="CU119" s="17">
        <v>0.5</v>
      </c>
      <c r="CV119" s="17">
        <v>0.05</v>
      </c>
      <c r="CW119" s="17">
        <v>0.17499999999999999</v>
      </c>
      <c r="CX119" s="17">
        <v>0.05</v>
      </c>
      <c r="CY119" s="17">
        <v>1.6E-2</v>
      </c>
      <c r="CZ119" s="17">
        <v>0.05</v>
      </c>
      <c r="DA119" s="17">
        <v>0.05</v>
      </c>
      <c r="DB119" s="17">
        <v>0.05</v>
      </c>
      <c r="DC119" s="17">
        <v>0.05</v>
      </c>
      <c r="DD119" s="17">
        <v>0.05</v>
      </c>
      <c r="DE119" s="17">
        <v>0.05</v>
      </c>
      <c r="DF119" s="17">
        <v>0.05</v>
      </c>
      <c r="DG119" s="42">
        <v>1427</v>
      </c>
      <c r="DH119" s="17">
        <v>0.5</v>
      </c>
      <c r="DI119" s="17">
        <v>0.05</v>
      </c>
      <c r="DJ119" s="17">
        <v>0.25</v>
      </c>
      <c r="DK119" s="17">
        <v>0.25</v>
      </c>
      <c r="DL119" s="17">
        <v>0.05</v>
      </c>
    </row>
    <row r="120" spans="1:116" x14ac:dyDescent="0.25">
      <c r="A120" s="63">
        <v>115</v>
      </c>
      <c r="B120" s="64">
        <v>165</v>
      </c>
      <c r="C120" s="139" t="s">
        <v>440</v>
      </c>
      <c r="D120" s="139" t="s">
        <v>1671</v>
      </c>
      <c r="E120" s="58" t="s">
        <v>1672</v>
      </c>
      <c r="F120" s="67" t="s">
        <v>441</v>
      </c>
      <c r="G120" s="19">
        <v>9.1999999999999993</v>
      </c>
      <c r="H120" s="19">
        <v>333.8</v>
      </c>
      <c r="I120" s="42">
        <v>0.05</v>
      </c>
      <c r="J120" s="42">
        <v>3.1</v>
      </c>
      <c r="K120" s="30">
        <v>48.8</v>
      </c>
      <c r="L120" s="31">
        <v>0.16500000000000001</v>
      </c>
      <c r="M120" s="30">
        <v>2.2000000000000002</v>
      </c>
      <c r="N120" s="30">
        <v>19.399999999999999</v>
      </c>
      <c r="O120" s="30">
        <v>13.6</v>
      </c>
      <c r="P120" s="33">
        <v>2.7000000000000001E-3</v>
      </c>
      <c r="Q120" s="30">
        <v>136</v>
      </c>
      <c r="R120" s="30">
        <v>0.2</v>
      </c>
      <c r="S120" s="142">
        <v>8.77</v>
      </c>
      <c r="T120" s="30">
        <v>12</v>
      </c>
      <c r="U120" s="30">
        <v>3.22</v>
      </c>
      <c r="V120" s="30">
        <v>93.9</v>
      </c>
      <c r="W120" s="30">
        <v>10.3</v>
      </c>
      <c r="X120" s="30">
        <v>47.5</v>
      </c>
      <c r="Y120" s="12">
        <v>98400</v>
      </c>
      <c r="Z120" s="30">
        <v>12.4</v>
      </c>
      <c r="AA120" s="13">
        <v>11900</v>
      </c>
      <c r="AB120" s="14">
        <v>562.13199999999995</v>
      </c>
      <c r="AC120" s="12">
        <v>880</v>
      </c>
      <c r="AD120" s="13">
        <v>23649.599999999999</v>
      </c>
      <c r="AE120" s="14">
        <v>80.900000000000006</v>
      </c>
      <c r="AF120" s="13">
        <v>4129.18</v>
      </c>
      <c r="AG120" s="12">
        <v>1260</v>
      </c>
      <c r="AH120" s="17">
        <v>51</v>
      </c>
      <c r="AI120" s="17">
        <v>43</v>
      </c>
      <c r="AJ120" s="17">
        <v>41</v>
      </c>
      <c r="AK120" s="17">
        <v>256</v>
      </c>
      <c r="AL120" s="17">
        <v>120</v>
      </c>
      <c r="AM120" s="17">
        <v>72</v>
      </c>
      <c r="AN120" s="17">
        <v>95</v>
      </c>
      <c r="AO120" s="17">
        <v>2.5</v>
      </c>
      <c r="AP120" s="17">
        <v>106</v>
      </c>
      <c r="AQ120" s="17">
        <v>1.5</v>
      </c>
      <c r="AR120" s="17">
        <v>2.5</v>
      </c>
      <c r="AS120" s="17">
        <v>2.5</v>
      </c>
      <c r="AT120" s="17">
        <v>181</v>
      </c>
      <c r="AU120" s="17">
        <v>144</v>
      </c>
      <c r="AV120" s="17">
        <v>74</v>
      </c>
      <c r="AW120" s="17">
        <v>67</v>
      </c>
      <c r="AX120" s="17">
        <v>111</v>
      </c>
      <c r="AY120" s="17">
        <v>37</v>
      </c>
      <c r="AZ120" s="17">
        <v>2.5</v>
      </c>
      <c r="BA120" s="20">
        <v>1083.5</v>
      </c>
      <c r="BB120" s="17">
        <v>0.5</v>
      </c>
      <c r="BC120" s="17">
        <v>0.5</v>
      </c>
      <c r="BD120" s="17">
        <v>0.5</v>
      </c>
      <c r="BE120" s="17">
        <v>0.5</v>
      </c>
      <c r="BF120" s="17">
        <v>0.5</v>
      </c>
      <c r="BG120" s="17">
        <v>0.5</v>
      </c>
      <c r="BH120" s="17">
        <v>0.5</v>
      </c>
      <c r="BI120" s="17">
        <v>0.5</v>
      </c>
      <c r="BJ120" s="17">
        <v>5.0000000000000001E-3</v>
      </c>
      <c r="BK120" s="17">
        <v>0.5</v>
      </c>
      <c r="BL120" s="17">
        <v>0.05</v>
      </c>
      <c r="BM120" s="17">
        <v>0.05</v>
      </c>
      <c r="BN120" s="17">
        <v>0.05</v>
      </c>
      <c r="BO120" s="17">
        <v>0.05</v>
      </c>
      <c r="BP120" s="17">
        <v>0.05</v>
      </c>
      <c r="BQ120" s="17">
        <v>0.4</v>
      </c>
      <c r="BR120" s="17">
        <v>0.4</v>
      </c>
      <c r="BS120" s="17">
        <v>0.05</v>
      </c>
      <c r="BT120" s="17">
        <v>0.05</v>
      </c>
      <c r="BU120" s="17">
        <v>0.1</v>
      </c>
      <c r="BV120" s="17">
        <v>0.05</v>
      </c>
      <c r="BW120" s="17">
        <v>0.05</v>
      </c>
      <c r="BX120" s="17">
        <v>0.05</v>
      </c>
      <c r="BY120" s="17">
        <v>0.15000000000000002</v>
      </c>
      <c r="BZ120" s="17">
        <v>0.15</v>
      </c>
      <c r="CA120" s="17">
        <v>25</v>
      </c>
      <c r="CB120" s="17">
        <v>50</v>
      </c>
      <c r="CC120" s="17">
        <v>3800</v>
      </c>
      <c r="CD120" s="17">
        <v>0.01</v>
      </c>
      <c r="CE120" s="17">
        <v>2.5000000000000001E-2</v>
      </c>
      <c r="CF120" s="17">
        <v>2.5000000000000001E-2</v>
      </c>
      <c r="CG120" s="17">
        <v>2.5000000000000001E-2</v>
      </c>
      <c r="CH120" s="17">
        <v>2.5000000000000001E-2</v>
      </c>
      <c r="CI120" s="17">
        <v>2.5000000000000001E-2</v>
      </c>
      <c r="CJ120" s="17">
        <v>2.5000000000000001E-2</v>
      </c>
      <c r="CK120" s="17">
        <v>2.5000000000000001E-2</v>
      </c>
      <c r="CL120" s="17">
        <v>18</v>
      </c>
      <c r="CM120" s="17">
        <v>0.15</v>
      </c>
      <c r="CN120" s="17">
        <v>0.5</v>
      </c>
      <c r="CO120" s="17">
        <v>0.5</v>
      </c>
      <c r="CP120" s="17">
        <v>0.5</v>
      </c>
      <c r="CQ120" s="17">
        <v>1.5</v>
      </c>
      <c r="CR120" s="17">
        <v>0.3</v>
      </c>
      <c r="CS120" s="17">
        <v>5</v>
      </c>
      <c r="CT120" s="17">
        <v>0.5</v>
      </c>
      <c r="CU120" s="17">
        <v>0.5</v>
      </c>
      <c r="CV120" s="17">
        <v>0.05</v>
      </c>
      <c r="CW120" s="17">
        <v>0.05</v>
      </c>
      <c r="CX120" s="17">
        <v>0.05</v>
      </c>
      <c r="CY120" s="17">
        <v>4.0999999999999995E-3</v>
      </c>
      <c r="CZ120" s="17">
        <v>0.05</v>
      </c>
      <c r="DA120" s="17">
        <v>0.05</v>
      </c>
      <c r="DB120" s="17">
        <v>0.05</v>
      </c>
      <c r="DC120" s="17">
        <v>0.05</v>
      </c>
      <c r="DD120" s="17">
        <v>0.05</v>
      </c>
      <c r="DE120" s="17">
        <v>0.05</v>
      </c>
      <c r="DF120" s="17">
        <v>0.05</v>
      </c>
      <c r="DG120" s="42">
        <v>18910</v>
      </c>
      <c r="DH120" s="17">
        <v>0.5</v>
      </c>
      <c r="DI120" s="17">
        <v>0.05</v>
      </c>
      <c r="DJ120" s="17">
        <v>0.25</v>
      </c>
      <c r="DK120" s="17">
        <v>0.25</v>
      </c>
      <c r="DL120" s="17">
        <v>0.05</v>
      </c>
    </row>
    <row r="121" spans="1:116" x14ac:dyDescent="0.25">
      <c r="A121" s="63">
        <v>116</v>
      </c>
      <c r="B121" s="65">
        <v>166</v>
      </c>
      <c r="C121" s="139" t="s">
        <v>1673</v>
      </c>
      <c r="D121" s="139" t="s">
        <v>1674</v>
      </c>
      <c r="E121" s="58" t="s">
        <v>1675</v>
      </c>
      <c r="F121" s="67" t="s">
        <v>1676</v>
      </c>
      <c r="G121" s="19">
        <v>6.9</v>
      </c>
      <c r="H121" s="19">
        <v>482.6</v>
      </c>
      <c r="I121" s="42">
        <v>0.05</v>
      </c>
      <c r="J121" s="42">
        <v>1.5</v>
      </c>
      <c r="K121" s="30">
        <v>59.7</v>
      </c>
      <c r="L121" s="30">
        <v>2.5000000000000001E-2</v>
      </c>
      <c r="M121" s="30">
        <v>0.94199999999999995</v>
      </c>
      <c r="N121" s="30">
        <v>3.65</v>
      </c>
      <c r="O121" s="30">
        <v>10.199999999999999</v>
      </c>
      <c r="P121" s="33">
        <v>3.2000000000000002E-3</v>
      </c>
      <c r="Q121" s="12">
        <v>1260</v>
      </c>
      <c r="R121" s="42">
        <v>0.2</v>
      </c>
      <c r="S121" s="142">
        <v>2.5</v>
      </c>
      <c r="T121" s="30">
        <v>4.95</v>
      </c>
      <c r="U121" s="30">
        <v>3.24</v>
      </c>
      <c r="V121" s="30">
        <v>161</v>
      </c>
      <c r="W121" s="30">
        <v>4.5199999999999996</v>
      </c>
      <c r="X121" s="30">
        <v>45.3</v>
      </c>
      <c r="Y121" s="12">
        <v>268129</v>
      </c>
      <c r="Z121" s="30">
        <v>9.9</v>
      </c>
      <c r="AA121" s="13">
        <v>4770</v>
      </c>
      <c r="AB121" s="14">
        <v>432</v>
      </c>
      <c r="AC121" s="12">
        <v>1110</v>
      </c>
      <c r="AD121" s="13">
        <v>7250</v>
      </c>
      <c r="AE121" s="14">
        <v>0.05</v>
      </c>
      <c r="AF121" s="13">
        <v>1671.47</v>
      </c>
      <c r="AG121" s="12">
        <v>320</v>
      </c>
      <c r="AH121" s="17">
        <v>2.5</v>
      </c>
      <c r="AI121" s="17">
        <v>2.5</v>
      </c>
      <c r="AJ121" s="17">
        <v>2.5</v>
      </c>
      <c r="AK121" s="17">
        <v>198</v>
      </c>
      <c r="AL121" s="17">
        <v>91</v>
      </c>
      <c r="AM121" s="17">
        <v>2.5</v>
      </c>
      <c r="AN121" s="17">
        <v>69</v>
      </c>
      <c r="AO121" s="17">
        <v>2.5</v>
      </c>
      <c r="AP121" s="17">
        <v>110</v>
      </c>
      <c r="AQ121" s="17">
        <v>1.5</v>
      </c>
      <c r="AR121" s="17">
        <v>2.5</v>
      </c>
      <c r="AS121" s="17">
        <v>2.5</v>
      </c>
      <c r="AT121" s="17">
        <v>109</v>
      </c>
      <c r="AU121" s="17">
        <v>116</v>
      </c>
      <c r="AV121" s="17">
        <v>49</v>
      </c>
      <c r="AW121" s="17">
        <v>101</v>
      </c>
      <c r="AX121" s="17">
        <v>119</v>
      </c>
      <c r="AY121" s="17">
        <v>2.5</v>
      </c>
      <c r="AZ121" s="17">
        <v>2.5</v>
      </c>
      <c r="BA121" s="20">
        <v>648.5</v>
      </c>
      <c r="BB121" s="17">
        <v>0.5</v>
      </c>
      <c r="BC121" s="17">
        <v>0.5</v>
      </c>
      <c r="BD121" s="17">
        <v>0.5</v>
      </c>
      <c r="BE121" s="17">
        <v>0.5</v>
      </c>
      <c r="BF121" s="17">
        <v>0.5</v>
      </c>
      <c r="BG121" s="17">
        <v>0.5</v>
      </c>
      <c r="BH121" s="17">
        <v>0.5</v>
      </c>
      <c r="BI121" s="17">
        <v>0.5</v>
      </c>
      <c r="BJ121" s="17">
        <v>5.0000000000000001E-3</v>
      </c>
      <c r="BK121" s="17">
        <v>0.5</v>
      </c>
      <c r="BL121" s="17">
        <v>0.05</v>
      </c>
      <c r="BM121" s="17">
        <v>0.05</v>
      </c>
      <c r="BN121" s="17">
        <v>0.05</v>
      </c>
      <c r="BO121" s="17">
        <v>0.05</v>
      </c>
      <c r="BP121" s="17">
        <v>0.05</v>
      </c>
      <c r="BQ121" s="17">
        <v>0.4</v>
      </c>
      <c r="BR121" s="17">
        <v>0.4</v>
      </c>
      <c r="BS121" s="17">
        <v>0.05</v>
      </c>
      <c r="BT121" s="17">
        <v>0.05</v>
      </c>
      <c r="BU121" s="17">
        <v>0.1</v>
      </c>
      <c r="BV121" s="17">
        <v>0.05</v>
      </c>
      <c r="BW121" s="17">
        <v>0.05</v>
      </c>
      <c r="BX121" s="17">
        <v>0.05</v>
      </c>
      <c r="BY121" s="17">
        <v>0.15000000000000002</v>
      </c>
      <c r="BZ121" s="17">
        <v>0.15</v>
      </c>
      <c r="CA121" s="17">
        <v>25</v>
      </c>
      <c r="CB121" s="17">
        <v>50</v>
      </c>
      <c r="CC121" s="17">
        <v>2600</v>
      </c>
      <c r="CD121" s="17">
        <v>0.01</v>
      </c>
      <c r="CE121" s="17">
        <v>2.5000000000000001E-2</v>
      </c>
      <c r="CF121" s="17">
        <v>2.5000000000000001E-2</v>
      </c>
      <c r="CG121" s="17">
        <v>2.5000000000000001E-2</v>
      </c>
      <c r="CH121" s="17">
        <v>2.5000000000000001E-2</v>
      </c>
      <c r="CI121" s="17">
        <v>2.5000000000000001E-2</v>
      </c>
      <c r="CJ121" s="17">
        <v>2.5000000000000001E-2</v>
      </c>
      <c r="CK121" s="17">
        <v>2.5000000000000001E-2</v>
      </c>
      <c r="CL121" s="17">
        <v>0.89</v>
      </c>
      <c r="CM121" s="17">
        <v>0.15</v>
      </c>
      <c r="CN121" s="17">
        <v>0.5</v>
      </c>
      <c r="CO121" s="17">
        <v>0.5</v>
      </c>
      <c r="CP121" s="17">
        <v>0.5</v>
      </c>
      <c r="CQ121" s="17">
        <v>1.5</v>
      </c>
      <c r="CR121" s="17">
        <v>0.3</v>
      </c>
      <c r="CS121" s="17">
        <v>5</v>
      </c>
      <c r="CT121" s="17">
        <v>0.5</v>
      </c>
      <c r="CU121" s="17">
        <v>0.5</v>
      </c>
      <c r="CV121" s="17">
        <v>0.05</v>
      </c>
      <c r="CW121" s="17">
        <v>0.05</v>
      </c>
      <c r="CX121" s="17">
        <v>0.05</v>
      </c>
      <c r="CY121" s="17">
        <v>2.7000000000000001E-3</v>
      </c>
      <c r="CZ121" s="17">
        <v>0.05</v>
      </c>
      <c r="DA121" s="17">
        <v>0.05</v>
      </c>
      <c r="DB121" s="17">
        <v>0.05</v>
      </c>
      <c r="DC121" s="17">
        <v>0.05</v>
      </c>
      <c r="DD121" s="17">
        <v>0.05</v>
      </c>
      <c r="DE121" s="17">
        <v>0.05</v>
      </c>
      <c r="DF121" s="17">
        <v>0.05</v>
      </c>
      <c r="DG121" s="42">
        <v>12744.966</v>
      </c>
      <c r="DH121" s="17">
        <v>0.5</v>
      </c>
      <c r="DI121" s="17">
        <v>0.05</v>
      </c>
      <c r="DJ121" s="17">
        <v>0.25</v>
      </c>
      <c r="DK121" s="17">
        <v>0.25</v>
      </c>
      <c r="DL121" s="17">
        <v>0.05</v>
      </c>
    </row>
    <row r="122" spans="1:116" x14ac:dyDescent="0.25">
      <c r="A122" s="63">
        <v>117</v>
      </c>
      <c r="B122" s="66">
        <v>167</v>
      </c>
      <c r="C122" s="139" t="s">
        <v>1677</v>
      </c>
      <c r="D122" s="139" t="s">
        <v>1678</v>
      </c>
      <c r="E122" s="58" t="s">
        <v>1679</v>
      </c>
      <c r="F122" s="67" t="s">
        <v>1680</v>
      </c>
      <c r="G122" s="19">
        <v>7.9</v>
      </c>
      <c r="H122" s="19">
        <v>298</v>
      </c>
      <c r="I122" s="42">
        <v>0.05</v>
      </c>
      <c r="J122" s="42">
        <v>4.6399999999999997</v>
      </c>
      <c r="K122" s="30">
        <v>66</v>
      </c>
      <c r="L122" s="30">
        <v>2.5000000000000001E-2</v>
      </c>
      <c r="M122" s="30">
        <v>1.6</v>
      </c>
      <c r="N122" s="30">
        <v>9.7899999999999991</v>
      </c>
      <c r="O122" s="42">
        <v>11.2</v>
      </c>
      <c r="P122" s="33">
        <v>1.0999999999999999E-2</v>
      </c>
      <c r="Q122" s="12">
        <v>139</v>
      </c>
      <c r="R122" s="42">
        <v>0.2</v>
      </c>
      <c r="S122" s="142">
        <v>4.0199999999999996</v>
      </c>
      <c r="T122" s="30">
        <v>12.7</v>
      </c>
      <c r="U122" s="30">
        <v>2.64</v>
      </c>
      <c r="V122" s="30">
        <v>94.9</v>
      </c>
      <c r="W122" s="30">
        <v>13.4</v>
      </c>
      <c r="X122" s="30">
        <v>54.8</v>
      </c>
      <c r="Y122" s="12">
        <v>165000</v>
      </c>
      <c r="Z122" s="30">
        <v>5.98</v>
      </c>
      <c r="AA122" s="13">
        <v>10600</v>
      </c>
      <c r="AB122" s="14">
        <v>1311.59</v>
      </c>
      <c r="AC122" s="19">
        <v>907</v>
      </c>
      <c r="AD122" s="13">
        <v>7810</v>
      </c>
      <c r="AE122" s="14">
        <v>97.5</v>
      </c>
      <c r="AF122" s="13">
        <v>5004.2299999999996</v>
      </c>
      <c r="AG122" s="42">
        <v>843</v>
      </c>
      <c r="AH122" s="17">
        <v>2.5</v>
      </c>
      <c r="AI122" s="17">
        <v>66</v>
      </c>
      <c r="AJ122" s="17">
        <v>66</v>
      </c>
      <c r="AK122" s="17">
        <v>319</v>
      </c>
      <c r="AL122" s="17">
        <v>150</v>
      </c>
      <c r="AM122" s="17">
        <v>81</v>
      </c>
      <c r="AN122" s="17">
        <v>91</v>
      </c>
      <c r="AO122" s="17">
        <v>2.5</v>
      </c>
      <c r="AP122" s="17">
        <v>158</v>
      </c>
      <c r="AQ122" s="17">
        <v>1.5</v>
      </c>
      <c r="AR122" s="17">
        <v>2.5</v>
      </c>
      <c r="AS122" s="17">
        <v>2.5</v>
      </c>
      <c r="AT122" s="17">
        <v>170</v>
      </c>
      <c r="AU122" s="17">
        <v>192</v>
      </c>
      <c r="AV122" s="17">
        <v>80</v>
      </c>
      <c r="AW122" s="17">
        <v>103</v>
      </c>
      <c r="AX122" s="17">
        <v>204</v>
      </c>
      <c r="AY122" s="17">
        <v>45</v>
      </c>
      <c r="AZ122" s="17">
        <v>2.5</v>
      </c>
      <c r="BA122" s="20">
        <v>1224</v>
      </c>
      <c r="BB122" s="17">
        <v>0.5</v>
      </c>
      <c r="BC122" s="17">
        <v>0.5</v>
      </c>
      <c r="BD122" s="17">
        <v>0.5</v>
      </c>
      <c r="BE122" s="17">
        <v>0.5</v>
      </c>
      <c r="BF122" s="17">
        <v>0.5</v>
      </c>
      <c r="BG122" s="17">
        <v>0.5</v>
      </c>
      <c r="BH122" s="17">
        <v>0.5</v>
      </c>
      <c r="BI122" s="17">
        <v>0.5</v>
      </c>
      <c r="BJ122" s="17">
        <v>5.0000000000000001E-3</v>
      </c>
      <c r="BK122" s="17">
        <v>0.5</v>
      </c>
      <c r="BL122" s="17">
        <v>0.05</v>
      </c>
      <c r="BM122" s="17">
        <v>0.05</v>
      </c>
      <c r="BN122" s="17">
        <v>0.05</v>
      </c>
      <c r="BO122" s="17">
        <v>0.05</v>
      </c>
      <c r="BP122" s="17">
        <v>0.05</v>
      </c>
      <c r="BQ122" s="17">
        <v>0.4</v>
      </c>
      <c r="BR122" s="17">
        <v>0.4</v>
      </c>
      <c r="BS122" s="17">
        <v>0.05</v>
      </c>
      <c r="BT122" s="17">
        <v>0.05</v>
      </c>
      <c r="BU122" s="17">
        <v>0.1</v>
      </c>
      <c r="BV122" s="17">
        <v>0.05</v>
      </c>
      <c r="BW122" s="17">
        <v>0.05</v>
      </c>
      <c r="BX122" s="17">
        <v>0.05</v>
      </c>
      <c r="BY122" s="17">
        <v>0.15000000000000002</v>
      </c>
      <c r="BZ122" s="17">
        <v>0.15</v>
      </c>
      <c r="CA122" s="17">
        <v>25</v>
      </c>
      <c r="CB122" s="17">
        <v>50</v>
      </c>
      <c r="CC122" s="17">
        <v>3200</v>
      </c>
      <c r="CD122" s="17">
        <v>0.01</v>
      </c>
      <c r="CE122" s="17">
        <v>2.5000000000000001E-2</v>
      </c>
      <c r="CF122" s="17">
        <v>2.5000000000000001E-2</v>
      </c>
      <c r="CG122" s="17">
        <v>2.5000000000000001E-2</v>
      </c>
      <c r="CH122" s="17">
        <v>2.5000000000000001E-2</v>
      </c>
      <c r="CI122" s="17">
        <v>2.5000000000000001E-2</v>
      </c>
      <c r="CJ122" s="17">
        <v>2.5000000000000001E-2</v>
      </c>
      <c r="CK122" s="17">
        <v>2.5000000000000001E-2</v>
      </c>
      <c r="CL122" s="17">
        <v>2.9</v>
      </c>
      <c r="CM122" s="17">
        <v>0.15</v>
      </c>
      <c r="CN122" s="17">
        <v>0.5</v>
      </c>
      <c r="CO122" s="17">
        <v>0.5</v>
      </c>
      <c r="CP122" s="17">
        <v>0.5</v>
      </c>
      <c r="CQ122" s="17">
        <v>1.5</v>
      </c>
      <c r="CR122" s="17">
        <v>0.3</v>
      </c>
      <c r="CS122" s="17">
        <v>5</v>
      </c>
      <c r="CT122" s="17">
        <v>0.5</v>
      </c>
      <c r="CU122" s="17">
        <v>0.5</v>
      </c>
      <c r="CV122" s="17">
        <v>0.05</v>
      </c>
      <c r="CW122" s="17">
        <v>0.05</v>
      </c>
      <c r="CX122" s="17">
        <v>0.05</v>
      </c>
      <c r="CY122" s="17">
        <v>7.1999999999999998E-3</v>
      </c>
      <c r="CZ122" s="17">
        <v>0.05</v>
      </c>
      <c r="DA122" s="17">
        <v>0.05</v>
      </c>
      <c r="DB122" s="17">
        <v>0.05</v>
      </c>
      <c r="DC122" s="17">
        <v>0.05</v>
      </c>
      <c r="DD122" s="17">
        <v>0.05</v>
      </c>
      <c r="DE122" s="17">
        <v>0.05</v>
      </c>
      <c r="DF122" s="17">
        <v>0.05</v>
      </c>
      <c r="DG122" s="42">
        <v>10421.538</v>
      </c>
      <c r="DH122" s="17">
        <v>0.5</v>
      </c>
      <c r="DI122" s="17">
        <v>0.05</v>
      </c>
      <c r="DJ122" s="17">
        <v>0.25</v>
      </c>
      <c r="DK122" s="17">
        <v>0.25</v>
      </c>
      <c r="DL122" s="17">
        <v>0.05</v>
      </c>
    </row>
    <row r="123" spans="1:116" x14ac:dyDescent="0.25">
      <c r="A123" s="63">
        <v>118</v>
      </c>
      <c r="B123" s="64">
        <v>168</v>
      </c>
      <c r="C123" s="139" t="s">
        <v>1681</v>
      </c>
      <c r="D123" s="139" t="s">
        <v>1682</v>
      </c>
      <c r="E123" s="58" t="s">
        <v>1683</v>
      </c>
      <c r="F123" s="67" t="s">
        <v>1684</v>
      </c>
      <c r="G123" s="19">
        <v>7.6</v>
      </c>
      <c r="H123" s="19">
        <v>447.2</v>
      </c>
      <c r="I123" s="31">
        <v>0.05</v>
      </c>
      <c r="J123" s="42">
        <v>7.61</v>
      </c>
      <c r="K123" s="30">
        <v>47.6</v>
      </c>
      <c r="L123" s="31">
        <v>1.1399999999999999</v>
      </c>
      <c r="M123" s="30">
        <v>1.53</v>
      </c>
      <c r="N123" s="30">
        <v>4.3</v>
      </c>
      <c r="O123" s="30">
        <v>11.8</v>
      </c>
      <c r="P123" s="33">
        <v>2.5999999999999999E-3</v>
      </c>
      <c r="Q123" s="12">
        <v>715</v>
      </c>
      <c r="R123" s="30">
        <v>0.2</v>
      </c>
      <c r="S123" s="142">
        <v>3.03</v>
      </c>
      <c r="T123" s="30">
        <v>57.6</v>
      </c>
      <c r="U123" s="30">
        <v>3.57</v>
      </c>
      <c r="V123" s="30">
        <v>40.700000000000003</v>
      </c>
      <c r="W123" s="30">
        <v>11.2</v>
      </c>
      <c r="X123" s="30">
        <v>94.3</v>
      </c>
      <c r="Y123" s="12">
        <v>102000</v>
      </c>
      <c r="Z123" s="30">
        <v>7.01</v>
      </c>
      <c r="AA123" s="13">
        <v>3210</v>
      </c>
      <c r="AB123" s="14">
        <v>1090.43</v>
      </c>
      <c r="AC123" s="12">
        <v>1400</v>
      </c>
      <c r="AD123" s="13">
        <v>8860</v>
      </c>
      <c r="AE123" s="14">
        <v>60.4</v>
      </c>
      <c r="AF123" s="13">
        <v>2997.71</v>
      </c>
      <c r="AG123" s="12">
        <v>287</v>
      </c>
      <c r="AH123" s="17">
        <v>280</v>
      </c>
      <c r="AI123" s="17">
        <v>84</v>
      </c>
      <c r="AJ123" s="17">
        <v>235</v>
      </c>
      <c r="AK123" s="17">
        <v>1760</v>
      </c>
      <c r="AL123" s="17">
        <v>1090</v>
      </c>
      <c r="AM123" s="17">
        <v>556</v>
      </c>
      <c r="AN123" s="17">
        <v>854</v>
      </c>
      <c r="AO123" s="17">
        <v>2.5</v>
      </c>
      <c r="AP123" s="17">
        <v>1260</v>
      </c>
      <c r="AQ123" s="17">
        <v>1.5</v>
      </c>
      <c r="AR123" s="17">
        <v>2.5</v>
      </c>
      <c r="AS123" s="17">
        <v>70</v>
      </c>
      <c r="AT123" s="17">
        <v>1050</v>
      </c>
      <c r="AU123" s="17">
        <v>1650</v>
      </c>
      <c r="AV123" s="17">
        <v>1150</v>
      </c>
      <c r="AW123" s="17">
        <v>2.5</v>
      </c>
      <c r="AX123" s="17">
        <v>1150</v>
      </c>
      <c r="AY123" s="17">
        <v>550</v>
      </c>
      <c r="AZ123" s="17">
        <v>2.5</v>
      </c>
      <c r="BA123" s="20">
        <v>8783</v>
      </c>
      <c r="BB123" s="17">
        <v>0.5</v>
      </c>
      <c r="BC123" s="17">
        <v>0.5</v>
      </c>
      <c r="BD123" s="17">
        <v>0.5</v>
      </c>
      <c r="BE123" s="17">
        <v>0.5</v>
      </c>
      <c r="BF123" s="17">
        <v>0.5</v>
      </c>
      <c r="BG123" s="17">
        <v>0.5</v>
      </c>
      <c r="BH123" s="17">
        <v>0.5</v>
      </c>
      <c r="BI123" s="17">
        <v>0.5</v>
      </c>
      <c r="BJ123" s="17">
        <v>5.0000000000000001E-3</v>
      </c>
      <c r="BK123" s="17">
        <v>0.5</v>
      </c>
      <c r="BL123" s="17">
        <v>0.05</v>
      </c>
      <c r="BM123" s="17">
        <v>0.05</v>
      </c>
      <c r="BN123" s="17">
        <v>0.05</v>
      </c>
      <c r="BO123" s="17">
        <v>0.05</v>
      </c>
      <c r="BP123" s="17">
        <v>0.05</v>
      </c>
      <c r="BQ123" s="17">
        <v>0.4</v>
      </c>
      <c r="BR123" s="17">
        <v>0.4</v>
      </c>
      <c r="BS123" s="17">
        <v>0.05</v>
      </c>
      <c r="BT123" s="17">
        <v>0.05</v>
      </c>
      <c r="BU123" s="17">
        <v>0.1</v>
      </c>
      <c r="BV123" s="17">
        <v>0.05</v>
      </c>
      <c r="BW123" s="17">
        <v>0.05</v>
      </c>
      <c r="BX123" s="17">
        <v>0.05</v>
      </c>
      <c r="BY123" s="17">
        <v>0.15000000000000002</v>
      </c>
      <c r="BZ123" s="17">
        <v>0.15</v>
      </c>
      <c r="CA123" s="17">
        <v>25</v>
      </c>
      <c r="CB123" s="17">
        <v>50</v>
      </c>
      <c r="CC123" s="17">
        <v>2300</v>
      </c>
      <c r="CD123" s="17">
        <v>0.01</v>
      </c>
      <c r="CE123" s="17">
        <v>2.5000000000000001E-2</v>
      </c>
      <c r="CF123" s="17">
        <v>2.5000000000000001E-2</v>
      </c>
      <c r="CG123" s="17">
        <v>2.5000000000000001E-2</v>
      </c>
      <c r="CH123" s="17">
        <v>2.5000000000000001E-2</v>
      </c>
      <c r="CI123" s="17">
        <v>2.5000000000000001E-2</v>
      </c>
      <c r="CJ123" s="17">
        <v>2.5000000000000001E-2</v>
      </c>
      <c r="CK123" s="17">
        <v>2.5000000000000001E-2</v>
      </c>
      <c r="CL123" s="17">
        <v>0.11</v>
      </c>
      <c r="CM123" s="17">
        <v>0.15</v>
      </c>
      <c r="CN123" s="17">
        <v>0.5</v>
      </c>
      <c r="CO123" s="17">
        <v>0.5</v>
      </c>
      <c r="CP123" s="17">
        <v>0.5</v>
      </c>
      <c r="CQ123" s="17">
        <v>1.5</v>
      </c>
      <c r="CR123" s="17">
        <v>0.3</v>
      </c>
      <c r="CS123" s="17">
        <v>5</v>
      </c>
      <c r="CT123" s="17">
        <v>0.5</v>
      </c>
      <c r="CU123" s="17">
        <v>0.5</v>
      </c>
      <c r="CV123" s="17">
        <v>0.05</v>
      </c>
      <c r="CW123" s="17">
        <v>0.05</v>
      </c>
      <c r="CX123" s="17">
        <v>0.05</v>
      </c>
      <c r="CY123" s="17">
        <v>8.6E-3</v>
      </c>
      <c r="CZ123" s="17">
        <v>0.05</v>
      </c>
      <c r="DA123" s="17">
        <v>0.05</v>
      </c>
      <c r="DB123" s="17">
        <v>0.05</v>
      </c>
      <c r="DC123" s="17">
        <v>0.05</v>
      </c>
      <c r="DD123" s="17">
        <v>0.05</v>
      </c>
      <c r="DE123" s="17">
        <v>0.05</v>
      </c>
      <c r="DF123" s="17">
        <v>0.05</v>
      </c>
      <c r="DG123" s="42">
        <v>19274.788</v>
      </c>
      <c r="DH123" s="17">
        <v>0.5</v>
      </c>
      <c r="DI123" s="17">
        <v>0.05</v>
      </c>
      <c r="DJ123" s="17">
        <v>0.25</v>
      </c>
      <c r="DK123" s="17">
        <v>0.25</v>
      </c>
      <c r="DL123" s="17">
        <v>0.05</v>
      </c>
    </row>
    <row r="124" spans="1:116" x14ac:dyDescent="0.25">
      <c r="A124" s="63">
        <v>119</v>
      </c>
      <c r="B124" s="65">
        <v>169</v>
      </c>
      <c r="C124" s="139" t="s">
        <v>1685</v>
      </c>
      <c r="D124" s="139" t="s">
        <v>1686</v>
      </c>
      <c r="E124" s="58" t="s">
        <v>1687</v>
      </c>
      <c r="F124" s="67" t="s">
        <v>1688</v>
      </c>
      <c r="G124" s="19">
        <v>7.9</v>
      </c>
      <c r="H124" s="19">
        <v>302.8</v>
      </c>
      <c r="I124" s="42">
        <v>0.05</v>
      </c>
      <c r="J124" s="42">
        <v>11.3</v>
      </c>
      <c r="K124" s="30">
        <v>108</v>
      </c>
      <c r="L124" s="31">
        <v>0.29799999999999999</v>
      </c>
      <c r="M124" s="30">
        <v>2.8</v>
      </c>
      <c r="N124" s="30">
        <v>10.4</v>
      </c>
      <c r="O124" s="42">
        <v>5.98</v>
      </c>
      <c r="P124" s="33">
        <v>5.7000000000000002E-3</v>
      </c>
      <c r="Q124" s="12">
        <v>115</v>
      </c>
      <c r="R124" s="30">
        <v>0.2</v>
      </c>
      <c r="S124" s="142">
        <v>7.08</v>
      </c>
      <c r="T124" s="30">
        <v>9.75</v>
      </c>
      <c r="U124" s="30">
        <v>5.35</v>
      </c>
      <c r="V124" s="30">
        <v>91.2</v>
      </c>
      <c r="W124" s="30">
        <v>16.7</v>
      </c>
      <c r="X124" s="30">
        <v>40.5</v>
      </c>
      <c r="Y124" s="12">
        <v>121000</v>
      </c>
      <c r="Z124" s="30">
        <v>6.41</v>
      </c>
      <c r="AA124" s="13">
        <v>18297.099999999999</v>
      </c>
      <c r="AB124" s="14">
        <v>869.25599999999997</v>
      </c>
      <c r="AC124" s="19">
        <v>2440</v>
      </c>
      <c r="AD124" s="13">
        <v>8530</v>
      </c>
      <c r="AE124" s="14">
        <v>94.6</v>
      </c>
      <c r="AF124" s="13">
        <v>3628.47</v>
      </c>
      <c r="AG124" s="12">
        <v>1210</v>
      </c>
      <c r="AH124" s="17">
        <v>2.5</v>
      </c>
      <c r="AI124" s="17">
        <v>2.5</v>
      </c>
      <c r="AJ124" s="17">
        <v>2.5</v>
      </c>
      <c r="AK124" s="17">
        <v>123</v>
      </c>
      <c r="AL124" s="17">
        <v>77</v>
      </c>
      <c r="AM124" s="17">
        <v>2.5</v>
      </c>
      <c r="AN124" s="17">
        <v>2.5</v>
      </c>
      <c r="AO124" s="17">
        <v>2.5</v>
      </c>
      <c r="AP124" s="17">
        <v>29</v>
      </c>
      <c r="AQ124" s="17">
        <v>1.5</v>
      </c>
      <c r="AR124" s="17">
        <v>2.5</v>
      </c>
      <c r="AS124" s="17">
        <v>2.5</v>
      </c>
      <c r="AT124" s="17">
        <v>27</v>
      </c>
      <c r="AU124" s="17">
        <v>23</v>
      </c>
      <c r="AV124" s="17">
        <v>2.5</v>
      </c>
      <c r="AW124" s="17">
        <v>29</v>
      </c>
      <c r="AX124" s="17">
        <v>36</v>
      </c>
      <c r="AY124" s="17">
        <v>2.5</v>
      </c>
      <c r="AZ124" s="17">
        <v>2.5</v>
      </c>
      <c r="BA124" s="20">
        <v>271.5</v>
      </c>
      <c r="BB124" s="17">
        <v>0.5</v>
      </c>
      <c r="BC124" s="17">
        <v>0.5</v>
      </c>
      <c r="BD124" s="17">
        <v>0.5</v>
      </c>
      <c r="BE124" s="17">
        <v>0.5</v>
      </c>
      <c r="BF124" s="17">
        <v>0.5</v>
      </c>
      <c r="BG124" s="17">
        <v>0.5</v>
      </c>
      <c r="BH124" s="17">
        <v>0.5</v>
      </c>
      <c r="BI124" s="17">
        <v>0.5</v>
      </c>
      <c r="BJ124" s="17">
        <v>5.0000000000000001E-3</v>
      </c>
      <c r="BK124" s="17">
        <v>0.5</v>
      </c>
      <c r="BL124" s="17">
        <v>0.05</v>
      </c>
      <c r="BM124" s="17">
        <v>0.05</v>
      </c>
      <c r="BN124" s="17">
        <v>0.05</v>
      </c>
      <c r="BO124" s="17">
        <v>0.05</v>
      </c>
      <c r="BP124" s="17">
        <v>0.05</v>
      </c>
      <c r="BQ124" s="17">
        <v>0.4</v>
      </c>
      <c r="BR124" s="17">
        <v>0.4</v>
      </c>
      <c r="BS124" s="17">
        <v>0.05</v>
      </c>
      <c r="BT124" s="17">
        <v>0.05</v>
      </c>
      <c r="BU124" s="17">
        <v>0.1</v>
      </c>
      <c r="BV124" s="17">
        <v>0.05</v>
      </c>
      <c r="BW124" s="17">
        <v>0.05</v>
      </c>
      <c r="BX124" s="17">
        <v>0.05</v>
      </c>
      <c r="BY124" s="17">
        <v>0.15000000000000002</v>
      </c>
      <c r="BZ124" s="17">
        <v>0.15</v>
      </c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>
        <v>0.05</v>
      </c>
      <c r="DF124" s="17">
        <v>0.05</v>
      </c>
      <c r="DG124" s="42">
        <v>13630</v>
      </c>
      <c r="DH124" s="17"/>
      <c r="DI124" s="17"/>
      <c r="DJ124" s="17"/>
      <c r="DK124" s="17"/>
      <c r="DL124" s="17"/>
    </row>
    <row r="125" spans="1:116" x14ac:dyDescent="0.25">
      <c r="A125" s="63">
        <v>120</v>
      </c>
      <c r="B125" s="66">
        <v>170</v>
      </c>
      <c r="C125" s="139" t="s">
        <v>442</v>
      </c>
      <c r="D125" s="139" t="s">
        <v>217</v>
      </c>
      <c r="E125" s="58" t="s">
        <v>1689</v>
      </c>
      <c r="F125" s="67" t="s">
        <v>443</v>
      </c>
      <c r="G125" s="19">
        <v>8.1</v>
      </c>
      <c r="H125" s="19">
        <v>504.1</v>
      </c>
      <c r="I125" s="31">
        <v>0.05</v>
      </c>
      <c r="J125" s="42">
        <v>4.1399999999999997</v>
      </c>
      <c r="K125" s="30">
        <v>105</v>
      </c>
      <c r="L125" s="31">
        <v>0.34200000000000003</v>
      </c>
      <c r="M125" s="30">
        <v>1.52</v>
      </c>
      <c r="N125" s="30">
        <v>7.56</v>
      </c>
      <c r="O125" s="30">
        <v>11.9</v>
      </c>
      <c r="P125" s="33">
        <v>6.1999999999999998E-3</v>
      </c>
      <c r="Q125" s="12">
        <v>2470</v>
      </c>
      <c r="R125" s="30">
        <v>0.2</v>
      </c>
      <c r="S125" s="142">
        <v>3.94</v>
      </c>
      <c r="T125" s="30">
        <v>19.2</v>
      </c>
      <c r="U125" s="30">
        <v>3.05</v>
      </c>
      <c r="V125" s="30">
        <v>0.15</v>
      </c>
      <c r="W125" s="30">
        <v>8.5399999999999991</v>
      </c>
      <c r="X125" s="30">
        <v>45.3</v>
      </c>
      <c r="Y125" s="12">
        <v>159000</v>
      </c>
      <c r="Z125" s="30">
        <v>4.67</v>
      </c>
      <c r="AA125" s="13">
        <v>7970</v>
      </c>
      <c r="AB125" s="14">
        <v>902.45399999999995</v>
      </c>
      <c r="AC125" s="12">
        <v>752</v>
      </c>
      <c r="AD125" s="13">
        <v>8700</v>
      </c>
      <c r="AE125" s="14">
        <v>32.1</v>
      </c>
      <c r="AF125" s="13">
        <v>2049.65</v>
      </c>
      <c r="AG125" s="12">
        <v>442</v>
      </c>
      <c r="AH125" s="17">
        <v>170</v>
      </c>
      <c r="AI125" s="17">
        <v>54</v>
      </c>
      <c r="AJ125" s="17">
        <v>2.5</v>
      </c>
      <c r="AK125" s="17">
        <v>149</v>
      </c>
      <c r="AL125" s="17">
        <v>62</v>
      </c>
      <c r="AM125" s="17">
        <v>49</v>
      </c>
      <c r="AN125" s="17">
        <v>74</v>
      </c>
      <c r="AO125" s="17">
        <v>2.5</v>
      </c>
      <c r="AP125" s="17">
        <v>55</v>
      </c>
      <c r="AQ125" s="17">
        <v>1.5</v>
      </c>
      <c r="AR125" s="17">
        <v>2.5</v>
      </c>
      <c r="AS125" s="17">
        <v>2.5</v>
      </c>
      <c r="AT125" s="17">
        <v>160</v>
      </c>
      <c r="AU125" s="17">
        <v>117</v>
      </c>
      <c r="AV125" s="17">
        <v>44</v>
      </c>
      <c r="AW125" s="17">
        <v>68</v>
      </c>
      <c r="AX125" s="17">
        <v>61</v>
      </c>
      <c r="AY125" s="17">
        <v>2.5</v>
      </c>
      <c r="AZ125" s="17">
        <v>2.5</v>
      </c>
      <c r="BA125" s="20">
        <v>888</v>
      </c>
      <c r="BB125" s="17">
        <v>0.5</v>
      </c>
      <c r="BC125" s="17">
        <v>0.5</v>
      </c>
      <c r="BD125" s="17">
        <v>0.5</v>
      </c>
      <c r="BE125" s="17">
        <v>0.5</v>
      </c>
      <c r="BF125" s="17">
        <v>0.5</v>
      </c>
      <c r="BG125" s="17">
        <v>0.5</v>
      </c>
      <c r="BH125" s="17">
        <v>0.5</v>
      </c>
      <c r="BI125" s="17">
        <v>0.5</v>
      </c>
      <c r="BJ125" s="17">
        <v>5.0000000000000001E-3</v>
      </c>
      <c r="BK125" s="17">
        <v>0.5</v>
      </c>
      <c r="BL125" s="17">
        <v>0.05</v>
      </c>
      <c r="BM125" s="17">
        <v>0.05</v>
      </c>
      <c r="BN125" s="17">
        <v>0.05</v>
      </c>
      <c r="BO125" s="17">
        <v>0.05</v>
      </c>
      <c r="BP125" s="17">
        <v>0.05</v>
      </c>
      <c r="BQ125" s="17">
        <v>0.4</v>
      </c>
      <c r="BR125" s="17">
        <v>0.4</v>
      </c>
      <c r="BS125" s="17">
        <v>0.05</v>
      </c>
      <c r="BT125" s="17">
        <v>0.05</v>
      </c>
      <c r="BU125" s="17">
        <v>0.1</v>
      </c>
      <c r="BV125" s="17">
        <v>0.05</v>
      </c>
      <c r="BW125" s="17">
        <v>0.05</v>
      </c>
      <c r="BX125" s="17">
        <v>0.05</v>
      </c>
      <c r="BY125" s="17">
        <v>0.15000000000000002</v>
      </c>
      <c r="BZ125" s="17">
        <v>0.15</v>
      </c>
      <c r="CA125" s="17">
        <v>25</v>
      </c>
      <c r="CB125" s="17">
        <v>50</v>
      </c>
      <c r="CC125" s="17">
        <v>2100</v>
      </c>
      <c r="CD125" s="17">
        <v>0.01</v>
      </c>
      <c r="CE125" s="17">
        <v>2.5000000000000001E-2</v>
      </c>
      <c r="CF125" s="17">
        <v>2.5000000000000001E-2</v>
      </c>
      <c r="CG125" s="17">
        <v>2.5000000000000001E-2</v>
      </c>
      <c r="CH125" s="17">
        <v>2.5000000000000001E-2</v>
      </c>
      <c r="CI125" s="17">
        <v>2.5000000000000001E-2</v>
      </c>
      <c r="CJ125" s="17">
        <v>2.5000000000000001E-2</v>
      </c>
      <c r="CK125" s="17">
        <v>2.5000000000000001E-2</v>
      </c>
      <c r="CL125" s="17">
        <v>0.4</v>
      </c>
      <c r="CM125" s="17">
        <v>0.15</v>
      </c>
      <c r="CN125" s="17">
        <v>0.5</v>
      </c>
      <c r="CO125" s="17">
        <v>0.5</v>
      </c>
      <c r="CP125" s="17">
        <v>0.5</v>
      </c>
      <c r="CQ125" s="17">
        <v>1.5</v>
      </c>
      <c r="CR125" s="17">
        <v>0.3</v>
      </c>
      <c r="CS125" s="17">
        <v>5</v>
      </c>
      <c r="CT125" s="17">
        <v>0.5</v>
      </c>
      <c r="CU125" s="17">
        <v>0.5</v>
      </c>
      <c r="CV125" s="17">
        <v>0.05</v>
      </c>
      <c r="CW125" s="17">
        <v>0.05</v>
      </c>
      <c r="CX125" s="17">
        <v>0.05</v>
      </c>
      <c r="CY125" s="17">
        <v>8.3000000000000001E-3</v>
      </c>
      <c r="CZ125" s="17">
        <v>0.05</v>
      </c>
      <c r="DA125" s="17">
        <v>0.05</v>
      </c>
      <c r="DB125" s="17">
        <v>0.05</v>
      </c>
      <c r="DC125" s="17">
        <v>0.05</v>
      </c>
      <c r="DD125" s="17">
        <v>0.05</v>
      </c>
      <c r="DE125" s="17">
        <v>0.05</v>
      </c>
      <c r="DF125" s="17">
        <v>0.05</v>
      </c>
      <c r="DG125" s="42">
        <v>5016.2790000000005</v>
      </c>
      <c r="DH125" s="17">
        <v>0.5</v>
      </c>
      <c r="DI125" s="17">
        <v>0.05</v>
      </c>
      <c r="DJ125" s="17">
        <v>0.25</v>
      </c>
      <c r="DK125" s="17">
        <v>0.25</v>
      </c>
      <c r="DL125" s="17">
        <v>0.05</v>
      </c>
    </row>
    <row r="126" spans="1:116" x14ac:dyDescent="0.25">
      <c r="A126" s="63">
        <v>121</v>
      </c>
      <c r="B126" s="64">
        <v>172</v>
      </c>
      <c r="C126" s="139" t="s">
        <v>1690</v>
      </c>
      <c r="D126" s="139" t="s">
        <v>1691</v>
      </c>
      <c r="E126" s="58" t="s">
        <v>1692</v>
      </c>
      <c r="F126" s="67" t="s">
        <v>1693</v>
      </c>
      <c r="G126" s="19">
        <v>4.8</v>
      </c>
      <c r="H126" s="19">
        <v>973.2</v>
      </c>
      <c r="I126" s="42">
        <v>0.05</v>
      </c>
      <c r="J126" s="42">
        <v>7.67</v>
      </c>
      <c r="K126" s="30">
        <v>31.9</v>
      </c>
      <c r="L126" s="30">
        <v>1.63</v>
      </c>
      <c r="M126" s="30">
        <v>1.61</v>
      </c>
      <c r="N126" s="30">
        <v>7.12</v>
      </c>
      <c r="O126" s="42">
        <v>6.21</v>
      </c>
      <c r="P126" s="33">
        <v>2.3E-3</v>
      </c>
      <c r="Q126" s="12">
        <v>133</v>
      </c>
      <c r="R126" s="30">
        <v>1.1299999999999999</v>
      </c>
      <c r="S126" s="142">
        <v>5.54</v>
      </c>
      <c r="T126" s="30">
        <v>60.6</v>
      </c>
      <c r="U126" s="30">
        <v>6.55</v>
      </c>
      <c r="V126" s="30">
        <v>43.7</v>
      </c>
      <c r="W126" s="30">
        <v>15.7</v>
      </c>
      <c r="X126" s="30">
        <v>109</v>
      </c>
      <c r="Y126" s="12">
        <v>112000</v>
      </c>
      <c r="Z126" s="30">
        <v>11.9</v>
      </c>
      <c r="AA126" s="13">
        <v>7840</v>
      </c>
      <c r="AB126" s="14">
        <v>157</v>
      </c>
      <c r="AC126" s="12">
        <v>1130</v>
      </c>
      <c r="AD126" s="13">
        <v>6930</v>
      </c>
      <c r="AE126" s="14">
        <v>40</v>
      </c>
      <c r="AF126" s="13">
        <v>2312.86</v>
      </c>
      <c r="AG126" s="42">
        <v>493</v>
      </c>
      <c r="AH126" s="17">
        <v>2.5</v>
      </c>
      <c r="AI126" s="17">
        <v>77</v>
      </c>
      <c r="AJ126" s="17">
        <v>2.5</v>
      </c>
      <c r="AK126" s="17">
        <v>291</v>
      </c>
      <c r="AL126" s="17">
        <v>120</v>
      </c>
      <c r="AM126" s="17">
        <v>51</v>
      </c>
      <c r="AN126" s="17">
        <v>81</v>
      </c>
      <c r="AO126" s="17">
        <v>2.5</v>
      </c>
      <c r="AP126" s="17">
        <v>119</v>
      </c>
      <c r="AQ126" s="17">
        <v>1.5</v>
      </c>
      <c r="AR126" s="17">
        <v>2.5</v>
      </c>
      <c r="AS126" s="17">
        <v>2.5</v>
      </c>
      <c r="AT126" s="17">
        <v>163</v>
      </c>
      <c r="AU126" s="17">
        <v>163</v>
      </c>
      <c r="AV126" s="17">
        <v>65</v>
      </c>
      <c r="AW126" s="17">
        <v>72</v>
      </c>
      <c r="AX126" s="17">
        <v>201</v>
      </c>
      <c r="AY126" s="17">
        <v>2.5</v>
      </c>
      <c r="AZ126" s="17">
        <v>2.5</v>
      </c>
      <c r="BA126" s="20">
        <v>1022.5</v>
      </c>
      <c r="BB126" s="17">
        <v>0.5</v>
      </c>
      <c r="BC126" s="17">
        <v>0.5</v>
      </c>
      <c r="BD126" s="17">
        <v>0.5</v>
      </c>
      <c r="BE126" s="17">
        <v>0.5</v>
      </c>
      <c r="BF126" s="17">
        <v>0.5</v>
      </c>
      <c r="BG126" s="17">
        <v>0.5</v>
      </c>
      <c r="BH126" s="17">
        <v>0.5</v>
      </c>
      <c r="BI126" s="17">
        <v>0.5</v>
      </c>
      <c r="BJ126" s="17">
        <v>5.0000000000000001E-3</v>
      </c>
      <c r="BK126" s="17">
        <v>0.5</v>
      </c>
      <c r="BL126" s="17">
        <v>0.05</v>
      </c>
      <c r="BM126" s="17">
        <v>0.05</v>
      </c>
      <c r="BN126" s="17">
        <v>0.05</v>
      </c>
      <c r="BO126" s="17">
        <v>0.05</v>
      </c>
      <c r="BP126" s="17">
        <v>0.05</v>
      </c>
      <c r="BQ126" s="17">
        <v>0.4</v>
      </c>
      <c r="BR126" s="17">
        <v>0.4</v>
      </c>
      <c r="BS126" s="17">
        <v>0.05</v>
      </c>
      <c r="BT126" s="17">
        <v>0.05</v>
      </c>
      <c r="BU126" s="17">
        <v>0.1</v>
      </c>
      <c r="BV126" s="17">
        <v>0.05</v>
      </c>
      <c r="BW126" s="17">
        <v>0.05</v>
      </c>
      <c r="BX126" s="17">
        <v>0.05</v>
      </c>
      <c r="BY126" s="17">
        <v>0.15000000000000002</v>
      </c>
      <c r="BZ126" s="17">
        <v>0.15</v>
      </c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>
        <v>0.05</v>
      </c>
      <c r="DF126" s="17">
        <v>0.05</v>
      </c>
      <c r="DG126" s="42">
        <v>14150</v>
      </c>
      <c r="DH126" s="17"/>
      <c r="DI126" s="17"/>
      <c r="DJ126" s="17"/>
      <c r="DK126" s="17"/>
      <c r="DL126" s="17"/>
    </row>
    <row r="127" spans="1:116" x14ac:dyDescent="0.25">
      <c r="A127" s="63">
        <v>122</v>
      </c>
      <c r="B127" s="65">
        <v>173</v>
      </c>
      <c r="C127" s="139" t="s">
        <v>1694</v>
      </c>
      <c r="D127" s="139" t="s">
        <v>1695</v>
      </c>
      <c r="E127" s="58" t="s">
        <v>1696</v>
      </c>
      <c r="F127" s="67" t="s">
        <v>1697</v>
      </c>
      <c r="G127" s="19">
        <v>7.2</v>
      </c>
      <c r="H127" s="19">
        <v>369.8</v>
      </c>
      <c r="I127" s="42">
        <v>0.05</v>
      </c>
      <c r="J127" s="42">
        <v>6.71</v>
      </c>
      <c r="K127" s="30">
        <v>24.3</v>
      </c>
      <c r="L127" s="30">
        <v>1.2</v>
      </c>
      <c r="M127" s="30">
        <v>1.41</v>
      </c>
      <c r="N127" s="30">
        <v>4.99</v>
      </c>
      <c r="O127" s="30">
        <v>6.43</v>
      </c>
      <c r="P127" s="33">
        <v>5.3E-3</v>
      </c>
      <c r="Q127" s="12">
        <v>128</v>
      </c>
      <c r="R127" s="42">
        <v>2.15</v>
      </c>
      <c r="S127" s="142">
        <v>5.91</v>
      </c>
      <c r="T127" s="30">
        <v>57</v>
      </c>
      <c r="U127" s="30">
        <v>5.98</v>
      </c>
      <c r="V127" s="30">
        <v>35.6</v>
      </c>
      <c r="W127" s="30">
        <v>9</v>
      </c>
      <c r="X127" s="30">
        <v>96.7</v>
      </c>
      <c r="Y127" s="12">
        <v>62000</v>
      </c>
      <c r="Z127" s="30">
        <v>15.2</v>
      </c>
      <c r="AA127" s="13">
        <v>6790</v>
      </c>
      <c r="AB127" s="14">
        <v>283</v>
      </c>
      <c r="AC127" s="12">
        <v>1410</v>
      </c>
      <c r="AD127" s="13">
        <v>8920</v>
      </c>
      <c r="AE127" s="14">
        <v>36.200000000000003</v>
      </c>
      <c r="AF127" s="13">
        <v>1504.18</v>
      </c>
      <c r="AG127" s="12">
        <v>267</v>
      </c>
      <c r="AH127" s="17">
        <v>2.5</v>
      </c>
      <c r="AI127" s="17">
        <v>178</v>
      </c>
      <c r="AJ127" s="17">
        <v>221</v>
      </c>
      <c r="AK127" s="17">
        <v>1170</v>
      </c>
      <c r="AL127" s="17">
        <v>620</v>
      </c>
      <c r="AM127" s="17">
        <v>234</v>
      </c>
      <c r="AN127" s="17">
        <v>358</v>
      </c>
      <c r="AO127" s="17">
        <v>2.5</v>
      </c>
      <c r="AP127" s="17">
        <v>368</v>
      </c>
      <c r="AQ127" s="17">
        <v>1.5</v>
      </c>
      <c r="AR127" s="17">
        <v>2.5</v>
      </c>
      <c r="AS127" s="17">
        <v>2.5</v>
      </c>
      <c r="AT127" s="17">
        <v>623</v>
      </c>
      <c r="AU127" s="17">
        <v>730</v>
      </c>
      <c r="AV127" s="17">
        <v>285</v>
      </c>
      <c r="AW127" s="17">
        <v>340</v>
      </c>
      <c r="AX127" s="17">
        <v>570</v>
      </c>
      <c r="AY127" s="17">
        <v>2.5</v>
      </c>
      <c r="AZ127" s="17">
        <v>2.5</v>
      </c>
      <c r="BA127" s="20">
        <v>4428</v>
      </c>
      <c r="BB127" s="17">
        <v>0.5</v>
      </c>
      <c r="BC127" s="17">
        <v>0.5</v>
      </c>
      <c r="BD127" s="17">
        <v>0.5</v>
      </c>
      <c r="BE127" s="17">
        <v>0.5</v>
      </c>
      <c r="BF127" s="17">
        <v>0.5</v>
      </c>
      <c r="BG127" s="17">
        <v>0.5</v>
      </c>
      <c r="BH127" s="17">
        <v>0.5</v>
      </c>
      <c r="BI127" s="17">
        <v>0.5</v>
      </c>
      <c r="BJ127" s="17">
        <v>5.0000000000000001E-3</v>
      </c>
      <c r="BK127" s="17">
        <v>0.5</v>
      </c>
      <c r="BL127" s="17">
        <v>0.05</v>
      </c>
      <c r="BM127" s="17">
        <v>0.05</v>
      </c>
      <c r="BN127" s="17">
        <v>0.05</v>
      </c>
      <c r="BO127" s="17">
        <v>0.05</v>
      </c>
      <c r="BP127" s="17">
        <v>0.05</v>
      </c>
      <c r="BQ127" s="17">
        <v>0.4</v>
      </c>
      <c r="BR127" s="17">
        <v>0.4</v>
      </c>
      <c r="BS127" s="17">
        <v>0.05</v>
      </c>
      <c r="BT127" s="17">
        <v>0.05</v>
      </c>
      <c r="BU127" s="17">
        <v>0.1</v>
      </c>
      <c r="BV127" s="17">
        <v>0.05</v>
      </c>
      <c r="BW127" s="17">
        <v>0.05</v>
      </c>
      <c r="BX127" s="17">
        <v>0.05</v>
      </c>
      <c r="BY127" s="17">
        <v>0.15000000000000002</v>
      </c>
      <c r="BZ127" s="17">
        <v>0.15</v>
      </c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>
        <v>0.05</v>
      </c>
      <c r="DF127" s="17">
        <v>0.05</v>
      </c>
      <c r="DG127" s="42">
        <v>34373.832000000002</v>
      </c>
      <c r="DH127" s="17"/>
      <c r="DI127" s="17"/>
      <c r="DJ127" s="17"/>
      <c r="DK127" s="17"/>
      <c r="DL127" s="17"/>
    </row>
    <row r="128" spans="1:116" x14ac:dyDescent="0.25">
      <c r="A128" s="63">
        <v>123</v>
      </c>
      <c r="B128" s="66">
        <v>174</v>
      </c>
      <c r="C128" s="139" t="s">
        <v>1698</v>
      </c>
      <c r="D128" s="139" t="s">
        <v>1699</v>
      </c>
      <c r="E128" s="58" t="s">
        <v>1700</v>
      </c>
      <c r="F128" s="67" t="s">
        <v>1701</v>
      </c>
      <c r="G128" s="19">
        <v>7.8</v>
      </c>
      <c r="H128" s="19">
        <v>626</v>
      </c>
      <c r="I128" s="42">
        <v>0.05</v>
      </c>
      <c r="J128" s="42">
        <v>5.96</v>
      </c>
      <c r="K128" s="30">
        <v>96.1</v>
      </c>
      <c r="L128" s="31">
        <v>2.5000000000000001E-2</v>
      </c>
      <c r="M128" s="30">
        <v>2.75</v>
      </c>
      <c r="N128" s="30">
        <v>8.9700000000000006</v>
      </c>
      <c r="O128" s="42">
        <v>14.5</v>
      </c>
      <c r="P128" s="33">
        <v>3.7000000000000002E-3</v>
      </c>
      <c r="Q128" s="12">
        <v>4270</v>
      </c>
      <c r="R128" s="30">
        <v>0.45600000000000002</v>
      </c>
      <c r="S128" s="142">
        <v>6.87</v>
      </c>
      <c r="T128" s="30">
        <v>11.6</v>
      </c>
      <c r="U128" s="30">
        <v>3.07</v>
      </c>
      <c r="V128" s="30">
        <v>98</v>
      </c>
      <c r="W128" s="30">
        <v>12.6</v>
      </c>
      <c r="X128" s="30">
        <v>56.5</v>
      </c>
      <c r="Y128" s="12">
        <v>191000</v>
      </c>
      <c r="Z128" s="30">
        <v>14.9</v>
      </c>
      <c r="AA128" s="13">
        <v>12100</v>
      </c>
      <c r="AB128" s="14">
        <v>750.57399999999996</v>
      </c>
      <c r="AC128" s="12">
        <v>973</v>
      </c>
      <c r="AD128" s="13">
        <v>8920</v>
      </c>
      <c r="AE128" s="14">
        <v>82.5</v>
      </c>
      <c r="AF128" s="13">
        <v>5096.78</v>
      </c>
      <c r="AG128" s="42">
        <v>1190</v>
      </c>
      <c r="AH128" s="17">
        <v>64</v>
      </c>
      <c r="AI128" s="17">
        <v>671</v>
      </c>
      <c r="AJ128" s="17">
        <v>199</v>
      </c>
      <c r="AK128" s="17">
        <v>2280</v>
      </c>
      <c r="AL128" s="17">
        <v>860</v>
      </c>
      <c r="AM128" s="17">
        <v>568</v>
      </c>
      <c r="AN128" s="17">
        <v>624</v>
      </c>
      <c r="AO128" s="17">
        <v>2.5</v>
      </c>
      <c r="AP128" s="17">
        <v>378</v>
      </c>
      <c r="AQ128" s="17">
        <v>1.5</v>
      </c>
      <c r="AR128" s="17">
        <v>55</v>
      </c>
      <c r="AS128" s="17">
        <v>195</v>
      </c>
      <c r="AT128" s="17">
        <v>1610</v>
      </c>
      <c r="AU128" s="17">
        <v>1020</v>
      </c>
      <c r="AV128" s="17">
        <v>400</v>
      </c>
      <c r="AW128" s="17">
        <v>540</v>
      </c>
      <c r="AX128" s="17">
        <v>759</v>
      </c>
      <c r="AY128" s="17">
        <v>65</v>
      </c>
      <c r="AZ128" s="17">
        <v>2.5</v>
      </c>
      <c r="BA128" s="20">
        <v>8547.5</v>
      </c>
      <c r="BB128" s="17">
        <v>0.5</v>
      </c>
      <c r="BC128" s="17">
        <v>0.5</v>
      </c>
      <c r="BD128" s="17">
        <v>0.5</v>
      </c>
      <c r="BE128" s="17">
        <v>0.5</v>
      </c>
      <c r="BF128" s="17">
        <v>0.5</v>
      </c>
      <c r="BG128" s="17">
        <v>0.5</v>
      </c>
      <c r="BH128" s="17">
        <v>0.5</v>
      </c>
      <c r="BI128" s="17">
        <v>0.5</v>
      </c>
      <c r="BJ128" s="17">
        <v>5.0000000000000001E-3</v>
      </c>
      <c r="BK128" s="17">
        <v>0.5</v>
      </c>
      <c r="BL128" s="17">
        <v>0.05</v>
      </c>
      <c r="BM128" s="17">
        <v>0.05</v>
      </c>
      <c r="BN128" s="17">
        <v>0.05</v>
      </c>
      <c r="BO128" s="17">
        <v>0.05</v>
      </c>
      <c r="BP128" s="17">
        <v>0.05</v>
      </c>
      <c r="BQ128" s="17">
        <v>0.4</v>
      </c>
      <c r="BR128" s="17">
        <v>0.4</v>
      </c>
      <c r="BS128" s="17">
        <v>0.05</v>
      </c>
      <c r="BT128" s="17">
        <v>0.05</v>
      </c>
      <c r="BU128" s="17">
        <v>0.1</v>
      </c>
      <c r="BV128" s="17">
        <v>0.05</v>
      </c>
      <c r="BW128" s="17">
        <v>0.05</v>
      </c>
      <c r="BX128" s="17">
        <v>0.05</v>
      </c>
      <c r="BY128" s="17">
        <v>0.15000000000000002</v>
      </c>
      <c r="BZ128" s="17">
        <v>0.15</v>
      </c>
      <c r="CA128" s="17">
        <v>25</v>
      </c>
      <c r="CB128" s="17">
        <v>50</v>
      </c>
      <c r="CC128" s="17">
        <v>3900</v>
      </c>
      <c r="CD128" s="17">
        <v>0.01</v>
      </c>
      <c r="CE128" s="17">
        <v>2.5000000000000001E-2</v>
      </c>
      <c r="CF128" s="17">
        <v>2.5000000000000001E-2</v>
      </c>
      <c r="CG128" s="17">
        <v>2.5000000000000001E-2</v>
      </c>
      <c r="CH128" s="17">
        <v>2.5000000000000001E-2</v>
      </c>
      <c r="CI128" s="17">
        <v>2.5000000000000001E-2</v>
      </c>
      <c r="CJ128" s="17">
        <v>2.5000000000000001E-2</v>
      </c>
      <c r="CK128" s="17">
        <v>2.5000000000000001E-2</v>
      </c>
      <c r="CL128" s="17">
        <v>1.2</v>
      </c>
      <c r="CM128" s="17">
        <v>0.15</v>
      </c>
      <c r="CN128" s="17">
        <v>0.5</v>
      </c>
      <c r="CO128" s="17">
        <v>0.5</v>
      </c>
      <c r="CP128" s="17">
        <v>0.5</v>
      </c>
      <c r="CQ128" s="17">
        <v>1.5</v>
      </c>
      <c r="CR128" s="17">
        <v>0.3</v>
      </c>
      <c r="CS128" s="17">
        <v>5</v>
      </c>
      <c r="CT128" s="17">
        <v>0.5</v>
      </c>
      <c r="CU128" s="17">
        <v>0.5</v>
      </c>
      <c r="CV128" s="17">
        <v>0.05</v>
      </c>
      <c r="CW128" s="17">
        <v>0.05</v>
      </c>
      <c r="CX128" s="17">
        <v>0.05</v>
      </c>
      <c r="CY128" s="17">
        <v>6.0000000000000001E-3</v>
      </c>
      <c r="CZ128" s="17">
        <v>0.05</v>
      </c>
      <c r="DA128" s="17">
        <v>0.05</v>
      </c>
      <c r="DB128" s="17">
        <v>0.05</v>
      </c>
      <c r="DC128" s="17">
        <v>0.05</v>
      </c>
      <c r="DD128" s="17">
        <v>0.05</v>
      </c>
      <c r="DE128" s="17">
        <v>0.05</v>
      </c>
      <c r="DF128" s="17">
        <v>0.05</v>
      </c>
      <c r="DG128" s="42">
        <v>19452.874</v>
      </c>
      <c r="DH128" s="17">
        <v>0.5</v>
      </c>
      <c r="DI128" s="17">
        <v>0.05</v>
      </c>
      <c r="DJ128" s="17">
        <v>0.25</v>
      </c>
      <c r="DK128" s="17">
        <v>0.25</v>
      </c>
      <c r="DL128" s="17">
        <v>0.05</v>
      </c>
    </row>
    <row r="129" spans="1:116" x14ac:dyDescent="0.25">
      <c r="A129" s="63">
        <v>124</v>
      </c>
      <c r="B129" s="64">
        <v>175</v>
      </c>
      <c r="C129" s="139" t="s">
        <v>1702</v>
      </c>
      <c r="D129" s="139" t="s">
        <v>1703</v>
      </c>
      <c r="E129" s="58" t="s">
        <v>1704</v>
      </c>
      <c r="F129" s="67" t="s">
        <v>1705</v>
      </c>
      <c r="G129" s="19">
        <v>7.6</v>
      </c>
      <c r="H129" s="19">
        <v>380.3</v>
      </c>
      <c r="I129" s="42">
        <v>0.05</v>
      </c>
      <c r="J129" s="42">
        <v>5</v>
      </c>
      <c r="K129" s="30">
        <v>40.1</v>
      </c>
      <c r="L129" s="31">
        <v>0.309</v>
      </c>
      <c r="M129" s="30">
        <v>1.06</v>
      </c>
      <c r="N129" s="30">
        <v>4.42</v>
      </c>
      <c r="O129" s="42">
        <v>3.17</v>
      </c>
      <c r="P129" s="33">
        <v>6.0000000000000001E-3</v>
      </c>
      <c r="Q129" s="12">
        <v>131</v>
      </c>
      <c r="R129" s="30">
        <v>0.53500000000000003</v>
      </c>
      <c r="S129" s="141">
        <v>3.84</v>
      </c>
      <c r="T129" s="30">
        <v>6.81</v>
      </c>
      <c r="U129" s="30">
        <v>5.95</v>
      </c>
      <c r="V129" s="30">
        <v>110</v>
      </c>
      <c r="W129" s="30">
        <v>6.75</v>
      </c>
      <c r="X129" s="30">
        <v>28.4</v>
      </c>
      <c r="Y129" s="12">
        <v>164000</v>
      </c>
      <c r="Z129" s="30">
        <v>17.399999999999999</v>
      </c>
      <c r="AA129" s="13">
        <v>6190</v>
      </c>
      <c r="AB129" s="14">
        <v>609.85400000000004</v>
      </c>
      <c r="AC129" s="12">
        <v>1100</v>
      </c>
      <c r="AD129" s="13">
        <v>14382</v>
      </c>
      <c r="AE129" s="14">
        <v>4.57</v>
      </c>
      <c r="AF129" s="13">
        <v>1600.89</v>
      </c>
      <c r="AG129" s="12">
        <v>433</v>
      </c>
      <c r="AH129" s="17">
        <v>2.5</v>
      </c>
      <c r="AI129" s="17">
        <v>2.5</v>
      </c>
      <c r="AJ129" s="17">
        <v>31</v>
      </c>
      <c r="AK129" s="17">
        <v>100</v>
      </c>
      <c r="AL129" s="17">
        <v>87</v>
      </c>
      <c r="AM129" s="17">
        <v>37</v>
      </c>
      <c r="AN129" s="17">
        <v>52</v>
      </c>
      <c r="AO129" s="17">
        <v>2.5</v>
      </c>
      <c r="AP129" s="17">
        <v>70</v>
      </c>
      <c r="AQ129" s="17">
        <v>1.5</v>
      </c>
      <c r="AR129" s="17">
        <v>2.5</v>
      </c>
      <c r="AS129" s="17">
        <v>2.5</v>
      </c>
      <c r="AT129" s="17">
        <v>75</v>
      </c>
      <c r="AU129" s="17">
        <v>83</v>
      </c>
      <c r="AV129" s="17">
        <v>36</v>
      </c>
      <c r="AW129" s="17">
        <v>54</v>
      </c>
      <c r="AX129" s="17">
        <v>93</v>
      </c>
      <c r="AY129" s="17">
        <v>2.5</v>
      </c>
      <c r="AZ129" s="17">
        <v>2.5</v>
      </c>
      <c r="BA129" s="20">
        <v>512.5</v>
      </c>
      <c r="BB129" s="17">
        <v>0.5</v>
      </c>
      <c r="BC129" s="17">
        <v>0.5</v>
      </c>
      <c r="BD129" s="17">
        <v>0.5</v>
      </c>
      <c r="BE129" s="17">
        <v>0.5</v>
      </c>
      <c r="BF129" s="17">
        <v>0.5</v>
      </c>
      <c r="BG129" s="17">
        <v>0.5</v>
      </c>
      <c r="BH129" s="17">
        <v>0.5</v>
      </c>
      <c r="BI129" s="17">
        <v>0.5</v>
      </c>
      <c r="BJ129" s="17">
        <v>5.0000000000000001E-3</v>
      </c>
      <c r="BK129" s="17">
        <v>0.5</v>
      </c>
      <c r="BL129" s="17">
        <v>0.05</v>
      </c>
      <c r="BM129" s="17">
        <v>0.05</v>
      </c>
      <c r="BN129" s="17">
        <v>0.05</v>
      </c>
      <c r="BO129" s="17">
        <v>0.05</v>
      </c>
      <c r="BP129" s="17">
        <v>0.05</v>
      </c>
      <c r="BQ129" s="17">
        <v>0.4</v>
      </c>
      <c r="BR129" s="17">
        <v>0.4</v>
      </c>
      <c r="BS129" s="17">
        <v>0.05</v>
      </c>
      <c r="BT129" s="17">
        <v>0.05</v>
      </c>
      <c r="BU129" s="17">
        <v>0.1</v>
      </c>
      <c r="BV129" s="17">
        <v>0.05</v>
      </c>
      <c r="BW129" s="17">
        <v>0.05</v>
      </c>
      <c r="BX129" s="17">
        <v>0.05</v>
      </c>
      <c r="BY129" s="17">
        <v>0.15000000000000002</v>
      </c>
      <c r="BZ129" s="17">
        <v>0.15</v>
      </c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>
        <v>0.05</v>
      </c>
      <c r="DF129" s="17">
        <v>0.05</v>
      </c>
      <c r="DG129" s="42">
        <v>13278.519</v>
      </c>
      <c r="DH129" s="17"/>
      <c r="DI129" s="17"/>
      <c r="DJ129" s="17"/>
      <c r="DK129" s="17"/>
      <c r="DL129" s="17"/>
    </row>
    <row r="130" spans="1:116" x14ac:dyDescent="0.25">
      <c r="A130" s="63">
        <v>125</v>
      </c>
      <c r="B130" s="65">
        <v>176</v>
      </c>
      <c r="C130" s="139" t="s">
        <v>1706</v>
      </c>
      <c r="D130" s="139" t="s">
        <v>1707</v>
      </c>
      <c r="E130" s="58" t="s">
        <v>1708</v>
      </c>
      <c r="F130" s="67" t="s">
        <v>1709</v>
      </c>
      <c r="G130" s="19">
        <v>7.8</v>
      </c>
      <c r="H130" s="19">
        <v>581.79999999999995</v>
      </c>
      <c r="I130" s="42">
        <v>0.05</v>
      </c>
      <c r="J130" s="42">
        <v>1.5</v>
      </c>
      <c r="K130" s="30">
        <v>114</v>
      </c>
      <c r="L130" s="31">
        <v>0.24</v>
      </c>
      <c r="M130" s="30">
        <v>1.57</v>
      </c>
      <c r="N130" s="30">
        <v>7.15</v>
      </c>
      <c r="O130" s="42">
        <v>8.4700000000000006</v>
      </c>
      <c r="P130" s="33">
        <v>5.4000000000000003E-3</v>
      </c>
      <c r="Q130" s="12">
        <v>2140</v>
      </c>
      <c r="R130" s="30">
        <v>1.84</v>
      </c>
      <c r="S130" s="142">
        <v>6.75</v>
      </c>
      <c r="T130" s="30">
        <v>7.56</v>
      </c>
      <c r="U130" s="30">
        <v>1</v>
      </c>
      <c r="V130" s="30">
        <v>226</v>
      </c>
      <c r="W130" s="30">
        <v>4.55</v>
      </c>
      <c r="X130" s="30">
        <v>33.299999999999997</v>
      </c>
      <c r="Y130" s="12">
        <v>182000</v>
      </c>
      <c r="Z130" s="30">
        <v>12.5</v>
      </c>
      <c r="AA130" s="13">
        <v>5540</v>
      </c>
      <c r="AB130" s="14">
        <v>447</v>
      </c>
      <c r="AC130" s="12">
        <v>1230</v>
      </c>
      <c r="AD130" s="13">
        <v>9660</v>
      </c>
      <c r="AE130" s="14">
        <v>51.3</v>
      </c>
      <c r="AF130" s="13">
        <v>1858.3</v>
      </c>
      <c r="AG130" s="42">
        <v>460</v>
      </c>
      <c r="AH130" s="17">
        <v>71</v>
      </c>
      <c r="AI130" s="17">
        <v>2.5</v>
      </c>
      <c r="AJ130" s="17">
        <v>78</v>
      </c>
      <c r="AK130" s="17">
        <v>72</v>
      </c>
      <c r="AL130" s="17">
        <v>2.5</v>
      </c>
      <c r="AM130" s="17">
        <v>2.5</v>
      </c>
      <c r="AN130" s="17">
        <v>2.5</v>
      </c>
      <c r="AO130" s="17">
        <v>2.5</v>
      </c>
      <c r="AP130" s="17">
        <v>2.5</v>
      </c>
      <c r="AQ130" s="17">
        <v>1.5</v>
      </c>
      <c r="AR130" s="17">
        <v>2.5</v>
      </c>
      <c r="AS130" s="17">
        <v>86</v>
      </c>
      <c r="AT130" s="17">
        <v>2.5</v>
      </c>
      <c r="AU130" s="17">
        <v>2.5</v>
      </c>
      <c r="AV130" s="17">
        <v>2.5</v>
      </c>
      <c r="AW130" s="17">
        <v>2.5</v>
      </c>
      <c r="AX130" s="17">
        <v>2.5</v>
      </c>
      <c r="AY130" s="17">
        <v>2.5</v>
      </c>
      <c r="AZ130" s="17">
        <v>2.5</v>
      </c>
      <c r="BA130" s="20">
        <v>328.5</v>
      </c>
      <c r="BB130" s="17">
        <v>0.5</v>
      </c>
      <c r="BC130" s="17">
        <v>0.5</v>
      </c>
      <c r="BD130" s="17">
        <v>0.5</v>
      </c>
      <c r="BE130" s="17">
        <v>0.5</v>
      </c>
      <c r="BF130" s="17">
        <v>0.5</v>
      </c>
      <c r="BG130" s="17">
        <v>0.5</v>
      </c>
      <c r="BH130" s="17">
        <v>0.5</v>
      </c>
      <c r="BI130" s="17">
        <v>0.5</v>
      </c>
      <c r="BJ130" s="17">
        <v>5.0000000000000001E-3</v>
      </c>
      <c r="BK130" s="17">
        <v>0.5</v>
      </c>
      <c r="BL130" s="17">
        <v>0.05</v>
      </c>
      <c r="BM130" s="17">
        <v>0.05</v>
      </c>
      <c r="BN130" s="17">
        <v>0.05</v>
      </c>
      <c r="BO130" s="17">
        <v>0.05</v>
      </c>
      <c r="BP130" s="17">
        <v>0.05</v>
      </c>
      <c r="BQ130" s="17">
        <v>0.4</v>
      </c>
      <c r="BR130" s="17">
        <v>0.4</v>
      </c>
      <c r="BS130" s="17">
        <v>0.05</v>
      </c>
      <c r="BT130" s="17">
        <v>0.05</v>
      </c>
      <c r="BU130" s="17">
        <v>0.1</v>
      </c>
      <c r="BV130" s="17">
        <v>0.05</v>
      </c>
      <c r="BW130" s="17">
        <v>0.05</v>
      </c>
      <c r="BX130" s="17">
        <v>0.05</v>
      </c>
      <c r="BY130" s="17">
        <v>0.15000000000000002</v>
      </c>
      <c r="BZ130" s="17">
        <v>0.15</v>
      </c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>
        <v>0.05</v>
      </c>
      <c r="DF130" s="17">
        <v>0.05</v>
      </c>
      <c r="DG130" s="42">
        <v>18919.626</v>
      </c>
      <c r="DH130" s="17"/>
      <c r="DI130" s="17"/>
      <c r="DJ130" s="17"/>
      <c r="DK130" s="17"/>
      <c r="DL130" s="17"/>
    </row>
    <row r="131" spans="1:116" x14ac:dyDescent="0.25">
      <c r="A131" s="63">
        <v>126</v>
      </c>
      <c r="B131" s="66">
        <v>177</v>
      </c>
      <c r="C131" s="139" t="s">
        <v>1710</v>
      </c>
      <c r="D131" s="139" t="s">
        <v>1711</v>
      </c>
      <c r="E131" s="58" t="s">
        <v>1712</v>
      </c>
      <c r="F131" s="67" t="s">
        <v>1713</v>
      </c>
      <c r="G131" s="19">
        <v>7.8</v>
      </c>
      <c r="H131" s="19">
        <v>515.9</v>
      </c>
      <c r="I131" s="42">
        <v>0.05</v>
      </c>
      <c r="J131" s="42">
        <v>5.79</v>
      </c>
      <c r="K131" s="30">
        <v>54.8</v>
      </c>
      <c r="L131" s="31">
        <v>0.54200000000000004</v>
      </c>
      <c r="M131" s="30">
        <v>1.0900000000000001</v>
      </c>
      <c r="N131" s="30">
        <v>6.33</v>
      </c>
      <c r="O131" s="42">
        <v>14.4</v>
      </c>
      <c r="P131" s="33">
        <v>5.4000000000000003E-3</v>
      </c>
      <c r="Q131" s="12">
        <v>657</v>
      </c>
      <c r="R131" s="30">
        <v>0.53</v>
      </c>
      <c r="S131" s="142">
        <v>3.56</v>
      </c>
      <c r="T131" s="30">
        <v>29</v>
      </c>
      <c r="U131" s="30">
        <v>3.09</v>
      </c>
      <c r="V131" s="30">
        <v>60.9</v>
      </c>
      <c r="W131" s="30">
        <v>8.76</v>
      </c>
      <c r="X131" s="30">
        <v>55</v>
      </c>
      <c r="Y131" s="12">
        <v>267441</v>
      </c>
      <c r="Z131" s="30">
        <v>6.7</v>
      </c>
      <c r="AA131" s="13">
        <v>7710</v>
      </c>
      <c r="AB131" s="14">
        <v>4526.8100000000004</v>
      </c>
      <c r="AC131" s="19">
        <v>919</v>
      </c>
      <c r="AD131" s="13">
        <v>9580</v>
      </c>
      <c r="AE131" s="14">
        <v>8.42</v>
      </c>
      <c r="AF131" s="13">
        <v>1385.16</v>
      </c>
      <c r="AG131" s="12">
        <v>203</v>
      </c>
      <c r="AH131" s="17">
        <v>2.5</v>
      </c>
      <c r="AI131" s="17">
        <v>61</v>
      </c>
      <c r="AJ131" s="17">
        <v>95</v>
      </c>
      <c r="AK131" s="17">
        <v>276</v>
      </c>
      <c r="AL131" s="17">
        <v>120</v>
      </c>
      <c r="AM131" s="17">
        <v>58</v>
      </c>
      <c r="AN131" s="17">
        <v>69</v>
      </c>
      <c r="AO131" s="17">
        <v>2.5</v>
      </c>
      <c r="AP131" s="17">
        <v>104</v>
      </c>
      <c r="AQ131" s="17">
        <v>1.5</v>
      </c>
      <c r="AR131" s="17">
        <v>2.5</v>
      </c>
      <c r="AS131" s="17">
        <v>2.5</v>
      </c>
      <c r="AT131" s="17">
        <v>140</v>
      </c>
      <c r="AU131" s="17">
        <v>176</v>
      </c>
      <c r="AV131" s="17">
        <v>69</v>
      </c>
      <c r="AW131" s="17">
        <v>95</v>
      </c>
      <c r="AX131" s="17">
        <v>201</v>
      </c>
      <c r="AY131" s="17">
        <v>2.5</v>
      </c>
      <c r="AZ131" s="17">
        <v>2.5</v>
      </c>
      <c r="BA131" s="20">
        <v>1073</v>
      </c>
      <c r="BB131" s="17">
        <v>0.5</v>
      </c>
      <c r="BC131" s="17">
        <v>0.5</v>
      </c>
      <c r="BD131" s="17">
        <v>0.5</v>
      </c>
      <c r="BE131" s="17">
        <v>0.5</v>
      </c>
      <c r="BF131" s="17">
        <v>0.5</v>
      </c>
      <c r="BG131" s="17">
        <v>0.5</v>
      </c>
      <c r="BH131" s="17">
        <v>0.5</v>
      </c>
      <c r="BI131" s="17">
        <v>0.5</v>
      </c>
      <c r="BJ131" s="17">
        <v>5.0000000000000001E-3</v>
      </c>
      <c r="BK131" s="17">
        <v>0.5</v>
      </c>
      <c r="BL131" s="17">
        <v>0.05</v>
      </c>
      <c r="BM131" s="17">
        <v>0.05</v>
      </c>
      <c r="BN131" s="17">
        <v>0.05</v>
      </c>
      <c r="BO131" s="17">
        <v>0.05</v>
      </c>
      <c r="BP131" s="17">
        <v>0.05</v>
      </c>
      <c r="BQ131" s="17">
        <v>0.4</v>
      </c>
      <c r="BR131" s="17">
        <v>0.4</v>
      </c>
      <c r="BS131" s="17">
        <v>0.05</v>
      </c>
      <c r="BT131" s="17">
        <v>0.05</v>
      </c>
      <c r="BU131" s="17">
        <v>0.1</v>
      </c>
      <c r="BV131" s="17">
        <v>0.05</v>
      </c>
      <c r="BW131" s="17">
        <v>0.05</v>
      </c>
      <c r="BX131" s="17">
        <v>0.05</v>
      </c>
      <c r="BY131" s="17">
        <v>0.15000000000000002</v>
      </c>
      <c r="BZ131" s="17">
        <v>0.15</v>
      </c>
      <c r="CA131" s="17">
        <v>25</v>
      </c>
      <c r="CB131" s="17">
        <v>50</v>
      </c>
      <c r="CC131" s="17">
        <v>500</v>
      </c>
      <c r="CD131" s="17">
        <v>0.01</v>
      </c>
      <c r="CE131" s="17">
        <v>2.5000000000000001E-2</v>
      </c>
      <c r="CF131" s="17">
        <v>2.5000000000000001E-2</v>
      </c>
      <c r="CG131" s="17">
        <v>2.5000000000000001E-2</v>
      </c>
      <c r="CH131" s="17">
        <v>2.5000000000000001E-2</v>
      </c>
      <c r="CI131" s="17">
        <v>2.5000000000000001E-2</v>
      </c>
      <c r="CJ131" s="17">
        <v>2.5000000000000001E-2</v>
      </c>
      <c r="CK131" s="17">
        <v>2.5000000000000001E-2</v>
      </c>
      <c r="CL131" s="17">
        <v>1</v>
      </c>
      <c r="CM131" s="17">
        <v>0.15</v>
      </c>
      <c r="CN131" s="17">
        <v>0.5</v>
      </c>
      <c r="CO131" s="17">
        <v>0.5</v>
      </c>
      <c r="CP131" s="17">
        <v>0.5</v>
      </c>
      <c r="CQ131" s="17">
        <v>1.5</v>
      </c>
      <c r="CR131" s="17">
        <v>0.3</v>
      </c>
      <c r="CS131" s="17">
        <v>5</v>
      </c>
      <c r="CT131" s="17">
        <v>0.5</v>
      </c>
      <c r="CU131" s="17">
        <v>0.5</v>
      </c>
      <c r="CV131" s="17">
        <v>0.05</v>
      </c>
      <c r="CW131" s="17">
        <v>0.05</v>
      </c>
      <c r="CX131" s="17">
        <v>0.05</v>
      </c>
      <c r="CY131" s="17">
        <v>2.1999999999999999E-2</v>
      </c>
      <c r="CZ131" s="17">
        <v>0.05</v>
      </c>
      <c r="DA131" s="17">
        <v>0.05</v>
      </c>
      <c r="DB131" s="17">
        <v>0.05</v>
      </c>
      <c r="DC131" s="17">
        <v>0.05</v>
      </c>
      <c r="DD131" s="17">
        <v>0.05</v>
      </c>
      <c r="DE131" s="17">
        <v>0.05</v>
      </c>
      <c r="DF131" s="17">
        <v>0.05</v>
      </c>
      <c r="DG131" s="42">
        <v>7493.5479999999998</v>
      </c>
      <c r="DH131" s="17">
        <v>0.5</v>
      </c>
      <c r="DI131" s="17">
        <v>0.05</v>
      </c>
      <c r="DJ131" s="17">
        <v>0.25</v>
      </c>
      <c r="DK131" s="17">
        <v>0.25</v>
      </c>
      <c r="DL131" s="17">
        <v>0.05</v>
      </c>
    </row>
    <row r="132" spans="1:116" x14ac:dyDescent="0.25">
      <c r="A132" s="63">
        <v>127</v>
      </c>
      <c r="B132" s="64">
        <v>178</v>
      </c>
      <c r="C132" s="139" t="s">
        <v>1714</v>
      </c>
      <c r="D132" s="139" t="s">
        <v>1715</v>
      </c>
      <c r="E132" s="58" t="s">
        <v>1716</v>
      </c>
      <c r="F132" s="67" t="s">
        <v>279</v>
      </c>
      <c r="G132" s="19">
        <v>8.1</v>
      </c>
      <c r="H132" s="19">
        <v>538.29999999999995</v>
      </c>
      <c r="I132" s="42">
        <v>4.59</v>
      </c>
      <c r="J132" s="42">
        <v>4.43</v>
      </c>
      <c r="K132" s="30">
        <v>74</v>
      </c>
      <c r="L132" s="30">
        <v>0.16</v>
      </c>
      <c r="M132" s="30">
        <v>1.29</v>
      </c>
      <c r="N132" s="30">
        <v>4.82</v>
      </c>
      <c r="O132" s="30">
        <v>11.4</v>
      </c>
      <c r="P132" s="33">
        <v>2.8E-3</v>
      </c>
      <c r="Q132" s="12">
        <v>652</v>
      </c>
      <c r="R132" s="42">
        <v>1.0900000000000001</v>
      </c>
      <c r="S132" s="142">
        <v>2.65</v>
      </c>
      <c r="T132" s="30">
        <v>25.9</v>
      </c>
      <c r="U132" s="30">
        <v>1</v>
      </c>
      <c r="V132" s="30">
        <v>79.8</v>
      </c>
      <c r="W132" s="30">
        <v>5.57</v>
      </c>
      <c r="X132" s="30">
        <v>59.4</v>
      </c>
      <c r="Y132" s="12">
        <v>186000</v>
      </c>
      <c r="Z132" s="30">
        <v>5.9</v>
      </c>
      <c r="AA132" s="13">
        <v>13700</v>
      </c>
      <c r="AB132" s="14">
        <v>1781.72</v>
      </c>
      <c r="AC132" s="12">
        <v>1410</v>
      </c>
      <c r="AD132" s="13">
        <v>7530</v>
      </c>
      <c r="AE132" s="14">
        <v>43.8</v>
      </c>
      <c r="AF132" s="13">
        <v>910</v>
      </c>
      <c r="AG132" s="12">
        <v>226</v>
      </c>
      <c r="AH132" s="17">
        <v>52</v>
      </c>
      <c r="AI132" s="17">
        <v>68</v>
      </c>
      <c r="AJ132" s="17">
        <v>83</v>
      </c>
      <c r="AK132" s="17">
        <v>290</v>
      </c>
      <c r="AL132" s="17">
        <v>170</v>
      </c>
      <c r="AM132" s="17">
        <v>90</v>
      </c>
      <c r="AN132" s="17">
        <v>139</v>
      </c>
      <c r="AO132" s="17">
        <v>2.5</v>
      </c>
      <c r="AP132" s="17">
        <v>99</v>
      </c>
      <c r="AQ132" s="17">
        <v>1.5</v>
      </c>
      <c r="AR132" s="17">
        <v>79</v>
      </c>
      <c r="AS132" s="17">
        <v>110</v>
      </c>
      <c r="AT132" s="17">
        <v>215</v>
      </c>
      <c r="AU132" s="17">
        <v>239</v>
      </c>
      <c r="AV132" s="17">
        <v>85</v>
      </c>
      <c r="AW132" s="17">
        <v>123</v>
      </c>
      <c r="AX132" s="17">
        <v>210</v>
      </c>
      <c r="AY132" s="17">
        <v>2.5</v>
      </c>
      <c r="AZ132" s="17">
        <v>2.5</v>
      </c>
      <c r="BA132" s="20">
        <v>1621.5</v>
      </c>
      <c r="BB132" s="17">
        <v>0.5</v>
      </c>
      <c r="BC132" s="17">
        <v>0.5</v>
      </c>
      <c r="BD132" s="17">
        <v>0.5</v>
      </c>
      <c r="BE132" s="17">
        <v>0.5</v>
      </c>
      <c r="BF132" s="17">
        <v>0.5</v>
      </c>
      <c r="BG132" s="17">
        <v>0.5</v>
      </c>
      <c r="BH132" s="17">
        <v>0.5</v>
      </c>
      <c r="BI132" s="17">
        <v>0.5</v>
      </c>
      <c r="BJ132" s="17">
        <v>5.0000000000000001E-3</v>
      </c>
      <c r="BK132" s="17">
        <v>0.5</v>
      </c>
      <c r="BL132" s="17">
        <v>0.05</v>
      </c>
      <c r="BM132" s="17">
        <v>0.05</v>
      </c>
      <c r="BN132" s="17">
        <v>0.05</v>
      </c>
      <c r="BO132" s="17">
        <v>0.05</v>
      </c>
      <c r="BP132" s="17">
        <v>0.05</v>
      </c>
      <c r="BQ132" s="17">
        <v>0.4</v>
      </c>
      <c r="BR132" s="17">
        <v>0.4</v>
      </c>
      <c r="BS132" s="17">
        <v>0.05</v>
      </c>
      <c r="BT132" s="17">
        <v>0.05</v>
      </c>
      <c r="BU132" s="17">
        <v>0.1</v>
      </c>
      <c r="BV132" s="17">
        <v>0.05</v>
      </c>
      <c r="BW132" s="17">
        <v>0.05</v>
      </c>
      <c r="BX132" s="17">
        <v>0.05</v>
      </c>
      <c r="BY132" s="17">
        <v>0.15000000000000002</v>
      </c>
      <c r="BZ132" s="17">
        <v>0.15</v>
      </c>
      <c r="CA132" s="17">
        <v>25</v>
      </c>
      <c r="CB132" s="17">
        <v>50</v>
      </c>
      <c r="CC132" s="17">
        <v>2200</v>
      </c>
      <c r="CD132" s="17">
        <v>0.01</v>
      </c>
      <c r="CE132" s="17">
        <v>2.5000000000000001E-2</v>
      </c>
      <c r="CF132" s="17">
        <v>2.5000000000000001E-2</v>
      </c>
      <c r="CG132" s="17">
        <v>2.5000000000000001E-2</v>
      </c>
      <c r="CH132" s="17">
        <v>2.5000000000000001E-2</v>
      </c>
      <c r="CI132" s="17">
        <v>2.5000000000000001E-2</v>
      </c>
      <c r="CJ132" s="17">
        <v>2.5000000000000001E-2</v>
      </c>
      <c r="CK132" s="17">
        <v>2.5000000000000001E-2</v>
      </c>
      <c r="CL132" s="17">
        <v>0.59</v>
      </c>
      <c r="CM132" s="17">
        <v>0.15</v>
      </c>
      <c r="CN132" s="17">
        <v>0.5</v>
      </c>
      <c r="CO132" s="17">
        <v>0.5</v>
      </c>
      <c r="CP132" s="17">
        <v>0.5</v>
      </c>
      <c r="CQ132" s="17">
        <v>1.5</v>
      </c>
      <c r="CR132" s="17">
        <v>0.3</v>
      </c>
      <c r="CS132" s="17">
        <v>5</v>
      </c>
      <c r="CT132" s="17">
        <v>0.5</v>
      </c>
      <c r="CU132" s="17">
        <v>0.5</v>
      </c>
      <c r="CV132" s="17">
        <v>0.05</v>
      </c>
      <c r="CW132" s="17">
        <v>0.05</v>
      </c>
      <c r="CX132" s="17">
        <v>0.05</v>
      </c>
      <c r="CY132" s="17">
        <v>4.2000000000000006E-3</v>
      </c>
      <c r="CZ132" s="17">
        <v>0.05</v>
      </c>
      <c r="DA132" s="17">
        <v>0.05</v>
      </c>
      <c r="DB132" s="17">
        <v>0.05</v>
      </c>
      <c r="DC132" s="17">
        <v>0.05</v>
      </c>
      <c r="DD132" s="17">
        <v>0.05</v>
      </c>
      <c r="DE132" s="17">
        <v>0.05</v>
      </c>
      <c r="DF132" s="17">
        <v>0.05</v>
      </c>
      <c r="DG132" s="42">
        <v>8146.7659999999996</v>
      </c>
      <c r="DH132" s="17">
        <v>0.5</v>
      </c>
      <c r="DI132" s="17">
        <v>0.05</v>
      </c>
      <c r="DJ132" s="17">
        <v>0.25</v>
      </c>
      <c r="DK132" s="17">
        <v>0.25</v>
      </c>
      <c r="DL132" s="17">
        <v>0.05</v>
      </c>
    </row>
    <row r="133" spans="1:116" x14ac:dyDescent="0.25">
      <c r="A133" s="63">
        <v>128</v>
      </c>
      <c r="B133" s="65">
        <v>179</v>
      </c>
      <c r="C133" s="139" t="s">
        <v>444</v>
      </c>
      <c r="D133" s="139" t="s">
        <v>445</v>
      </c>
      <c r="E133" s="58" t="s">
        <v>1717</v>
      </c>
      <c r="F133" s="67" t="s">
        <v>279</v>
      </c>
      <c r="G133" s="19">
        <v>7.6</v>
      </c>
      <c r="H133" s="19">
        <v>304.5</v>
      </c>
      <c r="I133" s="42">
        <v>0.05</v>
      </c>
      <c r="J133" s="42">
        <v>5.22</v>
      </c>
      <c r="K133" s="30">
        <v>94.8</v>
      </c>
      <c r="L133" s="31">
        <v>0.59</v>
      </c>
      <c r="M133" s="30">
        <v>2.19</v>
      </c>
      <c r="N133" s="30">
        <v>4.8099999999999996</v>
      </c>
      <c r="O133" s="42">
        <v>13.7</v>
      </c>
      <c r="P133" s="33">
        <v>1.2999999999999999E-2</v>
      </c>
      <c r="Q133" s="12">
        <v>1420</v>
      </c>
      <c r="R133" s="42">
        <v>1.49</v>
      </c>
      <c r="S133" s="142">
        <v>3.04</v>
      </c>
      <c r="T133" s="30">
        <v>27.7</v>
      </c>
      <c r="U133" s="30">
        <v>3.43</v>
      </c>
      <c r="V133" s="30">
        <v>75.099999999999994</v>
      </c>
      <c r="W133" s="30">
        <v>9.01</v>
      </c>
      <c r="X133" s="30">
        <v>71.3</v>
      </c>
      <c r="Y133" s="12">
        <v>194000</v>
      </c>
      <c r="Z133" s="30">
        <v>2.0299999999999998</v>
      </c>
      <c r="AA133" s="13">
        <v>8310</v>
      </c>
      <c r="AB133" s="14">
        <v>4302.63</v>
      </c>
      <c r="AC133" s="12">
        <v>1070</v>
      </c>
      <c r="AD133" s="13">
        <v>8290</v>
      </c>
      <c r="AE133" s="14">
        <v>34.700000000000003</v>
      </c>
      <c r="AF133" s="13">
        <v>2269.59</v>
      </c>
      <c r="AG133" s="12">
        <v>405</v>
      </c>
      <c r="AH133" s="17">
        <v>72</v>
      </c>
      <c r="AI133" s="17">
        <v>282</v>
      </c>
      <c r="AJ133" s="17">
        <v>117</v>
      </c>
      <c r="AK133" s="17">
        <v>914</v>
      </c>
      <c r="AL133" s="17">
        <v>440</v>
      </c>
      <c r="AM133" s="17">
        <v>220</v>
      </c>
      <c r="AN133" s="17">
        <v>294</v>
      </c>
      <c r="AO133" s="17">
        <v>2.5</v>
      </c>
      <c r="AP133" s="17">
        <v>305</v>
      </c>
      <c r="AQ133" s="17">
        <v>1.5</v>
      </c>
      <c r="AR133" s="17">
        <v>2.5</v>
      </c>
      <c r="AS133" s="17">
        <v>110</v>
      </c>
      <c r="AT133" s="17">
        <v>573</v>
      </c>
      <c r="AU133" s="17">
        <v>485</v>
      </c>
      <c r="AV133" s="17">
        <v>211</v>
      </c>
      <c r="AW133" s="17">
        <v>260</v>
      </c>
      <c r="AX133" s="17">
        <v>521</v>
      </c>
      <c r="AY133" s="17">
        <v>63</v>
      </c>
      <c r="AZ133" s="17">
        <v>2.5</v>
      </c>
      <c r="BA133" s="20">
        <v>3722</v>
      </c>
      <c r="BB133" s="17">
        <v>0.5</v>
      </c>
      <c r="BC133" s="17">
        <v>0.5</v>
      </c>
      <c r="BD133" s="17">
        <v>0.5</v>
      </c>
      <c r="BE133" s="17">
        <v>0.5</v>
      </c>
      <c r="BF133" s="17">
        <v>0.5</v>
      </c>
      <c r="BG133" s="17">
        <v>0.5</v>
      </c>
      <c r="BH133" s="17">
        <v>0.5</v>
      </c>
      <c r="BI133" s="17">
        <v>0.5</v>
      </c>
      <c r="BJ133" s="17">
        <v>5.0000000000000001E-3</v>
      </c>
      <c r="BK133" s="17">
        <v>0.5</v>
      </c>
      <c r="BL133" s="17">
        <v>0.05</v>
      </c>
      <c r="BM133" s="17">
        <v>0.05</v>
      </c>
      <c r="BN133" s="17">
        <v>0.05</v>
      </c>
      <c r="BO133" s="17">
        <v>0.05</v>
      </c>
      <c r="BP133" s="17">
        <v>0.05</v>
      </c>
      <c r="BQ133" s="17">
        <v>0.4</v>
      </c>
      <c r="BR133" s="17">
        <v>0.4</v>
      </c>
      <c r="BS133" s="17">
        <v>0.05</v>
      </c>
      <c r="BT133" s="17">
        <v>0.05</v>
      </c>
      <c r="BU133" s="17">
        <v>0.1</v>
      </c>
      <c r="BV133" s="17">
        <v>0.05</v>
      </c>
      <c r="BW133" s="17">
        <v>0.05</v>
      </c>
      <c r="BX133" s="17">
        <v>0.05</v>
      </c>
      <c r="BY133" s="17">
        <v>0.15000000000000002</v>
      </c>
      <c r="BZ133" s="17">
        <v>0.15</v>
      </c>
      <c r="CA133" s="17">
        <v>25</v>
      </c>
      <c r="CB133" s="17">
        <v>50</v>
      </c>
      <c r="CC133" s="17">
        <v>2800</v>
      </c>
      <c r="CD133" s="17">
        <v>0.01</v>
      </c>
      <c r="CE133" s="17">
        <v>2.5000000000000001E-2</v>
      </c>
      <c r="CF133" s="17">
        <v>2.5000000000000001E-2</v>
      </c>
      <c r="CG133" s="17">
        <v>2.5000000000000001E-2</v>
      </c>
      <c r="CH133" s="17">
        <v>2.5000000000000001E-2</v>
      </c>
      <c r="CI133" s="17">
        <v>2.5000000000000001E-2</v>
      </c>
      <c r="CJ133" s="17">
        <v>2.5000000000000001E-2</v>
      </c>
      <c r="CK133" s="17">
        <v>2.5000000000000001E-2</v>
      </c>
      <c r="CL133" s="17">
        <v>0.33</v>
      </c>
      <c r="CM133" s="17">
        <v>0.15</v>
      </c>
      <c r="CN133" s="17">
        <v>0.5</v>
      </c>
      <c r="CO133" s="17">
        <v>0.5</v>
      </c>
      <c r="CP133" s="17">
        <v>0.5</v>
      </c>
      <c r="CQ133" s="17">
        <v>1.5</v>
      </c>
      <c r="CR133" s="17">
        <v>0.3</v>
      </c>
      <c r="CS133" s="17">
        <v>5</v>
      </c>
      <c r="CT133" s="17">
        <v>0.5</v>
      </c>
      <c r="CU133" s="17">
        <v>0.5</v>
      </c>
      <c r="CV133" s="17">
        <v>0.05</v>
      </c>
      <c r="CW133" s="17">
        <v>0.05</v>
      </c>
      <c r="CX133" s="17">
        <v>0.05</v>
      </c>
      <c r="CY133" s="17">
        <v>1.0999999999999999E-2</v>
      </c>
      <c r="CZ133" s="17">
        <v>0.05</v>
      </c>
      <c r="DA133" s="17">
        <v>0.05</v>
      </c>
      <c r="DB133" s="17">
        <v>0.05</v>
      </c>
      <c r="DC133" s="17">
        <v>0.05</v>
      </c>
      <c r="DD133" s="17">
        <v>0.05</v>
      </c>
      <c r="DE133" s="17">
        <v>0.05</v>
      </c>
      <c r="DF133" s="17">
        <v>0.05</v>
      </c>
      <c r="DG133" s="42">
        <v>7888.5249999999996</v>
      </c>
      <c r="DH133" s="17">
        <v>0.5</v>
      </c>
      <c r="DI133" s="17">
        <v>0.05</v>
      </c>
      <c r="DJ133" s="17">
        <v>0.25</v>
      </c>
      <c r="DK133" s="17">
        <v>0.25</v>
      </c>
      <c r="DL133" s="17">
        <v>0.05</v>
      </c>
    </row>
    <row r="134" spans="1:116" x14ac:dyDescent="0.25">
      <c r="A134" s="63">
        <v>129</v>
      </c>
      <c r="B134" s="66">
        <v>180</v>
      </c>
      <c r="C134" s="139" t="s">
        <v>1718</v>
      </c>
      <c r="D134" s="139" t="s">
        <v>1719</v>
      </c>
      <c r="E134" s="58" t="s">
        <v>1720</v>
      </c>
      <c r="F134" s="67" t="s">
        <v>1721</v>
      </c>
      <c r="G134" s="19">
        <v>7.6</v>
      </c>
      <c r="H134" s="19">
        <v>437.5</v>
      </c>
      <c r="I134" s="42">
        <v>0.05</v>
      </c>
      <c r="J134" s="42">
        <v>6.82</v>
      </c>
      <c r="K134" s="30">
        <v>33.200000000000003</v>
      </c>
      <c r="L134" s="30">
        <v>1.07</v>
      </c>
      <c r="M134" s="30">
        <v>1.97</v>
      </c>
      <c r="N134" s="30">
        <v>6</v>
      </c>
      <c r="O134" s="30">
        <v>6.15</v>
      </c>
      <c r="P134" s="33">
        <v>5.4999999999999997E-3</v>
      </c>
      <c r="Q134" s="12">
        <v>132</v>
      </c>
      <c r="R134" s="42">
        <v>2.38</v>
      </c>
      <c r="S134" s="142">
        <v>7.41</v>
      </c>
      <c r="T134" s="30">
        <v>42</v>
      </c>
      <c r="U134" s="30">
        <v>5.91</v>
      </c>
      <c r="V134" s="30">
        <v>70.5</v>
      </c>
      <c r="W134" s="30">
        <v>9.98</v>
      </c>
      <c r="X134" s="30">
        <v>77.7</v>
      </c>
      <c r="Y134" s="12">
        <v>107000</v>
      </c>
      <c r="Z134" s="30">
        <v>5.48</v>
      </c>
      <c r="AA134" s="13">
        <v>9620</v>
      </c>
      <c r="AB134" s="14">
        <v>336</v>
      </c>
      <c r="AC134" s="19">
        <v>1620</v>
      </c>
      <c r="AD134" s="13">
        <v>8060</v>
      </c>
      <c r="AE134" s="14">
        <v>34.700000000000003</v>
      </c>
      <c r="AF134" s="13">
        <v>1943.52</v>
      </c>
      <c r="AG134" s="12">
        <v>486</v>
      </c>
      <c r="AH134" s="17">
        <v>2.5</v>
      </c>
      <c r="AI134" s="17">
        <v>103</v>
      </c>
      <c r="AJ134" s="17">
        <v>180</v>
      </c>
      <c r="AK134" s="17">
        <v>549</v>
      </c>
      <c r="AL134" s="17">
        <v>280</v>
      </c>
      <c r="AM134" s="17">
        <v>99</v>
      </c>
      <c r="AN134" s="17">
        <v>154</v>
      </c>
      <c r="AO134" s="17">
        <v>2.5</v>
      </c>
      <c r="AP134" s="17">
        <v>219</v>
      </c>
      <c r="AQ134" s="17">
        <v>1.5</v>
      </c>
      <c r="AR134" s="17">
        <v>2.5</v>
      </c>
      <c r="AS134" s="17">
        <v>2.5</v>
      </c>
      <c r="AT134" s="17">
        <v>265</v>
      </c>
      <c r="AU134" s="17">
        <v>329</v>
      </c>
      <c r="AV134" s="17">
        <v>126</v>
      </c>
      <c r="AW134" s="17">
        <v>119</v>
      </c>
      <c r="AX134" s="17">
        <v>300</v>
      </c>
      <c r="AY134" s="17">
        <v>2.5</v>
      </c>
      <c r="AZ134" s="17">
        <v>2.5</v>
      </c>
      <c r="BA134" s="20">
        <v>2094</v>
      </c>
      <c r="BB134" s="17">
        <v>0.5</v>
      </c>
      <c r="BC134" s="17">
        <v>0.5</v>
      </c>
      <c r="BD134" s="17">
        <v>0.5</v>
      </c>
      <c r="BE134" s="17">
        <v>0.5</v>
      </c>
      <c r="BF134" s="17">
        <v>0.5</v>
      </c>
      <c r="BG134" s="17">
        <v>0.5</v>
      </c>
      <c r="BH134" s="17">
        <v>0.5</v>
      </c>
      <c r="BI134" s="17">
        <v>0.5</v>
      </c>
      <c r="BJ134" s="17">
        <v>5.0000000000000001E-3</v>
      </c>
      <c r="BK134" s="17">
        <v>0.5</v>
      </c>
      <c r="BL134" s="17">
        <v>0.05</v>
      </c>
      <c r="BM134" s="17">
        <v>0.05</v>
      </c>
      <c r="BN134" s="17">
        <v>0.05</v>
      </c>
      <c r="BO134" s="17">
        <v>0.05</v>
      </c>
      <c r="BP134" s="17">
        <v>0.05</v>
      </c>
      <c r="BQ134" s="17">
        <v>0.4</v>
      </c>
      <c r="BR134" s="17">
        <v>0.4</v>
      </c>
      <c r="BS134" s="17">
        <v>0.05</v>
      </c>
      <c r="BT134" s="17">
        <v>0.05</v>
      </c>
      <c r="BU134" s="17">
        <v>0.1</v>
      </c>
      <c r="BV134" s="17">
        <v>0.05</v>
      </c>
      <c r="BW134" s="17">
        <v>0.05</v>
      </c>
      <c r="BX134" s="17">
        <v>0.05</v>
      </c>
      <c r="BY134" s="17">
        <v>0.15000000000000002</v>
      </c>
      <c r="BZ134" s="17">
        <v>0.15</v>
      </c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>
        <v>0.05</v>
      </c>
      <c r="DF134" s="17">
        <v>0.05</v>
      </c>
      <c r="DG134" s="42">
        <v>22124.799999999999</v>
      </c>
      <c r="DH134" s="17"/>
      <c r="DI134" s="17"/>
      <c r="DJ134" s="17">
        <v>0.25</v>
      </c>
      <c r="DK134" s="17">
        <v>0.25</v>
      </c>
      <c r="DL134" s="17">
        <v>0.05</v>
      </c>
    </row>
    <row r="135" spans="1:116" x14ac:dyDescent="0.25">
      <c r="A135" s="63">
        <v>130</v>
      </c>
      <c r="B135" s="64">
        <v>181</v>
      </c>
      <c r="C135" s="139" t="s">
        <v>446</v>
      </c>
      <c r="D135" s="139" t="s">
        <v>1722</v>
      </c>
      <c r="E135" s="58" t="s">
        <v>1723</v>
      </c>
      <c r="F135" s="67" t="s">
        <v>447</v>
      </c>
      <c r="G135" s="19">
        <v>7.9</v>
      </c>
      <c r="H135" s="19">
        <v>282.8</v>
      </c>
      <c r="I135" s="42">
        <v>0.05</v>
      </c>
      <c r="J135" s="42">
        <v>3.41</v>
      </c>
      <c r="K135" s="30">
        <v>66.099999999999994</v>
      </c>
      <c r="L135" s="31">
        <v>0.17799999999999999</v>
      </c>
      <c r="M135" s="30">
        <v>1.7</v>
      </c>
      <c r="N135" s="30">
        <v>5.67</v>
      </c>
      <c r="O135" s="42">
        <v>9.65</v>
      </c>
      <c r="P135" s="33">
        <v>1.2E-2</v>
      </c>
      <c r="Q135" s="12">
        <v>2450</v>
      </c>
      <c r="R135" s="30">
        <v>0.58599999999999997</v>
      </c>
      <c r="S135" s="142">
        <v>3.71</v>
      </c>
      <c r="T135" s="30">
        <v>14.2</v>
      </c>
      <c r="U135" s="30">
        <v>3.48</v>
      </c>
      <c r="V135" s="30">
        <v>127</v>
      </c>
      <c r="W135" s="30">
        <v>8.23</v>
      </c>
      <c r="X135" s="30">
        <v>49.9</v>
      </c>
      <c r="Y135" s="12">
        <v>136000</v>
      </c>
      <c r="Z135" s="30">
        <v>5.31</v>
      </c>
      <c r="AA135" s="13">
        <v>4430</v>
      </c>
      <c r="AB135" s="14">
        <v>468</v>
      </c>
      <c r="AC135" s="12">
        <v>757</v>
      </c>
      <c r="AD135" s="13">
        <v>6930</v>
      </c>
      <c r="AE135" s="14">
        <v>52.5</v>
      </c>
      <c r="AF135" s="13">
        <v>3279.46</v>
      </c>
      <c r="AG135" s="12">
        <v>649</v>
      </c>
      <c r="AH135" s="17">
        <v>27</v>
      </c>
      <c r="AI135" s="17">
        <v>280</v>
      </c>
      <c r="AJ135" s="17">
        <v>83</v>
      </c>
      <c r="AK135" s="17">
        <v>953</v>
      </c>
      <c r="AL135" s="17">
        <v>360</v>
      </c>
      <c r="AM135" s="17">
        <v>237</v>
      </c>
      <c r="AN135" s="17">
        <v>260</v>
      </c>
      <c r="AO135" s="17">
        <v>2.5</v>
      </c>
      <c r="AP135" s="17">
        <v>158</v>
      </c>
      <c r="AQ135" s="17">
        <v>1.5</v>
      </c>
      <c r="AR135" s="17">
        <v>23</v>
      </c>
      <c r="AS135" s="17">
        <v>2.5</v>
      </c>
      <c r="AT135" s="17">
        <v>672</v>
      </c>
      <c r="AU135" s="17">
        <v>426</v>
      </c>
      <c r="AV135" s="17">
        <v>167</v>
      </c>
      <c r="AW135" s="17">
        <v>225</v>
      </c>
      <c r="AX135" s="17">
        <v>317</v>
      </c>
      <c r="AY135" s="17">
        <v>27</v>
      </c>
      <c r="AZ135" s="17">
        <v>2.5</v>
      </c>
      <c r="BA135" s="20">
        <v>3492</v>
      </c>
      <c r="BB135" s="17">
        <v>0.5</v>
      </c>
      <c r="BC135" s="17">
        <v>0.5</v>
      </c>
      <c r="BD135" s="17">
        <v>0.5</v>
      </c>
      <c r="BE135" s="17">
        <v>0.5</v>
      </c>
      <c r="BF135" s="17">
        <v>0.5</v>
      </c>
      <c r="BG135" s="17">
        <v>0.5</v>
      </c>
      <c r="BH135" s="17">
        <v>0.5</v>
      </c>
      <c r="BI135" s="17">
        <v>0.5</v>
      </c>
      <c r="BJ135" s="17">
        <v>5.0000000000000001E-3</v>
      </c>
      <c r="BK135" s="17">
        <v>0.5</v>
      </c>
      <c r="BL135" s="17">
        <v>0.05</v>
      </c>
      <c r="BM135" s="17">
        <v>0.05</v>
      </c>
      <c r="BN135" s="17">
        <v>0.05</v>
      </c>
      <c r="BO135" s="17">
        <v>0.05</v>
      </c>
      <c r="BP135" s="17">
        <v>0.05</v>
      </c>
      <c r="BQ135" s="17">
        <v>0.4</v>
      </c>
      <c r="BR135" s="17">
        <v>0.4</v>
      </c>
      <c r="BS135" s="17">
        <v>0.05</v>
      </c>
      <c r="BT135" s="17">
        <v>0.05</v>
      </c>
      <c r="BU135" s="17">
        <v>0.1</v>
      </c>
      <c r="BV135" s="17">
        <v>0.05</v>
      </c>
      <c r="BW135" s="17">
        <v>0.05</v>
      </c>
      <c r="BX135" s="17">
        <v>0.05</v>
      </c>
      <c r="BY135" s="17">
        <v>0.15000000000000002</v>
      </c>
      <c r="BZ135" s="17">
        <v>0.15</v>
      </c>
      <c r="CA135" s="17">
        <v>25</v>
      </c>
      <c r="CB135" s="17">
        <v>50</v>
      </c>
      <c r="CC135" s="17">
        <v>4600</v>
      </c>
      <c r="CD135" s="17">
        <v>0.01</v>
      </c>
      <c r="CE135" s="17">
        <v>2.5000000000000001E-2</v>
      </c>
      <c r="CF135" s="17">
        <v>2.5000000000000001E-2</v>
      </c>
      <c r="CG135" s="17">
        <v>2.5000000000000001E-2</v>
      </c>
      <c r="CH135" s="17">
        <v>2.5000000000000001E-2</v>
      </c>
      <c r="CI135" s="17">
        <v>2.5000000000000001E-2</v>
      </c>
      <c r="CJ135" s="17">
        <v>2.5000000000000001E-2</v>
      </c>
      <c r="CK135" s="17">
        <v>2.5000000000000001E-2</v>
      </c>
      <c r="CL135" s="17">
        <v>6</v>
      </c>
      <c r="CM135" s="17">
        <v>0.15</v>
      </c>
      <c r="CN135" s="17">
        <v>0.5</v>
      </c>
      <c r="CO135" s="17">
        <v>0.5</v>
      </c>
      <c r="CP135" s="17">
        <v>0.5</v>
      </c>
      <c r="CQ135" s="17">
        <v>1.5</v>
      </c>
      <c r="CR135" s="17">
        <v>0.3</v>
      </c>
      <c r="CS135" s="17">
        <v>5</v>
      </c>
      <c r="CT135" s="17">
        <v>0.5</v>
      </c>
      <c r="CU135" s="17">
        <v>0.5</v>
      </c>
      <c r="CV135" s="17">
        <v>0.05</v>
      </c>
      <c r="CW135" s="17">
        <v>0.05</v>
      </c>
      <c r="CX135" s="17">
        <v>0.05</v>
      </c>
      <c r="CY135" s="17">
        <v>9.8000000000000014E-3</v>
      </c>
      <c r="CZ135" s="17">
        <v>0.05</v>
      </c>
      <c r="DA135" s="17">
        <v>0.05</v>
      </c>
      <c r="DB135" s="17">
        <v>0.05</v>
      </c>
      <c r="DC135" s="17">
        <v>0.05</v>
      </c>
      <c r="DD135" s="17">
        <v>0.05</v>
      </c>
      <c r="DE135" s="17">
        <v>0.05</v>
      </c>
      <c r="DF135" s="17">
        <v>0.05</v>
      </c>
      <c r="DG135" s="42">
        <v>5273.5749999999998</v>
      </c>
      <c r="DH135" s="17">
        <v>0.5</v>
      </c>
      <c r="DI135" s="17">
        <v>0.05</v>
      </c>
      <c r="DJ135" s="17">
        <v>0.25</v>
      </c>
      <c r="DK135" s="17">
        <v>0.25</v>
      </c>
      <c r="DL135" s="17">
        <v>0.05</v>
      </c>
    </row>
    <row r="136" spans="1:116" x14ac:dyDescent="0.25">
      <c r="A136" s="63">
        <v>131</v>
      </c>
      <c r="B136" s="65">
        <v>182</v>
      </c>
      <c r="C136" s="139" t="s">
        <v>1724</v>
      </c>
      <c r="D136" s="139" t="s">
        <v>1725</v>
      </c>
      <c r="E136" s="58" t="s">
        <v>1726</v>
      </c>
      <c r="F136" s="67" t="s">
        <v>1727</v>
      </c>
      <c r="G136" s="19">
        <v>7.6</v>
      </c>
      <c r="H136" s="19">
        <v>428.8</v>
      </c>
      <c r="I136" s="42">
        <v>0.05</v>
      </c>
      <c r="J136" s="42">
        <v>5.58</v>
      </c>
      <c r="K136" s="30">
        <v>41</v>
      </c>
      <c r="L136" s="31">
        <v>0.66</v>
      </c>
      <c r="M136" s="30">
        <v>2.9</v>
      </c>
      <c r="N136" s="30">
        <v>8.6199999999999992</v>
      </c>
      <c r="O136" s="42">
        <v>13.9</v>
      </c>
      <c r="P136" s="33">
        <v>1.4999999999999999E-2</v>
      </c>
      <c r="Q136" s="12">
        <v>2850</v>
      </c>
      <c r="R136" s="42">
        <v>0.2</v>
      </c>
      <c r="S136" s="142">
        <v>6.23</v>
      </c>
      <c r="T136" s="30">
        <v>36.6</v>
      </c>
      <c r="U136" s="30">
        <v>2.54</v>
      </c>
      <c r="V136" s="30">
        <v>76.8</v>
      </c>
      <c r="W136" s="30">
        <v>13.7</v>
      </c>
      <c r="X136" s="30">
        <v>75</v>
      </c>
      <c r="Y136" s="12">
        <v>72700</v>
      </c>
      <c r="Z136" s="30">
        <v>10.7</v>
      </c>
      <c r="AA136" s="13">
        <v>10500</v>
      </c>
      <c r="AB136" s="14">
        <v>311</v>
      </c>
      <c r="AC136" s="19">
        <v>786</v>
      </c>
      <c r="AD136" s="13">
        <v>8040</v>
      </c>
      <c r="AE136" s="14">
        <v>175.685</v>
      </c>
      <c r="AF136" s="13">
        <v>4656.97</v>
      </c>
      <c r="AG136" s="42">
        <v>881</v>
      </c>
      <c r="AH136" s="17">
        <v>2.5</v>
      </c>
      <c r="AI136" s="17">
        <v>2.5</v>
      </c>
      <c r="AJ136" s="17">
        <v>20</v>
      </c>
      <c r="AK136" s="17">
        <v>113</v>
      </c>
      <c r="AL136" s="17">
        <v>75</v>
      </c>
      <c r="AM136" s="17">
        <v>46</v>
      </c>
      <c r="AN136" s="17">
        <v>68</v>
      </c>
      <c r="AO136" s="17">
        <v>2.5</v>
      </c>
      <c r="AP136" s="17">
        <v>88</v>
      </c>
      <c r="AQ136" s="17">
        <v>1.5</v>
      </c>
      <c r="AR136" s="17">
        <v>2.5</v>
      </c>
      <c r="AS136" s="17">
        <v>2.5</v>
      </c>
      <c r="AT136" s="17">
        <v>91</v>
      </c>
      <c r="AU136" s="17">
        <v>111</v>
      </c>
      <c r="AV136" s="17">
        <v>81</v>
      </c>
      <c r="AW136" s="17">
        <v>2.5</v>
      </c>
      <c r="AX136" s="17">
        <v>72</v>
      </c>
      <c r="AY136" s="17">
        <v>44</v>
      </c>
      <c r="AZ136" s="17">
        <v>2.5</v>
      </c>
      <c r="BA136" s="20">
        <v>616.5</v>
      </c>
      <c r="BB136" s="17">
        <v>0.5</v>
      </c>
      <c r="BC136" s="17">
        <v>0.5</v>
      </c>
      <c r="BD136" s="17">
        <v>0.5</v>
      </c>
      <c r="BE136" s="17">
        <v>0.5</v>
      </c>
      <c r="BF136" s="17">
        <v>0.5</v>
      </c>
      <c r="BG136" s="17">
        <v>0.5</v>
      </c>
      <c r="BH136" s="17">
        <v>0.5</v>
      </c>
      <c r="BI136" s="17">
        <v>0.5</v>
      </c>
      <c r="BJ136" s="17">
        <v>5.0000000000000001E-3</v>
      </c>
      <c r="BK136" s="17">
        <v>0.5</v>
      </c>
      <c r="BL136" s="17">
        <v>0.05</v>
      </c>
      <c r="BM136" s="17">
        <v>0.05</v>
      </c>
      <c r="BN136" s="17">
        <v>0.05</v>
      </c>
      <c r="BO136" s="17">
        <v>0.05</v>
      </c>
      <c r="BP136" s="17">
        <v>0.05</v>
      </c>
      <c r="BQ136" s="17">
        <v>0.4</v>
      </c>
      <c r="BR136" s="17">
        <v>0.4</v>
      </c>
      <c r="BS136" s="17">
        <v>0.05</v>
      </c>
      <c r="BT136" s="17">
        <v>0.05</v>
      </c>
      <c r="BU136" s="17">
        <v>0.1</v>
      </c>
      <c r="BV136" s="17">
        <v>0.05</v>
      </c>
      <c r="BW136" s="17">
        <v>0.05</v>
      </c>
      <c r="BX136" s="17">
        <v>0.05</v>
      </c>
      <c r="BY136" s="17">
        <v>0.15000000000000002</v>
      </c>
      <c r="BZ136" s="17">
        <v>0.15</v>
      </c>
      <c r="CA136" s="17">
        <v>25</v>
      </c>
      <c r="CB136" s="17">
        <v>50</v>
      </c>
      <c r="CC136" s="17">
        <v>4300</v>
      </c>
      <c r="CD136" s="17">
        <v>0.01</v>
      </c>
      <c r="CE136" s="17">
        <v>2.5000000000000001E-2</v>
      </c>
      <c r="CF136" s="17">
        <v>2.5000000000000001E-2</v>
      </c>
      <c r="CG136" s="17">
        <v>2.5000000000000001E-2</v>
      </c>
      <c r="CH136" s="17">
        <v>2.5000000000000001E-2</v>
      </c>
      <c r="CI136" s="17">
        <v>2.5000000000000001E-2</v>
      </c>
      <c r="CJ136" s="17">
        <v>2.5000000000000001E-2</v>
      </c>
      <c r="CK136" s="17">
        <v>2.5000000000000001E-2</v>
      </c>
      <c r="CL136" s="17">
        <v>0.13</v>
      </c>
      <c r="CM136" s="17">
        <v>0.15</v>
      </c>
      <c r="CN136" s="17">
        <v>0.5</v>
      </c>
      <c r="CO136" s="17">
        <v>0.5</v>
      </c>
      <c r="CP136" s="17">
        <v>0.5</v>
      </c>
      <c r="CQ136" s="17">
        <v>1.5</v>
      </c>
      <c r="CR136" s="17">
        <v>0.3</v>
      </c>
      <c r="CS136" s="17">
        <v>5</v>
      </c>
      <c r="CT136" s="17">
        <v>0.5</v>
      </c>
      <c r="CU136" s="17">
        <v>0.5</v>
      </c>
      <c r="CV136" s="17">
        <v>0.05</v>
      </c>
      <c r="CW136" s="17">
        <v>0.05</v>
      </c>
      <c r="CX136" s="17">
        <v>0.05</v>
      </c>
      <c r="CY136" s="17">
        <v>1.2999999999999999E-2</v>
      </c>
      <c r="CZ136" s="17">
        <v>0.05</v>
      </c>
      <c r="DA136" s="17">
        <v>0.05</v>
      </c>
      <c r="DB136" s="17">
        <v>0.05</v>
      </c>
      <c r="DC136" s="17">
        <v>0.05</v>
      </c>
      <c r="DD136" s="17">
        <v>0.05</v>
      </c>
      <c r="DE136" s="17">
        <v>0.05</v>
      </c>
      <c r="DF136" s="17">
        <v>0.05</v>
      </c>
      <c r="DG136" s="42">
        <v>1981</v>
      </c>
      <c r="DH136" s="17">
        <v>0.5</v>
      </c>
      <c r="DI136" s="17">
        <v>0.05</v>
      </c>
      <c r="DJ136" s="17">
        <v>0.25</v>
      </c>
      <c r="DK136" s="17">
        <v>0.25</v>
      </c>
      <c r="DL136" s="17">
        <v>0.05</v>
      </c>
    </row>
    <row r="137" spans="1:116" x14ac:dyDescent="0.25">
      <c r="A137" s="63">
        <v>132</v>
      </c>
      <c r="B137" s="66">
        <v>183</v>
      </c>
      <c r="C137" s="139" t="s">
        <v>1728</v>
      </c>
      <c r="D137" s="139" t="s">
        <v>1729</v>
      </c>
      <c r="E137" s="58" t="s">
        <v>1730</v>
      </c>
      <c r="F137" s="67" t="s">
        <v>1731</v>
      </c>
      <c r="G137" s="19">
        <v>8</v>
      </c>
      <c r="H137" s="19">
        <v>755.5</v>
      </c>
      <c r="I137" s="42">
        <v>0.05</v>
      </c>
      <c r="J137" s="42">
        <v>8.58</v>
      </c>
      <c r="K137" s="30">
        <v>105</v>
      </c>
      <c r="L137" s="31">
        <v>0.222</v>
      </c>
      <c r="M137" s="30">
        <v>2.35</v>
      </c>
      <c r="N137" s="30">
        <v>9.35</v>
      </c>
      <c r="O137" s="42">
        <v>10.4</v>
      </c>
      <c r="P137" s="33">
        <v>2.2000000000000001E-3</v>
      </c>
      <c r="Q137" s="12">
        <v>140</v>
      </c>
      <c r="R137" s="42">
        <v>0.2</v>
      </c>
      <c r="S137" s="142">
        <v>4.72</v>
      </c>
      <c r="T137" s="30">
        <v>19.899999999999999</v>
      </c>
      <c r="U137" s="30">
        <v>2.15</v>
      </c>
      <c r="V137" s="30">
        <v>55.1</v>
      </c>
      <c r="W137" s="30">
        <v>12.7</v>
      </c>
      <c r="X137" s="30">
        <v>59</v>
      </c>
      <c r="Y137" s="12">
        <v>61700</v>
      </c>
      <c r="Z137" s="30">
        <v>12.5</v>
      </c>
      <c r="AA137" s="13">
        <v>16394</v>
      </c>
      <c r="AB137" s="14">
        <v>1639.21</v>
      </c>
      <c r="AC137" s="19">
        <v>3080</v>
      </c>
      <c r="AD137" s="13">
        <v>15050.7</v>
      </c>
      <c r="AE137" s="14">
        <v>116.681</v>
      </c>
      <c r="AF137" s="13">
        <v>5705.92</v>
      </c>
      <c r="AG137" s="42">
        <v>1220</v>
      </c>
      <c r="AH137" s="17">
        <v>120</v>
      </c>
      <c r="AI137" s="17">
        <v>80</v>
      </c>
      <c r="AJ137" s="17">
        <v>2.5</v>
      </c>
      <c r="AK137" s="17">
        <v>336</v>
      </c>
      <c r="AL137" s="17">
        <v>160</v>
      </c>
      <c r="AM137" s="17">
        <v>172</v>
      </c>
      <c r="AN137" s="17">
        <v>221</v>
      </c>
      <c r="AO137" s="17">
        <v>65</v>
      </c>
      <c r="AP137" s="17">
        <v>101</v>
      </c>
      <c r="AQ137" s="17">
        <v>1.5</v>
      </c>
      <c r="AR137" s="17">
        <v>2.5</v>
      </c>
      <c r="AS137" s="17">
        <v>2.5</v>
      </c>
      <c r="AT137" s="17">
        <v>372</v>
      </c>
      <c r="AU137" s="17">
        <v>253</v>
      </c>
      <c r="AV137" s="17">
        <v>112</v>
      </c>
      <c r="AW137" s="17">
        <v>117</v>
      </c>
      <c r="AX137" s="17">
        <v>202</v>
      </c>
      <c r="AY137" s="17">
        <v>2.5</v>
      </c>
      <c r="AZ137" s="17">
        <v>2.5</v>
      </c>
      <c r="BA137" s="20">
        <v>1835</v>
      </c>
      <c r="BB137" s="17">
        <v>0.5</v>
      </c>
      <c r="BC137" s="17">
        <v>0.5</v>
      </c>
      <c r="BD137" s="17">
        <v>0.5</v>
      </c>
      <c r="BE137" s="17">
        <v>0.5</v>
      </c>
      <c r="BF137" s="17">
        <v>0.5</v>
      </c>
      <c r="BG137" s="17">
        <v>0.5</v>
      </c>
      <c r="BH137" s="17">
        <v>0.5</v>
      </c>
      <c r="BI137" s="17">
        <v>0.5</v>
      </c>
      <c r="BJ137" s="17">
        <v>5.0000000000000001E-3</v>
      </c>
      <c r="BK137" s="17">
        <v>0.5</v>
      </c>
      <c r="BL137" s="17">
        <v>0.05</v>
      </c>
      <c r="BM137" s="17">
        <v>0.05</v>
      </c>
      <c r="BN137" s="17">
        <v>0.05</v>
      </c>
      <c r="BO137" s="17">
        <v>0.05</v>
      </c>
      <c r="BP137" s="17">
        <v>0.05</v>
      </c>
      <c r="BQ137" s="17">
        <v>0.4</v>
      </c>
      <c r="BR137" s="17">
        <v>0.4</v>
      </c>
      <c r="BS137" s="17">
        <v>0.05</v>
      </c>
      <c r="BT137" s="17">
        <v>0.05</v>
      </c>
      <c r="BU137" s="17">
        <v>0.1</v>
      </c>
      <c r="BV137" s="17">
        <v>0.05</v>
      </c>
      <c r="BW137" s="17">
        <v>0.05</v>
      </c>
      <c r="BX137" s="17">
        <v>0.05</v>
      </c>
      <c r="BY137" s="17">
        <v>0.15000000000000002</v>
      </c>
      <c r="BZ137" s="17">
        <v>0.15</v>
      </c>
      <c r="CA137" s="17">
        <v>25</v>
      </c>
      <c r="CB137" s="17">
        <v>50</v>
      </c>
      <c r="CC137" s="17">
        <v>3200</v>
      </c>
      <c r="CD137" s="17">
        <v>0.01</v>
      </c>
      <c r="CE137" s="17">
        <v>2.5000000000000001E-2</v>
      </c>
      <c r="CF137" s="17">
        <v>2.5000000000000001E-2</v>
      </c>
      <c r="CG137" s="17">
        <v>2.5000000000000001E-2</v>
      </c>
      <c r="CH137" s="17">
        <v>2.5000000000000001E-2</v>
      </c>
      <c r="CI137" s="17">
        <v>2.5000000000000001E-2</v>
      </c>
      <c r="CJ137" s="17">
        <v>2.5000000000000001E-2</v>
      </c>
      <c r="CK137" s="17">
        <v>2.5000000000000001E-2</v>
      </c>
      <c r="CL137" s="17">
        <v>160</v>
      </c>
      <c r="CM137" s="17">
        <v>0.15</v>
      </c>
      <c r="CN137" s="17">
        <v>0.5</v>
      </c>
      <c r="CO137" s="17">
        <v>0.5</v>
      </c>
      <c r="CP137" s="17">
        <v>0.5</v>
      </c>
      <c r="CQ137" s="17">
        <v>1.5</v>
      </c>
      <c r="CR137" s="17">
        <v>0.3</v>
      </c>
      <c r="CS137" s="17">
        <v>5</v>
      </c>
      <c r="CT137" s="17">
        <v>0.5</v>
      </c>
      <c r="CU137" s="17">
        <v>0.5</v>
      </c>
      <c r="CV137" s="17">
        <v>0.05</v>
      </c>
      <c r="CW137" s="17">
        <v>0.05</v>
      </c>
      <c r="CX137" s="17">
        <v>0.05</v>
      </c>
      <c r="CY137" s="17">
        <v>9.1999999999999998E-3</v>
      </c>
      <c r="CZ137" s="17">
        <v>0.05</v>
      </c>
      <c r="DA137" s="17">
        <v>0.05</v>
      </c>
      <c r="DB137" s="17">
        <v>0.05</v>
      </c>
      <c r="DC137" s="17">
        <v>0.05</v>
      </c>
      <c r="DD137" s="17">
        <v>0.05</v>
      </c>
      <c r="DE137" s="17">
        <v>0.05</v>
      </c>
      <c r="DF137" s="17">
        <v>0.05</v>
      </c>
      <c r="DG137" s="42">
        <v>21006</v>
      </c>
      <c r="DH137" s="17">
        <v>0.5</v>
      </c>
      <c r="DI137" s="17">
        <v>0.05</v>
      </c>
      <c r="DJ137" s="17">
        <v>0.25</v>
      </c>
      <c r="DK137" s="17">
        <v>0.25</v>
      </c>
      <c r="DL137" s="17">
        <v>0.05</v>
      </c>
    </row>
    <row r="138" spans="1:116" x14ac:dyDescent="0.25">
      <c r="A138" s="63">
        <v>133</v>
      </c>
      <c r="B138" s="64">
        <v>184</v>
      </c>
      <c r="C138" s="139" t="s">
        <v>1732</v>
      </c>
      <c r="D138" s="139" t="s">
        <v>1733</v>
      </c>
      <c r="E138" s="58" t="s">
        <v>1734</v>
      </c>
      <c r="F138" s="67" t="s">
        <v>1735</v>
      </c>
      <c r="G138" s="19">
        <v>8.1999999999999993</v>
      </c>
      <c r="H138" s="19">
        <v>379.8</v>
      </c>
      <c r="I138" s="42">
        <v>17.8</v>
      </c>
      <c r="J138" s="42">
        <v>1.5</v>
      </c>
      <c r="K138" s="30">
        <v>58.1</v>
      </c>
      <c r="L138" s="31">
        <v>2.5000000000000001E-2</v>
      </c>
      <c r="M138" s="30">
        <v>0.1</v>
      </c>
      <c r="N138" s="30">
        <v>0.86799999999999999</v>
      </c>
      <c r="O138" s="30">
        <v>20.7</v>
      </c>
      <c r="P138" s="33">
        <v>5.1000000000000004E-3</v>
      </c>
      <c r="Q138" s="12">
        <v>978</v>
      </c>
      <c r="R138" s="42">
        <v>0.2</v>
      </c>
      <c r="S138" s="142">
        <v>0.2</v>
      </c>
      <c r="T138" s="30">
        <v>14.9</v>
      </c>
      <c r="U138" s="30">
        <v>3.27</v>
      </c>
      <c r="V138" s="30">
        <v>75.8</v>
      </c>
      <c r="W138" s="30">
        <v>3.42</v>
      </c>
      <c r="X138" s="30">
        <v>32.799999999999997</v>
      </c>
      <c r="Y138" s="12">
        <v>174000</v>
      </c>
      <c r="Z138" s="30">
        <v>7.33</v>
      </c>
      <c r="AA138" s="13">
        <v>2340</v>
      </c>
      <c r="AB138" s="14">
        <v>302</v>
      </c>
      <c r="AC138" s="12">
        <v>412</v>
      </c>
      <c r="AD138" s="13">
        <v>6520</v>
      </c>
      <c r="AE138" s="14">
        <v>0.05</v>
      </c>
      <c r="AF138" s="13">
        <v>1082.3900000000001</v>
      </c>
      <c r="AG138" s="12">
        <v>147</v>
      </c>
      <c r="AH138" s="17">
        <v>2.5</v>
      </c>
      <c r="AI138" s="17">
        <v>2.5</v>
      </c>
      <c r="AJ138" s="17">
        <v>2.5</v>
      </c>
      <c r="AK138" s="17">
        <v>2.5</v>
      </c>
      <c r="AL138" s="17">
        <v>2.5</v>
      </c>
      <c r="AM138" s="17">
        <v>2.5</v>
      </c>
      <c r="AN138" s="17">
        <v>2.5</v>
      </c>
      <c r="AO138" s="17">
        <v>2.5</v>
      </c>
      <c r="AP138" s="17">
        <v>2.5</v>
      </c>
      <c r="AQ138" s="17">
        <v>1.5</v>
      </c>
      <c r="AR138" s="17">
        <v>2.5</v>
      </c>
      <c r="AS138" s="17">
        <v>2.5</v>
      </c>
      <c r="AT138" s="17">
        <v>2.5</v>
      </c>
      <c r="AU138" s="17">
        <v>2.5</v>
      </c>
      <c r="AV138" s="17">
        <v>2.5</v>
      </c>
      <c r="AW138" s="17">
        <v>2.5</v>
      </c>
      <c r="AX138" s="17">
        <v>2.5</v>
      </c>
      <c r="AY138" s="17">
        <v>2.5</v>
      </c>
      <c r="AZ138" s="17">
        <v>2.5</v>
      </c>
      <c r="BA138" s="20">
        <v>31.5</v>
      </c>
      <c r="BB138" s="17">
        <v>0.5</v>
      </c>
      <c r="BC138" s="17">
        <v>0.5</v>
      </c>
      <c r="BD138" s="17">
        <v>0.5</v>
      </c>
      <c r="BE138" s="17">
        <v>0.5</v>
      </c>
      <c r="BF138" s="17">
        <v>0.5</v>
      </c>
      <c r="BG138" s="17">
        <v>0.5</v>
      </c>
      <c r="BH138" s="17">
        <v>0.5</v>
      </c>
      <c r="BI138" s="17">
        <v>0.5</v>
      </c>
      <c r="BJ138" s="17">
        <v>5.0000000000000001E-3</v>
      </c>
      <c r="BK138" s="17">
        <v>0.5</v>
      </c>
      <c r="BL138" s="17">
        <v>0.05</v>
      </c>
      <c r="BM138" s="17">
        <v>0.05</v>
      </c>
      <c r="BN138" s="17">
        <v>0.05</v>
      </c>
      <c r="BO138" s="17">
        <v>0.05</v>
      </c>
      <c r="BP138" s="17">
        <v>0.05</v>
      </c>
      <c r="BQ138" s="17">
        <v>0.4</v>
      </c>
      <c r="BR138" s="17">
        <v>0.4</v>
      </c>
      <c r="BS138" s="17">
        <v>0.05</v>
      </c>
      <c r="BT138" s="17">
        <v>0.05</v>
      </c>
      <c r="BU138" s="17">
        <v>0.1</v>
      </c>
      <c r="BV138" s="17">
        <v>0.05</v>
      </c>
      <c r="BW138" s="17">
        <v>0.05</v>
      </c>
      <c r="BX138" s="17">
        <v>0.05</v>
      </c>
      <c r="BY138" s="17">
        <v>0.15000000000000002</v>
      </c>
      <c r="BZ138" s="17">
        <v>0.15</v>
      </c>
      <c r="CA138" s="17">
        <v>25</v>
      </c>
      <c r="CB138" s="17">
        <v>50</v>
      </c>
      <c r="CC138" s="17">
        <v>4800</v>
      </c>
      <c r="CD138" s="17">
        <v>0.01</v>
      </c>
      <c r="CE138" s="17">
        <v>2.5000000000000001E-2</v>
      </c>
      <c r="CF138" s="17">
        <v>2.5000000000000001E-2</v>
      </c>
      <c r="CG138" s="17">
        <v>2.5000000000000001E-2</v>
      </c>
      <c r="CH138" s="17">
        <v>2.5000000000000001E-2</v>
      </c>
      <c r="CI138" s="17">
        <v>2.5000000000000001E-2</v>
      </c>
      <c r="CJ138" s="17">
        <v>2.5000000000000001E-2</v>
      </c>
      <c r="CK138" s="17">
        <v>2.5000000000000001E-2</v>
      </c>
      <c r="CL138" s="17">
        <v>8.1999999999999993</v>
      </c>
      <c r="CM138" s="17">
        <v>0.15</v>
      </c>
      <c r="CN138" s="17">
        <v>0.5</v>
      </c>
      <c r="CO138" s="17">
        <v>0.5</v>
      </c>
      <c r="CP138" s="17">
        <v>0.5</v>
      </c>
      <c r="CQ138" s="17">
        <v>1.5</v>
      </c>
      <c r="CR138" s="17">
        <v>0.3</v>
      </c>
      <c r="CS138" s="17">
        <v>5</v>
      </c>
      <c r="CT138" s="17">
        <v>0.5</v>
      </c>
      <c r="CU138" s="17">
        <v>0.5</v>
      </c>
      <c r="CV138" s="17">
        <v>0.05</v>
      </c>
      <c r="CW138" s="17">
        <v>0.05</v>
      </c>
      <c r="CX138" s="17">
        <v>0.05</v>
      </c>
      <c r="CY138" s="17">
        <v>1.1000000000000001E-3</v>
      </c>
      <c r="CZ138" s="17">
        <v>0.05</v>
      </c>
      <c r="DA138" s="17">
        <v>0.05</v>
      </c>
      <c r="DB138" s="17">
        <v>0.05</v>
      </c>
      <c r="DC138" s="17">
        <v>0.05</v>
      </c>
      <c r="DD138" s="17">
        <v>0.05</v>
      </c>
      <c r="DE138" s="17">
        <v>0.05</v>
      </c>
      <c r="DF138" s="17">
        <v>0.05</v>
      </c>
      <c r="DG138" s="42">
        <v>9947.8989999999994</v>
      </c>
      <c r="DH138" s="17">
        <v>0.5</v>
      </c>
      <c r="DI138" s="17">
        <v>0.05</v>
      </c>
      <c r="DJ138" s="17">
        <v>0.25</v>
      </c>
      <c r="DK138" s="17">
        <v>0.25</v>
      </c>
      <c r="DL138" s="17">
        <v>0.05</v>
      </c>
    </row>
    <row r="139" spans="1:116" x14ac:dyDescent="0.25">
      <c r="A139" s="63">
        <v>134</v>
      </c>
      <c r="B139" s="65">
        <v>185</v>
      </c>
      <c r="C139" s="139" t="s">
        <v>448</v>
      </c>
      <c r="D139" s="139" t="s">
        <v>1736</v>
      </c>
      <c r="E139" s="58" t="s">
        <v>1737</v>
      </c>
      <c r="F139" s="67" t="s">
        <v>280</v>
      </c>
      <c r="G139" s="19">
        <v>7.8</v>
      </c>
      <c r="H139" s="19">
        <v>224.2</v>
      </c>
      <c r="I139" s="42">
        <v>0.05</v>
      </c>
      <c r="J139" s="42">
        <v>5.98</v>
      </c>
      <c r="K139" s="30">
        <v>145</v>
      </c>
      <c r="L139" s="30">
        <v>0.79800000000000004</v>
      </c>
      <c r="M139" s="30">
        <v>4.8899999999999997</v>
      </c>
      <c r="N139" s="30">
        <v>21.6</v>
      </c>
      <c r="O139" s="30">
        <v>12</v>
      </c>
      <c r="P139" s="33">
        <v>3.3E-3</v>
      </c>
      <c r="Q139" s="12">
        <v>1500</v>
      </c>
      <c r="R139" s="42">
        <v>1.17</v>
      </c>
      <c r="S139" s="142">
        <v>14.8</v>
      </c>
      <c r="T139" s="30">
        <v>42.7</v>
      </c>
      <c r="U139" s="30">
        <v>5.21</v>
      </c>
      <c r="V139" s="30">
        <v>138</v>
      </c>
      <c r="W139" s="30">
        <v>22.1</v>
      </c>
      <c r="X139" s="30">
        <v>91.7</v>
      </c>
      <c r="Y139" s="12">
        <v>108000</v>
      </c>
      <c r="Z139" s="30">
        <v>12.8</v>
      </c>
      <c r="AA139" s="13">
        <v>9580</v>
      </c>
      <c r="AB139" s="14">
        <v>3492.73</v>
      </c>
      <c r="AC139" s="19">
        <v>1290</v>
      </c>
      <c r="AD139" s="13">
        <v>7640</v>
      </c>
      <c r="AE139" s="14">
        <v>100.018</v>
      </c>
      <c r="AF139" s="13">
        <v>5066.3900000000003</v>
      </c>
      <c r="AG139" s="12">
        <v>1620</v>
      </c>
      <c r="AH139" s="17">
        <v>1040</v>
      </c>
      <c r="AI139" s="17">
        <v>205</v>
      </c>
      <c r="AJ139" s="17">
        <v>157</v>
      </c>
      <c r="AK139" s="17">
        <v>970</v>
      </c>
      <c r="AL139" s="17">
        <v>260</v>
      </c>
      <c r="AM139" s="17">
        <v>164</v>
      </c>
      <c r="AN139" s="17">
        <v>181</v>
      </c>
      <c r="AO139" s="17">
        <v>2.5</v>
      </c>
      <c r="AP139" s="17">
        <v>167</v>
      </c>
      <c r="AQ139" s="17">
        <v>1.5</v>
      </c>
      <c r="AR139" s="17">
        <v>8.5</v>
      </c>
      <c r="AS139" s="17">
        <v>289</v>
      </c>
      <c r="AT139" s="17">
        <v>479</v>
      </c>
      <c r="AU139" s="17">
        <v>429</v>
      </c>
      <c r="AV139" s="17">
        <v>148</v>
      </c>
      <c r="AW139" s="17">
        <v>211</v>
      </c>
      <c r="AX139" s="17">
        <v>336</v>
      </c>
      <c r="AY139" s="17">
        <v>25</v>
      </c>
      <c r="AZ139" s="17">
        <v>2.5</v>
      </c>
      <c r="BA139" s="20">
        <v>4332</v>
      </c>
      <c r="BB139" s="17">
        <v>0.5</v>
      </c>
      <c r="BC139" s="17">
        <v>0.5</v>
      </c>
      <c r="BD139" s="17">
        <v>0.5</v>
      </c>
      <c r="BE139" s="17">
        <v>0.5</v>
      </c>
      <c r="BF139" s="17">
        <v>0.5</v>
      </c>
      <c r="BG139" s="17">
        <v>0.5</v>
      </c>
      <c r="BH139" s="17">
        <v>0.5</v>
      </c>
      <c r="BI139" s="17">
        <v>0.5</v>
      </c>
      <c r="BJ139" s="17">
        <v>5.0000000000000001E-3</v>
      </c>
      <c r="BK139" s="17">
        <v>0.5</v>
      </c>
      <c r="BL139" s="17">
        <v>0.05</v>
      </c>
      <c r="BM139" s="17">
        <v>0.05</v>
      </c>
      <c r="BN139" s="17">
        <v>0.05</v>
      </c>
      <c r="BO139" s="17">
        <v>0.05</v>
      </c>
      <c r="BP139" s="17">
        <v>0.05</v>
      </c>
      <c r="BQ139" s="17">
        <v>0.4</v>
      </c>
      <c r="BR139" s="17">
        <v>0.4</v>
      </c>
      <c r="BS139" s="17">
        <v>0.05</v>
      </c>
      <c r="BT139" s="17">
        <v>0.05</v>
      </c>
      <c r="BU139" s="17">
        <v>0.1</v>
      </c>
      <c r="BV139" s="17">
        <v>0.05</v>
      </c>
      <c r="BW139" s="17">
        <v>0.05</v>
      </c>
      <c r="BX139" s="17">
        <v>0.05</v>
      </c>
      <c r="BY139" s="17">
        <v>0.15000000000000002</v>
      </c>
      <c r="BZ139" s="17">
        <v>0.15</v>
      </c>
      <c r="CA139" s="17">
        <v>25</v>
      </c>
      <c r="CB139" s="17">
        <v>50</v>
      </c>
      <c r="CC139" s="17">
        <v>3800</v>
      </c>
      <c r="CD139" s="17">
        <v>0.01</v>
      </c>
      <c r="CE139" s="17">
        <v>2.5000000000000001E-2</v>
      </c>
      <c r="CF139" s="17">
        <v>2.5000000000000001E-2</v>
      </c>
      <c r="CG139" s="17">
        <v>2.5000000000000001E-2</v>
      </c>
      <c r="CH139" s="17">
        <v>2.5000000000000001E-2</v>
      </c>
      <c r="CI139" s="17">
        <v>2.5000000000000001E-2</v>
      </c>
      <c r="CJ139" s="17">
        <v>2.5000000000000001E-2</v>
      </c>
      <c r="CK139" s="17">
        <v>2.5000000000000001E-2</v>
      </c>
      <c r="CL139" s="17">
        <v>67</v>
      </c>
      <c r="CM139" s="17">
        <v>0.15</v>
      </c>
      <c r="CN139" s="17">
        <v>0.5</v>
      </c>
      <c r="CO139" s="17">
        <v>0.5</v>
      </c>
      <c r="CP139" s="17">
        <v>0.5</v>
      </c>
      <c r="CQ139" s="17">
        <v>1.5</v>
      </c>
      <c r="CR139" s="17">
        <v>0.3</v>
      </c>
      <c r="CS139" s="17">
        <v>5</v>
      </c>
      <c r="CT139" s="17">
        <v>0.5</v>
      </c>
      <c r="CU139" s="17">
        <v>0.5</v>
      </c>
      <c r="CV139" s="17">
        <v>0.05</v>
      </c>
      <c r="CW139" s="17">
        <v>0.13699999999999998</v>
      </c>
      <c r="CX139" s="17">
        <v>0.05</v>
      </c>
      <c r="CY139" s="17">
        <v>1.0999999999999999E-2</v>
      </c>
      <c r="CZ139" s="17">
        <v>0.05</v>
      </c>
      <c r="DA139" s="17">
        <v>0.05</v>
      </c>
      <c r="DB139" s="17">
        <v>0.05</v>
      </c>
      <c r="DC139" s="17">
        <v>0.05</v>
      </c>
      <c r="DD139" s="17">
        <v>0.05</v>
      </c>
      <c r="DE139" s="17">
        <v>0.05</v>
      </c>
      <c r="DF139" s="17">
        <v>0.05</v>
      </c>
      <c r="DG139" s="42">
        <v>19494.054</v>
      </c>
      <c r="DH139" s="17">
        <v>0.5</v>
      </c>
      <c r="DI139" s="17">
        <v>0.05</v>
      </c>
      <c r="DJ139" s="17">
        <v>0.25</v>
      </c>
      <c r="DK139" s="17">
        <v>0.25</v>
      </c>
      <c r="DL139" s="17">
        <v>0.05</v>
      </c>
    </row>
    <row r="140" spans="1:116" x14ac:dyDescent="0.25">
      <c r="A140" s="63">
        <v>135</v>
      </c>
      <c r="B140" s="66">
        <v>186</v>
      </c>
      <c r="C140" s="139" t="s">
        <v>1738</v>
      </c>
      <c r="D140" s="139" t="s">
        <v>1739</v>
      </c>
      <c r="E140" s="58" t="s">
        <v>1740</v>
      </c>
      <c r="F140" s="67" t="s">
        <v>1741</v>
      </c>
      <c r="G140" s="19">
        <v>7.6</v>
      </c>
      <c r="H140" s="19">
        <v>249.6</v>
      </c>
      <c r="I140" s="42">
        <v>0.05</v>
      </c>
      <c r="J140" s="42">
        <v>1.5</v>
      </c>
      <c r="K140" s="30">
        <v>5.73</v>
      </c>
      <c r="L140" s="31">
        <v>0.25600000000000001</v>
      </c>
      <c r="M140" s="30">
        <v>0.77800000000000002</v>
      </c>
      <c r="N140" s="30">
        <v>1.96</v>
      </c>
      <c r="O140" s="30">
        <v>0.2</v>
      </c>
      <c r="P140" s="33">
        <v>3.3999999999999998E-3</v>
      </c>
      <c r="Q140" s="30">
        <v>112</v>
      </c>
      <c r="R140" s="30">
        <v>0.45600000000000002</v>
      </c>
      <c r="S140" s="142">
        <v>3.52</v>
      </c>
      <c r="T140" s="30">
        <v>5.72</v>
      </c>
      <c r="U140" s="30">
        <v>2.5299999999999998</v>
      </c>
      <c r="V140" s="30">
        <v>9.31</v>
      </c>
      <c r="W140" s="30">
        <v>2.54</v>
      </c>
      <c r="X140" s="30">
        <v>8.61</v>
      </c>
      <c r="Y140" s="12">
        <v>10100</v>
      </c>
      <c r="Z140" s="30">
        <v>11.7</v>
      </c>
      <c r="AA140" s="13">
        <v>1920</v>
      </c>
      <c r="AB140" s="14">
        <v>66.400000000000006</v>
      </c>
      <c r="AC140" s="12">
        <v>313</v>
      </c>
      <c r="AD140" s="13">
        <v>1460</v>
      </c>
      <c r="AE140" s="14">
        <v>74.5</v>
      </c>
      <c r="AF140" s="13">
        <v>524</v>
      </c>
      <c r="AG140" s="12">
        <v>0.5</v>
      </c>
      <c r="AH140" s="17">
        <v>2.5</v>
      </c>
      <c r="AI140" s="17">
        <v>2.5</v>
      </c>
      <c r="AJ140" s="17">
        <v>2.5</v>
      </c>
      <c r="AK140" s="17">
        <v>2.5</v>
      </c>
      <c r="AL140" s="17">
        <v>2.5</v>
      </c>
      <c r="AM140" s="17">
        <v>2.5</v>
      </c>
      <c r="AN140" s="17">
        <v>2.5</v>
      </c>
      <c r="AO140" s="17">
        <v>2.5</v>
      </c>
      <c r="AP140" s="17">
        <v>2.5</v>
      </c>
      <c r="AQ140" s="17">
        <v>1.5</v>
      </c>
      <c r="AR140" s="17">
        <v>2.5</v>
      </c>
      <c r="AS140" s="17">
        <v>2.5</v>
      </c>
      <c r="AT140" s="17">
        <v>2.5</v>
      </c>
      <c r="AU140" s="17">
        <v>2.5</v>
      </c>
      <c r="AV140" s="17">
        <v>2.5</v>
      </c>
      <c r="AW140" s="17">
        <v>2.5</v>
      </c>
      <c r="AX140" s="17">
        <v>2.5</v>
      </c>
      <c r="AY140" s="17">
        <v>2.5</v>
      </c>
      <c r="AZ140" s="17">
        <v>2.5</v>
      </c>
      <c r="BA140" s="20">
        <v>31.5</v>
      </c>
      <c r="BB140" s="17">
        <v>0.5</v>
      </c>
      <c r="BC140" s="17">
        <v>0.5</v>
      </c>
      <c r="BD140" s="17">
        <v>0.5</v>
      </c>
      <c r="BE140" s="17">
        <v>0.5</v>
      </c>
      <c r="BF140" s="17">
        <v>0.5</v>
      </c>
      <c r="BG140" s="17">
        <v>0.5</v>
      </c>
      <c r="BH140" s="17">
        <v>0.5</v>
      </c>
      <c r="BI140" s="17">
        <v>0.5</v>
      </c>
      <c r="BJ140" s="17">
        <v>5.0000000000000001E-3</v>
      </c>
      <c r="BK140" s="17">
        <v>0.5</v>
      </c>
      <c r="BL140" s="17">
        <v>0.05</v>
      </c>
      <c r="BM140" s="17">
        <v>0.05</v>
      </c>
      <c r="BN140" s="17">
        <v>0.05</v>
      </c>
      <c r="BO140" s="17">
        <v>0.05</v>
      </c>
      <c r="BP140" s="17">
        <v>0.05</v>
      </c>
      <c r="BQ140" s="17">
        <v>0.4</v>
      </c>
      <c r="BR140" s="17">
        <v>0.4</v>
      </c>
      <c r="BS140" s="17">
        <v>0.05</v>
      </c>
      <c r="BT140" s="17">
        <v>0.05</v>
      </c>
      <c r="BU140" s="17">
        <v>0.1</v>
      </c>
      <c r="BV140" s="17">
        <v>0.05</v>
      </c>
      <c r="BW140" s="17">
        <v>0.05</v>
      </c>
      <c r="BX140" s="17">
        <v>0.05</v>
      </c>
      <c r="BY140" s="17">
        <v>0.15000000000000002</v>
      </c>
      <c r="BZ140" s="17">
        <v>0.15</v>
      </c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>
        <v>0.05</v>
      </c>
      <c r="DF140" s="17">
        <v>0.05</v>
      </c>
      <c r="DG140" s="42">
        <v>2943</v>
      </c>
      <c r="DH140" s="17"/>
      <c r="DI140" s="17"/>
      <c r="DJ140" s="17"/>
      <c r="DK140" s="17"/>
      <c r="DL140" s="17"/>
    </row>
    <row r="141" spans="1:116" x14ac:dyDescent="0.25">
      <c r="A141" s="63">
        <v>136</v>
      </c>
      <c r="B141" s="64">
        <v>187</v>
      </c>
      <c r="C141" s="139" t="s">
        <v>450</v>
      </c>
      <c r="D141" s="139" t="s">
        <v>451</v>
      </c>
      <c r="E141" s="58" t="s">
        <v>1742</v>
      </c>
      <c r="F141" s="67" t="s">
        <v>449</v>
      </c>
      <c r="G141" s="19">
        <v>8</v>
      </c>
      <c r="H141" s="19">
        <v>383.9</v>
      </c>
      <c r="I141" s="42">
        <v>0.05</v>
      </c>
      <c r="J141" s="42">
        <v>1.5</v>
      </c>
      <c r="K141" s="30">
        <v>147</v>
      </c>
      <c r="L141" s="31">
        <v>0.24</v>
      </c>
      <c r="M141" s="30">
        <v>1.59</v>
      </c>
      <c r="N141" s="30">
        <v>4.51</v>
      </c>
      <c r="O141" s="42">
        <v>10.4</v>
      </c>
      <c r="P141" s="33">
        <v>7.3000000000000001E-3</v>
      </c>
      <c r="Q141" s="12">
        <v>2270</v>
      </c>
      <c r="R141" s="30">
        <v>1.98</v>
      </c>
      <c r="S141" s="142">
        <v>4.05</v>
      </c>
      <c r="T141" s="30">
        <v>15.8</v>
      </c>
      <c r="U141" s="30">
        <v>1</v>
      </c>
      <c r="V141" s="30">
        <v>260</v>
      </c>
      <c r="W141" s="30">
        <v>7.05</v>
      </c>
      <c r="X141" s="30">
        <v>94.8</v>
      </c>
      <c r="Y141" s="12">
        <v>183000</v>
      </c>
      <c r="Z141" s="30">
        <v>4.6500000000000004</v>
      </c>
      <c r="AA141" s="13">
        <v>7460</v>
      </c>
      <c r="AB141" s="14">
        <v>1120.49</v>
      </c>
      <c r="AC141" s="12">
        <v>716</v>
      </c>
      <c r="AD141" s="13">
        <v>10290</v>
      </c>
      <c r="AE141" s="14">
        <v>78.599999999999994</v>
      </c>
      <c r="AF141" s="13">
        <v>2231.9</v>
      </c>
      <c r="AG141" s="42">
        <v>479</v>
      </c>
      <c r="AH141" s="17">
        <v>43</v>
      </c>
      <c r="AI141" s="17">
        <v>2.5</v>
      </c>
      <c r="AJ141" s="17">
        <v>2.5</v>
      </c>
      <c r="AK141" s="17">
        <v>2.5</v>
      </c>
      <c r="AL141" s="17">
        <v>2.5</v>
      </c>
      <c r="AM141" s="17">
        <v>2.5</v>
      </c>
      <c r="AN141" s="17">
        <v>2.5</v>
      </c>
      <c r="AO141" s="17">
        <v>2.5</v>
      </c>
      <c r="AP141" s="17">
        <v>2.5</v>
      </c>
      <c r="AQ141" s="17">
        <v>1.5</v>
      </c>
      <c r="AR141" s="17">
        <v>2.5</v>
      </c>
      <c r="AS141" s="17">
        <v>2.5</v>
      </c>
      <c r="AT141" s="17">
        <v>2.5</v>
      </c>
      <c r="AU141" s="17">
        <v>2.5</v>
      </c>
      <c r="AV141" s="17">
        <v>2.5</v>
      </c>
      <c r="AW141" s="17">
        <v>2.5</v>
      </c>
      <c r="AX141" s="17">
        <v>39</v>
      </c>
      <c r="AY141" s="17">
        <v>2.5</v>
      </c>
      <c r="AZ141" s="17">
        <v>2.5</v>
      </c>
      <c r="BA141" s="20">
        <v>72</v>
      </c>
      <c r="BB141" s="17">
        <v>0.5</v>
      </c>
      <c r="BC141" s="17">
        <v>0.5</v>
      </c>
      <c r="BD141" s="17">
        <v>0.5</v>
      </c>
      <c r="BE141" s="17">
        <v>0.5</v>
      </c>
      <c r="BF141" s="17">
        <v>0.5</v>
      </c>
      <c r="BG141" s="17">
        <v>0.5</v>
      </c>
      <c r="BH141" s="17">
        <v>0.5</v>
      </c>
      <c r="BI141" s="17">
        <v>0.5</v>
      </c>
      <c r="BJ141" s="17">
        <v>5.0000000000000001E-3</v>
      </c>
      <c r="BK141" s="17">
        <v>0.5</v>
      </c>
      <c r="BL141" s="17">
        <v>0.05</v>
      </c>
      <c r="BM141" s="17">
        <v>0.05</v>
      </c>
      <c r="BN141" s="17">
        <v>0.05</v>
      </c>
      <c r="BO141" s="17">
        <v>0.05</v>
      </c>
      <c r="BP141" s="17">
        <v>0.05</v>
      </c>
      <c r="BQ141" s="17">
        <v>0.4</v>
      </c>
      <c r="BR141" s="17">
        <v>0.4</v>
      </c>
      <c r="BS141" s="17">
        <v>0.05</v>
      </c>
      <c r="BT141" s="17">
        <v>0.05</v>
      </c>
      <c r="BU141" s="17">
        <v>0.1</v>
      </c>
      <c r="BV141" s="17">
        <v>0.05</v>
      </c>
      <c r="BW141" s="17">
        <v>0.05</v>
      </c>
      <c r="BX141" s="17">
        <v>0.05</v>
      </c>
      <c r="BY141" s="17">
        <v>0.15000000000000002</v>
      </c>
      <c r="BZ141" s="17">
        <v>0.15</v>
      </c>
      <c r="CA141" s="17">
        <v>25</v>
      </c>
      <c r="CB141" s="17">
        <v>50</v>
      </c>
      <c r="CC141" s="17">
        <v>6800</v>
      </c>
      <c r="CD141" s="17">
        <v>0.01</v>
      </c>
      <c r="CE141" s="17">
        <v>2.5000000000000001E-2</v>
      </c>
      <c r="CF141" s="17">
        <v>2.5000000000000001E-2</v>
      </c>
      <c r="CG141" s="17">
        <v>2.5000000000000001E-2</v>
      </c>
      <c r="CH141" s="17">
        <v>2.5000000000000001E-2</v>
      </c>
      <c r="CI141" s="17">
        <v>2.5000000000000001E-2</v>
      </c>
      <c r="CJ141" s="17">
        <v>2.5000000000000001E-2</v>
      </c>
      <c r="CK141" s="17">
        <v>2.5000000000000001E-2</v>
      </c>
      <c r="CL141" s="17">
        <v>5.2</v>
      </c>
      <c r="CM141" s="17">
        <v>0.15</v>
      </c>
      <c r="CN141" s="17">
        <v>0.5</v>
      </c>
      <c r="CO141" s="17">
        <v>0.5</v>
      </c>
      <c r="CP141" s="17">
        <v>0.5</v>
      </c>
      <c r="CQ141" s="17">
        <v>1.5</v>
      </c>
      <c r="CR141" s="17">
        <v>0.3</v>
      </c>
      <c r="CS141" s="17">
        <v>5</v>
      </c>
      <c r="CT141" s="17">
        <v>0.5</v>
      </c>
      <c r="CU141" s="17">
        <v>0.5</v>
      </c>
      <c r="CV141" s="17">
        <v>0.05</v>
      </c>
      <c r="CW141" s="17">
        <v>0.05</v>
      </c>
      <c r="CX141" s="17">
        <v>0.05</v>
      </c>
      <c r="CY141" s="17">
        <v>4.4000000000000003E-3</v>
      </c>
      <c r="CZ141" s="17">
        <v>0.05</v>
      </c>
      <c r="DA141" s="17">
        <v>0.05</v>
      </c>
      <c r="DB141" s="17">
        <v>0.05</v>
      </c>
      <c r="DC141" s="17">
        <v>0.05</v>
      </c>
      <c r="DD141" s="17">
        <v>0.05</v>
      </c>
      <c r="DE141" s="17">
        <v>0.05</v>
      </c>
      <c r="DF141" s="17">
        <v>0.05</v>
      </c>
      <c r="DG141" s="42">
        <v>7149.66</v>
      </c>
      <c r="DH141" s="17">
        <v>0.5</v>
      </c>
      <c r="DI141" s="17">
        <v>0.05</v>
      </c>
      <c r="DJ141" s="17">
        <v>0.25</v>
      </c>
      <c r="DK141" s="17">
        <v>0.25</v>
      </c>
      <c r="DL141" s="17">
        <v>0.05</v>
      </c>
    </row>
    <row r="142" spans="1:116" x14ac:dyDescent="0.25">
      <c r="A142" s="63">
        <v>137</v>
      </c>
      <c r="B142" s="65">
        <v>188</v>
      </c>
      <c r="C142" s="139" t="s">
        <v>275</v>
      </c>
      <c r="D142" s="139" t="s">
        <v>276</v>
      </c>
      <c r="E142" s="58" t="s">
        <v>1743</v>
      </c>
      <c r="F142" s="67" t="s">
        <v>281</v>
      </c>
      <c r="G142" s="19">
        <v>7.3</v>
      </c>
      <c r="H142" s="19">
        <v>175.1</v>
      </c>
      <c r="I142" s="42">
        <v>0.05</v>
      </c>
      <c r="J142" s="42">
        <v>4.0999999999999996</v>
      </c>
      <c r="K142" s="30">
        <v>53.7</v>
      </c>
      <c r="L142" s="31">
        <v>0.438</v>
      </c>
      <c r="M142" s="30">
        <v>2.93</v>
      </c>
      <c r="N142" s="30">
        <v>17</v>
      </c>
      <c r="O142" s="42">
        <v>18.399999999999999</v>
      </c>
      <c r="P142" s="33">
        <v>2.2000000000000001E-3</v>
      </c>
      <c r="Q142" s="12">
        <v>1360</v>
      </c>
      <c r="R142" s="42">
        <v>0.2</v>
      </c>
      <c r="S142" s="142">
        <v>9.49</v>
      </c>
      <c r="T142" s="30">
        <v>19.8</v>
      </c>
      <c r="U142" s="30">
        <v>2.66</v>
      </c>
      <c r="V142" s="30">
        <v>51.5</v>
      </c>
      <c r="W142" s="30">
        <v>12.8</v>
      </c>
      <c r="X142" s="30">
        <v>68.099999999999994</v>
      </c>
      <c r="Y142" s="12">
        <v>54800</v>
      </c>
      <c r="Z142" s="30">
        <v>20.2</v>
      </c>
      <c r="AA142" s="13">
        <v>12500</v>
      </c>
      <c r="AB142" s="14">
        <v>607.23</v>
      </c>
      <c r="AC142" s="12">
        <v>969</v>
      </c>
      <c r="AD142" s="13">
        <v>9100</v>
      </c>
      <c r="AE142" s="14">
        <v>124.82599999999999</v>
      </c>
      <c r="AF142" s="13">
        <v>4725.03</v>
      </c>
      <c r="AG142" s="42">
        <v>896</v>
      </c>
      <c r="AH142" s="17">
        <v>2.5</v>
      </c>
      <c r="AI142" s="17">
        <v>2.5</v>
      </c>
      <c r="AJ142" s="17">
        <v>26</v>
      </c>
      <c r="AK142" s="17">
        <v>100</v>
      </c>
      <c r="AL142" s="17">
        <v>58</v>
      </c>
      <c r="AM142" s="17">
        <v>28</v>
      </c>
      <c r="AN142" s="17">
        <v>30</v>
      </c>
      <c r="AO142" s="17">
        <v>2.5</v>
      </c>
      <c r="AP142" s="17">
        <v>61</v>
      </c>
      <c r="AQ142" s="17">
        <v>1.5</v>
      </c>
      <c r="AR142" s="17">
        <v>2.5</v>
      </c>
      <c r="AS142" s="17">
        <v>2.5</v>
      </c>
      <c r="AT142" s="17">
        <v>47</v>
      </c>
      <c r="AU142" s="17">
        <v>57</v>
      </c>
      <c r="AV142" s="17">
        <v>28</v>
      </c>
      <c r="AW142" s="17">
        <v>29</v>
      </c>
      <c r="AX142" s="17">
        <v>78</v>
      </c>
      <c r="AY142" s="17">
        <v>26</v>
      </c>
      <c r="AZ142" s="17">
        <v>2.5</v>
      </c>
      <c r="BA142" s="20">
        <v>385.5</v>
      </c>
      <c r="BB142" s="17">
        <v>0.5</v>
      </c>
      <c r="BC142" s="17">
        <v>0.5</v>
      </c>
      <c r="BD142" s="17">
        <v>0.5</v>
      </c>
      <c r="BE142" s="17">
        <v>0.5</v>
      </c>
      <c r="BF142" s="17">
        <v>0.5</v>
      </c>
      <c r="BG142" s="17">
        <v>0.5</v>
      </c>
      <c r="BH142" s="17">
        <v>0.5</v>
      </c>
      <c r="BI142" s="17">
        <v>0.5</v>
      </c>
      <c r="BJ142" s="17">
        <v>5.0000000000000001E-3</v>
      </c>
      <c r="BK142" s="17">
        <v>0.5</v>
      </c>
      <c r="BL142" s="17">
        <v>0.05</v>
      </c>
      <c r="BM142" s="17">
        <v>0.05</v>
      </c>
      <c r="BN142" s="17">
        <v>0.05</v>
      </c>
      <c r="BO142" s="17">
        <v>0.05</v>
      </c>
      <c r="BP142" s="17">
        <v>0.05</v>
      </c>
      <c r="BQ142" s="17">
        <v>0.4</v>
      </c>
      <c r="BR142" s="17">
        <v>0.4</v>
      </c>
      <c r="BS142" s="17">
        <v>0.05</v>
      </c>
      <c r="BT142" s="17">
        <v>0.05</v>
      </c>
      <c r="BU142" s="17">
        <v>0.1</v>
      </c>
      <c r="BV142" s="17">
        <v>0.05</v>
      </c>
      <c r="BW142" s="17">
        <v>0.05</v>
      </c>
      <c r="BX142" s="17">
        <v>0.05</v>
      </c>
      <c r="BY142" s="17">
        <v>0.15000000000000002</v>
      </c>
      <c r="BZ142" s="17">
        <v>0.15</v>
      </c>
      <c r="CA142" s="17">
        <v>25</v>
      </c>
      <c r="CB142" s="17">
        <v>50</v>
      </c>
      <c r="CC142" s="17">
        <v>2700</v>
      </c>
      <c r="CD142" s="17">
        <v>0.01</v>
      </c>
      <c r="CE142" s="17">
        <v>2.5000000000000001E-2</v>
      </c>
      <c r="CF142" s="17">
        <v>2.5000000000000001E-2</v>
      </c>
      <c r="CG142" s="17">
        <v>2.5000000000000001E-2</v>
      </c>
      <c r="CH142" s="17">
        <v>2.5000000000000001E-2</v>
      </c>
      <c r="CI142" s="17">
        <v>2.5000000000000001E-2</v>
      </c>
      <c r="CJ142" s="17">
        <v>2.5000000000000001E-2</v>
      </c>
      <c r="CK142" s="17">
        <v>2.5000000000000001E-2</v>
      </c>
      <c r="CL142" s="17">
        <v>0.38</v>
      </c>
      <c r="CM142" s="17">
        <v>0.15</v>
      </c>
      <c r="CN142" s="17">
        <v>0.5</v>
      </c>
      <c r="CO142" s="17">
        <v>0.5</v>
      </c>
      <c r="CP142" s="17">
        <v>0.5</v>
      </c>
      <c r="CQ142" s="17">
        <v>1.5</v>
      </c>
      <c r="CR142" s="17">
        <v>0.3</v>
      </c>
      <c r="CS142" s="17">
        <v>5</v>
      </c>
      <c r="CT142" s="17">
        <v>0.5</v>
      </c>
      <c r="CU142" s="17">
        <v>0.5</v>
      </c>
      <c r="CV142" s="17">
        <v>0.05</v>
      </c>
      <c r="CW142" s="17">
        <v>0.05</v>
      </c>
      <c r="CX142" s="17">
        <v>0.05</v>
      </c>
      <c r="CY142" s="17">
        <v>1.2E-2</v>
      </c>
      <c r="CZ142" s="17">
        <v>0.05</v>
      </c>
      <c r="DA142" s="17">
        <v>0.05</v>
      </c>
      <c r="DB142" s="17">
        <v>0.05</v>
      </c>
      <c r="DC142" s="17">
        <v>0.05</v>
      </c>
      <c r="DD142" s="17">
        <v>0.05</v>
      </c>
      <c r="DE142" s="17">
        <v>0.05</v>
      </c>
      <c r="DF142" s="17">
        <v>0.05</v>
      </c>
      <c r="DG142" s="42">
        <v>21154.023000000001</v>
      </c>
      <c r="DH142" s="17">
        <v>0.5</v>
      </c>
      <c r="DI142" s="17">
        <v>0.05</v>
      </c>
      <c r="DJ142" s="17">
        <v>0.25</v>
      </c>
      <c r="DK142" s="17">
        <v>0.25</v>
      </c>
      <c r="DL142" s="17">
        <v>0.05</v>
      </c>
    </row>
    <row r="143" spans="1:116" x14ac:dyDescent="0.25">
      <c r="A143" s="63">
        <v>138</v>
      </c>
      <c r="B143" s="66">
        <v>189</v>
      </c>
      <c r="C143" s="139" t="s">
        <v>1744</v>
      </c>
      <c r="D143" s="139" t="s">
        <v>1745</v>
      </c>
      <c r="E143" s="58" t="s">
        <v>1746</v>
      </c>
      <c r="F143" s="67" t="s">
        <v>1747</v>
      </c>
      <c r="G143" s="19">
        <v>8</v>
      </c>
      <c r="H143" s="19">
        <v>650</v>
      </c>
      <c r="I143" s="42">
        <v>26.5</v>
      </c>
      <c r="J143" s="42">
        <v>4.26</v>
      </c>
      <c r="K143" s="30">
        <v>105</v>
      </c>
      <c r="L143" s="31">
        <v>0.17499999999999999</v>
      </c>
      <c r="M143" s="30">
        <v>1.88</v>
      </c>
      <c r="N143" s="30">
        <v>5.5</v>
      </c>
      <c r="O143" s="42">
        <v>20.3</v>
      </c>
      <c r="P143" s="33">
        <v>1.2999999999999999E-2</v>
      </c>
      <c r="Q143" s="12">
        <v>1960</v>
      </c>
      <c r="R143" s="42">
        <v>1.32</v>
      </c>
      <c r="S143" s="142">
        <v>3.94</v>
      </c>
      <c r="T143" s="30">
        <v>16.100000000000001</v>
      </c>
      <c r="U143" s="30">
        <v>3.83</v>
      </c>
      <c r="V143" s="30">
        <v>117</v>
      </c>
      <c r="W143" s="30">
        <v>10.4</v>
      </c>
      <c r="X143" s="30">
        <v>50.9</v>
      </c>
      <c r="Y143" s="12">
        <v>125000</v>
      </c>
      <c r="Z143" s="30">
        <v>6.47</v>
      </c>
      <c r="AA143" s="13">
        <v>7990</v>
      </c>
      <c r="AB143" s="14">
        <v>816.697</v>
      </c>
      <c r="AC143" s="19">
        <v>773</v>
      </c>
      <c r="AD143" s="13">
        <v>13070</v>
      </c>
      <c r="AE143" s="14">
        <v>35.6</v>
      </c>
      <c r="AF143" s="13">
        <v>3042.01</v>
      </c>
      <c r="AG143" s="12">
        <v>604</v>
      </c>
      <c r="AH143" s="17">
        <v>62</v>
      </c>
      <c r="AI143" s="17">
        <v>76</v>
      </c>
      <c r="AJ143" s="17">
        <v>213</v>
      </c>
      <c r="AK143" s="17">
        <v>423</v>
      </c>
      <c r="AL143" s="17">
        <v>130</v>
      </c>
      <c r="AM143" s="17">
        <v>69</v>
      </c>
      <c r="AN143" s="17">
        <v>108</v>
      </c>
      <c r="AO143" s="17">
        <v>2.5</v>
      </c>
      <c r="AP143" s="17">
        <v>122</v>
      </c>
      <c r="AQ143" s="17">
        <v>1.5</v>
      </c>
      <c r="AR143" s="17">
        <v>2.5</v>
      </c>
      <c r="AS143" s="17">
        <v>39</v>
      </c>
      <c r="AT143" s="17">
        <v>216</v>
      </c>
      <c r="AU143" s="17">
        <v>164</v>
      </c>
      <c r="AV143" s="17">
        <v>79</v>
      </c>
      <c r="AW143" s="17">
        <v>62</v>
      </c>
      <c r="AX143" s="17">
        <v>165</v>
      </c>
      <c r="AY143" s="17">
        <v>28</v>
      </c>
      <c r="AZ143" s="17">
        <v>2.5</v>
      </c>
      <c r="BA143" s="20">
        <v>1583</v>
      </c>
      <c r="BB143" s="17">
        <v>0.5</v>
      </c>
      <c r="BC143" s="17">
        <v>0.5</v>
      </c>
      <c r="BD143" s="17">
        <v>0.5</v>
      </c>
      <c r="BE143" s="17">
        <v>0.5</v>
      </c>
      <c r="BF143" s="17">
        <v>0.5</v>
      </c>
      <c r="BG143" s="17">
        <v>0.5</v>
      </c>
      <c r="BH143" s="17">
        <v>0.5</v>
      </c>
      <c r="BI143" s="17">
        <v>0.5</v>
      </c>
      <c r="BJ143" s="17">
        <v>5.0000000000000001E-3</v>
      </c>
      <c r="BK143" s="17">
        <v>0.5</v>
      </c>
      <c r="BL143" s="17">
        <v>0.05</v>
      </c>
      <c r="BM143" s="17">
        <v>0.05</v>
      </c>
      <c r="BN143" s="17">
        <v>0.05</v>
      </c>
      <c r="BO143" s="17">
        <v>0.05</v>
      </c>
      <c r="BP143" s="17">
        <v>0.05</v>
      </c>
      <c r="BQ143" s="17">
        <v>0.4</v>
      </c>
      <c r="BR143" s="17">
        <v>0.4</v>
      </c>
      <c r="BS143" s="17">
        <v>0.05</v>
      </c>
      <c r="BT143" s="17">
        <v>0.05</v>
      </c>
      <c r="BU143" s="17">
        <v>0.1</v>
      </c>
      <c r="BV143" s="17">
        <v>0.05</v>
      </c>
      <c r="BW143" s="17">
        <v>0.05</v>
      </c>
      <c r="BX143" s="17">
        <v>0.05</v>
      </c>
      <c r="BY143" s="17">
        <v>0.15000000000000002</v>
      </c>
      <c r="BZ143" s="17">
        <v>0.15</v>
      </c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>
        <v>0.05</v>
      </c>
      <c r="DF143" s="17">
        <v>0.05</v>
      </c>
      <c r="DG143" s="42">
        <v>2184</v>
      </c>
      <c r="DH143" s="17"/>
      <c r="DI143" s="17"/>
      <c r="DJ143" s="17"/>
      <c r="DK143" s="17"/>
      <c r="DL143" s="17"/>
    </row>
    <row r="144" spans="1:116" x14ac:dyDescent="0.25">
      <c r="A144" s="63">
        <v>139</v>
      </c>
      <c r="B144" s="64">
        <v>190</v>
      </c>
      <c r="C144" s="139" t="s">
        <v>452</v>
      </c>
      <c r="D144" s="139" t="s">
        <v>1748</v>
      </c>
      <c r="E144" s="58" t="s">
        <v>1749</v>
      </c>
      <c r="F144" s="67" t="s">
        <v>453</v>
      </c>
      <c r="G144" s="19">
        <v>7.6</v>
      </c>
      <c r="H144" s="19">
        <v>397.8</v>
      </c>
      <c r="I144" s="31">
        <v>0.05</v>
      </c>
      <c r="J144" s="42">
        <v>10.1</v>
      </c>
      <c r="K144" s="30">
        <v>89.2</v>
      </c>
      <c r="L144" s="31">
        <v>1.87</v>
      </c>
      <c r="M144" s="30">
        <v>2.5499999999999998</v>
      </c>
      <c r="N144" s="30">
        <v>7.7</v>
      </c>
      <c r="O144" s="30">
        <v>8.51</v>
      </c>
      <c r="P144" s="33">
        <v>5.3E-3</v>
      </c>
      <c r="Q144" s="12">
        <v>132</v>
      </c>
      <c r="R144" s="42">
        <v>0.2</v>
      </c>
      <c r="S144" s="142">
        <v>7.28</v>
      </c>
      <c r="T144" s="30">
        <v>77.900000000000006</v>
      </c>
      <c r="U144" s="30">
        <v>6.99</v>
      </c>
      <c r="V144" s="30">
        <v>126</v>
      </c>
      <c r="W144" s="30">
        <v>19.399999999999999</v>
      </c>
      <c r="X144" s="30">
        <v>151</v>
      </c>
      <c r="Y144" s="12">
        <v>98400</v>
      </c>
      <c r="Z144" s="30">
        <v>22</v>
      </c>
      <c r="AA144" s="13">
        <v>20283</v>
      </c>
      <c r="AB144" s="14">
        <v>331</v>
      </c>
      <c r="AC144" s="12">
        <v>1400</v>
      </c>
      <c r="AD144" s="13">
        <v>8830</v>
      </c>
      <c r="AE144" s="14">
        <v>68</v>
      </c>
      <c r="AF144" s="13">
        <v>2699.64</v>
      </c>
      <c r="AG144" s="12">
        <v>509</v>
      </c>
      <c r="AH144" s="17">
        <v>2.5</v>
      </c>
      <c r="AI144" s="17">
        <v>2.5</v>
      </c>
      <c r="AJ144" s="17">
        <v>2.5</v>
      </c>
      <c r="AK144" s="17">
        <v>471</v>
      </c>
      <c r="AL144" s="17">
        <v>200</v>
      </c>
      <c r="AM144" s="17">
        <v>78</v>
      </c>
      <c r="AN144" s="17">
        <v>124</v>
      </c>
      <c r="AO144" s="17">
        <v>2.5</v>
      </c>
      <c r="AP144" s="17">
        <v>159</v>
      </c>
      <c r="AQ144" s="17">
        <v>1.5</v>
      </c>
      <c r="AR144" s="17">
        <v>2.5</v>
      </c>
      <c r="AS144" s="17">
        <v>2.5</v>
      </c>
      <c r="AT144" s="17">
        <v>233</v>
      </c>
      <c r="AU144" s="17">
        <v>238</v>
      </c>
      <c r="AV144" s="17">
        <v>100</v>
      </c>
      <c r="AW144" s="17">
        <v>168</v>
      </c>
      <c r="AX144" s="17">
        <v>331</v>
      </c>
      <c r="AY144" s="17">
        <v>2.5</v>
      </c>
      <c r="AZ144" s="17">
        <v>2.5</v>
      </c>
      <c r="BA144" s="20">
        <v>1458</v>
      </c>
      <c r="BB144" s="17">
        <v>0.5</v>
      </c>
      <c r="BC144" s="17">
        <v>0.5</v>
      </c>
      <c r="BD144" s="17">
        <v>0.5</v>
      </c>
      <c r="BE144" s="17">
        <v>0.5</v>
      </c>
      <c r="BF144" s="17">
        <v>0.5</v>
      </c>
      <c r="BG144" s="17">
        <v>0.5</v>
      </c>
      <c r="BH144" s="17">
        <v>0.5</v>
      </c>
      <c r="BI144" s="17">
        <v>0.5</v>
      </c>
      <c r="BJ144" s="17">
        <v>5.0000000000000001E-3</v>
      </c>
      <c r="BK144" s="17">
        <v>0.5</v>
      </c>
      <c r="BL144" s="17">
        <v>0.05</v>
      </c>
      <c r="BM144" s="17">
        <v>0.05</v>
      </c>
      <c r="BN144" s="17">
        <v>0.05</v>
      </c>
      <c r="BO144" s="17">
        <v>0.05</v>
      </c>
      <c r="BP144" s="17">
        <v>0.05</v>
      </c>
      <c r="BQ144" s="17">
        <v>0.4</v>
      </c>
      <c r="BR144" s="17">
        <v>0.4</v>
      </c>
      <c r="BS144" s="17">
        <v>0.05</v>
      </c>
      <c r="BT144" s="17">
        <v>0.05</v>
      </c>
      <c r="BU144" s="17">
        <v>0.1</v>
      </c>
      <c r="BV144" s="17">
        <v>0.05</v>
      </c>
      <c r="BW144" s="17">
        <v>0.05</v>
      </c>
      <c r="BX144" s="17">
        <v>0.05</v>
      </c>
      <c r="BY144" s="17">
        <v>0.15000000000000002</v>
      </c>
      <c r="BZ144" s="17">
        <v>0.15</v>
      </c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>
        <v>0.05</v>
      </c>
      <c r="DF144" s="17">
        <v>0.05</v>
      </c>
      <c r="DG144" s="42">
        <v>32346.153999999999</v>
      </c>
      <c r="DH144" s="17"/>
      <c r="DI144" s="17"/>
      <c r="DJ144" s="17"/>
      <c r="DK144" s="17"/>
      <c r="DL144" s="17"/>
    </row>
    <row r="145" spans="1:116" x14ac:dyDescent="0.25">
      <c r="A145" s="63">
        <v>140</v>
      </c>
      <c r="B145" s="65">
        <v>191</v>
      </c>
      <c r="C145" s="139" t="s">
        <v>1750</v>
      </c>
      <c r="D145" s="139" t="s">
        <v>1751</v>
      </c>
      <c r="E145" s="58" t="s">
        <v>1752</v>
      </c>
      <c r="F145" s="67" t="s">
        <v>1753</v>
      </c>
      <c r="G145" s="19">
        <v>8.1</v>
      </c>
      <c r="H145" s="19">
        <v>357.3</v>
      </c>
      <c r="I145" s="42">
        <v>7.19</v>
      </c>
      <c r="J145" s="42">
        <v>7.62</v>
      </c>
      <c r="K145" s="30">
        <v>38.9</v>
      </c>
      <c r="L145" s="31">
        <v>0.42399999999999999</v>
      </c>
      <c r="M145" s="30">
        <v>3.14</v>
      </c>
      <c r="N145" s="30">
        <v>11.2</v>
      </c>
      <c r="O145" s="42">
        <v>13.1</v>
      </c>
      <c r="P145" s="33">
        <v>1.0999999999999999E-2</v>
      </c>
      <c r="Q145" s="12">
        <v>2400</v>
      </c>
      <c r="R145" s="42">
        <v>0.41899999999999998</v>
      </c>
      <c r="S145" s="142">
        <v>7.24</v>
      </c>
      <c r="T145" s="30">
        <v>29</v>
      </c>
      <c r="U145" s="30">
        <v>1</v>
      </c>
      <c r="V145" s="30">
        <v>31.6</v>
      </c>
      <c r="W145" s="30">
        <v>17.100000000000001</v>
      </c>
      <c r="X145" s="30">
        <v>58.7</v>
      </c>
      <c r="Y145" s="12">
        <v>8780</v>
      </c>
      <c r="Z145" s="30">
        <v>9.8000000000000007</v>
      </c>
      <c r="AA145" s="13">
        <v>8830</v>
      </c>
      <c r="AB145" s="14">
        <v>164</v>
      </c>
      <c r="AC145" s="12">
        <v>481</v>
      </c>
      <c r="AD145" s="13">
        <v>13680</v>
      </c>
      <c r="AE145" s="14">
        <v>142.21299999999999</v>
      </c>
      <c r="AF145" s="13">
        <v>5865.58</v>
      </c>
      <c r="AG145" s="42">
        <v>1010</v>
      </c>
      <c r="AH145" s="17">
        <v>57</v>
      </c>
      <c r="AI145" s="17">
        <v>68</v>
      </c>
      <c r="AJ145" s="17">
        <v>42</v>
      </c>
      <c r="AK145" s="17">
        <v>460</v>
      </c>
      <c r="AL145" s="17">
        <v>180</v>
      </c>
      <c r="AM145" s="17">
        <v>62</v>
      </c>
      <c r="AN145" s="17">
        <v>124</v>
      </c>
      <c r="AO145" s="17">
        <v>2.5</v>
      </c>
      <c r="AP145" s="17">
        <v>182</v>
      </c>
      <c r="AQ145" s="17">
        <v>1.5</v>
      </c>
      <c r="AR145" s="17">
        <v>2.5</v>
      </c>
      <c r="AS145" s="17">
        <v>2.5</v>
      </c>
      <c r="AT145" s="17">
        <v>193</v>
      </c>
      <c r="AU145" s="17">
        <v>241</v>
      </c>
      <c r="AV145" s="17">
        <v>100</v>
      </c>
      <c r="AW145" s="17">
        <v>86</v>
      </c>
      <c r="AX145" s="17">
        <v>268</v>
      </c>
      <c r="AY145" s="17">
        <v>38</v>
      </c>
      <c r="AZ145" s="17">
        <v>2.5</v>
      </c>
      <c r="BA145" s="20">
        <v>1533.5</v>
      </c>
      <c r="BB145" s="17">
        <v>0.5</v>
      </c>
      <c r="BC145" s="17">
        <v>0.5</v>
      </c>
      <c r="BD145" s="17">
        <v>0.5</v>
      </c>
      <c r="BE145" s="17">
        <v>0.5</v>
      </c>
      <c r="BF145" s="17">
        <v>0.5</v>
      </c>
      <c r="BG145" s="17">
        <v>0.5</v>
      </c>
      <c r="BH145" s="17">
        <v>0.5</v>
      </c>
      <c r="BI145" s="17">
        <v>0.5</v>
      </c>
      <c r="BJ145" s="17">
        <v>5.0000000000000001E-3</v>
      </c>
      <c r="BK145" s="17">
        <v>0.5</v>
      </c>
      <c r="BL145" s="17">
        <v>0.05</v>
      </c>
      <c r="BM145" s="17">
        <v>0.05</v>
      </c>
      <c r="BN145" s="17">
        <v>0.05</v>
      </c>
      <c r="BO145" s="17">
        <v>0.05</v>
      </c>
      <c r="BP145" s="17">
        <v>0.05</v>
      </c>
      <c r="BQ145" s="17">
        <v>0.4</v>
      </c>
      <c r="BR145" s="17">
        <v>0.4</v>
      </c>
      <c r="BS145" s="17">
        <v>0.05</v>
      </c>
      <c r="BT145" s="17">
        <v>0.05</v>
      </c>
      <c r="BU145" s="17">
        <v>0.1</v>
      </c>
      <c r="BV145" s="17">
        <v>0.05</v>
      </c>
      <c r="BW145" s="17">
        <v>0.05</v>
      </c>
      <c r="BX145" s="17">
        <v>0.05</v>
      </c>
      <c r="BY145" s="17">
        <v>0.15000000000000002</v>
      </c>
      <c r="BZ145" s="17">
        <v>0.15</v>
      </c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>
        <v>0.05</v>
      </c>
      <c r="DF145" s="17">
        <v>0.05</v>
      </c>
      <c r="DG145" s="42">
        <v>67833.332999999999</v>
      </c>
      <c r="DH145" s="17"/>
      <c r="DI145" s="17"/>
      <c r="DJ145" s="17"/>
      <c r="DK145" s="17"/>
      <c r="DL145" s="17"/>
    </row>
    <row r="146" spans="1:116" x14ac:dyDescent="0.25">
      <c r="A146" s="63">
        <v>141</v>
      </c>
      <c r="B146" s="66">
        <v>192</v>
      </c>
      <c r="C146" s="139" t="s">
        <v>1754</v>
      </c>
      <c r="D146" s="139" t="s">
        <v>1755</v>
      </c>
      <c r="E146" s="58" t="s">
        <v>1756</v>
      </c>
      <c r="F146" s="67" t="s">
        <v>1757</v>
      </c>
      <c r="G146" s="19">
        <v>8.1</v>
      </c>
      <c r="H146" s="19">
        <v>556.1</v>
      </c>
      <c r="I146" s="42">
        <v>28.1</v>
      </c>
      <c r="J146" s="42">
        <v>3.6</v>
      </c>
      <c r="K146" s="30">
        <v>74.3</v>
      </c>
      <c r="L146" s="31">
        <v>0.4</v>
      </c>
      <c r="M146" s="30">
        <v>1.5</v>
      </c>
      <c r="N146" s="30">
        <v>4.8</v>
      </c>
      <c r="O146" s="42">
        <v>13.8</v>
      </c>
      <c r="P146" s="33">
        <v>7.0000000000000001E-3</v>
      </c>
      <c r="Q146" s="12">
        <v>114</v>
      </c>
      <c r="R146" s="42">
        <v>0.9</v>
      </c>
      <c r="S146" s="142">
        <v>2.8</v>
      </c>
      <c r="T146" s="30">
        <v>35.5</v>
      </c>
      <c r="U146" s="30">
        <v>4</v>
      </c>
      <c r="V146" s="30">
        <v>167</v>
      </c>
      <c r="W146" s="30">
        <v>9.5</v>
      </c>
      <c r="X146" s="30">
        <v>29.7</v>
      </c>
      <c r="Y146" s="12">
        <v>11500</v>
      </c>
      <c r="Z146" s="30">
        <v>5.61</v>
      </c>
      <c r="AA146" s="13">
        <v>3360</v>
      </c>
      <c r="AB146" s="14">
        <v>514.6</v>
      </c>
      <c r="AC146" s="12">
        <v>713</v>
      </c>
      <c r="AD146" s="13">
        <v>6150</v>
      </c>
      <c r="AE146" s="14">
        <v>27</v>
      </c>
      <c r="AF146" s="13">
        <v>2669</v>
      </c>
      <c r="AG146" s="42">
        <v>506</v>
      </c>
      <c r="AH146" s="17">
        <v>46</v>
      </c>
      <c r="AI146" s="17">
        <v>71</v>
      </c>
      <c r="AJ146" s="17">
        <v>95</v>
      </c>
      <c r="AK146" s="17">
        <v>283</v>
      </c>
      <c r="AL146" s="17">
        <v>87</v>
      </c>
      <c r="AM146" s="17">
        <v>46</v>
      </c>
      <c r="AN146" s="17">
        <v>66</v>
      </c>
      <c r="AO146" s="17">
        <v>2.5</v>
      </c>
      <c r="AP146" s="17">
        <v>77</v>
      </c>
      <c r="AQ146" s="17">
        <v>1.5</v>
      </c>
      <c r="AR146" s="17">
        <v>2.5</v>
      </c>
      <c r="AS146" s="17">
        <v>53</v>
      </c>
      <c r="AT146" s="17">
        <v>155</v>
      </c>
      <c r="AU146" s="17">
        <v>112</v>
      </c>
      <c r="AV146" s="17">
        <v>51</v>
      </c>
      <c r="AW146" s="17">
        <v>70</v>
      </c>
      <c r="AX146" s="17">
        <v>129</v>
      </c>
      <c r="AY146" s="17">
        <v>21</v>
      </c>
      <c r="AZ146" s="17">
        <v>2.5</v>
      </c>
      <c r="BA146" s="20">
        <v>1069</v>
      </c>
      <c r="BB146" s="17">
        <v>0.5</v>
      </c>
      <c r="BC146" s="17">
        <v>0.5</v>
      </c>
      <c r="BD146" s="17">
        <v>0.5</v>
      </c>
      <c r="BE146" s="17">
        <v>0.5</v>
      </c>
      <c r="BF146" s="17">
        <v>0.5</v>
      </c>
      <c r="BG146" s="17">
        <v>0.5</v>
      </c>
      <c r="BH146" s="17">
        <v>0.5</v>
      </c>
      <c r="BI146" s="17">
        <v>0.5</v>
      </c>
      <c r="BJ146" s="17">
        <v>5.0000000000000001E-3</v>
      </c>
      <c r="BK146" s="17">
        <v>0.5</v>
      </c>
      <c r="BL146" s="17">
        <v>0.05</v>
      </c>
      <c r="BM146" s="17">
        <v>0.05</v>
      </c>
      <c r="BN146" s="17">
        <v>0.05</v>
      </c>
      <c r="BO146" s="17">
        <v>0.05</v>
      </c>
      <c r="BP146" s="17">
        <v>0.05</v>
      </c>
      <c r="BQ146" s="17">
        <v>0.4</v>
      </c>
      <c r="BR146" s="17">
        <v>0.4</v>
      </c>
      <c r="BS146" s="17">
        <v>0.05</v>
      </c>
      <c r="BT146" s="17">
        <v>0.05</v>
      </c>
      <c r="BU146" s="17">
        <v>0.1</v>
      </c>
      <c r="BV146" s="17">
        <v>0.05</v>
      </c>
      <c r="BW146" s="17">
        <v>0.05</v>
      </c>
      <c r="BX146" s="17">
        <v>0.05</v>
      </c>
      <c r="BY146" s="17">
        <v>0.15000000000000002</v>
      </c>
      <c r="BZ146" s="17">
        <v>0.15</v>
      </c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>
        <v>0.05</v>
      </c>
      <c r="DF146" s="17">
        <v>0.05</v>
      </c>
      <c r="DG146" s="42">
        <v>1793</v>
      </c>
      <c r="DH146" s="17"/>
      <c r="DI146" s="17"/>
      <c r="DJ146" s="17"/>
      <c r="DK146" s="17"/>
      <c r="DL146" s="17"/>
    </row>
    <row r="147" spans="1:116" x14ac:dyDescent="0.25">
      <c r="A147" s="63">
        <v>142</v>
      </c>
      <c r="B147" s="64">
        <v>193</v>
      </c>
      <c r="C147" s="139" t="s">
        <v>454</v>
      </c>
      <c r="D147" s="139" t="s">
        <v>455</v>
      </c>
      <c r="E147" s="58" t="s">
        <v>1758</v>
      </c>
      <c r="F147" s="67" t="s">
        <v>456</v>
      </c>
      <c r="G147" s="19">
        <v>7.6</v>
      </c>
      <c r="H147" s="19">
        <v>310.10000000000002</v>
      </c>
      <c r="I147" s="42">
        <v>0.05</v>
      </c>
      <c r="J147" s="42">
        <v>13.7</v>
      </c>
      <c r="K147" s="30">
        <v>202</v>
      </c>
      <c r="L147" s="31">
        <v>1.89</v>
      </c>
      <c r="M147" s="30">
        <v>10.199999999999999</v>
      </c>
      <c r="N147" s="30">
        <v>36.200000000000003</v>
      </c>
      <c r="O147" s="42">
        <v>12.5</v>
      </c>
      <c r="P147" s="33">
        <v>1.0999999999999999E-2</v>
      </c>
      <c r="Q147" s="12">
        <v>118</v>
      </c>
      <c r="R147" s="42">
        <v>0.2</v>
      </c>
      <c r="S147" s="142">
        <v>21.2</v>
      </c>
      <c r="T147" s="30">
        <v>51</v>
      </c>
      <c r="U147" s="30">
        <v>3.38</v>
      </c>
      <c r="V147" s="30">
        <v>44</v>
      </c>
      <c r="W147" s="30">
        <v>51</v>
      </c>
      <c r="X147" s="30">
        <v>117</v>
      </c>
      <c r="Y147" s="12">
        <v>50900</v>
      </c>
      <c r="Z147" s="30">
        <v>16.399999999999999</v>
      </c>
      <c r="AA147" s="13">
        <v>25730.2</v>
      </c>
      <c r="AB147" s="14">
        <v>11303.1</v>
      </c>
      <c r="AC147" s="12">
        <v>1610</v>
      </c>
      <c r="AD147" s="13">
        <v>12151</v>
      </c>
      <c r="AE147" s="14">
        <v>346.56599999999997</v>
      </c>
      <c r="AF147" s="13">
        <v>12568.2</v>
      </c>
      <c r="AG147" s="42">
        <v>3350</v>
      </c>
      <c r="AH147" s="17">
        <v>33</v>
      </c>
      <c r="AI147" s="17">
        <v>30</v>
      </c>
      <c r="AJ147" s="17">
        <v>2.5</v>
      </c>
      <c r="AK147" s="17">
        <v>128</v>
      </c>
      <c r="AL147" s="17">
        <v>42</v>
      </c>
      <c r="AM147" s="17">
        <v>30</v>
      </c>
      <c r="AN147" s="17">
        <v>47</v>
      </c>
      <c r="AO147" s="17">
        <v>2.5</v>
      </c>
      <c r="AP147" s="17">
        <v>28</v>
      </c>
      <c r="AQ147" s="17">
        <v>1.5</v>
      </c>
      <c r="AR147" s="17">
        <v>27</v>
      </c>
      <c r="AS147" s="17">
        <v>2.5</v>
      </c>
      <c r="AT147" s="17">
        <v>111</v>
      </c>
      <c r="AU147" s="17">
        <v>61</v>
      </c>
      <c r="AV147" s="17">
        <v>21</v>
      </c>
      <c r="AW147" s="17">
        <v>36</v>
      </c>
      <c r="AX147" s="17">
        <v>48</v>
      </c>
      <c r="AY147" s="17">
        <v>2.5</v>
      </c>
      <c r="AZ147" s="17">
        <v>2.5</v>
      </c>
      <c r="BA147" s="20">
        <v>536.5</v>
      </c>
      <c r="BB147" s="17">
        <v>0.5</v>
      </c>
      <c r="BC147" s="17">
        <v>0.5</v>
      </c>
      <c r="BD147" s="17">
        <v>0.5</v>
      </c>
      <c r="BE147" s="17">
        <v>0.5</v>
      </c>
      <c r="BF147" s="17">
        <v>0.5</v>
      </c>
      <c r="BG147" s="17">
        <v>0.5</v>
      </c>
      <c r="BH147" s="17">
        <v>0.5</v>
      </c>
      <c r="BI147" s="17">
        <v>0.5</v>
      </c>
      <c r="BJ147" s="17">
        <v>5.0000000000000001E-3</v>
      </c>
      <c r="BK147" s="17">
        <v>0.5</v>
      </c>
      <c r="BL147" s="17">
        <v>0.05</v>
      </c>
      <c r="BM147" s="17">
        <v>0.05</v>
      </c>
      <c r="BN147" s="17">
        <v>0.05</v>
      </c>
      <c r="BO147" s="17">
        <v>0.05</v>
      </c>
      <c r="BP147" s="17">
        <v>0.05</v>
      </c>
      <c r="BQ147" s="17">
        <v>0.4</v>
      </c>
      <c r="BR147" s="17">
        <v>0.4</v>
      </c>
      <c r="BS147" s="17">
        <v>0.05</v>
      </c>
      <c r="BT147" s="17">
        <v>0.05</v>
      </c>
      <c r="BU147" s="17">
        <v>0.1</v>
      </c>
      <c r="BV147" s="17">
        <v>0.05</v>
      </c>
      <c r="BW147" s="17">
        <v>0.05</v>
      </c>
      <c r="BX147" s="17">
        <v>0.05</v>
      </c>
      <c r="BY147" s="17">
        <v>0.15000000000000002</v>
      </c>
      <c r="BZ147" s="17">
        <v>0.15</v>
      </c>
      <c r="CA147" s="17">
        <v>25</v>
      </c>
      <c r="CB147" s="17">
        <v>50</v>
      </c>
      <c r="CC147" s="17">
        <v>3000</v>
      </c>
      <c r="CD147" s="17">
        <v>0.01</v>
      </c>
      <c r="CE147" s="17">
        <v>2.5000000000000001E-2</v>
      </c>
      <c r="CF147" s="17">
        <v>2.5000000000000001E-2</v>
      </c>
      <c r="CG147" s="17">
        <v>2.5000000000000001E-2</v>
      </c>
      <c r="CH147" s="17">
        <v>2.5000000000000001E-2</v>
      </c>
      <c r="CI147" s="17">
        <v>2.5000000000000001E-2</v>
      </c>
      <c r="CJ147" s="17">
        <v>2.5000000000000001E-2</v>
      </c>
      <c r="CK147" s="17">
        <v>2.5000000000000001E-2</v>
      </c>
      <c r="CL147" s="17">
        <v>0.65</v>
      </c>
      <c r="CM147" s="17">
        <v>0.15</v>
      </c>
      <c r="CN147" s="17">
        <v>0.5</v>
      </c>
      <c r="CO147" s="17">
        <v>0.5</v>
      </c>
      <c r="CP147" s="17">
        <v>0.5</v>
      </c>
      <c r="CQ147" s="17">
        <v>1.5</v>
      </c>
      <c r="CR147" s="17">
        <v>0.3</v>
      </c>
      <c r="CS147" s="17">
        <v>5</v>
      </c>
      <c r="CT147" s="17">
        <v>0.5</v>
      </c>
      <c r="CU147" s="17">
        <v>0.5</v>
      </c>
      <c r="CV147" s="17">
        <v>0.05</v>
      </c>
      <c r="CW147" s="17">
        <v>0.05</v>
      </c>
      <c r="CX147" s="17">
        <v>0.05</v>
      </c>
      <c r="CY147" s="17">
        <v>1.7999999999999999E-2</v>
      </c>
      <c r="CZ147" s="17">
        <v>0.05</v>
      </c>
      <c r="DA147" s="17">
        <v>0.05</v>
      </c>
      <c r="DB147" s="17">
        <v>0.05</v>
      </c>
      <c r="DC147" s="17">
        <v>0.05</v>
      </c>
      <c r="DD147" s="17">
        <v>0.05</v>
      </c>
      <c r="DE147" s="17">
        <v>0.05</v>
      </c>
      <c r="DF147" s="17">
        <v>0.05</v>
      </c>
      <c r="DG147" s="42">
        <v>7762.5730000000003</v>
      </c>
      <c r="DH147" s="17">
        <v>0.5</v>
      </c>
      <c r="DI147" s="17">
        <v>0.05</v>
      </c>
      <c r="DJ147" s="17">
        <v>0.25</v>
      </c>
      <c r="DK147" s="17">
        <v>0.25</v>
      </c>
      <c r="DL147" s="17">
        <v>0.05</v>
      </c>
    </row>
    <row r="148" spans="1:116" x14ac:dyDescent="0.25">
      <c r="A148" s="63">
        <v>143</v>
      </c>
      <c r="B148" s="65">
        <v>194</v>
      </c>
      <c r="C148" s="139" t="s">
        <v>1759</v>
      </c>
      <c r="D148" s="139" t="s">
        <v>1760</v>
      </c>
      <c r="E148" s="58" t="s">
        <v>1761</v>
      </c>
      <c r="F148" s="67" t="s">
        <v>1762</v>
      </c>
      <c r="G148" s="19">
        <v>7.7</v>
      </c>
      <c r="H148" s="19">
        <v>203.5</v>
      </c>
      <c r="I148" s="42">
        <v>0.05</v>
      </c>
      <c r="J148" s="42">
        <v>3.6</v>
      </c>
      <c r="K148" s="30">
        <v>78.8</v>
      </c>
      <c r="L148" s="31">
        <v>2.5000000000000001E-2</v>
      </c>
      <c r="M148" s="30">
        <v>0.61</v>
      </c>
      <c r="N148" s="30">
        <v>4.9000000000000004</v>
      </c>
      <c r="O148" s="30">
        <v>8.2899999999999991</v>
      </c>
      <c r="P148" s="33">
        <v>2.5000000000000001E-3</v>
      </c>
      <c r="Q148" s="12">
        <v>947</v>
      </c>
      <c r="R148" s="42">
        <v>0.2</v>
      </c>
      <c r="S148" s="142">
        <v>0.96299999999999997</v>
      </c>
      <c r="T148" s="30">
        <v>5.88</v>
      </c>
      <c r="U148" s="30">
        <v>2.54</v>
      </c>
      <c r="V148" s="30">
        <v>90.9</v>
      </c>
      <c r="W148" s="30">
        <v>9.0399999999999991</v>
      </c>
      <c r="X148" s="30">
        <v>28.8</v>
      </c>
      <c r="Y148" s="12">
        <v>140000</v>
      </c>
      <c r="Z148" s="30">
        <v>4.05</v>
      </c>
      <c r="AA148" s="13">
        <v>13600</v>
      </c>
      <c r="AB148" s="14">
        <v>3362.3</v>
      </c>
      <c r="AC148" s="19">
        <v>3780</v>
      </c>
      <c r="AD148" s="13">
        <v>6380</v>
      </c>
      <c r="AE148" s="14">
        <v>0.05</v>
      </c>
      <c r="AF148" s="13">
        <v>642</v>
      </c>
      <c r="AG148" s="42">
        <v>158</v>
      </c>
      <c r="AH148" s="17">
        <v>2.5</v>
      </c>
      <c r="AI148" s="17">
        <v>47</v>
      </c>
      <c r="AJ148" s="17">
        <v>123</v>
      </c>
      <c r="AK148" s="17">
        <v>264</v>
      </c>
      <c r="AL148" s="17">
        <v>140</v>
      </c>
      <c r="AM148" s="17">
        <v>61</v>
      </c>
      <c r="AN148" s="17">
        <v>85</v>
      </c>
      <c r="AO148" s="17">
        <v>2.5</v>
      </c>
      <c r="AP148" s="17">
        <v>109</v>
      </c>
      <c r="AQ148" s="17">
        <v>1.5</v>
      </c>
      <c r="AR148" s="17">
        <v>2.5</v>
      </c>
      <c r="AS148" s="17">
        <v>2.5</v>
      </c>
      <c r="AT148" s="17">
        <v>116</v>
      </c>
      <c r="AU148" s="17">
        <v>137</v>
      </c>
      <c r="AV148" s="17">
        <v>68</v>
      </c>
      <c r="AW148" s="17">
        <v>104</v>
      </c>
      <c r="AX148" s="17">
        <v>131</v>
      </c>
      <c r="AY148" s="17">
        <v>28</v>
      </c>
      <c r="AZ148" s="17">
        <v>2.5</v>
      </c>
      <c r="BA148" s="20">
        <v>1050</v>
      </c>
      <c r="BB148" s="17">
        <v>0.5</v>
      </c>
      <c r="BC148" s="17">
        <v>0.5</v>
      </c>
      <c r="BD148" s="17">
        <v>0.5</v>
      </c>
      <c r="BE148" s="17">
        <v>0.5</v>
      </c>
      <c r="BF148" s="17">
        <v>0.5</v>
      </c>
      <c r="BG148" s="17">
        <v>0.5</v>
      </c>
      <c r="BH148" s="17">
        <v>0.5</v>
      </c>
      <c r="BI148" s="17">
        <v>0.5</v>
      </c>
      <c r="BJ148" s="17">
        <v>5.0000000000000001E-3</v>
      </c>
      <c r="BK148" s="17">
        <v>0.5</v>
      </c>
      <c r="BL148" s="17">
        <v>0.05</v>
      </c>
      <c r="BM148" s="17">
        <v>0.05</v>
      </c>
      <c r="BN148" s="17">
        <v>0.05</v>
      </c>
      <c r="BO148" s="17">
        <v>0.05</v>
      </c>
      <c r="BP148" s="17">
        <v>0.05</v>
      </c>
      <c r="BQ148" s="17">
        <v>0.4</v>
      </c>
      <c r="BR148" s="17">
        <v>0.4</v>
      </c>
      <c r="BS148" s="17">
        <v>0.05</v>
      </c>
      <c r="BT148" s="17">
        <v>0.05</v>
      </c>
      <c r="BU148" s="17">
        <v>0.1</v>
      </c>
      <c r="BV148" s="17">
        <v>0.05</v>
      </c>
      <c r="BW148" s="17">
        <v>0.05</v>
      </c>
      <c r="BX148" s="17">
        <v>0.05</v>
      </c>
      <c r="BY148" s="17">
        <v>0.15000000000000002</v>
      </c>
      <c r="BZ148" s="17">
        <v>0.15</v>
      </c>
      <c r="CA148" s="17">
        <v>25</v>
      </c>
      <c r="CB148" s="17">
        <v>50</v>
      </c>
      <c r="CC148" s="17">
        <v>500</v>
      </c>
      <c r="CD148" s="17">
        <v>0.01</v>
      </c>
      <c r="CE148" s="17">
        <v>2.5000000000000001E-2</v>
      </c>
      <c r="CF148" s="17">
        <v>2.5000000000000001E-2</v>
      </c>
      <c r="CG148" s="17">
        <v>2.5000000000000001E-2</v>
      </c>
      <c r="CH148" s="17">
        <v>2.5000000000000001E-2</v>
      </c>
      <c r="CI148" s="17">
        <v>2.5000000000000001E-2</v>
      </c>
      <c r="CJ148" s="17">
        <v>2.5000000000000001E-2</v>
      </c>
      <c r="CK148" s="17">
        <v>2.5000000000000001E-2</v>
      </c>
      <c r="CL148" s="17">
        <v>0.28000000000000003</v>
      </c>
      <c r="CM148" s="17">
        <v>0.15</v>
      </c>
      <c r="CN148" s="17">
        <v>0.5</v>
      </c>
      <c r="CO148" s="17">
        <v>0.5</v>
      </c>
      <c r="CP148" s="17">
        <v>0.5</v>
      </c>
      <c r="CQ148" s="17">
        <v>1.5</v>
      </c>
      <c r="CR148" s="17">
        <v>0.3</v>
      </c>
      <c r="CS148" s="17">
        <v>5</v>
      </c>
      <c r="CT148" s="17">
        <v>0.5</v>
      </c>
      <c r="CU148" s="17">
        <v>0.5</v>
      </c>
      <c r="CV148" s="17">
        <v>0.05</v>
      </c>
      <c r="CW148" s="17">
        <v>0.05</v>
      </c>
      <c r="CX148" s="17">
        <v>0.05</v>
      </c>
      <c r="CY148" s="17">
        <v>4.0000000000000001E-3</v>
      </c>
      <c r="CZ148" s="17">
        <v>0.05</v>
      </c>
      <c r="DA148" s="17">
        <v>0.05</v>
      </c>
      <c r="DB148" s="17">
        <v>0.05</v>
      </c>
      <c r="DC148" s="17">
        <v>0.05</v>
      </c>
      <c r="DD148" s="17">
        <v>0.05</v>
      </c>
      <c r="DE148" s="17">
        <v>0.05</v>
      </c>
      <c r="DF148" s="17">
        <v>0.05</v>
      </c>
      <c r="DG148" s="42">
        <v>6590.0709999999999</v>
      </c>
      <c r="DH148" s="17">
        <v>0.5</v>
      </c>
      <c r="DI148" s="17">
        <v>0.05</v>
      </c>
      <c r="DJ148" s="17">
        <v>0.25</v>
      </c>
      <c r="DK148" s="17">
        <v>0.25</v>
      </c>
      <c r="DL148" s="17">
        <v>0.05</v>
      </c>
    </row>
    <row r="149" spans="1:116" x14ac:dyDescent="0.25">
      <c r="A149" s="63">
        <v>144</v>
      </c>
      <c r="B149" s="66">
        <v>195</v>
      </c>
      <c r="C149" s="139" t="s">
        <v>457</v>
      </c>
      <c r="D149" s="139" t="s">
        <v>1763</v>
      </c>
      <c r="E149" s="58" t="s">
        <v>1764</v>
      </c>
      <c r="F149" s="67" t="s">
        <v>458</v>
      </c>
      <c r="G149" s="19">
        <v>8</v>
      </c>
      <c r="H149" s="19">
        <v>346</v>
      </c>
      <c r="I149" s="42">
        <v>0.05</v>
      </c>
      <c r="J149" s="42">
        <v>1.5</v>
      </c>
      <c r="K149" s="30">
        <v>58</v>
      </c>
      <c r="L149" s="31">
        <v>2.5000000000000001E-2</v>
      </c>
      <c r="M149" s="30">
        <v>1.4</v>
      </c>
      <c r="N149" s="30">
        <v>6.87</v>
      </c>
      <c r="O149" s="42">
        <v>10.8</v>
      </c>
      <c r="P149" s="33">
        <v>5.1999999999999998E-3</v>
      </c>
      <c r="Q149" s="12">
        <v>140</v>
      </c>
      <c r="R149" s="42">
        <v>0.2</v>
      </c>
      <c r="S149" s="142">
        <v>3.94</v>
      </c>
      <c r="T149" s="30">
        <v>5.94</v>
      </c>
      <c r="U149" s="30">
        <v>2.87</v>
      </c>
      <c r="V149" s="30">
        <v>127</v>
      </c>
      <c r="W149" s="30">
        <v>8.4700000000000006</v>
      </c>
      <c r="X149" s="30">
        <v>37.200000000000003</v>
      </c>
      <c r="Y149" s="12">
        <v>113000</v>
      </c>
      <c r="Z149" s="30">
        <v>6.39</v>
      </c>
      <c r="AA149" s="13">
        <v>5560</v>
      </c>
      <c r="AB149" s="14">
        <v>649.90899999999999</v>
      </c>
      <c r="AC149" s="19">
        <v>970</v>
      </c>
      <c r="AD149" s="13">
        <v>14770.3</v>
      </c>
      <c r="AE149" s="14">
        <v>35</v>
      </c>
      <c r="AF149" s="13">
        <v>3263.27</v>
      </c>
      <c r="AG149" s="42">
        <v>948</v>
      </c>
      <c r="AH149" s="17">
        <v>110</v>
      </c>
      <c r="AI149" s="17">
        <v>57</v>
      </c>
      <c r="AJ149" s="17">
        <v>2.5</v>
      </c>
      <c r="AK149" s="17">
        <v>76</v>
      </c>
      <c r="AL149" s="17">
        <v>2.5</v>
      </c>
      <c r="AM149" s="17">
        <v>2.5</v>
      </c>
      <c r="AN149" s="17">
        <v>2.5</v>
      </c>
      <c r="AO149" s="17">
        <v>2.5</v>
      </c>
      <c r="AP149" s="17">
        <v>2.5</v>
      </c>
      <c r="AQ149" s="17">
        <v>1.5</v>
      </c>
      <c r="AR149" s="17">
        <v>220</v>
      </c>
      <c r="AS149" s="17">
        <v>2.5</v>
      </c>
      <c r="AT149" s="17">
        <v>69</v>
      </c>
      <c r="AU149" s="17">
        <v>39</v>
      </c>
      <c r="AV149" s="17">
        <v>2.5</v>
      </c>
      <c r="AW149" s="17">
        <v>2.5</v>
      </c>
      <c r="AX149" s="17">
        <v>76</v>
      </c>
      <c r="AY149" s="17">
        <v>2.5</v>
      </c>
      <c r="AZ149" s="17">
        <v>2.5</v>
      </c>
      <c r="BA149" s="20">
        <v>587.5</v>
      </c>
      <c r="BB149" s="17">
        <v>0.5</v>
      </c>
      <c r="BC149" s="17">
        <v>0.5</v>
      </c>
      <c r="BD149" s="17">
        <v>0.5</v>
      </c>
      <c r="BE149" s="17">
        <v>0.5</v>
      </c>
      <c r="BF149" s="17">
        <v>0.5</v>
      </c>
      <c r="BG149" s="17">
        <v>0.5</v>
      </c>
      <c r="BH149" s="17">
        <v>0.5</v>
      </c>
      <c r="BI149" s="17">
        <v>0.5</v>
      </c>
      <c r="BJ149" s="17">
        <v>5.0000000000000001E-3</v>
      </c>
      <c r="BK149" s="17">
        <v>0.5</v>
      </c>
      <c r="BL149" s="17">
        <v>0.05</v>
      </c>
      <c r="BM149" s="17">
        <v>0.05</v>
      </c>
      <c r="BN149" s="17">
        <v>0.05</v>
      </c>
      <c r="BO149" s="17">
        <v>0.05</v>
      </c>
      <c r="BP149" s="17">
        <v>0.05</v>
      </c>
      <c r="BQ149" s="17">
        <v>0.4</v>
      </c>
      <c r="BR149" s="17">
        <v>0.4</v>
      </c>
      <c r="BS149" s="17">
        <v>0.05</v>
      </c>
      <c r="BT149" s="17">
        <v>0.05</v>
      </c>
      <c r="BU149" s="17">
        <v>0.1</v>
      </c>
      <c r="BV149" s="17">
        <v>0.05</v>
      </c>
      <c r="BW149" s="17">
        <v>0.05</v>
      </c>
      <c r="BX149" s="17">
        <v>0.05</v>
      </c>
      <c r="BY149" s="17">
        <v>0.15000000000000002</v>
      </c>
      <c r="BZ149" s="17">
        <v>0.15</v>
      </c>
      <c r="CA149" s="17">
        <v>25</v>
      </c>
      <c r="CB149" s="17">
        <v>50</v>
      </c>
      <c r="CC149" s="17">
        <v>3200</v>
      </c>
      <c r="CD149" s="17">
        <v>0.01</v>
      </c>
      <c r="CE149" s="17">
        <v>2.5000000000000001E-2</v>
      </c>
      <c r="CF149" s="17">
        <v>2.5000000000000001E-2</v>
      </c>
      <c r="CG149" s="17">
        <v>2.5000000000000001E-2</v>
      </c>
      <c r="CH149" s="17">
        <v>2.5000000000000001E-2</v>
      </c>
      <c r="CI149" s="17">
        <v>2.5000000000000001E-2</v>
      </c>
      <c r="CJ149" s="17">
        <v>2.5000000000000001E-2</v>
      </c>
      <c r="CK149" s="17">
        <v>2.5000000000000001E-2</v>
      </c>
      <c r="CL149" s="17">
        <v>34</v>
      </c>
      <c r="CM149" s="17">
        <v>0.15</v>
      </c>
      <c r="CN149" s="17">
        <v>0.5</v>
      </c>
      <c r="CO149" s="17">
        <v>0.5</v>
      </c>
      <c r="CP149" s="17">
        <v>0.5</v>
      </c>
      <c r="CQ149" s="17">
        <v>1.5</v>
      </c>
      <c r="CR149" s="17">
        <v>0.3</v>
      </c>
      <c r="CS149" s="17">
        <v>5</v>
      </c>
      <c r="CT149" s="17">
        <v>0.5</v>
      </c>
      <c r="CU149" s="17">
        <v>0.5</v>
      </c>
      <c r="CV149" s="17">
        <v>0.05</v>
      </c>
      <c r="CW149" s="17">
        <v>0.05</v>
      </c>
      <c r="CX149" s="17">
        <v>0.05</v>
      </c>
      <c r="CY149" s="17">
        <v>4.2000000000000006E-3</v>
      </c>
      <c r="CZ149" s="17">
        <v>0.05</v>
      </c>
      <c r="DA149" s="17">
        <v>0.05</v>
      </c>
      <c r="DB149" s="17">
        <v>0.05</v>
      </c>
      <c r="DC149" s="17">
        <v>0.05</v>
      </c>
      <c r="DD149" s="17">
        <v>0.05</v>
      </c>
      <c r="DE149" s="17">
        <v>0.05</v>
      </c>
      <c r="DF149" s="17">
        <v>0.05</v>
      </c>
      <c r="DG149" s="42">
        <v>13764</v>
      </c>
      <c r="DH149" s="17">
        <v>0.5</v>
      </c>
      <c r="DI149" s="17">
        <v>0.05</v>
      </c>
      <c r="DJ149" s="17">
        <v>0.25</v>
      </c>
      <c r="DK149" s="17">
        <v>0.25</v>
      </c>
      <c r="DL149" s="17">
        <v>0.05</v>
      </c>
    </row>
    <row r="150" spans="1:116" x14ac:dyDescent="0.25">
      <c r="A150" s="63">
        <v>145</v>
      </c>
      <c r="B150" s="64">
        <v>196</v>
      </c>
      <c r="C150" s="139" t="s">
        <v>1765</v>
      </c>
      <c r="D150" s="139" t="s">
        <v>1766</v>
      </c>
      <c r="E150" s="58" t="s">
        <v>1767</v>
      </c>
      <c r="F150" s="67" t="s">
        <v>460</v>
      </c>
      <c r="G150" s="19">
        <v>7.4</v>
      </c>
      <c r="H150" s="19">
        <v>465.4</v>
      </c>
      <c r="I150" s="42">
        <v>0.05</v>
      </c>
      <c r="J150" s="42">
        <v>13.8</v>
      </c>
      <c r="K150" s="30">
        <v>267</v>
      </c>
      <c r="L150" s="30">
        <v>1.4</v>
      </c>
      <c r="M150" s="30">
        <v>8.31</v>
      </c>
      <c r="N150" s="30">
        <v>42.7</v>
      </c>
      <c r="O150" s="30">
        <v>69.400000000000006</v>
      </c>
      <c r="P150" s="33">
        <v>3.4000000000000002E-2</v>
      </c>
      <c r="Q150" s="12">
        <v>4370</v>
      </c>
      <c r="R150" s="42">
        <v>1.69</v>
      </c>
      <c r="S150" s="142">
        <v>25.3</v>
      </c>
      <c r="T150" s="30">
        <v>112</v>
      </c>
      <c r="U150" s="30">
        <v>6.77</v>
      </c>
      <c r="V150" s="30">
        <v>83.9</v>
      </c>
      <c r="W150" s="30">
        <v>41.5</v>
      </c>
      <c r="X150" s="30">
        <v>426</v>
      </c>
      <c r="Y150" s="12">
        <v>121000</v>
      </c>
      <c r="Z150" s="30">
        <v>18.899999999999999</v>
      </c>
      <c r="AA150" s="13">
        <v>58954</v>
      </c>
      <c r="AB150" s="14">
        <v>935.92</v>
      </c>
      <c r="AC150" s="12">
        <v>3630</v>
      </c>
      <c r="AD150" s="13">
        <v>8840</v>
      </c>
      <c r="AE150" s="14">
        <v>358.67099999999999</v>
      </c>
      <c r="AF150" s="13">
        <v>18506.599999999999</v>
      </c>
      <c r="AG150" s="12">
        <v>3450</v>
      </c>
      <c r="AH150" s="17">
        <v>93</v>
      </c>
      <c r="AI150" s="17">
        <v>53</v>
      </c>
      <c r="AJ150" s="17">
        <v>2.5</v>
      </c>
      <c r="AK150" s="17">
        <v>196</v>
      </c>
      <c r="AL150" s="17">
        <v>43</v>
      </c>
      <c r="AM150" s="17">
        <v>2.5</v>
      </c>
      <c r="AN150" s="17">
        <v>46</v>
      </c>
      <c r="AO150" s="17">
        <v>2.5</v>
      </c>
      <c r="AP150" s="17">
        <v>2.5</v>
      </c>
      <c r="AQ150" s="17">
        <v>1.5</v>
      </c>
      <c r="AR150" s="17">
        <v>2.5</v>
      </c>
      <c r="AS150" s="17">
        <v>2.5</v>
      </c>
      <c r="AT150" s="17">
        <v>160</v>
      </c>
      <c r="AU150" s="17">
        <v>97</v>
      </c>
      <c r="AV150" s="17">
        <v>2.5</v>
      </c>
      <c r="AW150" s="17">
        <v>2.5</v>
      </c>
      <c r="AX150" s="17">
        <v>104</v>
      </c>
      <c r="AY150" s="17">
        <v>2.5</v>
      </c>
      <c r="AZ150" s="17">
        <v>2.5</v>
      </c>
      <c r="BA150" s="20">
        <v>702</v>
      </c>
      <c r="BB150" s="17">
        <v>0.5</v>
      </c>
      <c r="BC150" s="17">
        <v>0.5</v>
      </c>
      <c r="BD150" s="17">
        <v>0.5</v>
      </c>
      <c r="BE150" s="17">
        <v>0.5</v>
      </c>
      <c r="BF150" s="17">
        <v>0.5</v>
      </c>
      <c r="BG150" s="17">
        <v>0.5</v>
      </c>
      <c r="BH150" s="17">
        <v>0.5</v>
      </c>
      <c r="BI150" s="17">
        <v>0.5</v>
      </c>
      <c r="BJ150" s="17">
        <v>5.0000000000000001E-3</v>
      </c>
      <c r="BK150" s="17">
        <v>0.5</v>
      </c>
      <c r="BL150" s="17">
        <v>0.05</v>
      </c>
      <c r="BM150" s="17">
        <v>0.05</v>
      </c>
      <c r="BN150" s="17">
        <v>0.05</v>
      </c>
      <c r="BO150" s="17">
        <v>0.05</v>
      </c>
      <c r="BP150" s="17">
        <v>0.05</v>
      </c>
      <c r="BQ150" s="17">
        <v>0.4</v>
      </c>
      <c r="BR150" s="17">
        <v>0.4</v>
      </c>
      <c r="BS150" s="17">
        <v>0.05</v>
      </c>
      <c r="BT150" s="17">
        <v>0.05</v>
      </c>
      <c r="BU150" s="17">
        <v>0.1</v>
      </c>
      <c r="BV150" s="17">
        <v>0.05</v>
      </c>
      <c r="BW150" s="17">
        <v>0.05</v>
      </c>
      <c r="BX150" s="17">
        <v>0.05</v>
      </c>
      <c r="BY150" s="17">
        <v>0.15000000000000002</v>
      </c>
      <c r="BZ150" s="17">
        <v>0.15</v>
      </c>
      <c r="CA150" s="17">
        <v>25</v>
      </c>
      <c r="CB150" s="17">
        <v>50</v>
      </c>
      <c r="CC150" s="17">
        <v>4900</v>
      </c>
      <c r="CD150" s="17">
        <v>0.01</v>
      </c>
      <c r="CE150" s="17">
        <v>2.5000000000000001E-2</v>
      </c>
      <c r="CF150" s="17">
        <v>2.5000000000000001E-2</v>
      </c>
      <c r="CG150" s="17">
        <v>2.5000000000000001E-2</v>
      </c>
      <c r="CH150" s="17">
        <v>2.5000000000000001E-2</v>
      </c>
      <c r="CI150" s="17">
        <v>2.5000000000000001E-2</v>
      </c>
      <c r="CJ150" s="17">
        <v>2.5000000000000001E-2</v>
      </c>
      <c r="CK150" s="17">
        <v>2.5000000000000001E-2</v>
      </c>
      <c r="CL150" s="17">
        <v>12</v>
      </c>
      <c r="CM150" s="17">
        <v>0.15</v>
      </c>
      <c r="CN150" s="17">
        <v>0.5</v>
      </c>
      <c r="CO150" s="17">
        <v>0.5</v>
      </c>
      <c r="CP150" s="17">
        <v>0.5</v>
      </c>
      <c r="CQ150" s="17">
        <v>1.5</v>
      </c>
      <c r="CR150" s="17">
        <v>0.3</v>
      </c>
      <c r="CS150" s="17">
        <v>5</v>
      </c>
      <c r="CT150" s="17">
        <v>0.5</v>
      </c>
      <c r="CU150" s="17">
        <v>0.5</v>
      </c>
      <c r="CV150" s="17">
        <v>0.05</v>
      </c>
      <c r="CW150" s="17">
        <v>1.38</v>
      </c>
      <c r="CX150" s="17">
        <v>0.05</v>
      </c>
      <c r="CY150" s="17">
        <v>2.8000000000000001E-2</v>
      </c>
      <c r="CZ150" s="17">
        <v>0.05</v>
      </c>
      <c r="DA150" s="17">
        <v>0.05</v>
      </c>
      <c r="DB150" s="17">
        <v>0.05</v>
      </c>
      <c r="DC150" s="17">
        <v>0.05</v>
      </c>
      <c r="DD150" s="17">
        <v>0.05</v>
      </c>
      <c r="DE150" s="17">
        <v>0.05</v>
      </c>
      <c r="DF150" s="17">
        <v>0.05</v>
      </c>
      <c r="DG150" s="42">
        <v>12360</v>
      </c>
      <c r="DH150" s="17">
        <v>0.5</v>
      </c>
      <c r="DI150" s="17">
        <v>0.05</v>
      </c>
      <c r="DJ150" s="17">
        <v>0.25</v>
      </c>
      <c r="DK150" s="17">
        <v>0.25</v>
      </c>
      <c r="DL150" s="17">
        <v>0.05</v>
      </c>
    </row>
    <row r="151" spans="1:116" x14ac:dyDescent="0.25">
      <c r="A151" s="63">
        <v>146</v>
      </c>
      <c r="B151" s="65">
        <v>197</v>
      </c>
      <c r="C151" s="139" t="s">
        <v>459</v>
      </c>
      <c r="D151" s="139" t="s">
        <v>1768</v>
      </c>
      <c r="E151" s="58" t="s">
        <v>1769</v>
      </c>
      <c r="F151" s="67" t="s">
        <v>460</v>
      </c>
      <c r="G151" s="19">
        <v>8.1</v>
      </c>
      <c r="H151" s="19">
        <v>472.7</v>
      </c>
      <c r="I151" s="42">
        <v>27</v>
      </c>
      <c r="J151" s="42">
        <v>1.5</v>
      </c>
      <c r="K151" s="30">
        <v>72</v>
      </c>
      <c r="L151" s="30">
        <v>0.22</v>
      </c>
      <c r="M151" s="30">
        <v>2.4300000000000002</v>
      </c>
      <c r="N151" s="30">
        <v>10.5</v>
      </c>
      <c r="O151" s="30">
        <v>17.600000000000001</v>
      </c>
      <c r="P151" s="33">
        <v>4.4000000000000003E-3</v>
      </c>
      <c r="Q151" s="12">
        <v>134</v>
      </c>
      <c r="R151" s="42">
        <v>1.1599999999999999</v>
      </c>
      <c r="S151" s="142">
        <v>9.14</v>
      </c>
      <c r="T151" s="30">
        <v>16.100000000000001</v>
      </c>
      <c r="U151" s="30">
        <v>3.5</v>
      </c>
      <c r="V151" s="30">
        <v>131</v>
      </c>
      <c r="W151" s="30">
        <v>11.7</v>
      </c>
      <c r="X151" s="30">
        <v>79.400000000000006</v>
      </c>
      <c r="Y151" s="12">
        <v>96500</v>
      </c>
      <c r="Z151" s="30">
        <v>11.6</v>
      </c>
      <c r="AA151" s="13">
        <v>6160</v>
      </c>
      <c r="AB151" s="14">
        <v>772.09500000000003</v>
      </c>
      <c r="AC151" s="12">
        <v>1090</v>
      </c>
      <c r="AD151" s="13">
        <v>12753.5</v>
      </c>
      <c r="AE151" s="14">
        <v>79.900000000000006</v>
      </c>
      <c r="AF151" s="13">
        <v>4984.21</v>
      </c>
      <c r="AG151" s="12">
        <v>1940</v>
      </c>
      <c r="AH151" s="17">
        <v>2210</v>
      </c>
      <c r="AI151" s="17">
        <v>248</v>
      </c>
      <c r="AJ151" s="17">
        <v>1890</v>
      </c>
      <c r="AK151" s="17">
        <v>962</v>
      </c>
      <c r="AL151" s="17">
        <v>410</v>
      </c>
      <c r="AM151" s="17">
        <v>189</v>
      </c>
      <c r="AN151" s="17">
        <v>256</v>
      </c>
      <c r="AO151" s="17">
        <v>2.5</v>
      </c>
      <c r="AP151" s="17">
        <v>179</v>
      </c>
      <c r="AQ151" s="17">
        <v>1.5</v>
      </c>
      <c r="AR151" s="17">
        <v>28</v>
      </c>
      <c r="AS151" s="17">
        <v>809</v>
      </c>
      <c r="AT151" s="17">
        <v>638</v>
      </c>
      <c r="AU151" s="17">
        <v>509</v>
      </c>
      <c r="AV151" s="17">
        <v>191</v>
      </c>
      <c r="AW151" s="17">
        <v>234</v>
      </c>
      <c r="AX151" s="17">
        <v>478</v>
      </c>
      <c r="AY151" s="17">
        <v>35</v>
      </c>
      <c r="AZ151" s="17">
        <v>2.5</v>
      </c>
      <c r="BA151" s="20">
        <v>8341.5</v>
      </c>
      <c r="BB151" s="17">
        <v>0.5</v>
      </c>
      <c r="BC151" s="17">
        <v>0.5</v>
      </c>
      <c r="BD151" s="17">
        <v>0.5</v>
      </c>
      <c r="BE151" s="17">
        <v>0.5</v>
      </c>
      <c r="BF151" s="17">
        <v>0.5</v>
      </c>
      <c r="BG151" s="17">
        <v>0.5</v>
      </c>
      <c r="BH151" s="17">
        <v>0.5</v>
      </c>
      <c r="BI151" s="17">
        <v>0.5</v>
      </c>
      <c r="BJ151" s="17">
        <v>5.0000000000000001E-3</v>
      </c>
      <c r="BK151" s="17">
        <v>0.5</v>
      </c>
      <c r="BL151" s="17">
        <v>0.05</v>
      </c>
      <c r="BM151" s="17">
        <v>0.05</v>
      </c>
      <c r="BN151" s="17">
        <v>0.05</v>
      </c>
      <c r="BO151" s="17">
        <v>0.05</v>
      </c>
      <c r="BP151" s="17">
        <v>0.05</v>
      </c>
      <c r="BQ151" s="17">
        <v>0.4</v>
      </c>
      <c r="BR151" s="17">
        <v>0.4</v>
      </c>
      <c r="BS151" s="17">
        <v>0.05</v>
      </c>
      <c r="BT151" s="17">
        <v>0.05</v>
      </c>
      <c r="BU151" s="17">
        <v>0.1</v>
      </c>
      <c r="BV151" s="17">
        <v>0.05</v>
      </c>
      <c r="BW151" s="17">
        <v>0.05</v>
      </c>
      <c r="BX151" s="17">
        <v>0.05</v>
      </c>
      <c r="BY151" s="17">
        <v>0.15000000000000002</v>
      </c>
      <c r="BZ151" s="17">
        <v>0.15</v>
      </c>
      <c r="CA151" s="17">
        <v>25</v>
      </c>
      <c r="CB151" s="17">
        <v>50</v>
      </c>
      <c r="CC151" s="17">
        <v>3800</v>
      </c>
      <c r="CD151" s="17">
        <v>0.01</v>
      </c>
      <c r="CE151" s="17">
        <v>2.5000000000000001E-2</v>
      </c>
      <c r="CF151" s="17">
        <v>2.5000000000000001E-2</v>
      </c>
      <c r="CG151" s="17">
        <v>2.5000000000000001E-2</v>
      </c>
      <c r="CH151" s="17">
        <v>2.5000000000000001E-2</v>
      </c>
      <c r="CI151" s="17">
        <v>2.5000000000000001E-2</v>
      </c>
      <c r="CJ151" s="17">
        <v>2.5000000000000001E-2</v>
      </c>
      <c r="CK151" s="17">
        <v>2.5000000000000001E-2</v>
      </c>
      <c r="CL151" s="17">
        <v>22</v>
      </c>
      <c r="CM151" s="17">
        <v>0.15</v>
      </c>
      <c r="CN151" s="17">
        <v>0.5</v>
      </c>
      <c r="CO151" s="17">
        <v>0.5</v>
      </c>
      <c r="CP151" s="17">
        <v>0.5</v>
      </c>
      <c r="CQ151" s="17">
        <v>1.5</v>
      </c>
      <c r="CR151" s="17">
        <v>0.3</v>
      </c>
      <c r="CS151" s="17">
        <v>5</v>
      </c>
      <c r="CT151" s="17">
        <v>0.5</v>
      </c>
      <c r="CU151" s="17">
        <v>0.5</v>
      </c>
      <c r="CV151" s="17">
        <v>0.05</v>
      </c>
      <c r="CW151" s="17">
        <v>0.29300000000000004</v>
      </c>
      <c r="CX151" s="17">
        <v>0.05</v>
      </c>
      <c r="CY151" s="17">
        <v>1.4999999999999999E-2</v>
      </c>
      <c r="CZ151" s="17">
        <v>0.05</v>
      </c>
      <c r="DA151" s="17">
        <v>0.05</v>
      </c>
      <c r="DB151" s="17">
        <v>0.05</v>
      </c>
      <c r="DC151" s="17">
        <v>0.05</v>
      </c>
      <c r="DD151" s="17">
        <v>0.05</v>
      </c>
      <c r="DE151" s="17">
        <v>0.05</v>
      </c>
      <c r="DF151" s="17">
        <v>0.05</v>
      </c>
      <c r="DG151" s="42">
        <v>16188</v>
      </c>
      <c r="DH151" s="17">
        <v>0.5</v>
      </c>
      <c r="DI151" s="17">
        <v>0.05</v>
      </c>
      <c r="DJ151" s="17">
        <v>0.25</v>
      </c>
      <c r="DK151" s="17">
        <v>0.25</v>
      </c>
      <c r="DL151" s="17">
        <v>0.05</v>
      </c>
    </row>
    <row r="152" spans="1:116" x14ac:dyDescent="0.25">
      <c r="A152" s="63">
        <v>147</v>
      </c>
      <c r="B152" s="66">
        <v>198</v>
      </c>
      <c r="C152" s="139" t="s">
        <v>1770</v>
      </c>
      <c r="D152" s="139" t="s">
        <v>1771</v>
      </c>
      <c r="E152" s="58" t="s">
        <v>1772</v>
      </c>
      <c r="F152" s="67" t="s">
        <v>1773</v>
      </c>
      <c r="G152" s="19">
        <v>7.8</v>
      </c>
      <c r="H152" s="19">
        <v>321.60000000000002</v>
      </c>
      <c r="I152" s="42">
        <v>0.05</v>
      </c>
      <c r="J152" s="42">
        <v>1.5</v>
      </c>
      <c r="K152" s="30">
        <v>39</v>
      </c>
      <c r="L152" s="31">
        <v>0.23499999999999999</v>
      </c>
      <c r="M152" s="30">
        <v>0.70599999999999996</v>
      </c>
      <c r="N152" s="30">
        <v>2.7</v>
      </c>
      <c r="O152" s="30">
        <v>0.69699999999999995</v>
      </c>
      <c r="P152" s="33">
        <v>2.7000000000000001E-3</v>
      </c>
      <c r="Q152" s="12">
        <v>131</v>
      </c>
      <c r="R152" s="30">
        <v>0.745</v>
      </c>
      <c r="S152" s="141">
        <v>3.2</v>
      </c>
      <c r="T152" s="30">
        <v>5.59</v>
      </c>
      <c r="U152" s="30">
        <v>7.58</v>
      </c>
      <c r="V152" s="30">
        <v>126</v>
      </c>
      <c r="W152" s="30">
        <v>4.32</v>
      </c>
      <c r="X152" s="30">
        <v>22.5</v>
      </c>
      <c r="Y152" s="12">
        <v>4540</v>
      </c>
      <c r="Z152" s="30">
        <v>4.46</v>
      </c>
      <c r="AA152" s="13">
        <v>4050</v>
      </c>
      <c r="AB152" s="14">
        <v>667.28399999999999</v>
      </c>
      <c r="AC152" s="12">
        <v>1010</v>
      </c>
      <c r="AD152" s="13">
        <v>13377.4</v>
      </c>
      <c r="AE152" s="14">
        <v>0.05</v>
      </c>
      <c r="AF152" s="13">
        <v>789</v>
      </c>
      <c r="AG152" s="12">
        <v>271</v>
      </c>
      <c r="AH152" s="17">
        <v>2.5</v>
      </c>
      <c r="AI152" s="17">
        <v>30</v>
      </c>
      <c r="AJ152" s="17">
        <v>37</v>
      </c>
      <c r="AK152" s="17">
        <v>125</v>
      </c>
      <c r="AL152" s="17">
        <v>75</v>
      </c>
      <c r="AM152" s="17">
        <v>2.5</v>
      </c>
      <c r="AN152" s="17">
        <v>44</v>
      </c>
      <c r="AO152" s="17">
        <v>2.5</v>
      </c>
      <c r="AP152" s="17">
        <v>54</v>
      </c>
      <c r="AQ152" s="17">
        <v>1.5</v>
      </c>
      <c r="AR152" s="17">
        <v>2.5</v>
      </c>
      <c r="AS152" s="17">
        <v>2.5</v>
      </c>
      <c r="AT152" s="17">
        <v>63</v>
      </c>
      <c r="AU152" s="17">
        <v>65</v>
      </c>
      <c r="AV152" s="17">
        <v>30</v>
      </c>
      <c r="AW152" s="17">
        <v>43</v>
      </c>
      <c r="AX152" s="17">
        <v>87</v>
      </c>
      <c r="AY152" s="17">
        <v>2.5</v>
      </c>
      <c r="AZ152" s="17">
        <v>2.5</v>
      </c>
      <c r="BA152" s="20">
        <v>480.5</v>
      </c>
      <c r="BB152" s="17">
        <v>0.5</v>
      </c>
      <c r="BC152" s="17">
        <v>0.5</v>
      </c>
      <c r="BD152" s="17">
        <v>0.5</v>
      </c>
      <c r="BE152" s="17">
        <v>0.5</v>
      </c>
      <c r="BF152" s="17">
        <v>0.5</v>
      </c>
      <c r="BG152" s="17">
        <v>0.5</v>
      </c>
      <c r="BH152" s="17">
        <v>0.5</v>
      </c>
      <c r="BI152" s="17">
        <v>0.5</v>
      </c>
      <c r="BJ152" s="17">
        <v>5.0000000000000001E-3</v>
      </c>
      <c r="BK152" s="17">
        <v>0.5</v>
      </c>
      <c r="BL152" s="17">
        <v>0.05</v>
      </c>
      <c r="BM152" s="17">
        <v>0.05</v>
      </c>
      <c r="BN152" s="17">
        <v>0.05</v>
      </c>
      <c r="BO152" s="17">
        <v>0.05</v>
      </c>
      <c r="BP152" s="17">
        <v>0.05</v>
      </c>
      <c r="BQ152" s="17">
        <v>0.4</v>
      </c>
      <c r="BR152" s="17">
        <v>0.4</v>
      </c>
      <c r="BS152" s="17">
        <v>0.05</v>
      </c>
      <c r="BT152" s="17">
        <v>0.05</v>
      </c>
      <c r="BU152" s="17">
        <v>0.1</v>
      </c>
      <c r="BV152" s="17">
        <v>0.05</v>
      </c>
      <c r="BW152" s="17">
        <v>0.05</v>
      </c>
      <c r="BX152" s="17">
        <v>0.05</v>
      </c>
      <c r="BY152" s="17">
        <v>0.15000000000000002</v>
      </c>
      <c r="BZ152" s="17">
        <v>0.15</v>
      </c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>
        <v>0.05</v>
      </c>
      <c r="DF152" s="17">
        <v>0.05</v>
      </c>
      <c r="DG152" s="42">
        <v>5786.3</v>
      </c>
      <c r="DH152" s="17"/>
      <c r="DI152" s="17"/>
      <c r="DJ152" s="17"/>
      <c r="DK152" s="17"/>
      <c r="DL152" s="17"/>
    </row>
    <row r="153" spans="1:116" x14ac:dyDescent="0.25">
      <c r="A153" s="63">
        <v>148</v>
      </c>
      <c r="B153" s="64">
        <v>199</v>
      </c>
      <c r="C153" s="139" t="s">
        <v>1774</v>
      </c>
      <c r="D153" s="139" t="s">
        <v>1775</v>
      </c>
      <c r="E153" s="58" t="s">
        <v>1776</v>
      </c>
      <c r="F153" s="67" t="s">
        <v>1777</v>
      </c>
      <c r="G153" s="19">
        <v>7.8</v>
      </c>
      <c r="H153" s="19">
        <v>400.1</v>
      </c>
      <c r="I153" s="42">
        <v>0.05</v>
      </c>
      <c r="J153" s="42">
        <v>7.32</v>
      </c>
      <c r="K153" s="30">
        <v>74.599999999999994</v>
      </c>
      <c r="L153" s="31">
        <v>0.95299999999999996</v>
      </c>
      <c r="M153" s="30">
        <v>2.2200000000000002</v>
      </c>
      <c r="N153" s="30">
        <v>6.66</v>
      </c>
      <c r="O153" s="42">
        <v>5.34</v>
      </c>
      <c r="P153" s="33">
        <v>2.8E-3</v>
      </c>
      <c r="Q153" s="12">
        <v>131</v>
      </c>
      <c r="R153" s="30">
        <v>1.38</v>
      </c>
      <c r="S153" s="142">
        <v>6.2</v>
      </c>
      <c r="T153" s="30">
        <v>46.8</v>
      </c>
      <c r="U153" s="30">
        <v>5.96</v>
      </c>
      <c r="V153" s="30">
        <v>165</v>
      </c>
      <c r="W153" s="30">
        <v>15.9</v>
      </c>
      <c r="X153" s="30">
        <v>67.599999999999994</v>
      </c>
      <c r="Y153" s="12">
        <v>111000</v>
      </c>
      <c r="Z153" s="30">
        <v>4.33</v>
      </c>
      <c r="AA153" s="13">
        <v>14400</v>
      </c>
      <c r="AB153" s="14">
        <v>2286.52</v>
      </c>
      <c r="AC153" s="19">
        <v>977</v>
      </c>
      <c r="AD153" s="13">
        <v>8700</v>
      </c>
      <c r="AE153" s="14">
        <v>46.9</v>
      </c>
      <c r="AF153" s="13">
        <v>2248.65</v>
      </c>
      <c r="AG153" s="42">
        <v>560</v>
      </c>
      <c r="AH153" s="17">
        <v>2.5</v>
      </c>
      <c r="AI153" s="17">
        <v>160</v>
      </c>
      <c r="AJ153" s="17">
        <v>80</v>
      </c>
      <c r="AK153" s="17">
        <v>652</v>
      </c>
      <c r="AL153" s="17">
        <v>330</v>
      </c>
      <c r="AM153" s="17">
        <v>121</v>
      </c>
      <c r="AN153" s="17">
        <v>178</v>
      </c>
      <c r="AO153" s="17">
        <v>2.5</v>
      </c>
      <c r="AP153" s="17">
        <v>214</v>
      </c>
      <c r="AQ153" s="17">
        <v>1.5</v>
      </c>
      <c r="AR153" s="17">
        <v>2.5</v>
      </c>
      <c r="AS153" s="17">
        <v>2.5</v>
      </c>
      <c r="AT153" s="17">
        <v>343</v>
      </c>
      <c r="AU153" s="17">
        <v>350</v>
      </c>
      <c r="AV153" s="17">
        <v>144</v>
      </c>
      <c r="AW153" s="17">
        <v>195</v>
      </c>
      <c r="AX153" s="17">
        <v>408</v>
      </c>
      <c r="AY153" s="17">
        <v>2.5</v>
      </c>
      <c r="AZ153" s="17">
        <v>2.5</v>
      </c>
      <c r="BA153" s="20">
        <v>2367</v>
      </c>
      <c r="BB153" s="17">
        <v>0.5</v>
      </c>
      <c r="BC153" s="17">
        <v>0.5</v>
      </c>
      <c r="BD153" s="17">
        <v>0.5</v>
      </c>
      <c r="BE153" s="17">
        <v>0.5</v>
      </c>
      <c r="BF153" s="17">
        <v>0.5</v>
      </c>
      <c r="BG153" s="17">
        <v>0.5</v>
      </c>
      <c r="BH153" s="17">
        <v>0.5</v>
      </c>
      <c r="BI153" s="17">
        <v>0.5</v>
      </c>
      <c r="BJ153" s="17">
        <v>5.0000000000000001E-3</v>
      </c>
      <c r="BK153" s="17">
        <v>0.5</v>
      </c>
      <c r="BL153" s="17">
        <v>0.05</v>
      </c>
      <c r="BM153" s="17">
        <v>0.05</v>
      </c>
      <c r="BN153" s="17">
        <v>0.05</v>
      </c>
      <c r="BO153" s="17">
        <v>0.05</v>
      </c>
      <c r="BP153" s="17">
        <v>0.05</v>
      </c>
      <c r="BQ153" s="17">
        <v>0.4</v>
      </c>
      <c r="BR153" s="17">
        <v>0.4</v>
      </c>
      <c r="BS153" s="17">
        <v>0.05</v>
      </c>
      <c r="BT153" s="17">
        <v>0.05</v>
      </c>
      <c r="BU153" s="17">
        <v>0.1</v>
      </c>
      <c r="BV153" s="17">
        <v>0.05</v>
      </c>
      <c r="BW153" s="17">
        <v>0.05</v>
      </c>
      <c r="BX153" s="17">
        <v>0.05</v>
      </c>
      <c r="BY153" s="17">
        <v>0.15000000000000002</v>
      </c>
      <c r="BZ153" s="17">
        <v>0.15</v>
      </c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>
        <v>0.05</v>
      </c>
      <c r="DF153" s="17">
        <v>0.05</v>
      </c>
      <c r="DG153" s="42">
        <v>6458</v>
      </c>
      <c r="DH153" s="17"/>
      <c r="DI153" s="17"/>
      <c r="DJ153" s="17"/>
      <c r="DK153" s="17"/>
      <c r="DL153" s="17"/>
    </row>
    <row r="154" spans="1:116" x14ac:dyDescent="0.25">
      <c r="A154" s="63">
        <v>149</v>
      </c>
      <c r="B154" s="65">
        <v>200</v>
      </c>
      <c r="C154" s="139" t="s">
        <v>1778</v>
      </c>
      <c r="D154" s="139" t="s">
        <v>1779</v>
      </c>
      <c r="E154" s="58" t="s">
        <v>1780</v>
      </c>
      <c r="F154" s="67" t="s">
        <v>1781</v>
      </c>
      <c r="G154" s="19">
        <v>7.6</v>
      </c>
      <c r="H154" s="19">
        <v>327.8</v>
      </c>
      <c r="I154" s="42">
        <v>0.05</v>
      </c>
      <c r="J154" s="42">
        <v>3.78</v>
      </c>
      <c r="K154" s="30">
        <v>39.799999999999997</v>
      </c>
      <c r="L154" s="30">
        <v>0.248</v>
      </c>
      <c r="M154" s="30">
        <v>1.63</v>
      </c>
      <c r="N154" s="30">
        <v>7.33</v>
      </c>
      <c r="O154" s="30">
        <v>2.58</v>
      </c>
      <c r="P154" s="33">
        <v>5.1999999999999998E-3</v>
      </c>
      <c r="Q154" s="12">
        <v>129</v>
      </c>
      <c r="R154" s="42">
        <v>1.39</v>
      </c>
      <c r="S154" s="142">
        <v>5.0999999999999996</v>
      </c>
      <c r="T154" s="30">
        <v>13.1</v>
      </c>
      <c r="U154" s="30">
        <v>6.03</v>
      </c>
      <c r="V154" s="30">
        <v>86.3</v>
      </c>
      <c r="W154" s="30">
        <v>10.7</v>
      </c>
      <c r="X154" s="30">
        <v>24.7</v>
      </c>
      <c r="Y154" s="12">
        <v>144000</v>
      </c>
      <c r="Z154" s="30">
        <v>38</v>
      </c>
      <c r="AA154" s="13">
        <v>6640</v>
      </c>
      <c r="AB154" s="14">
        <v>301</v>
      </c>
      <c r="AC154" s="12">
        <v>933</v>
      </c>
      <c r="AD154" s="13">
        <v>12617.8</v>
      </c>
      <c r="AE154" s="14">
        <v>58.6</v>
      </c>
      <c r="AF154" s="13">
        <v>3252.11</v>
      </c>
      <c r="AG154" s="12">
        <v>767</v>
      </c>
      <c r="AH154" s="17">
        <v>2.5</v>
      </c>
      <c r="AI154" s="17">
        <v>57</v>
      </c>
      <c r="AJ154" s="17">
        <v>2.5</v>
      </c>
      <c r="AK154" s="17">
        <v>179</v>
      </c>
      <c r="AL154" s="17">
        <v>100</v>
      </c>
      <c r="AM154" s="17">
        <v>51</v>
      </c>
      <c r="AN154" s="17">
        <v>49</v>
      </c>
      <c r="AO154" s="17">
        <v>2.5</v>
      </c>
      <c r="AP154" s="17">
        <v>71</v>
      </c>
      <c r="AQ154" s="17">
        <v>1.5</v>
      </c>
      <c r="AR154" s="17">
        <v>2.5</v>
      </c>
      <c r="AS154" s="17">
        <v>2.5</v>
      </c>
      <c r="AT154" s="17">
        <v>113</v>
      </c>
      <c r="AU154" s="17">
        <v>84</v>
      </c>
      <c r="AV154" s="17">
        <v>40</v>
      </c>
      <c r="AW154" s="17">
        <v>48</v>
      </c>
      <c r="AX154" s="17">
        <v>145</v>
      </c>
      <c r="AY154" s="17">
        <v>2.5</v>
      </c>
      <c r="AZ154" s="17">
        <v>2.5</v>
      </c>
      <c r="BA154" s="20">
        <v>684.5</v>
      </c>
      <c r="BB154" s="17">
        <v>0.5</v>
      </c>
      <c r="BC154" s="17">
        <v>0.5</v>
      </c>
      <c r="BD154" s="17">
        <v>0.5</v>
      </c>
      <c r="BE154" s="17">
        <v>0.5</v>
      </c>
      <c r="BF154" s="17">
        <v>0.5</v>
      </c>
      <c r="BG154" s="17">
        <v>0.5</v>
      </c>
      <c r="BH154" s="17">
        <v>0.5</v>
      </c>
      <c r="BI154" s="17">
        <v>0.5</v>
      </c>
      <c r="BJ154" s="17">
        <v>5.0000000000000001E-3</v>
      </c>
      <c r="BK154" s="17">
        <v>0.5</v>
      </c>
      <c r="BL154" s="17">
        <v>0.05</v>
      </c>
      <c r="BM154" s="17">
        <v>0.05</v>
      </c>
      <c r="BN154" s="17">
        <v>0.05</v>
      </c>
      <c r="BO154" s="17">
        <v>0.05</v>
      </c>
      <c r="BP154" s="17">
        <v>0.05</v>
      </c>
      <c r="BQ154" s="17">
        <v>0.4</v>
      </c>
      <c r="BR154" s="17">
        <v>0.4</v>
      </c>
      <c r="BS154" s="17">
        <v>0.05</v>
      </c>
      <c r="BT154" s="17">
        <v>0.05</v>
      </c>
      <c r="BU154" s="17">
        <v>0.1</v>
      </c>
      <c r="BV154" s="17">
        <v>0.05</v>
      </c>
      <c r="BW154" s="17">
        <v>0.05</v>
      </c>
      <c r="BX154" s="17">
        <v>0.05</v>
      </c>
      <c r="BY154" s="17">
        <v>0.15000000000000002</v>
      </c>
      <c r="BZ154" s="17">
        <v>0.15</v>
      </c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>
        <v>0.05</v>
      </c>
      <c r="DF154" s="17">
        <v>0.05</v>
      </c>
      <c r="DG154" s="42">
        <v>6471.4290000000001</v>
      </c>
      <c r="DH154" s="17"/>
      <c r="DI154" s="17"/>
      <c r="DJ154" s="17"/>
      <c r="DK154" s="17"/>
      <c r="DL154" s="17"/>
    </row>
    <row r="155" spans="1:116" x14ac:dyDescent="0.25">
      <c r="A155" s="63">
        <v>150</v>
      </c>
      <c r="B155" s="66">
        <v>201</v>
      </c>
      <c r="C155" s="139" t="s">
        <v>1782</v>
      </c>
      <c r="D155" s="139" t="s">
        <v>1783</v>
      </c>
      <c r="E155" s="58" t="s">
        <v>1784</v>
      </c>
      <c r="F155" s="67" t="s">
        <v>1785</v>
      </c>
      <c r="G155" s="19">
        <v>7.9</v>
      </c>
      <c r="H155" s="19">
        <v>281.3</v>
      </c>
      <c r="I155" s="42">
        <v>0.05</v>
      </c>
      <c r="J155" s="42">
        <v>1.5</v>
      </c>
      <c r="K155" s="30">
        <v>119</v>
      </c>
      <c r="L155" s="30">
        <v>0.52200000000000002</v>
      </c>
      <c r="M155" s="30">
        <v>2.2999999999999998</v>
      </c>
      <c r="N155" s="30">
        <v>8.5299999999999994</v>
      </c>
      <c r="O155" s="30">
        <v>4.6399999999999997</v>
      </c>
      <c r="P155" s="33">
        <v>2.2000000000000001E-3</v>
      </c>
      <c r="Q155" s="12">
        <v>126</v>
      </c>
      <c r="R155" s="42">
        <v>0.2</v>
      </c>
      <c r="S155" s="142">
        <v>7.01</v>
      </c>
      <c r="T155" s="30">
        <v>18.600000000000001</v>
      </c>
      <c r="U155" s="30">
        <v>5.76</v>
      </c>
      <c r="V155" s="30">
        <v>159</v>
      </c>
      <c r="W155" s="30">
        <v>14.9</v>
      </c>
      <c r="X155" s="30">
        <v>44.9</v>
      </c>
      <c r="Y155" s="12">
        <v>149000</v>
      </c>
      <c r="Z155" s="30">
        <v>40.4</v>
      </c>
      <c r="AA155" s="13">
        <v>13000</v>
      </c>
      <c r="AB155" s="14">
        <v>936.13699999999994</v>
      </c>
      <c r="AC155" s="12">
        <v>1390</v>
      </c>
      <c r="AD155" s="13">
        <v>6050</v>
      </c>
      <c r="AE155" s="14">
        <v>69.8</v>
      </c>
      <c r="AF155" s="13">
        <v>3576.41</v>
      </c>
      <c r="AG155" s="12">
        <v>1340</v>
      </c>
      <c r="AH155" s="17">
        <v>110</v>
      </c>
      <c r="AI155" s="17">
        <v>148</v>
      </c>
      <c r="AJ155" s="17">
        <v>73</v>
      </c>
      <c r="AK155" s="17">
        <v>649</v>
      </c>
      <c r="AL155" s="17">
        <v>380</v>
      </c>
      <c r="AM155" s="17">
        <v>212</v>
      </c>
      <c r="AN155" s="17">
        <v>285</v>
      </c>
      <c r="AO155" s="17">
        <v>45</v>
      </c>
      <c r="AP155" s="17">
        <v>233</v>
      </c>
      <c r="AQ155" s="17">
        <v>1.5</v>
      </c>
      <c r="AR155" s="17">
        <v>2.5</v>
      </c>
      <c r="AS155" s="17">
        <v>2.5</v>
      </c>
      <c r="AT155" s="17">
        <v>436</v>
      </c>
      <c r="AU155" s="17">
        <v>388</v>
      </c>
      <c r="AV155" s="17">
        <v>165</v>
      </c>
      <c r="AW155" s="17">
        <v>206</v>
      </c>
      <c r="AX155" s="17">
        <v>309</v>
      </c>
      <c r="AY155" s="17">
        <v>70</v>
      </c>
      <c r="AZ155" s="17">
        <v>2.5</v>
      </c>
      <c r="BA155" s="20">
        <v>2852.5</v>
      </c>
      <c r="BB155" s="17">
        <v>0.5</v>
      </c>
      <c r="BC155" s="17">
        <v>0.5</v>
      </c>
      <c r="BD155" s="17">
        <v>0.5</v>
      </c>
      <c r="BE155" s="17">
        <v>0.5</v>
      </c>
      <c r="BF155" s="17">
        <v>0.5</v>
      </c>
      <c r="BG155" s="17">
        <v>0.5</v>
      </c>
      <c r="BH155" s="17">
        <v>0.5</v>
      </c>
      <c r="BI155" s="17">
        <v>0.5</v>
      </c>
      <c r="BJ155" s="17">
        <v>5.0000000000000001E-3</v>
      </c>
      <c r="BK155" s="17">
        <v>0.5</v>
      </c>
      <c r="BL155" s="17">
        <v>0.05</v>
      </c>
      <c r="BM155" s="17">
        <v>0.05</v>
      </c>
      <c r="BN155" s="17">
        <v>0.05</v>
      </c>
      <c r="BO155" s="17">
        <v>0.05</v>
      </c>
      <c r="BP155" s="17">
        <v>0.05</v>
      </c>
      <c r="BQ155" s="17">
        <v>0.4</v>
      </c>
      <c r="BR155" s="17">
        <v>0.4</v>
      </c>
      <c r="BS155" s="17">
        <v>0.05</v>
      </c>
      <c r="BT155" s="17">
        <v>0.05</v>
      </c>
      <c r="BU155" s="17">
        <v>0.1</v>
      </c>
      <c r="BV155" s="17">
        <v>0.05</v>
      </c>
      <c r="BW155" s="17">
        <v>0.05</v>
      </c>
      <c r="BX155" s="17">
        <v>0.05</v>
      </c>
      <c r="BY155" s="17">
        <v>0.15000000000000002</v>
      </c>
      <c r="BZ155" s="17">
        <v>0.15</v>
      </c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>
        <v>0.05</v>
      </c>
      <c r="DF155" s="17">
        <v>0.05</v>
      </c>
      <c r="DG155" s="42">
        <v>6254</v>
      </c>
      <c r="DH155" s="17"/>
      <c r="DI155" s="17"/>
      <c r="DJ155" s="17">
        <v>0.25</v>
      </c>
      <c r="DK155" s="17">
        <v>0.25</v>
      </c>
      <c r="DL155" s="17">
        <v>0.05</v>
      </c>
    </row>
    <row r="156" spans="1:116" x14ac:dyDescent="0.25">
      <c r="A156" s="63">
        <v>151</v>
      </c>
      <c r="B156" s="64">
        <v>202</v>
      </c>
      <c r="C156" s="139" t="s">
        <v>1786</v>
      </c>
      <c r="D156" s="139" t="s">
        <v>1787</v>
      </c>
      <c r="E156" s="58" t="s">
        <v>1788</v>
      </c>
      <c r="F156" s="67" t="s">
        <v>1789</v>
      </c>
      <c r="G156" s="19">
        <v>7.4</v>
      </c>
      <c r="H156" s="19">
        <v>393.1</v>
      </c>
      <c r="I156" s="42">
        <v>30</v>
      </c>
      <c r="J156" s="42">
        <v>29</v>
      </c>
      <c r="K156" s="30">
        <v>440</v>
      </c>
      <c r="L156" s="31">
        <v>1.28</v>
      </c>
      <c r="M156" s="30">
        <v>8.5299999999999994</v>
      </c>
      <c r="N156" s="30">
        <v>23.3</v>
      </c>
      <c r="O156" s="42">
        <v>13.7</v>
      </c>
      <c r="P156" s="33">
        <v>1.7000000000000001E-2</v>
      </c>
      <c r="Q156" s="19">
        <v>125</v>
      </c>
      <c r="R156" s="30">
        <v>0.2</v>
      </c>
      <c r="S156" s="142">
        <v>16.2</v>
      </c>
      <c r="T156" s="30">
        <v>62.1</v>
      </c>
      <c r="U156" s="30">
        <v>4.79</v>
      </c>
      <c r="V156" s="30">
        <v>51</v>
      </c>
      <c r="W156" s="30">
        <v>37.6</v>
      </c>
      <c r="X156" s="30">
        <v>141</v>
      </c>
      <c r="Y156" s="12">
        <v>76900</v>
      </c>
      <c r="Z156" s="30">
        <v>6.42</v>
      </c>
      <c r="AA156" s="13">
        <v>29625.8</v>
      </c>
      <c r="AB156" s="14">
        <v>15592.6</v>
      </c>
      <c r="AC156" s="19">
        <v>4500</v>
      </c>
      <c r="AD156" s="13">
        <v>15351.5</v>
      </c>
      <c r="AE156" s="14">
        <v>183.85599999999999</v>
      </c>
      <c r="AF156" s="13">
        <v>7498.74</v>
      </c>
      <c r="AG156" s="12">
        <v>1570</v>
      </c>
      <c r="AH156" s="17">
        <v>66</v>
      </c>
      <c r="AI156" s="17">
        <v>158</v>
      </c>
      <c r="AJ156" s="17">
        <v>67</v>
      </c>
      <c r="AK156" s="17">
        <v>642</v>
      </c>
      <c r="AL156" s="17">
        <v>270</v>
      </c>
      <c r="AM156" s="17">
        <v>156</v>
      </c>
      <c r="AN156" s="17">
        <v>191</v>
      </c>
      <c r="AO156" s="17">
        <v>41</v>
      </c>
      <c r="AP156" s="17">
        <v>211</v>
      </c>
      <c r="AQ156" s="17">
        <v>1.5</v>
      </c>
      <c r="AR156" s="17">
        <v>14</v>
      </c>
      <c r="AS156" s="17">
        <v>7.5</v>
      </c>
      <c r="AT156" s="17">
        <v>377</v>
      </c>
      <c r="AU156" s="17">
        <v>384</v>
      </c>
      <c r="AV156" s="17">
        <v>136</v>
      </c>
      <c r="AW156" s="17">
        <v>239</v>
      </c>
      <c r="AX156" s="17">
        <v>272</v>
      </c>
      <c r="AY156" s="17">
        <v>34</v>
      </c>
      <c r="AZ156" s="17">
        <v>2.5</v>
      </c>
      <c r="BA156" s="20">
        <v>2470</v>
      </c>
      <c r="BB156" s="17">
        <v>0.5</v>
      </c>
      <c r="BC156" s="17">
        <v>0.5</v>
      </c>
      <c r="BD156" s="17">
        <v>0.5</v>
      </c>
      <c r="BE156" s="17">
        <v>0.5</v>
      </c>
      <c r="BF156" s="17">
        <v>0.5</v>
      </c>
      <c r="BG156" s="17">
        <v>0.5</v>
      </c>
      <c r="BH156" s="17">
        <v>0.5</v>
      </c>
      <c r="BI156" s="17">
        <v>0.5</v>
      </c>
      <c r="BJ156" s="17">
        <v>5.0000000000000001E-3</v>
      </c>
      <c r="BK156" s="17">
        <v>0.5</v>
      </c>
      <c r="BL156" s="17">
        <v>0.05</v>
      </c>
      <c r="BM156" s="17">
        <v>0.05</v>
      </c>
      <c r="BN156" s="17">
        <v>0.05</v>
      </c>
      <c r="BO156" s="17">
        <v>0.05</v>
      </c>
      <c r="BP156" s="17">
        <v>0.05</v>
      </c>
      <c r="BQ156" s="17">
        <v>0.4</v>
      </c>
      <c r="BR156" s="17">
        <v>0.4</v>
      </c>
      <c r="BS156" s="17">
        <v>0.05</v>
      </c>
      <c r="BT156" s="17">
        <v>0.05</v>
      </c>
      <c r="BU156" s="17">
        <v>0.1</v>
      </c>
      <c r="BV156" s="17">
        <v>0.05</v>
      </c>
      <c r="BW156" s="17">
        <v>0.05</v>
      </c>
      <c r="BX156" s="17">
        <v>0.05</v>
      </c>
      <c r="BY156" s="17">
        <v>0.15000000000000002</v>
      </c>
      <c r="BZ156" s="17">
        <v>0.15</v>
      </c>
      <c r="CA156" s="17">
        <v>25</v>
      </c>
      <c r="CB156" s="17">
        <v>50</v>
      </c>
      <c r="CC156" s="17">
        <v>2600</v>
      </c>
      <c r="CD156" s="17">
        <v>0.01</v>
      </c>
      <c r="CE156" s="17">
        <v>2.5000000000000001E-2</v>
      </c>
      <c r="CF156" s="17">
        <v>2.5000000000000001E-2</v>
      </c>
      <c r="CG156" s="17">
        <v>2.5000000000000001E-2</v>
      </c>
      <c r="CH156" s="17">
        <v>2.5000000000000001E-2</v>
      </c>
      <c r="CI156" s="17">
        <v>2.5000000000000001E-2</v>
      </c>
      <c r="CJ156" s="17">
        <v>2.5000000000000001E-2</v>
      </c>
      <c r="CK156" s="17">
        <v>2.5000000000000001E-2</v>
      </c>
      <c r="CL156" s="17">
        <v>0.14000000000000001</v>
      </c>
      <c r="CM156" s="17">
        <v>0.15</v>
      </c>
      <c r="CN156" s="17">
        <v>0.5</v>
      </c>
      <c r="CO156" s="17">
        <v>0.5</v>
      </c>
      <c r="CP156" s="17">
        <v>0.5</v>
      </c>
      <c r="CQ156" s="17">
        <v>1.5</v>
      </c>
      <c r="CR156" s="17">
        <v>0.3</v>
      </c>
      <c r="CS156" s="17">
        <v>5</v>
      </c>
      <c r="CT156" s="17">
        <v>0.5</v>
      </c>
      <c r="CU156" s="17">
        <v>0.5</v>
      </c>
      <c r="CV156" s="17">
        <v>0.05</v>
      </c>
      <c r="CW156" s="17">
        <v>0.20499999999999999</v>
      </c>
      <c r="CX156" s="17">
        <v>0.05</v>
      </c>
      <c r="CY156" s="17">
        <v>0.02</v>
      </c>
      <c r="CZ156" s="17">
        <v>0.05</v>
      </c>
      <c r="DA156" s="17">
        <v>0.05</v>
      </c>
      <c r="DB156" s="17">
        <v>0.05</v>
      </c>
      <c r="DC156" s="17">
        <v>0.05</v>
      </c>
      <c r="DD156" s="17">
        <v>0.05</v>
      </c>
      <c r="DE156" s="17">
        <v>0.05</v>
      </c>
      <c r="DF156" s="17">
        <v>0.05</v>
      </c>
      <c r="DG156" s="42">
        <v>15024.39</v>
      </c>
      <c r="DH156" s="17">
        <v>0.5</v>
      </c>
      <c r="DI156" s="17">
        <v>0.05</v>
      </c>
      <c r="DJ156" s="17">
        <v>0.25</v>
      </c>
      <c r="DK156" s="17">
        <v>0.25</v>
      </c>
      <c r="DL156" s="17">
        <v>0.05</v>
      </c>
    </row>
    <row r="157" spans="1:116" x14ac:dyDescent="0.25">
      <c r="A157" s="63">
        <v>152</v>
      </c>
      <c r="B157" s="65">
        <v>203</v>
      </c>
      <c r="C157" s="139" t="s">
        <v>461</v>
      </c>
      <c r="D157" s="139" t="s">
        <v>1790</v>
      </c>
      <c r="E157" s="58" t="s">
        <v>1791</v>
      </c>
      <c r="F157" s="67" t="s">
        <v>462</v>
      </c>
      <c r="G157" s="19">
        <v>8.1</v>
      </c>
      <c r="H157" s="19">
        <v>366.3</v>
      </c>
      <c r="I157" s="42">
        <v>11.7</v>
      </c>
      <c r="J157" s="42">
        <v>1.5</v>
      </c>
      <c r="K157" s="30">
        <v>188</v>
      </c>
      <c r="L157" s="30">
        <v>8.6</v>
      </c>
      <c r="M157" s="30">
        <v>5.2</v>
      </c>
      <c r="N157" s="30">
        <v>16.7</v>
      </c>
      <c r="O157" s="42">
        <v>134</v>
      </c>
      <c r="P157" s="33">
        <v>2.3E-3</v>
      </c>
      <c r="Q157" s="12">
        <v>1900</v>
      </c>
      <c r="R157" s="30">
        <v>1.2</v>
      </c>
      <c r="S157" s="142">
        <v>14.5</v>
      </c>
      <c r="T157" s="30">
        <v>73.099999999999994</v>
      </c>
      <c r="U157" s="30">
        <v>1</v>
      </c>
      <c r="V157" s="30">
        <v>188</v>
      </c>
      <c r="W157" s="30">
        <v>11.9</v>
      </c>
      <c r="X157" s="30">
        <v>530</v>
      </c>
      <c r="Y157" s="12">
        <v>39.200000000000003</v>
      </c>
      <c r="Z157" s="30">
        <v>6.61</v>
      </c>
      <c r="AA157" s="13">
        <v>7090</v>
      </c>
      <c r="AB157" s="14">
        <v>354</v>
      </c>
      <c r="AC157" s="19">
        <v>2740</v>
      </c>
      <c r="AD157" s="13">
        <v>6180</v>
      </c>
      <c r="AE157" s="14">
        <v>210.9</v>
      </c>
      <c r="AF157" s="13">
        <v>6606</v>
      </c>
      <c r="AG157" s="12">
        <v>1870</v>
      </c>
      <c r="AH157" s="17">
        <v>56</v>
      </c>
      <c r="AI157" s="17">
        <v>478</v>
      </c>
      <c r="AJ157" s="17">
        <v>26</v>
      </c>
      <c r="AK157" s="17">
        <v>645</v>
      </c>
      <c r="AL157" s="17">
        <v>170</v>
      </c>
      <c r="AM157" s="17">
        <v>97</v>
      </c>
      <c r="AN157" s="17">
        <v>168</v>
      </c>
      <c r="AO157" s="17">
        <v>2.5</v>
      </c>
      <c r="AP157" s="17">
        <v>111</v>
      </c>
      <c r="AQ157" s="17">
        <v>1.5</v>
      </c>
      <c r="AR157" s="17">
        <v>24</v>
      </c>
      <c r="AS157" s="17">
        <v>39</v>
      </c>
      <c r="AT157" s="17">
        <v>585</v>
      </c>
      <c r="AU157" s="17">
        <v>167</v>
      </c>
      <c r="AV157" s="17">
        <v>78</v>
      </c>
      <c r="AW157" s="17">
        <v>113</v>
      </c>
      <c r="AX157" s="17">
        <v>135</v>
      </c>
      <c r="AY157" s="17">
        <v>17</v>
      </c>
      <c r="AZ157" s="17">
        <v>2.5</v>
      </c>
      <c r="BA157" s="20">
        <v>2534.5</v>
      </c>
      <c r="BB157" s="17">
        <v>0.5</v>
      </c>
      <c r="BC157" s="17">
        <v>0.5</v>
      </c>
      <c r="BD157" s="17">
        <v>0.5</v>
      </c>
      <c r="BE157" s="17">
        <v>0.5</v>
      </c>
      <c r="BF157" s="17">
        <v>0.5</v>
      </c>
      <c r="BG157" s="17">
        <v>0.5</v>
      </c>
      <c r="BH157" s="17">
        <v>0.5</v>
      </c>
      <c r="BI157" s="17">
        <v>0.5</v>
      </c>
      <c r="BJ157" s="17">
        <v>5.0000000000000001E-3</v>
      </c>
      <c r="BK157" s="17">
        <v>0.5</v>
      </c>
      <c r="BL157" s="17">
        <v>0.05</v>
      </c>
      <c r="BM157" s="17">
        <v>0.05</v>
      </c>
      <c r="BN157" s="17">
        <v>0.05</v>
      </c>
      <c r="BO157" s="17">
        <v>0.05</v>
      </c>
      <c r="BP157" s="17">
        <v>0.05</v>
      </c>
      <c r="BQ157" s="17">
        <v>0.4</v>
      </c>
      <c r="BR157" s="17">
        <v>0.4</v>
      </c>
      <c r="BS157" s="17">
        <v>0.05</v>
      </c>
      <c r="BT157" s="17">
        <v>0.05</v>
      </c>
      <c r="BU157" s="17">
        <v>0.1</v>
      </c>
      <c r="BV157" s="17">
        <v>0.05</v>
      </c>
      <c r="BW157" s="17">
        <v>0.05</v>
      </c>
      <c r="BX157" s="17">
        <v>0.05</v>
      </c>
      <c r="BY157" s="17">
        <v>0.15000000000000002</v>
      </c>
      <c r="BZ157" s="17">
        <v>0.15</v>
      </c>
      <c r="CA157" s="17">
        <v>25</v>
      </c>
      <c r="CB157" s="17">
        <v>50</v>
      </c>
      <c r="CC157" s="17">
        <v>4600</v>
      </c>
      <c r="CD157" s="17">
        <v>0.01</v>
      </c>
      <c r="CE157" s="17">
        <v>2.5000000000000001E-2</v>
      </c>
      <c r="CF157" s="17">
        <v>2.5000000000000001E-2</v>
      </c>
      <c r="CG157" s="17">
        <v>2.5000000000000001E-2</v>
      </c>
      <c r="CH157" s="17">
        <v>2.5000000000000001E-2</v>
      </c>
      <c r="CI157" s="17">
        <v>2.5000000000000001E-2</v>
      </c>
      <c r="CJ157" s="17">
        <v>2.5000000000000001E-2</v>
      </c>
      <c r="CK157" s="17">
        <v>2.5000000000000001E-2</v>
      </c>
      <c r="CL157" s="17">
        <v>6.3</v>
      </c>
      <c r="CM157" s="17">
        <v>0.15</v>
      </c>
      <c r="CN157" s="17">
        <v>0.5</v>
      </c>
      <c r="CO157" s="17">
        <v>0.5</v>
      </c>
      <c r="CP157" s="17">
        <v>0.5</v>
      </c>
      <c r="CQ157" s="17">
        <v>1.5</v>
      </c>
      <c r="CR157" s="17">
        <v>0.3</v>
      </c>
      <c r="CS157" s="17">
        <v>5</v>
      </c>
      <c r="CT157" s="17">
        <v>0.5</v>
      </c>
      <c r="CU157" s="17">
        <v>0.5</v>
      </c>
      <c r="CV157" s="17">
        <v>0.05</v>
      </c>
      <c r="CW157" s="17">
        <v>0.05</v>
      </c>
      <c r="CX157" s="17">
        <v>0.05</v>
      </c>
      <c r="CY157" s="17">
        <v>6.0999999999999997E-4</v>
      </c>
      <c r="CZ157" s="17">
        <v>0.05</v>
      </c>
      <c r="DA157" s="17">
        <v>0.05</v>
      </c>
      <c r="DB157" s="17">
        <v>0.05</v>
      </c>
      <c r="DC157" s="17">
        <v>0.05</v>
      </c>
      <c r="DD157" s="17">
        <v>0.05</v>
      </c>
      <c r="DE157" s="17">
        <v>0.05</v>
      </c>
      <c r="DF157" s="17">
        <v>0.05</v>
      </c>
      <c r="DG157" s="42">
        <v>9904.7119999999995</v>
      </c>
      <c r="DH157" s="17">
        <v>0.5</v>
      </c>
      <c r="DI157" s="17">
        <v>0.05</v>
      </c>
      <c r="DJ157" s="17">
        <v>0.25</v>
      </c>
      <c r="DK157" s="17">
        <v>0.25</v>
      </c>
      <c r="DL157" s="17">
        <v>0.05</v>
      </c>
    </row>
    <row r="158" spans="1:116" x14ac:dyDescent="0.25">
      <c r="A158" s="63">
        <v>153</v>
      </c>
      <c r="B158" s="66">
        <v>272</v>
      </c>
      <c r="C158" s="139" t="s">
        <v>415</v>
      </c>
      <c r="D158" s="139" t="s">
        <v>1792</v>
      </c>
      <c r="E158" s="58" t="s">
        <v>1793</v>
      </c>
      <c r="F158" s="67" t="s">
        <v>416</v>
      </c>
      <c r="G158" s="19">
        <v>6.6</v>
      </c>
      <c r="H158" s="19">
        <v>114</v>
      </c>
      <c r="I158" s="42">
        <v>0.05</v>
      </c>
      <c r="J158" s="42">
        <v>4.5199999999999996</v>
      </c>
      <c r="K158" s="30">
        <v>59.3</v>
      </c>
      <c r="L158" s="31">
        <v>1.27</v>
      </c>
      <c r="M158" s="30">
        <v>2.97</v>
      </c>
      <c r="N158" s="30">
        <v>31.5</v>
      </c>
      <c r="O158" s="42">
        <v>14.6</v>
      </c>
      <c r="P158" s="33">
        <v>1.1999999999999999E-3</v>
      </c>
      <c r="Q158" s="12">
        <v>1080</v>
      </c>
      <c r="R158" s="42">
        <v>0.2</v>
      </c>
      <c r="S158" s="142">
        <v>15.3</v>
      </c>
      <c r="T158" s="30">
        <v>50.1</v>
      </c>
      <c r="U158" s="30">
        <v>1</v>
      </c>
      <c r="V158" s="30">
        <v>22.7</v>
      </c>
      <c r="W158" s="30">
        <v>15</v>
      </c>
      <c r="X158" s="30">
        <v>85.3</v>
      </c>
      <c r="Y158" s="12">
        <v>5130</v>
      </c>
      <c r="Z158" s="30">
        <v>20.5</v>
      </c>
      <c r="AA158" s="13">
        <v>5590</v>
      </c>
      <c r="AB158" s="14">
        <v>125</v>
      </c>
      <c r="AC158" s="12">
        <v>787</v>
      </c>
      <c r="AD158" s="13">
        <v>2900</v>
      </c>
      <c r="AE158" s="14">
        <v>176.08699999999999</v>
      </c>
      <c r="AF158" s="13">
        <v>7744.96</v>
      </c>
      <c r="AG158" s="12">
        <v>806</v>
      </c>
      <c r="AH158" s="17">
        <v>2.5</v>
      </c>
      <c r="AI158" s="17">
        <v>2.5</v>
      </c>
      <c r="AJ158" s="17">
        <v>2.5</v>
      </c>
      <c r="AK158" s="17">
        <v>247</v>
      </c>
      <c r="AL158" s="17">
        <v>100</v>
      </c>
      <c r="AM158" s="17">
        <v>2.5</v>
      </c>
      <c r="AN158" s="17">
        <v>2.5</v>
      </c>
      <c r="AO158" s="17">
        <v>2.5</v>
      </c>
      <c r="AP158" s="17">
        <v>2.5</v>
      </c>
      <c r="AQ158" s="17">
        <v>1.5</v>
      </c>
      <c r="AR158" s="17">
        <v>2.5</v>
      </c>
      <c r="AS158" s="17">
        <v>2.5</v>
      </c>
      <c r="AT158" s="17">
        <v>110</v>
      </c>
      <c r="AU158" s="17">
        <v>201</v>
      </c>
      <c r="AV158" s="17">
        <v>2.5</v>
      </c>
      <c r="AW158" s="17">
        <v>198</v>
      </c>
      <c r="AX158" s="17">
        <v>253</v>
      </c>
      <c r="AY158" s="17">
        <v>2.5</v>
      </c>
      <c r="AZ158" s="17">
        <v>2.5</v>
      </c>
      <c r="BA158" s="20">
        <v>679.5</v>
      </c>
      <c r="BB158" s="17">
        <v>0.5</v>
      </c>
      <c r="BC158" s="17">
        <v>0.5</v>
      </c>
      <c r="BD158" s="17">
        <v>0.5</v>
      </c>
      <c r="BE158" s="17">
        <v>0.5</v>
      </c>
      <c r="BF158" s="17">
        <v>0.5</v>
      </c>
      <c r="BG158" s="17">
        <v>0.5</v>
      </c>
      <c r="BH158" s="17">
        <v>0.5</v>
      </c>
      <c r="BI158" s="17">
        <v>0.5</v>
      </c>
      <c r="BJ158" s="17">
        <v>5.0000000000000001E-3</v>
      </c>
      <c r="BK158" s="17">
        <v>0.5</v>
      </c>
      <c r="BL158" s="17">
        <v>0.05</v>
      </c>
      <c r="BM158" s="17">
        <v>0.05</v>
      </c>
      <c r="BN158" s="17">
        <v>0.05</v>
      </c>
      <c r="BO158" s="17">
        <v>0.05</v>
      </c>
      <c r="BP158" s="17">
        <v>0.05</v>
      </c>
      <c r="BQ158" s="17">
        <v>0.4</v>
      </c>
      <c r="BR158" s="17">
        <v>0.4</v>
      </c>
      <c r="BS158" s="17">
        <v>0.05</v>
      </c>
      <c r="BT158" s="17">
        <v>0.05</v>
      </c>
      <c r="BU158" s="17">
        <v>0.1</v>
      </c>
      <c r="BV158" s="17">
        <v>0.05</v>
      </c>
      <c r="BW158" s="17">
        <v>0.05</v>
      </c>
      <c r="BX158" s="17">
        <v>0.05</v>
      </c>
      <c r="BY158" s="17">
        <v>0.15000000000000002</v>
      </c>
      <c r="BZ158" s="17">
        <v>0.15</v>
      </c>
      <c r="CA158" s="17">
        <v>25</v>
      </c>
      <c r="CB158" s="17">
        <v>50</v>
      </c>
      <c r="CC158" s="17">
        <v>2700</v>
      </c>
      <c r="CD158" s="17">
        <v>0.01</v>
      </c>
      <c r="CE158" s="17">
        <v>2.5000000000000001E-2</v>
      </c>
      <c r="CF158" s="17">
        <v>2.5000000000000001E-2</v>
      </c>
      <c r="CG158" s="17">
        <v>2.5000000000000001E-2</v>
      </c>
      <c r="CH158" s="17">
        <v>2.5000000000000001E-2</v>
      </c>
      <c r="CI158" s="17">
        <v>2.5000000000000001E-2</v>
      </c>
      <c r="CJ158" s="17">
        <v>2.5000000000000001E-2</v>
      </c>
      <c r="CK158" s="17">
        <v>2.5000000000000001E-2</v>
      </c>
      <c r="CL158" s="17">
        <v>16</v>
      </c>
      <c r="CM158" s="17">
        <v>0.15</v>
      </c>
      <c r="CN158" s="17">
        <v>0.5</v>
      </c>
      <c r="CO158" s="17">
        <v>0.5</v>
      </c>
      <c r="CP158" s="17">
        <v>0.5</v>
      </c>
      <c r="CQ158" s="17">
        <v>1.5</v>
      </c>
      <c r="CR158" s="17">
        <v>0.3</v>
      </c>
      <c r="CS158" s="17">
        <v>5</v>
      </c>
      <c r="CT158" s="17">
        <v>0.5</v>
      </c>
      <c r="CU158" s="17">
        <v>0.5</v>
      </c>
      <c r="CV158" s="17">
        <v>0.05</v>
      </c>
      <c r="CW158" s="17">
        <v>0.104</v>
      </c>
      <c r="CX158" s="17">
        <v>0.05</v>
      </c>
      <c r="CY158" s="17">
        <v>4.4999999999999999E-4</v>
      </c>
      <c r="CZ158" s="17">
        <v>0.05</v>
      </c>
      <c r="DA158" s="17">
        <v>0.05</v>
      </c>
      <c r="DB158" s="17">
        <v>0.05</v>
      </c>
      <c r="DC158" s="17">
        <v>0.05</v>
      </c>
      <c r="DD158" s="17">
        <v>0.05</v>
      </c>
      <c r="DE158" s="17">
        <v>0.05</v>
      </c>
      <c r="DF158" s="17">
        <v>0.05</v>
      </c>
      <c r="DG158" s="42">
        <v>16662.069</v>
      </c>
      <c r="DH158" s="17">
        <v>0.5</v>
      </c>
      <c r="DI158" s="17">
        <v>0.05</v>
      </c>
      <c r="DJ158" s="17">
        <v>0.25</v>
      </c>
      <c r="DK158" s="17">
        <v>0.25</v>
      </c>
      <c r="DL158" s="17">
        <v>0.05</v>
      </c>
    </row>
    <row r="159" spans="1:116" x14ac:dyDescent="0.25">
      <c r="A159" s="63">
        <v>154</v>
      </c>
      <c r="B159" s="64">
        <v>291</v>
      </c>
      <c r="C159" s="139" t="s">
        <v>420</v>
      </c>
      <c r="D159" s="139" t="s">
        <v>1794</v>
      </c>
      <c r="E159" s="58" t="s">
        <v>1795</v>
      </c>
      <c r="F159" s="67" t="s">
        <v>421</v>
      </c>
      <c r="G159" s="19">
        <v>7.2</v>
      </c>
      <c r="H159" s="19">
        <v>403.6</v>
      </c>
      <c r="I159" s="42">
        <v>24.8</v>
      </c>
      <c r="J159" s="42">
        <v>3.41</v>
      </c>
      <c r="K159" s="30">
        <v>62.3</v>
      </c>
      <c r="L159" s="31">
        <v>0.108</v>
      </c>
      <c r="M159" s="30">
        <v>1.72</v>
      </c>
      <c r="N159" s="30">
        <v>6.09</v>
      </c>
      <c r="O159" s="42">
        <v>11.4</v>
      </c>
      <c r="P159" s="33">
        <v>4.1999999999999997E-3</v>
      </c>
      <c r="Q159" s="12">
        <v>3010</v>
      </c>
      <c r="R159" s="30">
        <v>0.40100000000000002</v>
      </c>
      <c r="S159" s="142">
        <v>3.42</v>
      </c>
      <c r="T159" s="30">
        <v>12.2</v>
      </c>
      <c r="U159" s="30">
        <v>3.7</v>
      </c>
      <c r="V159" s="30">
        <v>159</v>
      </c>
      <c r="W159" s="30">
        <v>8.6199999999999992</v>
      </c>
      <c r="X159" s="30">
        <v>38</v>
      </c>
      <c r="Y159" s="12">
        <v>126000</v>
      </c>
      <c r="Z159" s="30">
        <v>22.9</v>
      </c>
      <c r="AA159" s="13">
        <v>4280</v>
      </c>
      <c r="AB159" s="14">
        <v>360</v>
      </c>
      <c r="AC159" s="19">
        <v>625</v>
      </c>
      <c r="AD159" s="13">
        <v>11090</v>
      </c>
      <c r="AE159" s="14">
        <v>53.6</v>
      </c>
      <c r="AF159" s="13">
        <v>3166.45</v>
      </c>
      <c r="AG159" s="12">
        <v>705</v>
      </c>
      <c r="AH159" s="17">
        <v>72</v>
      </c>
      <c r="AI159" s="17">
        <v>137</v>
      </c>
      <c r="AJ159" s="17">
        <v>23</v>
      </c>
      <c r="AK159" s="17">
        <v>507</v>
      </c>
      <c r="AL159" s="17">
        <v>190</v>
      </c>
      <c r="AM159" s="17">
        <v>104</v>
      </c>
      <c r="AN159" s="17">
        <v>136</v>
      </c>
      <c r="AO159" s="17">
        <v>2.5</v>
      </c>
      <c r="AP159" s="17">
        <v>106</v>
      </c>
      <c r="AQ159" s="17">
        <v>1.5</v>
      </c>
      <c r="AR159" s="17">
        <v>2.5</v>
      </c>
      <c r="AS159" s="17">
        <v>2.5</v>
      </c>
      <c r="AT159" s="17">
        <v>326</v>
      </c>
      <c r="AU159" s="17">
        <v>210</v>
      </c>
      <c r="AV159" s="17">
        <v>182</v>
      </c>
      <c r="AW159" s="17">
        <v>2.5</v>
      </c>
      <c r="AX159" s="17">
        <v>86</v>
      </c>
      <c r="AY159" s="17">
        <v>70</v>
      </c>
      <c r="AZ159" s="17">
        <v>2.5</v>
      </c>
      <c r="BA159" s="20">
        <v>1893.5</v>
      </c>
      <c r="BB159" s="17">
        <v>0.5</v>
      </c>
      <c r="BC159" s="17">
        <v>0.5</v>
      </c>
      <c r="BD159" s="17">
        <v>0.5</v>
      </c>
      <c r="BE159" s="17">
        <v>0.5</v>
      </c>
      <c r="BF159" s="17">
        <v>0.5</v>
      </c>
      <c r="BG159" s="17">
        <v>0.5</v>
      </c>
      <c r="BH159" s="17">
        <v>0.5</v>
      </c>
      <c r="BI159" s="17">
        <v>0.5</v>
      </c>
      <c r="BJ159" s="17">
        <v>5.0000000000000001E-3</v>
      </c>
      <c r="BK159" s="17">
        <v>0.5</v>
      </c>
      <c r="BL159" s="17">
        <v>0.05</v>
      </c>
      <c r="BM159" s="17">
        <v>0.05</v>
      </c>
      <c r="BN159" s="17">
        <v>0.05</v>
      </c>
      <c r="BO159" s="17">
        <v>0.05</v>
      </c>
      <c r="BP159" s="17">
        <v>0.05</v>
      </c>
      <c r="BQ159" s="17">
        <v>0.4</v>
      </c>
      <c r="BR159" s="17">
        <v>0.4</v>
      </c>
      <c r="BS159" s="17">
        <v>0.05</v>
      </c>
      <c r="BT159" s="17">
        <v>0.05</v>
      </c>
      <c r="BU159" s="17">
        <v>0.1</v>
      </c>
      <c r="BV159" s="17">
        <v>0.05</v>
      </c>
      <c r="BW159" s="17">
        <v>0.05</v>
      </c>
      <c r="BX159" s="17">
        <v>0.05</v>
      </c>
      <c r="BY159" s="17">
        <v>0.15000000000000002</v>
      </c>
      <c r="BZ159" s="17">
        <v>0.15</v>
      </c>
      <c r="CA159" s="17">
        <v>25</v>
      </c>
      <c r="CB159" s="17">
        <v>50</v>
      </c>
      <c r="CC159" s="17">
        <v>2800</v>
      </c>
      <c r="CD159" s="17">
        <v>0.01</v>
      </c>
      <c r="CE159" s="17">
        <v>2.5000000000000001E-2</v>
      </c>
      <c r="CF159" s="17">
        <v>2.5000000000000001E-2</v>
      </c>
      <c r="CG159" s="17">
        <v>2.5000000000000001E-2</v>
      </c>
      <c r="CH159" s="17">
        <v>2.5000000000000001E-2</v>
      </c>
      <c r="CI159" s="17">
        <v>2.5000000000000001E-2</v>
      </c>
      <c r="CJ159" s="17">
        <v>2.5000000000000001E-2</v>
      </c>
      <c r="CK159" s="17">
        <v>2.5000000000000001E-2</v>
      </c>
      <c r="CL159" s="17">
        <v>34</v>
      </c>
      <c r="CM159" s="17">
        <v>0.15</v>
      </c>
      <c r="CN159" s="17">
        <v>0.5</v>
      </c>
      <c r="CO159" s="17">
        <v>0.5</v>
      </c>
      <c r="CP159" s="17">
        <v>0.5</v>
      </c>
      <c r="CQ159" s="17">
        <v>1.5</v>
      </c>
      <c r="CR159" s="17">
        <v>0.3</v>
      </c>
      <c r="CS159" s="17">
        <v>5</v>
      </c>
      <c r="CT159" s="17">
        <v>0.5</v>
      </c>
      <c r="CU159" s="17">
        <v>0.5</v>
      </c>
      <c r="CV159" s="17">
        <v>0.05</v>
      </c>
      <c r="CW159" s="17">
        <v>0.15</v>
      </c>
      <c r="CX159" s="17">
        <v>0.05</v>
      </c>
      <c r="CY159" s="17">
        <v>8.4999999999999995E-4</v>
      </c>
      <c r="CZ159" s="17">
        <v>0.05</v>
      </c>
      <c r="DA159" s="17">
        <v>0.05</v>
      </c>
      <c r="DB159" s="17">
        <v>0.05</v>
      </c>
      <c r="DC159" s="17">
        <v>0.05</v>
      </c>
      <c r="DD159" s="17">
        <v>0.05</v>
      </c>
      <c r="DE159" s="17">
        <v>0.05</v>
      </c>
      <c r="DF159" s="17">
        <v>0.05</v>
      </c>
      <c r="DG159" s="42">
        <v>29131.661</v>
      </c>
      <c r="DH159" s="17">
        <v>0.5</v>
      </c>
      <c r="DI159" s="17">
        <v>0.05</v>
      </c>
      <c r="DJ159" s="17">
        <v>0.25</v>
      </c>
      <c r="DK159" s="17">
        <v>0.25</v>
      </c>
      <c r="DL159" s="17">
        <v>0.05</v>
      </c>
    </row>
    <row r="160" spans="1:116" x14ac:dyDescent="0.25">
      <c r="A160" s="63">
        <v>155</v>
      </c>
      <c r="B160" s="65">
        <v>325</v>
      </c>
      <c r="C160" s="139" t="s">
        <v>438</v>
      </c>
      <c r="D160" s="139" t="s">
        <v>1796</v>
      </c>
      <c r="E160" s="58" t="s">
        <v>1797</v>
      </c>
      <c r="F160" s="67" t="s">
        <v>439</v>
      </c>
      <c r="G160" s="19">
        <v>7.5</v>
      </c>
      <c r="H160" s="19">
        <v>296.5</v>
      </c>
      <c r="I160" s="42">
        <v>17.5</v>
      </c>
      <c r="J160" s="42">
        <v>3.33</v>
      </c>
      <c r="K160" s="30">
        <v>41.7</v>
      </c>
      <c r="L160" s="30">
        <v>0.60699999999999998</v>
      </c>
      <c r="M160" s="30">
        <v>1.96</v>
      </c>
      <c r="N160" s="30">
        <v>4.4000000000000004</v>
      </c>
      <c r="O160" s="30">
        <v>15.4</v>
      </c>
      <c r="P160" s="33">
        <v>4.5999999999999999E-3</v>
      </c>
      <c r="Q160" s="12">
        <v>903</v>
      </c>
      <c r="R160" s="42">
        <v>0.2</v>
      </c>
      <c r="S160" s="142">
        <v>3.96</v>
      </c>
      <c r="T160" s="30">
        <v>22.8</v>
      </c>
      <c r="U160" s="30">
        <v>3.45</v>
      </c>
      <c r="V160" s="30">
        <v>193</v>
      </c>
      <c r="W160" s="30">
        <v>7.56</v>
      </c>
      <c r="X160" s="30">
        <v>67.599999999999994</v>
      </c>
      <c r="Y160" s="12">
        <v>77800</v>
      </c>
      <c r="Z160" s="30">
        <v>22.5</v>
      </c>
      <c r="AA160" s="13">
        <v>5950</v>
      </c>
      <c r="AB160" s="14">
        <v>866.19</v>
      </c>
      <c r="AC160" s="12">
        <v>900</v>
      </c>
      <c r="AD160" s="13">
        <v>9220</v>
      </c>
      <c r="AE160" s="14">
        <v>33.5</v>
      </c>
      <c r="AF160" s="13">
        <v>2485.59</v>
      </c>
      <c r="AG160" s="12">
        <v>411</v>
      </c>
      <c r="AH160" s="17">
        <v>290</v>
      </c>
      <c r="AI160" s="17">
        <v>2.5</v>
      </c>
      <c r="AJ160" s="17">
        <v>2.5</v>
      </c>
      <c r="AK160" s="17">
        <v>136</v>
      </c>
      <c r="AL160" s="17">
        <v>2.5</v>
      </c>
      <c r="AM160" s="17">
        <v>2.5</v>
      </c>
      <c r="AN160" s="17">
        <v>2.5</v>
      </c>
      <c r="AO160" s="17">
        <v>2.5</v>
      </c>
      <c r="AP160" s="17">
        <v>101</v>
      </c>
      <c r="AQ160" s="17">
        <v>1.5</v>
      </c>
      <c r="AR160" s="17">
        <v>2.5</v>
      </c>
      <c r="AS160" s="17">
        <v>2.5</v>
      </c>
      <c r="AT160" s="17">
        <v>90</v>
      </c>
      <c r="AU160" s="17">
        <v>94</v>
      </c>
      <c r="AV160" s="17">
        <v>2.5</v>
      </c>
      <c r="AW160" s="17">
        <v>129</v>
      </c>
      <c r="AX160" s="17">
        <v>147</v>
      </c>
      <c r="AY160" s="17">
        <v>2.5</v>
      </c>
      <c r="AZ160" s="17">
        <v>2.5</v>
      </c>
      <c r="BA160" s="20">
        <v>631.5</v>
      </c>
      <c r="BB160" s="17">
        <v>0.5</v>
      </c>
      <c r="BC160" s="17">
        <v>0.5</v>
      </c>
      <c r="BD160" s="17">
        <v>0.5</v>
      </c>
      <c r="BE160" s="17">
        <v>0.5</v>
      </c>
      <c r="BF160" s="17">
        <v>0.5</v>
      </c>
      <c r="BG160" s="17">
        <v>0.5</v>
      </c>
      <c r="BH160" s="17">
        <v>0.5</v>
      </c>
      <c r="BI160" s="17">
        <v>0.5</v>
      </c>
      <c r="BJ160" s="17">
        <v>5.0000000000000001E-3</v>
      </c>
      <c r="BK160" s="17">
        <v>0.5</v>
      </c>
      <c r="BL160" s="17">
        <v>0.05</v>
      </c>
      <c r="BM160" s="17">
        <v>0.05</v>
      </c>
      <c r="BN160" s="17">
        <v>0.05</v>
      </c>
      <c r="BO160" s="17">
        <v>0.05</v>
      </c>
      <c r="BP160" s="17">
        <v>0.05</v>
      </c>
      <c r="BQ160" s="17">
        <v>0.4</v>
      </c>
      <c r="BR160" s="17">
        <v>0.4</v>
      </c>
      <c r="BS160" s="17">
        <v>0.05</v>
      </c>
      <c r="BT160" s="17">
        <v>0.05</v>
      </c>
      <c r="BU160" s="17">
        <v>0.1</v>
      </c>
      <c r="BV160" s="17">
        <v>0.05</v>
      </c>
      <c r="BW160" s="17">
        <v>0.05</v>
      </c>
      <c r="BX160" s="17">
        <v>0.05</v>
      </c>
      <c r="BY160" s="17">
        <v>0.15000000000000002</v>
      </c>
      <c r="BZ160" s="17">
        <v>0.15</v>
      </c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>
        <v>0.05</v>
      </c>
      <c r="DF160" s="17">
        <v>0.05</v>
      </c>
      <c r="DG160" s="42">
        <v>23204.878000000001</v>
      </c>
      <c r="DH160" s="17"/>
      <c r="DI160" s="17"/>
      <c r="DJ160" s="17"/>
      <c r="DK160" s="17"/>
      <c r="DL160" s="17"/>
    </row>
    <row r="161" spans="2:116" s="1" customFormat="1" ht="15" customHeight="1" x14ac:dyDescent="0.25">
      <c r="B161" s="68"/>
      <c r="D161" s="69"/>
      <c r="S161" s="144"/>
      <c r="CY161"/>
      <c r="CZ161"/>
    </row>
    <row r="163" spans="2:116" x14ac:dyDescent="0.3">
      <c r="D163" s="140" t="s">
        <v>268</v>
      </c>
      <c r="F163" s="140" t="s">
        <v>268</v>
      </c>
      <c r="G163" s="35">
        <f t="shared" ref="G163:AL163" si="0">AVERAGE(G6:G160)</f>
        <v>7.7038709677419286</v>
      </c>
      <c r="H163" s="35">
        <f t="shared" si="0"/>
        <v>390.51496774193549</v>
      </c>
      <c r="I163" s="35">
        <f t="shared" si="0"/>
        <v>4.4720451612903238</v>
      </c>
      <c r="J163" s="35">
        <f t="shared" si="0"/>
        <v>7.0345161290322586</v>
      </c>
      <c r="K163" s="35">
        <f t="shared" si="0"/>
        <v>89.198580645161329</v>
      </c>
      <c r="L163" s="35">
        <f t="shared" si="0"/>
        <v>0.57367096774193538</v>
      </c>
      <c r="M163" s="35">
        <f t="shared" si="0"/>
        <v>2.8438387096774203</v>
      </c>
      <c r="N163" s="35">
        <f t="shared" si="0"/>
        <v>13.150096774193546</v>
      </c>
      <c r="O163" s="35">
        <f t="shared" si="0"/>
        <v>14.731851612903228</v>
      </c>
      <c r="P163" s="35">
        <f t="shared" si="0"/>
        <v>7.1903225806451585E-3</v>
      </c>
      <c r="Q163" s="35">
        <f t="shared" si="0"/>
        <v>1348.392258064516</v>
      </c>
      <c r="R163" s="35">
        <f t="shared" si="0"/>
        <v>0.72121290322580767</v>
      </c>
      <c r="S163" s="35">
        <f t="shared" si="0"/>
        <v>8.1930774193548395</v>
      </c>
      <c r="T163" s="35">
        <f t="shared" si="0"/>
        <v>28.118967741935492</v>
      </c>
      <c r="U163" s="35">
        <f t="shared" si="0"/>
        <v>3.3932258064516123</v>
      </c>
      <c r="V163" s="35">
        <f t="shared" si="0"/>
        <v>78.995741935483849</v>
      </c>
      <c r="W163" s="35">
        <f t="shared" si="0"/>
        <v>14.162387096774188</v>
      </c>
      <c r="X163" s="35">
        <f t="shared" si="0"/>
        <v>85.487870967741912</v>
      </c>
      <c r="Y163" s="39">
        <f t="shared" si="0"/>
        <v>108978.5987012987</v>
      </c>
      <c r="Z163" s="35">
        <f t="shared" si="0"/>
        <v>10.716000000000008</v>
      </c>
      <c r="AA163" s="35">
        <f t="shared" si="0"/>
        <v>10932.59521935484</v>
      </c>
      <c r="AB163" s="35">
        <f t="shared" si="0"/>
        <v>1617.3966967741935</v>
      </c>
      <c r="AC163" s="35">
        <f t="shared" si="0"/>
        <v>1232.0709677419354</v>
      </c>
      <c r="AD163" s="35">
        <f t="shared" si="0"/>
        <v>9076.3954838709687</v>
      </c>
      <c r="AE163" s="35">
        <f t="shared" si="0"/>
        <v>96.489554838709637</v>
      </c>
      <c r="AF163" s="35">
        <f t="shared" si="0"/>
        <v>4411.9954129032258</v>
      </c>
      <c r="AG163" s="35">
        <f t="shared" si="0"/>
        <v>954.39354838709676</v>
      </c>
      <c r="AH163" s="35">
        <f t="shared" si="0"/>
        <v>86.158709677419353</v>
      </c>
      <c r="AI163" s="35">
        <f t="shared" si="0"/>
        <v>134.56</v>
      </c>
      <c r="AJ163" s="35">
        <f t="shared" si="0"/>
        <v>96.087096774193554</v>
      </c>
      <c r="AK163" s="35">
        <f t="shared" si="0"/>
        <v>427.6258064516129</v>
      </c>
      <c r="AL163" s="35">
        <f t="shared" si="0"/>
        <v>199.57870967741937</v>
      </c>
      <c r="AM163" s="35">
        <f t="shared" ref="AM163:BR163" si="1">AVERAGE(AM6:AM160)</f>
        <v>106.2658064516129</v>
      </c>
      <c r="AN163" s="35">
        <f t="shared" si="1"/>
        <v>141.39225806451611</v>
      </c>
      <c r="AO163" s="35">
        <f t="shared" si="1"/>
        <v>17.806451612903224</v>
      </c>
      <c r="AP163" s="35">
        <f t="shared" si="1"/>
        <v>141.07096774193548</v>
      </c>
      <c r="AQ163" s="35">
        <f t="shared" si="1"/>
        <v>1.5</v>
      </c>
      <c r="AR163" s="35">
        <f t="shared" si="1"/>
        <v>16.409677419354839</v>
      </c>
      <c r="AS163" s="35">
        <f t="shared" si="1"/>
        <v>37.103225806451611</v>
      </c>
      <c r="AT163" s="35">
        <f t="shared" si="1"/>
        <v>266.61354838709678</v>
      </c>
      <c r="AU163" s="35">
        <f t="shared" si="1"/>
        <v>238.49354838709678</v>
      </c>
      <c r="AV163" s="35">
        <f t="shared" si="1"/>
        <v>117.80129032258063</v>
      </c>
      <c r="AW163" s="35">
        <f t="shared" si="1"/>
        <v>106.94645161290323</v>
      </c>
      <c r="AX163" s="35">
        <f t="shared" si="1"/>
        <v>197.91290322580645</v>
      </c>
      <c r="AY163" s="35">
        <f t="shared" si="1"/>
        <v>41.333548387096776</v>
      </c>
      <c r="AZ163" s="35">
        <f t="shared" si="1"/>
        <v>2.5</v>
      </c>
      <c r="BA163" s="35">
        <f t="shared" si="1"/>
        <v>1869.589677419355</v>
      </c>
      <c r="BB163" s="35">
        <f t="shared" si="1"/>
        <v>0.5</v>
      </c>
      <c r="BC163" s="35">
        <f t="shared" si="1"/>
        <v>0.5</v>
      </c>
      <c r="BD163" s="35">
        <f t="shared" si="1"/>
        <v>0.5</v>
      </c>
      <c r="BE163" s="35">
        <f t="shared" si="1"/>
        <v>0.5</v>
      </c>
      <c r="BF163" s="35">
        <f t="shared" si="1"/>
        <v>0.5</v>
      </c>
      <c r="BG163" s="35">
        <f t="shared" si="1"/>
        <v>0.5</v>
      </c>
      <c r="BH163" s="35">
        <f t="shared" si="1"/>
        <v>0.5</v>
      </c>
      <c r="BI163" s="35">
        <f t="shared" si="1"/>
        <v>0.5</v>
      </c>
      <c r="BJ163" s="35">
        <f t="shared" si="1"/>
        <v>5.0000000000000036E-3</v>
      </c>
      <c r="BK163" s="35">
        <f t="shared" si="1"/>
        <v>0.5</v>
      </c>
      <c r="BL163" s="35">
        <f t="shared" si="1"/>
        <v>4.9999999999999871E-2</v>
      </c>
      <c r="BM163" s="35">
        <f t="shared" si="1"/>
        <v>4.9999999999999871E-2</v>
      </c>
      <c r="BN163" s="35">
        <f t="shared" si="1"/>
        <v>4.9999999999999871E-2</v>
      </c>
      <c r="BO163" s="35">
        <f t="shared" si="1"/>
        <v>4.9999999999999871E-2</v>
      </c>
      <c r="BP163" s="35">
        <f t="shared" si="1"/>
        <v>4.9999999999999871E-2</v>
      </c>
      <c r="BQ163" s="35">
        <f t="shared" si="1"/>
        <v>0.39999999999999897</v>
      </c>
      <c r="BR163" s="35">
        <f t="shared" si="1"/>
        <v>0.39999999999999897</v>
      </c>
      <c r="BS163" s="35">
        <f t="shared" ref="BS163:CX163" si="2">AVERAGE(BS6:BS160)</f>
        <v>4.9999999999999871E-2</v>
      </c>
      <c r="BT163" s="35">
        <f t="shared" si="2"/>
        <v>4.9999999999999871E-2</v>
      </c>
      <c r="BU163" s="35">
        <f t="shared" si="2"/>
        <v>9.9999999999999742E-2</v>
      </c>
      <c r="BV163" s="35">
        <f t="shared" si="2"/>
        <v>4.9999999999999871E-2</v>
      </c>
      <c r="BW163" s="35">
        <f t="shared" si="2"/>
        <v>4.9999999999999871E-2</v>
      </c>
      <c r="BX163" s="35">
        <f t="shared" si="2"/>
        <v>4.9999999999999871E-2</v>
      </c>
      <c r="BY163" s="35">
        <f t="shared" si="2"/>
        <v>0.14999999999999972</v>
      </c>
      <c r="BZ163" s="35">
        <f t="shared" si="2"/>
        <v>0.14999999999999972</v>
      </c>
      <c r="CA163" s="35">
        <f t="shared" si="2"/>
        <v>25</v>
      </c>
      <c r="CB163" s="35">
        <f t="shared" si="2"/>
        <v>50</v>
      </c>
      <c r="CC163" s="35">
        <f t="shared" si="2"/>
        <v>3302.8301886792451</v>
      </c>
      <c r="CD163" s="35">
        <f t="shared" si="2"/>
        <v>1.0000000000000007E-2</v>
      </c>
      <c r="CE163" s="35">
        <f t="shared" si="2"/>
        <v>2.4999999999999949E-2</v>
      </c>
      <c r="CF163" s="35">
        <f t="shared" si="2"/>
        <v>2.4999999999999949E-2</v>
      </c>
      <c r="CG163" s="35">
        <f t="shared" si="2"/>
        <v>2.4999999999999949E-2</v>
      </c>
      <c r="CH163" s="35">
        <f t="shared" si="2"/>
        <v>2.4999999999999949E-2</v>
      </c>
      <c r="CI163" s="35">
        <f t="shared" si="2"/>
        <v>2.4999999999999949E-2</v>
      </c>
      <c r="CJ163" s="35">
        <f t="shared" si="2"/>
        <v>2.4999999999999949E-2</v>
      </c>
      <c r="CK163" s="35">
        <f t="shared" si="2"/>
        <v>2.4999999999999949E-2</v>
      </c>
      <c r="CL163" s="35">
        <f t="shared" si="2"/>
        <v>10.190660377358491</v>
      </c>
      <c r="CM163" s="35">
        <f t="shared" si="2"/>
        <v>0.15000000000000024</v>
      </c>
      <c r="CN163" s="35">
        <f t="shared" si="2"/>
        <v>0.5</v>
      </c>
      <c r="CO163" s="35">
        <f t="shared" si="2"/>
        <v>0.5</v>
      </c>
      <c r="CP163" s="35">
        <f t="shared" si="2"/>
        <v>0.5</v>
      </c>
      <c r="CQ163" s="35">
        <f t="shared" si="2"/>
        <v>1.5</v>
      </c>
      <c r="CR163" s="35">
        <f t="shared" si="2"/>
        <v>0.30000000000000049</v>
      </c>
      <c r="CS163" s="35">
        <f t="shared" si="2"/>
        <v>5</v>
      </c>
      <c r="CT163" s="35">
        <f t="shared" si="2"/>
        <v>0.5</v>
      </c>
      <c r="CU163" s="35">
        <f t="shared" si="2"/>
        <v>0.5</v>
      </c>
      <c r="CV163" s="35">
        <f t="shared" si="2"/>
        <v>4.9999999999999899E-2</v>
      </c>
      <c r="CW163" s="35">
        <f t="shared" si="2"/>
        <v>0.11861320754716995</v>
      </c>
      <c r="CX163" s="35">
        <f t="shared" si="2"/>
        <v>4.9999999999999899E-2</v>
      </c>
      <c r="CY163" s="35">
        <f t="shared" ref="CY163:DL163" si="3">AVERAGE(CY6:CY160)</f>
        <v>8.618962264150945E-3</v>
      </c>
      <c r="CZ163" s="35">
        <f t="shared" si="3"/>
        <v>4.9999999999999899E-2</v>
      </c>
      <c r="DA163" s="35">
        <f t="shared" si="3"/>
        <v>4.9999999999999899E-2</v>
      </c>
      <c r="DB163" s="35">
        <f t="shared" si="3"/>
        <v>4.9999999999999899E-2</v>
      </c>
      <c r="DC163" s="35">
        <f t="shared" si="3"/>
        <v>4.9999999999999899E-2</v>
      </c>
      <c r="DD163" s="35">
        <f t="shared" si="3"/>
        <v>4.9999999999999899E-2</v>
      </c>
      <c r="DE163" s="35">
        <f t="shared" si="3"/>
        <v>4.9999999999999871E-2</v>
      </c>
      <c r="DF163" s="35">
        <f t="shared" si="3"/>
        <v>4.9999999999999871E-2</v>
      </c>
      <c r="DG163" s="39">
        <f t="shared" si="3"/>
        <v>14235.801058064515</v>
      </c>
      <c r="DH163" s="35">
        <f t="shared" si="3"/>
        <v>0.5</v>
      </c>
      <c r="DI163" s="35">
        <f t="shared" si="3"/>
        <v>4.9999999999999899E-2</v>
      </c>
      <c r="DJ163" s="35">
        <f t="shared" si="3"/>
        <v>0.25</v>
      </c>
      <c r="DK163" s="35">
        <f t="shared" si="3"/>
        <v>0.25</v>
      </c>
      <c r="DL163" s="35">
        <f t="shared" si="3"/>
        <v>4.9999999999999892E-2</v>
      </c>
    </row>
    <row r="164" spans="2:116" x14ac:dyDescent="0.3">
      <c r="D164" s="140" t="s">
        <v>269</v>
      </c>
      <c r="F164" s="140" t="s">
        <v>269</v>
      </c>
      <c r="G164" s="36">
        <f t="shared" ref="G164:AL164" si="4">GEOMEAN(G6:G160)</f>
        <v>7.6891415327651158</v>
      </c>
      <c r="H164" s="36">
        <f t="shared" si="4"/>
        <v>344.6733859761024</v>
      </c>
      <c r="I164" s="36">
        <f t="shared" si="4"/>
        <v>0.17534891540284717</v>
      </c>
      <c r="J164" s="36">
        <f t="shared" si="4"/>
        <v>4.6486963946176036</v>
      </c>
      <c r="K164" s="36">
        <f t="shared" si="4"/>
        <v>69.588460530385547</v>
      </c>
      <c r="L164" s="36">
        <f t="shared" si="4"/>
        <v>0.24570286589361928</v>
      </c>
      <c r="M164" s="36">
        <f t="shared" si="4"/>
        <v>2.0001596269024398</v>
      </c>
      <c r="N164" s="36">
        <f t="shared" si="4"/>
        <v>7.676072973070907</v>
      </c>
      <c r="O164" s="36">
        <f t="shared" si="4"/>
        <v>11.442307911177414</v>
      </c>
      <c r="P164" s="36">
        <f t="shared" si="4"/>
        <v>5.5924603297506517E-3</v>
      </c>
      <c r="Q164" s="36">
        <f t="shared" si="4"/>
        <v>534.06657404400266</v>
      </c>
      <c r="R164" s="36">
        <f t="shared" si="4"/>
        <v>0.46810603314083721</v>
      </c>
      <c r="S164" s="36">
        <f t="shared" si="4"/>
        <v>5.1195836543265045</v>
      </c>
      <c r="T164" s="36">
        <f t="shared" si="4"/>
        <v>15.87826140811166</v>
      </c>
      <c r="U164" s="36">
        <f t="shared" si="4"/>
        <v>2.9904722169140419</v>
      </c>
      <c r="V164" s="36">
        <f t="shared" si="4"/>
        <v>44.553693287261289</v>
      </c>
      <c r="W164" s="36">
        <f t="shared" si="4"/>
        <v>11.18713842275328</v>
      </c>
      <c r="X164" s="36">
        <f t="shared" si="4"/>
        <v>56.151762658893269</v>
      </c>
      <c r="Y164" s="41">
        <f t="shared" si="4"/>
        <v>63503.670864472864</v>
      </c>
      <c r="Z164" s="36">
        <f t="shared" si="4"/>
        <v>7.850153313921548</v>
      </c>
      <c r="AA164" s="36">
        <f t="shared" si="4"/>
        <v>8574.2133631906654</v>
      </c>
      <c r="AB164" s="36">
        <f t="shared" si="4"/>
        <v>738.31524419255368</v>
      </c>
      <c r="AC164" s="36">
        <f t="shared" si="4"/>
        <v>976.71676779529366</v>
      </c>
      <c r="AD164" s="36">
        <f t="shared" si="4"/>
        <v>7829.4685164671564</v>
      </c>
      <c r="AE164" s="36">
        <f t="shared" si="4"/>
        <v>26.916570195613634</v>
      </c>
      <c r="AF164" s="36">
        <f t="shared" si="4"/>
        <v>3104.9902268020892</v>
      </c>
      <c r="AG164" s="36">
        <f t="shared" si="4"/>
        <v>591.79004312026018</v>
      </c>
      <c r="AH164" s="36">
        <f t="shared" si="4"/>
        <v>11.977520888374896</v>
      </c>
      <c r="AI164" s="36">
        <f t="shared" si="4"/>
        <v>30.643341690612221</v>
      </c>
      <c r="AJ164" s="36">
        <f t="shared" si="4"/>
        <v>25.953436437438196</v>
      </c>
      <c r="AK164" s="36">
        <f t="shared" si="4"/>
        <v>197.86835812301757</v>
      </c>
      <c r="AL164" s="36">
        <f t="shared" si="4"/>
        <v>81.552406261898355</v>
      </c>
      <c r="AM164" s="36">
        <f t="shared" ref="AM164:BR164" si="5">GEOMEAN(AM6:AM160)</f>
        <v>37.431978263027126</v>
      </c>
      <c r="AN164" s="36">
        <f t="shared" si="5"/>
        <v>52.485835903898121</v>
      </c>
      <c r="AO164" s="36">
        <f t="shared" si="5"/>
        <v>3.5871063179687743</v>
      </c>
      <c r="AP164" s="36">
        <f t="shared" si="5"/>
        <v>58.765008815617698</v>
      </c>
      <c r="AQ164" s="36">
        <f t="shared" si="5"/>
        <v>1.5</v>
      </c>
      <c r="AR164" s="36">
        <f t="shared" si="5"/>
        <v>4.3320697263938817</v>
      </c>
      <c r="AS164" s="36">
        <f t="shared" si="5"/>
        <v>6.9171272559894224</v>
      </c>
      <c r="AT164" s="36">
        <f t="shared" si="5"/>
        <v>111.68802559570001</v>
      </c>
      <c r="AU164" s="36">
        <f t="shared" si="5"/>
        <v>114.49311162533989</v>
      </c>
      <c r="AV164" s="36">
        <f t="shared" si="5"/>
        <v>41.1055128457918</v>
      </c>
      <c r="AW164" s="36">
        <f t="shared" si="5"/>
        <v>41.289331589930811</v>
      </c>
      <c r="AX164" s="36">
        <f t="shared" si="5"/>
        <v>111.09131219437619</v>
      </c>
      <c r="AY164" s="36">
        <f t="shared" si="5"/>
        <v>8.3154346997192707</v>
      </c>
      <c r="AZ164" s="36">
        <f t="shared" si="5"/>
        <v>2.5</v>
      </c>
      <c r="BA164" s="36">
        <f t="shared" si="5"/>
        <v>946.53814826567691</v>
      </c>
      <c r="BB164" s="36">
        <f t="shared" si="5"/>
        <v>0.5</v>
      </c>
      <c r="BC164" s="36">
        <f t="shared" si="5"/>
        <v>0.5</v>
      </c>
      <c r="BD164" s="36">
        <f t="shared" si="5"/>
        <v>0.5</v>
      </c>
      <c r="BE164" s="36">
        <f t="shared" si="5"/>
        <v>0.5</v>
      </c>
      <c r="BF164" s="36">
        <f t="shared" si="5"/>
        <v>0.5</v>
      </c>
      <c r="BG164" s="36">
        <f t="shared" si="5"/>
        <v>0.5</v>
      </c>
      <c r="BH164" s="36">
        <f t="shared" si="5"/>
        <v>0.5</v>
      </c>
      <c r="BI164" s="36">
        <f t="shared" si="5"/>
        <v>0.5</v>
      </c>
      <c r="BJ164" s="36">
        <f t="shared" si="5"/>
        <v>5.0000000000000001E-3</v>
      </c>
      <c r="BK164" s="36">
        <f t="shared" si="5"/>
        <v>0.5</v>
      </c>
      <c r="BL164" s="36">
        <f t="shared" si="5"/>
        <v>0.05</v>
      </c>
      <c r="BM164" s="36">
        <f t="shared" si="5"/>
        <v>0.05</v>
      </c>
      <c r="BN164" s="36">
        <f t="shared" si="5"/>
        <v>0.05</v>
      </c>
      <c r="BO164" s="36">
        <f t="shared" si="5"/>
        <v>0.05</v>
      </c>
      <c r="BP164" s="36">
        <f t="shared" si="5"/>
        <v>0.05</v>
      </c>
      <c r="BQ164" s="36">
        <f t="shared" si="5"/>
        <v>0.4</v>
      </c>
      <c r="BR164" s="36">
        <f t="shared" si="5"/>
        <v>0.4</v>
      </c>
      <c r="BS164" s="36">
        <f t="shared" ref="BS164:CX164" si="6">GEOMEAN(BS6:BS160)</f>
        <v>0.05</v>
      </c>
      <c r="BT164" s="36">
        <f t="shared" si="6"/>
        <v>0.05</v>
      </c>
      <c r="BU164" s="36">
        <f t="shared" si="6"/>
        <v>0.1</v>
      </c>
      <c r="BV164" s="36">
        <f t="shared" si="6"/>
        <v>0.05</v>
      </c>
      <c r="BW164" s="36">
        <f t="shared" si="6"/>
        <v>0.05</v>
      </c>
      <c r="BX164" s="36">
        <f t="shared" si="6"/>
        <v>0.05</v>
      </c>
      <c r="BY164" s="36">
        <f t="shared" si="6"/>
        <v>0.15000000000000002</v>
      </c>
      <c r="BZ164" s="36">
        <f t="shared" si="6"/>
        <v>0.15</v>
      </c>
      <c r="CA164" s="36">
        <f t="shared" si="6"/>
        <v>25</v>
      </c>
      <c r="CB164" s="36">
        <f t="shared" si="6"/>
        <v>50</v>
      </c>
      <c r="CC164" s="36">
        <f t="shared" si="6"/>
        <v>3049.6147835400802</v>
      </c>
      <c r="CD164" s="36">
        <f t="shared" si="6"/>
        <v>0.01</v>
      </c>
      <c r="CE164" s="36">
        <f t="shared" si="6"/>
        <v>2.5000000000000001E-2</v>
      </c>
      <c r="CF164" s="36">
        <f t="shared" si="6"/>
        <v>2.5000000000000001E-2</v>
      </c>
      <c r="CG164" s="36">
        <f t="shared" si="6"/>
        <v>2.5000000000000001E-2</v>
      </c>
      <c r="CH164" s="36">
        <f t="shared" si="6"/>
        <v>2.5000000000000001E-2</v>
      </c>
      <c r="CI164" s="36">
        <f t="shared" si="6"/>
        <v>2.5000000000000001E-2</v>
      </c>
      <c r="CJ164" s="36">
        <f t="shared" si="6"/>
        <v>2.5000000000000001E-2</v>
      </c>
      <c r="CK164" s="36">
        <f t="shared" si="6"/>
        <v>2.5000000000000001E-2</v>
      </c>
      <c r="CL164" s="36">
        <f t="shared" si="6"/>
        <v>2.5279470743167125</v>
      </c>
      <c r="CM164" s="36">
        <f t="shared" si="6"/>
        <v>0.15</v>
      </c>
      <c r="CN164" s="36">
        <f t="shared" si="6"/>
        <v>0.5</v>
      </c>
      <c r="CO164" s="36">
        <f t="shared" si="6"/>
        <v>0.5</v>
      </c>
      <c r="CP164" s="36">
        <f t="shared" si="6"/>
        <v>0.5</v>
      </c>
      <c r="CQ164" s="36">
        <f t="shared" si="6"/>
        <v>1.5</v>
      </c>
      <c r="CR164" s="36">
        <f t="shared" si="6"/>
        <v>0.3</v>
      </c>
      <c r="CS164" s="36">
        <f t="shared" si="6"/>
        <v>5</v>
      </c>
      <c r="CT164" s="36">
        <f t="shared" si="6"/>
        <v>0.5</v>
      </c>
      <c r="CU164" s="36">
        <f t="shared" si="6"/>
        <v>0.5</v>
      </c>
      <c r="CV164" s="36">
        <f t="shared" si="6"/>
        <v>0.05</v>
      </c>
      <c r="CW164" s="36">
        <f t="shared" si="6"/>
        <v>7.8735578061400371E-2</v>
      </c>
      <c r="CX164" s="36">
        <f t="shared" si="6"/>
        <v>0.05</v>
      </c>
      <c r="CY164" s="36">
        <f t="shared" ref="CY164:DL164" si="7">GEOMEAN(CY6:CY160)</f>
        <v>6.2636565383045366E-3</v>
      </c>
      <c r="CZ164" s="36">
        <f t="shared" si="7"/>
        <v>0.05</v>
      </c>
      <c r="DA164" s="36">
        <f t="shared" si="7"/>
        <v>0.05</v>
      </c>
      <c r="DB164" s="36">
        <f t="shared" si="7"/>
        <v>0.05</v>
      </c>
      <c r="DC164" s="36">
        <f t="shared" si="7"/>
        <v>0.05</v>
      </c>
      <c r="DD164" s="36">
        <f t="shared" si="7"/>
        <v>0.05</v>
      </c>
      <c r="DE164" s="36">
        <f t="shared" si="7"/>
        <v>0.05</v>
      </c>
      <c r="DF164" s="36">
        <f t="shared" si="7"/>
        <v>0.05</v>
      </c>
      <c r="DG164" s="41">
        <f t="shared" si="7"/>
        <v>11608.630039701085</v>
      </c>
      <c r="DH164" s="36">
        <f t="shared" si="7"/>
        <v>0.5</v>
      </c>
      <c r="DI164" s="36">
        <f t="shared" si="7"/>
        <v>0.05</v>
      </c>
      <c r="DJ164" s="36">
        <f t="shared" si="7"/>
        <v>0.25</v>
      </c>
      <c r="DK164" s="36">
        <f t="shared" si="7"/>
        <v>0.25</v>
      </c>
      <c r="DL164" s="36">
        <f t="shared" si="7"/>
        <v>0.05</v>
      </c>
    </row>
    <row r="165" spans="2:116" x14ac:dyDescent="0.3">
      <c r="D165" s="140" t="s">
        <v>270</v>
      </c>
      <c r="F165" s="140" t="s">
        <v>270</v>
      </c>
      <c r="G165" s="35">
        <f t="shared" ref="G165:AL165" si="8">MEDIAN(G6:G160)</f>
        <v>7.8</v>
      </c>
      <c r="H165" s="35">
        <f t="shared" si="8"/>
        <v>342.3</v>
      </c>
      <c r="I165" s="35">
        <f t="shared" si="8"/>
        <v>0.05</v>
      </c>
      <c r="J165" s="35">
        <f t="shared" si="8"/>
        <v>5.28</v>
      </c>
      <c r="K165" s="35">
        <f t="shared" si="8"/>
        <v>72</v>
      </c>
      <c r="L165" s="35">
        <f t="shared" si="8"/>
        <v>0.32700000000000001</v>
      </c>
      <c r="M165" s="35">
        <f t="shared" si="8"/>
        <v>2.04</v>
      </c>
      <c r="N165" s="35">
        <f t="shared" si="8"/>
        <v>7.1</v>
      </c>
      <c r="O165" s="35">
        <f t="shared" si="8"/>
        <v>11.6</v>
      </c>
      <c r="P165" s="35">
        <f t="shared" si="8"/>
        <v>5.4000000000000003E-3</v>
      </c>
      <c r="Q165" s="35">
        <f t="shared" si="8"/>
        <v>657</v>
      </c>
      <c r="R165" s="35">
        <f t="shared" si="8"/>
        <v>0.41899999999999998</v>
      </c>
      <c r="S165" s="35">
        <f t="shared" si="8"/>
        <v>5.0599999999999996</v>
      </c>
      <c r="T165" s="35">
        <f t="shared" si="8"/>
        <v>19.2</v>
      </c>
      <c r="U165" s="35">
        <f t="shared" si="8"/>
        <v>3.22</v>
      </c>
      <c r="V165" s="35">
        <f t="shared" si="8"/>
        <v>73.8</v>
      </c>
      <c r="W165" s="35">
        <f t="shared" si="8"/>
        <v>11.3</v>
      </c>
      <c r="X165" s="35">
        <f t="shared" si="8"/>
        <v>56.6</v>
      </c>
      <c r="Y165" s="39">
        <f t="shared" si="8"/>
        <v>106000</v>
      </c>
      <c r="Z165" s="35">
        <f t="shared" si="8"/>
        <v>8.5399999999999991</v>
      </c>
      <c r="AA165" s="35">
        <f t="shared" si="8"/>
        <v>9530</v>
      </c>
      <c r="AB165" s="35">
        <f t="shared" si="8"/>
        <v>677.93399999999997</v>
      </c>
      <c r="AC165" s="35">
        <f t="shared" si="8"/>
        <v>929</v>
      </c>
      <c r="AD165" s="35">
        <f t="shared" si="8"/>
        <v>8490</v>
      </c>
      <c r="AE165" s="35">
        <f t="shared" si="8"/>
        <v>60.4</v>
      </c>
      <c r="AF165" s="35">
        <f t="shared" si="8"/>
        <v>3166.45</v>
      </c>
      <c r="AG165" s="35">
        <f t="shared" si="8"/>
        <v>672</v>
      </c>
      <c r="AH165" s="35">
        <f t="shared" si="8"/>
        <v>2.5</v>
      </c>
      <c r="AI165" s="35">
        <f t="shared" si="8"/>
        <v>55</v>
      </c>
      <c r="AJ165" s="35">
        <f t="shared" si="8"/>
        <v>49</v>
      </c>
      <c r="AK165" s="35">
        <f t="shared" si="8"/>
        <v>276</v>
      </c>
      <c r="AL165" s="35">
        <f t="shared" si="8"/>
        <v>130</v>
      </c>
      <c r="AM165" s="35">
        <f t="shared" ref="AM165:BR165" si="9">MEDIAN(AM6:AM160)</f>
        <v>62</v>
      </c>
      <c r="AN165" s="35">
        <f t="shared" si="9"/>
        <v>85</v>
      </c>
      <c r="AO165" s="35">
        <f t="shared" si="9"/>
        <v>2.5</v>
      </c>
      <c r="AP165" s="35">
        <f t="shared" si="9"/>
        <v>104</v>
      </c>
      <c r="AQ165" s="35">
        <f t="shared" si="9"/>
        <v>1.5</v>
      </c>
      <c r="AR165" s="35">
        <f t="shared" si="9"/>
        <v>2.5</v>
      </c>
      <c r="AS165" s="35">
        <f t="shared" si="9"/>
        <v>2.5</v>
      </c>
      <c r="AT165" s="35">
        <f t="shared" si="9"/>
        <v>156</v>
      </c>
      <c r="AU165" s="35">
        <f t="shared" si="9"/>
        <v>164</v>
      </c>
      <c r="AV165" s="35">
        <f t="shared" si="9"/>
        <v>69</v>
      </c>
      <c r="AW165" s="35">
        <f t="shared" si="9"/>
        <v>73</v>
      </c>
      <c r="AX165" s="35">
        <f t="shared" si="9"/>
        <v>133</v>
      </c>
      <c r="AY165" s="35">
        <f t="shared" si="9"/>
        <v>2.5</v>
      </c>
      <c r="AZ165" s="35">
        <f t="shared" si="9"/>
        <v>2.5</v>
      </c>
      <c r="BA165" s="35">
        <f t="shared" si="9"/>
        <v>1176.5</v>
      </c>
      <c r="BB165" s="35">
        <f t="shared" si="9"/>
        <v>0.5</v>
      </c>
      <c r="BC165" s="35">
        <f t="shared" si="9"/>
        <v>0.5</v>
      </c>
      <c r="BD165" s="35">
        <f t="shared" si="9"/>
        <v>0.5</v>
      </c>
      <c r="BE165" s="35">
        <f t="shared" si="9"/>
        <v>0.5</v>
      </c>
      <c r="BF165" s="35">
        <f t="shared" si="9"/>
        <v>0.5</v>
      </c>
      <c r="BG165" s="35">
        <f t="shared" si="9"/>
        <v>0.5</v>
      </c>
      <c r="BH165" s="35">
        <f t="shared" si="9"/>
        <v>0.5</v>
      </c>
      <c r="BI165" s="35">
        <f t="shared" si="9"/>
        <v>0.5</v>
      </c>
      <c r="BJ165" s="35">
        <f t="shared" si="9"/>
        <v>5.0000000000000001E-3</v>
      </c>
      <c r="BK165" s="35">
        <f t="shared" si="9"/>
        <v>0.5</v>
      </c>
      <c r="BL165" s="35">
        <f t="shared" si="9"/>
        <v>0.05</v>
      </c>
      <c r="BM165" s="35">
        <f t="shared" si="9"/>
        <v>0.05</v>
      </c>
      <c r="BN165" s="35">
        <f t="shared" si="9"/>
        <v>0.05</v>
      </c>
      <c r="BO165" s="35">
        <f t="shared" si="9"/>
        <v>0.05</v>
      </c>
      <c r="BP165" s="35">
        <f t="shared" si="9"/>
        <v>0.05</v>
      </c>
      <c r="BQ165" s="35">
        <f t="shared" si="9"/>
        <v>0.4</v>
      </c>
      <c r="BR165" s="35">
        <f t="shared" si="9"/>
        <v>0.4</v>
      </c>
      <c r="BS165" s="35">
        <f t="shared" ref="BS165:CX165" si="10">MEDIAN(BS6:BS160)</f>
        <v>0.05</v>
      </c>
      <c r="BT165" s="35">
        <f t="shared" si="10"/>
        <v>0.05</v>
      </c>
      <c r="BU165" s="35">
        <f t="shared" si="10"/>
        <v>0.1</v>
      </c>
      <c r="BV165" s="35">
        <f t="shared" si="10"/>
        <v>0.05</v>
      </c>
      <c r="BW165" s="35">
        <f t="shared" si="10"/>
        <v>0.05</v>
      </c>
      <c r="BX165" s="35">
        <f t="shared" si="10"/>
        <v>0.05</v>
      </c>
      <c r="BY165" s="35">
        <f t="shared" si="10"/>
        <v>0.15000000000000002</v>
      </c>
      <c r="BZ165" s="35">
        <f t="shared" si="10"/>
        <v>0.15</v>
      </c>
      <c r="CA165" s="35">
        <f t="shared" si="10"/>
        <v>25</v>
      </c>
      <c r="CB165" s="35">
        <f t="shared" si="10"/>
        <v>50</v>
      </c>
      <c r="CC165" s="35">
        <f t="shared" si="10"/>
        <v>3000</v>
      </c>
      <c r="CD165" s="35">
        <f t="shared" si="10"/>
        <v>0.01</v>
      </c>
      <c r="CE165" s="35">
        <f t="shared" si="10"/>
        <v>2.5000000000000001E-2</v>
      </c>
      <c r="CF165" s="35">
        <f t="shared" si="10"/>
        <v>2.5000000000000001E-2</v>
      </c>
      <c r="CG165" s="35">
        <f t="shared" si="10"/>
        <v>2.5000000000000001E-2</v>
      </c>
      <c r="CH165" s="35">
        <f t="shared" si="10"/>
        <v>2.5000000000000001E-2</v>
      </c>
      <c r="CI165" s="35">
        <f t="shared" si="10"/>
        <v>2.5000000000000001E-2</v>
      </c>
      <c r="CJ165" s="35">
        <f t="shared" si="10"/>
        <v>2.5000000000000001E-2</v>
      </c>
      <c r="CK165" s="35">
        <f t="shared" si="10"/>
        <v>2.5000000000000001E-2</v>
      </c>
      <c r="CL165" s="35">
        <f t="shared" si="10"/>
        <v>2.8</v>
      </c>
      <c r="CM165" s="35">
        <f t="shared" si="10"/>
        <v>0.15</v>
      </c>
      <c r="CN165" s="35">
        <f t="shared" si="10"/>
        <v>0.5</v>
      </c>
      <c r="CO165" s="35">
        <f t="shared" si="10"/>
        <v>0.5</v>
      </c>
      <c r="CP165" s="35">
        <f t="shared" si="10"/>
        <v>0.5</v>
      </c>
      <c r="CQ165" s="35">
        <f t="shared" si="10"/>
        <v>1.5</v>
      </c>
      <c r="CR165" s="35">
        <f t="shared" si="10"/>
        <v>0.3</v>
      </c>
      <c r="CS165" s="35">
        <f t="shared" si="10"/>
        <v>5</v>
      </c>
      <c r="CT165" s="35">
        <f t="shared" si="10"/>
        <v>0.5</v>
      </c>
      <c r="CU165" s="35">
        <f t="shared" si="10"/>
        <v>0.5</v>
      </c>
      <c r="CV165" s="35">
        <f t="shared" si="10"/>
        <v>0.05</v>
      </c>
      <c r="CW165" s="35">
        <f t="shared" si="10"/>
        <v>0.05</v>
      </c>
      <c r="CX165" s="35">
        <f t="shared" si="10"/>
        <v>0.05</v>
      </c>
      <c r="CY165" s="35">
        <f t="shared" ref="CY165:DL165" si="11">MEDIAN(CY6:CY160)</f>
        <v>6.6E-3</v>
      </c>
      <c r="CZ165" s="35">
        <f t="shared" si="11"/>
        <v>0.05</v>
      </c>
      <c r="DA165" s="35">
        <f t="shared" si="11"/>
        <v>0.05</v>
      </c>
      <c r="DB165" s="35">
        <f t="shared" si="11"/>
        <v>0.05</v>
      </c>
      <c r="DC165" s="35">
        <f t="shared" si="11"/>
        <v>0.05</v>
      </c>
      <c r="DD165" s="35">
        <f t="shared" si="11"/>
        <v>0.05</v>
      </c>
      <c r="DE165" s="35">
        <f t="shared" si="11"/>
        <v>0.05</v>
      </c>
      <c r="DF165" s="35">
        <f t="shared" si="11"/>
        <v>0.05</v>
      </c>
      <c r="DG165" s="39">
        <f t="shared" si="11"/>
        <v>11721.853999999999</v>
      </c>
      <c r="DH165" s="35">
        <f t="shared" si="11"/>
        <v>0.5</v>
      </c>
      <c r="DI165" s="35">
        <f t="shared" si="11"/>
        <v>0.05</v>
      </c>
      <c r="DJ165" s="35">
        <f t="shared" si="11"/>
        <v>0.25</v>
      </c>
      <c r="DK165" s="35">
        <f t="shared" si="11"/>
        <v>0.25</v>
      </c>
      <c r="DL165" s="35">
        <f t="shared" si="11"/>
        <v>0.05</v>
      </c>
    </row>
    <row r="166" spans="2:116" x14ac:dyDescent="0.3">
      <c r="D166" s="140" t="s">
        <v>271</v>
      </c>
      <c r="F166" s="140" t="s">
        <v>271</v>
      </c>
      <c r="G166" s="35">
        <f t="shared" ref="G166:AL166" si="12">MIN(G6:G160)</f>
        <v>4.8</v>
      </c>
      <c r="H166" s="35">
        <f t="shared" si="12"/>
        <v>63.22</v>
      </c>
      <c r="I166" s="35">
        <f t="shared" si="12"/>
        <v>0.05</v>
      </c>
      <c r="J166" s="35">
        <f t="shared" si="12"/>
        <v>1.5</v>
      </c>
      <c r="K166" s="35">
        <f t="shared" si="12"/>
        <v>3.93</v>
      </c>
      <c r="L166" s="35">
        <f t="shared" si="12"/>
        <v>2.5000000000000001E-2</v>
      </c>
      <c r="M166" s="35">
        <f t="shared" si="12"/>
        <v>0.1</v>
      </c>
      <c r="N166" s="35">
        <f t="shared" si="12"/>
        <v>0.81599999999999995</v>
      </c>
      <c r="O166" s="35">
        <f t="shared" si="12"/>
        <v>0.2</v>
      </c>
      <c r="P166" s="38">
        <f t="shared" si="12"/>
        <v>1.1999999999999999E-3</v>
      </c>
      <c r="Q166" s="35">
        <f t="shared" si="12"/>
        <v>61.3</v>
      </c>
      <c r="R166" s="35">
        <f t="shared" si="12"/>
        <v>0.2</v>
      </c>
      <c r="S166" s="35">
        <f t="shared" si="12"/>
        <v>0.2</v>
      </c>
      <c r="T166" s="35">
        <f t="shared" si="12"/>
        <v>0.5</v>
      </c>
      <c r="U166" s="35">
        <f t="shared" si="12"/>
        <v>1</v>
      </c>
      <c r="V166" s="35">
        <f t="shared" si="12"/>
        <v>0.15</v>
      </c>
      <c r="W166" s="35">
        <f t="shared" si="12"/>
        <v>1.1399999999999999</v>
      </c>
      <c r="X166" s="35">
        <f t="shared" si="12"/>
        <v>6.46</v>
      </c>
      <c r="Y166" s="39">
        <f t="shared" si="12"/>
        <v>39.200000000000003</v>
      </c>
      <c r="Z166" s="35">
        <f t="shared" si="12"/>
        <v>0.05</v>
      </c>
      <c r="AA166" s="35">
        <f t="shared" si="12"/>
        <v>966</v>
      </c>
      <c r="AB166" s="35">
        <f t="shared" si="12"/>
        <v>12.6</v>
      </c>
      <c r="AC166" s="35">
        <f t="shared" si="12"/>
        <v>44.8</v>
      </c>
      <c r="AD166" s="35">
        <f t="shared" si="12"/>
        <v>95.8</v>
      </c>
      <c r="AE166" s="35">
        <f t="shared" si="12"/>
        <v>0.05</v>
      </c>
      <c r="AF166" s="35">
        <f t="shared" si="12"/>
        <v>424</v>
      </c>
      <c r="AG166" s="35">
        <f t="shared" si="12"/>
        <v>0.5</v>
      </c>
      <c r="AH166" s="35">
        <f t="shared" si="12"/>
        <v>2.5</v>
      </c>
      <c r="AI166" s="35">
        <f t="shared" si="12"/>
        <v>2.5</v>
      </c>
      <c r="AJ166" s="35">
        <f t="shared" si="12"/>
        <v>2.5</v>
      </c>
      <c r="AK166" s="35">
        <f t="shared" si="12"/>
        <v>2.5</v>
      </c>
      <c r="AL166" s="35">
        <f t="shared" si="12"/>
        <v>2.5</v>
      </c>
      <c r="AM166" s="35">
        <f t="shared" ref="AM166:BR166" si="13">MIN(AM6:AM160)</f>
        <v>2.5</v>
      </c>
      <c r="AN166" s="35">
        <f t="shared" si="13"/>
        <v>2.5</v>
      </c>
      <c r="AO166" s="35">
        <f t="shared" si="13"/>
        <v>2.5</v>
      </c>
      <c r="AP166" s="35">
        <f t="shared" si="13"/>
        <v>2.5</v>
      </c>
      <c r="AQ166" s="35">
        <f t="shared" si="13"/>
        <v>1.5</v>
      </c>
      <c r="AR166" s="35">
        <f t="shared" si="13"/>
        <v>2.5</v>
      </c>
      <c r="AS166" s="35">
        <f t="shared" si="13"/>
        <v>2.5</v>
      </c>
      <c r="AT166" s="35">
        <f t="shared" si="13"/>
        <v>2.5</v>
      </c>
      <c r="AU166" s="35">
        <f t="shared" si="13"/>
        <v>2.5</v>
      </c>
      <c r="AV166" s="35">
        <f t="shared" si="13"/>
        <v>2.5</v>
      </c>
      <c r="AW166" s="35">
        <f t="shared" si="13"/>
        <v>2.5</v>
      </c>
      <c r="AX166" s="35">
        <f t="shared" si="13"/>
        <v>2.5</v>
      </c>
      <c r="AY166" s="35">
        <f t="shared" si="13"/>
        <v>2.5</v>
      </c>
      <c r="AZ166" s="35">
        <f t="shared" si="13"/>
        <v>2.5</v>
      </c>
      <c r="BA166" s="35">
        <f t="shared" si="13"/>
        <v>31.5</v>
      </c>
      <c r="BB166" s="35">
        <f t="shared" si="13"/>
        <v>0.5</v>
      </c>
      <c r="BC166" s="35">
        <f t="shared" si="13"/>
        <v>0.5</v>
      </c>
      <c r="BD166" s="35">
        <f t="shared" si="13"/>
        <v>0.5</v>
      </c>
      <c r="BE166" s="35">
        <f t="shared" si="13"/>
        <v>0.5</v>
      </c>
      <c r="BF166" s="35">
        <f t="shared" si="13"/>
        <v>0.5</v>
      </c>
      <c r="BG166" s="35">
        <f t="shared" si="13"/>
        <v>0.5</v>
      </c>
      <c r="BH166" s="35">
        <f t="shared" si="13"/>
        <v>0.5</v>
      </c>
      <c r="BI166" s="35">
        <f t="shared" si="13"/>
        <v>0.5</v>
      </c>
      <c r="BJ166" s="35">
        <f t="shared" si="13"/>
        <v>5.0000000000000001E-3</v>
      </c>
      <c r="BK166" s="35">
        <f t="shared" si="13"/>
        <v>0.5</v>
      </c>
      <c r="BL166" s="35">
        <f t="shared" si="13"/>
        <v>0.05</v>
      </c>
      <c r="BM166" s="35">
        <f t="shared" si="13"/>
        <v>0.05</v>
      </c>
      <c r="BN166" s="35">
        <f t="shared" si="13"/>
        <v>0.05</v>
      </c>
      <c r="BO166" s="35">
        <f t="shared" si="13"/>
        <v>0.05</v>
      </c>
      <c r="BP166" s="35">
        <f t="shared" si="13"/>
        <v>0.05</v>
      </c>
      <c r="BQ166" s="35">
        <f t="shared" si="13"/>
        <v>0.4</v>
      </c>
      <c r="BR166" s="35">
        <f t="shared" si="13"/>
        <v>0.4</v>
      </c>
      <c r="BS166" s="35">
        <f t="shared" ref="BS166:CX166" si="14">MIN(BS6:BS160)</f>
        <v>0.05</v>
      </c>
      <c r="BT166" s="35">
        <f t="shared" si="14"/>
        <v>0.05</v>
      </c>
      <c r="BU166" s="35">
        <f t="shared" si="14"/>
        <v>0.1</v>
      </c>
      <c r="BV166" s="35">
        <f t="shared" si="14"/>
        <v>0.05</v>
      </c>
      <c r="BW166" s="35">
        <f t="shared" si="14"/>
        <v>0.05</v>
      </c>
      <c r="BX166" s="35">
        <f t="shared" si="14"/>
        <v>0.05</v>
      </c>
      <c r="BY166" s="35">
        <f t="shared" si="14"/>
        <v>0.15000000000000002</v>
      </c>
      <c r="BZ166" s="35">
        <f t="shared" si="14"/>
        <v>0.15</v>
      </c>
      <c r="CA166" s="35">
        <f t="shared" si="14"/>
        <v>25</v>
      </c>
      <c r="CB166" s="35">
        <f t="shared" si="14"/>
        <v>50</v>
      </c>
      <c r="CC166" s="35">
        <f t="shared" si="14"/>
        <v>500</v>
      </c>
      <c r="CD166" s="35">
        <f t="shared" si="14"/>
        <v>0.01</v>
      </c>
      <c r="CE166" s="35">
        <f t="shared" si="14"/>
        <v>2.5000000000000001E-2</v>
      </c>
      <c r="CF166" s="35">
        <f t="shared" si="14"/>
        <v>2.5000000000000001E-2</v>
      </c>
      <c r="CG166" s="35">
        <f t="shared" si="14"/>
        <v>2.5000000000000001E-2</v>
      </c>
      <c r="CH166" s="35">
        <f t="shared" si="14"/>
        <v>2.5000000000000001E-2</v>
      </c>
      <c r="CI166" s="35">
        <f t="shared" si="14"/>
        <v>2.5000000000000001E-2</v>
      </c>
      <c r="CJ166" s="35">
        <f t="shared" si="14"/>
        <v>2.5000000000000001E-2</v>
      </c>
      <c r="CK166" s="35">
        <f t="shared" si="14"/>
        <v>2.5000000000000001E-2</v>
      </c>
      <c r="CL166" s="35">
        <f t="shared" si="14"/>
        <v>0.1</v>
      </c>
      <c r="CM166" s="35">
        <f t="shared" si="14"/>
        <v>0.15</v>
      </c>
      <c r="CN166" s="35">
        <f t="shared" si="14"/>
        <v>0.5</v>
      </c>
      <c r="CO166" s="35">
        <f t="shared" si="14"/>
        <v>0.5</v>
      </c>
      <c r="CP166" s="35">
        <f t="shared" si="14"/>
        <v>0.5</v>
      </c>
      <c r="CQ166" s="35">
        <f t="shared" si="14"/>
        <v>1.5</v>
      </c>
      <c r="CR166" s="35">
        <f t="shared" si="14"/>
        <v>0.3</v>
      </c>
      <c r="CS166" s="35">
        <f t="shared" si="14"/>
        <v>5</v>
      </c>
      <c r="CT166" s="35">
        <f t="shared" si="14"/>
        <v>0.5</v>
      </c>
      <c r="CU166" s="35">
        <f t="shared" si="14"/>
        <v>0.5</v>
      </c>
      <c r="CV166" s="35">
        <f t="shared" si="14"/>
        <v>0.05</v>
      </c>
      <c r="CW166" s="35">
        <f t="shared" si="14"/>
        <v>0.05</v>
      </c>
      <c r="CX166" s="35">
        <f t="shared" si="14"/>
        <v>0.05</v>
      </c>
      <c r="CY166" s="35">
        <f t="shared" ref="CY166:DL166" si="15">MIN(CY6:CY160)</f>
        <v>4.4999999999999999E-4</v>
      </c>
      <c r="CZ166" s="35">
        <f t="shared" si="15"/>
        <v>0.05</v>
      </c>
      <c r="DA166" s="35">
        <f t="shared" si="15"/>
        <v>0.05</v>
      </c>
      <c r="DB166" s="35">
        <f t="shared" si="15"/>
        <v>0.05</v>
      </c>
      <c r="DC166" s="35">
        <f t="shared" si="15"/>
        <v>0.05</v>
      </c>
      <c r="DD166" s="35">
        <f t="shared" si="15"/>
        <v>0.05</v>
      </c>
      <c r="DE166" s="35">
        <f t="shared" si="15"/>
        <v>0.05</v>
      </c>
      <c r="DF166" s="35">
        <f t="shared" si="15"/>
        <v>0.05</v>
      </c>
      <c r="DG166" s="39">
        <f t="shared" si="15"/>
        <v>480</v>
      </c>
      <c r="DH166" s="35">
        <f t="shared" si="15"/>
        <v>0.5</v>
      </c>
      <c r="DI166" s="35">
        <f t="shared" si="15"/>
        <v>0.05</v>
      </c>
      <c r="DJ166" s="35">
        <f t="shared" si="15"/>
        <v>0.25</v>
      </c>
      <c r="DK166" s="35">
        <f t="shared" si="15"/>
        <v>0.25</v>
      </c>
      <c r="DL166" s="35">
        <f t="shared" si="15"/>
        <v>0.05</v>
      </c>
    </row>
    <row r="167" spans="2:116" x14ac:dyDescent="0.3">
      <c r="D167" s="140" t="s">
        <v>272</v>
      </c>
      <c r="F167" s="140" t="s">
        <v>272</v>
      </c>
      <c r="G167" s="35">
        <f t="shared" ref="G167:AL167" si="16">MAX(G6:G160)</f>
        <v>9.1999999999999993</v>
      </c>
      <c r="H167" s="35">
        <f t="shared" si="16"/>
        <v>1888</v>
      </c>
      <c r="I167" s="35">
        <f t="shared" si="16"/>
        <v>32.4</v>
      </c>
      <c r="J167" s="35">
        <f t="shared" si="16"/>
        <v>69.599999999999994</v>
      </c>
      <c r="K167" s="35">
        <f t="shared" si="16"/>
        <v>456</v>
      </c>
      <c r="L167" s="35">
        <f t="shared" si="16"/>
        <v>8.6</v>
      </c>
      <c r="M167" s="35">
        <f t="shared" si="16"/>
        <v>17.399999999999999</v>
      </c>
      <c r="N167" s="35">
        <f t="shared" si="16"/>
        <v>337</v>
      </c>
      <c r="O167" s="35">
        <f t="shared" si="16"/>
        <v>134</v>
      </c>
      <c r="P167" s="38">
        <f t="shared" si="16"/>
        <v>6.2E-2</v>
      </c>
      <c r="Q167" s="35">
        <f t="shared" si="16"/>
        <v>15000</v>
      </c>
      <c r="R167" s="35">
        <f t="shared" si="16"/>
        <v>3.69</v>
      </c>
      <c r="S167" s="35">
        <f t="shared" si="16"/>
        <v>129</v>
      </c>
      <c r="T167" s="35">
        <f t="shared" si="16"/>
        <v>154</v>
      </c>
      <c r="U167" s="35">
        <f t="shared" si="16"/>
        <v>8.83</v>
      </c>
      <c r="V167" s="35">
        <f t="shared" si="16"/>
        <v>260</v>
      </c>
      <c r="W167" s="35">
        <f t="shared" si="16"/>
        <v>52.1</v>
      </c>
      <c r="X167" s="35">
        <f t="shared" si="16"/>
        <v>1790</v>
      </c>
      <c r="Y167" s="39">
        <f t="shared" si="16"/>
        <v>1444434</v>
      </c>
      <c r="Z167" s="35">
        <f t="shared" si="16"/>
        <v>49.1</v>
      </c>
      <c r="AA167" s="35">
        <f t="shared" si="16"/>
        <v>58954</v>
      </c>
      <c r="AB167" s="35">
        <f t="shared" si="16"/>
        <v>16164.1</v>
      </c>
      <c r="AC167" s="35">
        <f t="shared" si="16"/>
        <v>7930</v>
      </c>
      <c r="AD167" s="35">
        <f t="shared" si="16"/>
        <v>23649.599999999999</v>
      </c>
      <c r="AE167" s="35">
        <f t="shared" si="16"/>
        <v>491.68400000000003</v>
      </c>
      <c r="AF167" s="35">
        <f t="shared" si="16"/>
        <v>18506.599999999999</v>
      </c>
      <c r="AG167" s="35">
        <f t="shared" si="16"/>
        <v>4420</v>
      </c>
      <c r="AH167" s="35">
        <f t="shared" si="16"/>
        <v>2210</v>
      </c>
      <c r="AI167" s="35">
        <f t="shared" si="16"/>
        <v>3550</v>
      </c>
      <c r="AJ167" s="35">
        <f t="shared" si="16"/>
        <v>1890</v>
      </c>
      <c r="AK167" s="35">
        <f t="shared" si="16"/>
        <v>4930</v>
      </c>
      <c r="AL167" s="35">
        <f t="shared" si="16"/>
        <v>1830</v>
      </c>
      <c r="AM167" s="35">
        <f t="shared" ref="AM167:BR167" si="17">MAX(AM6:AM160)</f>
        <v>1600</v>
      </c>
      <c r="AN167" s="35">
        <f t="shared" si="17"/>
        <v>1640</v>
      </c>
      <c r="AO167" s="35">
        <f t="shared" si="17"/>
        <v>1300</v>
      </c>
      <c r="AP167" s="35">
        <f t="shared" si="17"/>
        <v>1450</v>
      </c>
      <c r="AQ167" s="35">
        <f t="shared" si="17"/>
        <v>1.5</v>
      </c>
      <c r="AR167" s="35">
        <f t="shared" si="17"/>
        <v>337</v>
      </c>
      <c r="AS167" s="35">
        <f t="shared" si="17"/>
        <v>809</v>
      </c>
      <c r="AT167" s="35">
        <f t="shared" si="17"/>
        <v>4580</v>
      </c>
      <c r="AU167" s="35">
        <f t="shared" si="17"/>
        <v>2040</v>
      </c>
      <c r="AV167" s="35">
        <f t="shared" si="17"/>
        <v>1570</v>
      </c>
      <c r="AW167" s="35">
        <f t="shared" si="17"/>
        <v>1290</v>
      </c>
      <c r="AX167" s="35">
        <f t="shared" si="17"/>
        <v>1380</v>
      </c>
      <c r="AY167" s="35">
        <f t="shared" si="17"/>
        <v>550</v>
      </c>
      <c r="AZ167" s="35">
        <f t="shared" si="17"/>
        <v>2.5</v>
      </c>
      <c r="BA167" s="35">
        <f t="shared" si="17"/>
        <v>22910.5</v>
      </c>
      <c r="BB167" s="35">
        <f t="shared" si="17"/>
        <v>0.5</v>
      </c>
      <c r="BC167" s="35">
        <f t="shared" si="17"/>
        <v>0.5</v>
      </c>
      <c r="BD167" s="35">
        <f t="shared" si="17"/>
        <v>0.5</v>
      </c>
      <c r="BE167" s="35">
        <f t="shared" si="17"/>
        <v>0.5</v>
      </c>
      <c r="BF167" s="35">
        <f t="shared" si="17"/>
        <v>0.5</v>
      </c>
      <c r="BG167" s="35">
        <f t="shared" si="17"/>
        <v>0.5</v>
      </c>
      <c r="BH167" s="35">
        <f t="shared" si="17"/>
        <v>0.5</v>
      </c>
      <c r="BI167" s="35">
        <f t="shared" si="17"/>
        <v>0.5</v>
      </c>
      <c r="BJ167" s="35">
        <f t="shared" si="17"/>
        <v>5.0000000000000001E-3</v>
      </c>
      <c r="BK167" s="35">
        <f t="shared" si="17"/>
        <v>0.5</v>
      </c>
      <c r="BL167" s="35">
        <f t="shared" si="17"/>
        <v>0.05</v>
      </c>
      <c r="BM167" s="35">
        <f t="shared" si="17"/>
        <v>0.05</v>
      </c>
      <c r="BN167" s="35">
        <f t="shared" si="17"/>
        <v>0.05</v>
      </c>
      <c r="BO167" s="35">
        <f t="shared" si="17"/>
        <v>0.05</v>
      </c>
      <c r="BP167" s="35">
        <f t="shared" si="17"/>
        <v>0.05</v>
      </c>
      <c r="BQ167" s="35">
        <f t="shared" si="17"/>
        <v>0.4</v>
      </c>
      <c r="BR167" s="35">
        <f t="shared" si="17"/>
        <v>0.4</v>
      </c>
      <c r="BS167" s="35">
        <f t="shared" ref="BS167:CX167" si="18">MAX(BS6:BS160)</f>
        <v>0.05</v>
      </c>
      <c r="BT167" s="35">
        <f t="shared" si="18"/>
        <v>0.05</v>
      </c>
      <c r="BU167" s="35">
        <f t="shared" si="18"/>
        <v>0.1</v>
      </c>
      <c r="BV167" s="35">
        <f t="shared" si="18"/>
        <v>0.05</v>
      </c>
      <c r="BW167" s="35">
        <f t="shared" si="18"/>
        <v>0.05</v>
      </c>
      <c r="BX167" s="35">
        <f t="shared" si="18"/>
        <v>0.05</v>
      </c>
      <c r="BY167" s="35">
        <f t="shared" si="18"/>
        <v>0.15000000000000002</v>
      </c>
      <c r="BZ167" s="35">
        <f t="shared" si="18"/>
        <v>0.15</v>
      </c>
      <c r="CA167" s="35">
        <f t="shared" si="18"/>
        <v>25</v>
      </c>
      <c r="CB167" s="35">
        <f t="shared" si="18"/>
        <v>50</v>
      </c>
      <c r="CC167" s="35">
        <f t="shared" si="18"/>
        <v>12000</v>
      </c>
      <c r="CD167" s="35">
        <f t="shared" si="18"/>
        <v>0.01</v>
      </c>
      <c r="CE167" s="35">
        <f t="shared" si="18"/>
        <v>2.5000000000000001E-2</v>
      </c>
      <c r="CF167" s="35">
        <f t="shared" si="18"/>
        <v>2.5000000000000001E-2</v>
      </c>
      <c r="CG167" s="35">
        <f t="shared" si="18"/>
        <v>2.5000000000000001E-2</v>
      </c>
      <c r="CH167" s="35">
        <f t="shared" si="18"/>
        <v>2.5000000000000001E-2</v>
      </c>
      <c r="CI167" s="35">
        <f t="shared" si="18"/>
        <v>2.5000000000000001E-2</v>
      </c>
      <c r="CJ167" s="35">
        <f t="shared" si="18"/>
        <v>2.5000000000000001E-2</v>
      </c>
      <c r="CK167" s="35">
        <f t="shared" si="18"/>
        <v>2.5000000000000001E-2</v>
      </c>
      <c r="CL167" s="35">
        <f t="shared" si="18"/>
        <v>160</v>
      </c>
      <c r="CM167" s="35">
        <f t="shared" si="18"/>
        <v>0.15</v>
      </c>
      <c r="CN167" s="35">
        <f t="shared" si="18"/>
        <v>0.5</v>
      </c>
      <c r="CO167" s="35">
        <f t="shared" si="18"/>
        <v>0.5</v>
      </c>
      <c r="CP167" s="35">
        <f t="shared" si="18"/>
        <v>0.5</v>
      </c>
      <c r="CQ167" s="35">
        <f t="shared" si="18"/>
        <v>1.5</v>
      </c>
      <c r="CR167" s="35">
        <f t="shared" si="18"/>
        <v>0.3</v>
      </c>
      <c r="CS167" s="35">
        <f t="shared" si="18"/>
        <v>5</v>
      </c>
      <c r="CT167" s="35">
        <f t="shared" si="18"/>
        <v>0.5</v>
      </c>
      <c r="CU167" s="35">
        <f t="shared" si="18"/>
        <v>0.5</v>
      </c>
      <c r="CV167" s="35">
        <f t="shared" si="18"/>
        <v>0.05</v>
      </c>
      <c r="CW167" s="35">
        <f t="shared" si="18"/>
        <v>1.38</v>
      </c>
      <c r="CX167" s="35">
        <f t="shared" si="18"/>
        <v>0.05</v>
      </c>
      <c r="CY167" s="35">
        <f t="shared" ref="CY167:DL167" si="19">MAX(CY6:CY160)</f>
        <v>3.9E-2</v>
      </c>
      <c r="CZ167" s="35">
        <f t="shared" si="19"/>
        <v>0.05</v>
      </c>
      <c r="DA167" s="35">
        <f t="shared" si="19"/>
        <v>0.05</v>
      </c>
      <c r="DB167" s="35">
        <f t="shared" si="19"/>
        <v>0.05</v>
      </c>
      <c r="DC167" s="35">
        <f t="shared" si="19"/>
        <v>0.05</v>
      </c>
      <c r="DD167" s="35">
        <f t="shared" si="19"/>
        <v>0.05</v>
      </c>
      <c r="DE167" s="35">
        <f t="shared" si="19"/>
        <v>0.05</v>
      </c>
      <c r="DF167" s="35">
        <f t="shared" si="19"/>
        <v>0.05</v>
      </c>
      <c r="DG167" s="39">
        <f t="shared" si="19"/>
        <v>67833.332999999999</v>
      </c>
      <c r="DH167" s="35">
        <f t="shared" si="19"/>
        <v>0.5</v>
      </c>
      <c r="DI167" s="35">
        <f t="shared" si="19"/>
        <v>0.05</v>
      </c>
      <c r="DJ167" s="35">
        <f t="shared" si="19"/>
        <v>0.25</v>
      </c>
      <c r="DK167" s="35">
        <f t="shared" si="19"/>
        <v>0.25</v>
      </c>
      <c r="DL167" s="35">
        <f t="shared" si="19"/>
        <v>0.05</v>
      </c>
    </row>
    <row r="168" spans="2:116" x14ac:dyDescent="0.3">
      <c r="D168" s="140" t="s">
        <v>273</v>
      </c>
      <c r="F168" s="140" t="s">
        <v>273</v>
      </c>
      <c r="G168" s="37">
        <f t="shared" ref="G168:AL168" si="20">STDEV(G6:G160)</f>
        <v>0.45339754508809876</v>
      </c>
      <c r="H168" s="37">
        <f t="shared" si="20"/>
        <v>227.18317833274781</v>
      </c>
      <c r="I168" s="37">
        <f t="shared" si="20"/>
        <v>9.568230934307195</v>
      </c>
      <c r="J168" s="37">
        <f t="shared" si="20"/>
        <v>8.9035823954260493</v>
      </c>
      <c r="K168" s="37">
        <f t="shared" si="20"/>
        <v>71.290320534196255</v>
      </c>
      <c r="L168" s="37">
        <f t="shared" si="20"/>
        <v>0.83268557940656973</v>
      </c>
      <c r="M168" s="37">
        <f t="shared" si="20"/>
        <v>2.5463343413056738</v>
      </c>
      <c r="N168" s="37">
        <f t="shared" si="20"/>
        <v>28.929982191620123</v>
      </c>
      <c r="O168" s="37">
        <f t="shared" si="20"/>
        <v>13.862318390268022</v>
      </c>
      <c r="P168" s="37">
        <f t="shared" si="20"/>
        <v>6.5113464822684087E-3</v>
      </c>
      <c r="Q168" s="37">
        <f t="shared" si="20"/>
        <v>2220.5292824224402</v>
      </c>
      <c r="R168" s="37">
        <f t="shared" si="20"/>
        <v>0.70514299910236233</v>
      </c>
      <c r="S168" s="37">
        <f t="shared" si="20"/>
        <v>12.176070076730332</v>
      </c>
      <c r="T168" s="37">
        <f t="shared" si="20"/>
        <v>27.072124283351656</v>
      </c>
      <c r="U168" s="37">
        <f t="shared" si="20"/>
        <v>1.5981742568236625</v>
      </c>
      <c r="V168" s="37">
        <f t="shared" si="20"/>
        <v>54.348202301819192</v>
      </c>
      <c r="W168" s="37">
        <f t="shared" si="20"/>
        <v>10.248235773661722</v>
      </c>
      <c r="X168" s="37">
        <f t="shared" si="20"/>
        <v>160.57463140431801</v>
      </c>
      <c r="Y168" s="40">
        <f t="shared" si="20"/>
        <v>125854.73719091278</v>
      </c>
      <c r="Z168" s="37">
        <f t="shared" si="20"/>
        <v>8.0408714556466805</v>
      </c>
      <c r="AA168" s="37">
        <f t="shared" si="20"/>
        <v>7660.9627487173684</v>
      </c>
      <c r="AB168" s="37">
        <f t="shared" si="20"/>
        <v>2895.705762580621</v>
      </c>
      <c r="AC168" s="37">
        <f t="shared" si="20"/>
        <v>1060.8842963563702</v>
      </c>
      <c r="AD168" s="37">
        <f t="shared" si="20"/>
        <v>4010.0628218245524</v>
      </c>
      <c r="AE168" s="37">
        <f t="shared" si="20"/>
        <v>103.87506576153334</v>
      </c>
      <c r="AF168" s="37">
        <f t="shared" si="20"/>
        <v>3997.1406680704708</v>
      </c>
      <c r="AG168" s="37">
        <f t="shared" si="20"/>
        <v>854.39913569419627</v>
      </c>
      <c r="AH168" s="37">
        <f t="shared" si="20"/>
        <v>260.98416202806845</v>
      </c>
      <c r="AI168" s="37">
        <f t="shared" si="20"/>
        <v>377.47192836196274</v>
      </c>
      <c r="AJ168" s="37">
        <f t="shared" si="20"/>
        <v>187.60767599478945</v>
      </c>
      <c r="AK168" s="37">
        <f t="shared" si="20"/>
        <v>577.70339532156652</v>
      </c>
      <c r="AL168" s="37">
        <f t="shared" si="20"/>
        <v>262.25007867407402</v>
      </c>
      <c r="AM168" s="37">
        <f t="shared" ref="AM168:BR168" si="21">STDEV(AM6:AM160)</f>
        <v>181.56106962955255</v>
      </c>
      <c r="AN168" s="37">
        <f t="shared" si="21"/>
        <v>217.43786678888111</v>
      </c>
      <c r="AO168" s="37">
        <f t="shared" si="21"/>
        <v>107.44293845126107</v>
      </c>
      <c r="AP168" s="37">
        <f t="shared" si="21"/>
        <v>187.94180363679655</v>
      </c>
      <c r="AQ168" s="37">
        <f t="shared" si="21"/>
        <v>0</v>
      </c>
      <c r="AR168" s="37">
        <f t="shared" si="21"/>
        <v>47.74375157892738</v>
      </c>
      <c r="AS168" s="37">
        <f t="shared" si="21"/>
        <v>91.615838546855457</v>
      </c>
      <c r="AT168" s="37">
        <f t="shared" si="21"/>
        <v>462.66949762873764</v>
      </c>
      <c r="AU168" s="37">
        <f t="shared" si="21"/>
        <v>290.8446833418763</v>
      </c>
      <c r="AV168" s="37">
        <f t="shared" si="21"/>
        <v>194.21965874359915</v>
      </c>
      <c r="AW168" s="37">
        <f t="shared" si="21"/>
        <v>143.94512946178048</v>
      </c>
      <c r="AX168" s="37">
        <f t="shared" si="21"/>
        <v>206.2459220249122</v>
      </c>
      <c r="AY168" s="37">
        <f t="shared" si="21"/>
        <v>92.568593224769842</v>
      </c>
      <c r="AZ168" s="37">
        <f t="shared" si="21"/>
        <v>0</v>
      </c>
      <c r="BA168" s="37">
        <f t="shared" si="21"/>
        <v>2632.8277452193201</v>
      </c>
      <c r="BB168" s="37">
        <f t="shared" si="21"/>
        <v>0</v>
      </c>
      <c r="BC168" s="37">
        <f t="shared" si="21"/>
        <v>0</v>
      </c>
      <c r="BD168" s="37">
        <f t="shared" si="21"/>
        <v>0</v>
      </c>
      <c r="BE168" s="37">
        <f t="shared" si="21"/>
        <v>0</v>
      </c>
      <c r="BF168" s="37">
        <f t="shared" si="21"/>
        <v>0</v>
      </c>
      <c r="BG168" s="37">
        <f t="shared" si="21"/>
        <v>0</v>
      </c>
      <c r="BH168" s="37">
        <f t="shared" si="21"/>
        <v>0</v>
      </c>
      <c r="BI168" s="37">
        <f t="shared" si="21"/>
        <v>0</v>
      </c>
      <c r="BJ168" s="37">
        <f t="shared" si="21"/>
        <v>3.4806931628153764E-18</v>
      </c>
      <c r="BK168" s="37">
        <f t="shared" si="21"/>
        <v>0</v>
      </c>
      <c r="BL168" s="37">
        <f t="shared" si="21"/>
        <v>1.3226634018698429E-16</v>
      </c>
      <c r="BM168" s="37">
        <f t="shared" si="21"/>
        <v>1.3226634018698429E-16</v>
      </c>
      <c r="BN168" s="37">
        <f t="shared" si="21"/>
        <v>1.3226634018698429E-16</v>
      </c>
      <c r="BO168" s="37">
        <f t="shared" si="21"/>
        <v>1.3226634018698429E-16</v>
      </c>
      <c r="BP168" s="37">
        <f t="shared" si="21"/>
        <v>1.3226634018698429E-16</v>
      </c>
      <c r="BQ168" s="37">
        <f t="shared" si="21"/>
        <v>1.0581307214958743E-15</v>
      </c>
      <c r="BR168" s="37">
        <f t="shared" si="21"/>
        <v>1.0581307214958743E-15</v>
      </c>
      <c r="BS168" s="37">
        <f t="shared" ref="BS168:CX168" si="22">STDEV(BS6:BS160)</f>
        <v>1.3226634018698429E-16</v>
      </c>
      <c r="BT168" s="37">
        <f t="shared" si="22"/>
        <v>1.3226634018698429E-16</v>
      </c>
      <c r="BU168" s="37">
        <f t="shared" si="22"/>
        <v>2.6453268037396858E-16</v>
      </c>
      <c r="BV168" s="37">
        <f t="shared" si="22"/>
        <v>1.3226634018698429E-16</v>
      </c>
      <c r="BW168" s="37">
        <f t="shared" si="22"/>
        <v>1.3226634018698429E-16</v>
      </c>
      <c r="BX168" s="37">
        <f t="shared" si="22"/>
        <v>1.3226634018698429E-16</v>
      </c>
      <c r="BY168" s="37">
        <f t="shared" si="22"/>
        <v>3.0630099832775311E-16</v>
      </c>
      <c r="BZ168" s="37">
        <f t="shared" si="22"/>
        <v>2.7845545302523007E-16</v>
      </c>
      <c r="CA168" s="37">
        <f t="shared" si="22"/>
        <v>0</v>
      </c>
      <c r="CB168" s="37">
        <f t="shared" si="22"/>
        <v>0</v>
      </c>
      <c r="CC168" s="37">
        <f t="shared" si="22"/>
        <v>1477.1566991171355</v>
      </c>
      <c r="CD168" s="37">
        <f t="shared" si="22"/>
        <v>6.9718579559787738E-18</v>
      </c>
      <c r="CE168" s="37">
        <f t="shared" si="22"/>
        <v>5.2288934669840802E-17</v>
      </c>
      <c r="CF168" s="37">
        <f t="shared" si="22"/>
        <v>5.2288934669840802E-17</v>
      </c>
      <c r="CG168" s="37">
        <f t="shared" si="22"/>
        <v>5.2288934669840802E-17</v>
      </c>
      <c r="CH168" s="37">
        <f t="shared" si="22"/>
        <v>5.2288934669840802E-17</v>
      </c>
      <c r="CI168" s="37">
        <f t="shared" si="22"/>
        <v>5.2288934669840802E-17</v>
      </c>
      <c r="CJ168" s="37">
        <f t="shared" si="22"/>
        <v>5.2288934669840802E-17</v>
      </c>
      <c r="CK168" s="37">
        <f t="shared" si="22"/>
        <v>5.2288934669840802E-17</v>
      </c>
      <c r="CL168" s="37">
        <f t="shared" si="22"/>
        <v>21.081327701427785</v>
      </c>
      <c r="CM168" s="37">
        <f t="shared" si="22"/>
        <v>2.5098688641523587E-16</v>
      </c>
      <c r="CN168" s="37">
        <f t="shared" si="22"/>
        <v>0</v>
      </c>
      <c r="CO168" s="37">
        <f t="shared" si="22"/>
        <v>0</v>
      </c>
      <c r="CP168" s="37">
        <f t="shared" si="22"/>
        <v>0</v>
      </c>
      <c r="CQ168" s="37">
        <f t="shared" si="22"/>
        <v>0</v>
      </c>
      <c r="CR168" s="37">
        <f t="shared" si="22"/>
        <v>5.0197377283047174E-16</v>
      </c>
      <c r="CS168" s="37">
        <f t="shared" si="22"/>
        <v>0</v>
      </c>
      <c r="CT168" s="37">
        <f t="shared" si="22"/>
        <v>0</v>
      </c>
      <c r="CU168" s="37">
        <f t="shared" si="22"/>
        <v>0</v>
      </c>
      <c r="CV168" s="37">
        <f t="shared" si="22"/>
        <v>1.045778693396816E-16</v>
      </c>
      <c r="CW168" s="37">
        <f t="shared" si="22"/>
        <v>0.17761341491349303</v>
      </c>
      <c r="CX168" s="37">
        <f t="shared" si="22"/>
        <v>1.045778693396816E-16</v>
      </c>
      <c r="CY168" s="37">
        <f t="shared" ref="CY168:DL168" si="23">STDEV(CY6:CY160)</f>
        <v>6.8590379624252663E-3</v>
      </c>
      <c r="CZ168" s="37">
        <f t="shared" si="23"/>
        <v>1.045778693396816E-16</v>
      </c>
      <c r="DA168" s="37">
        <f t="shared" si="23"/>
        <v>1.045778693396816E-16</v>
      </c>
      <c r="DB168" s="37">
        <f t="shared" si="23"/>
        <v>1.045778693396816E-16</v>
      </c>
      <c r="DC168" s="37">
        <f t="shared" si="23"/>
        <v>1.045778693396816E-16</v>
      </c>
      <c r="DD168" s="37">
        <f t="shared" si="23"/>
        <v>1.045778693396816E-16</v>
      </c>
      <c r="DE168" s="37">
        <f t="shared" si="23"/>
        <v>1.3226634018698429E-16</v>
      </c>
      <c r="DF168" s="37">
        <f t="shared" si="23"/>
        <v>1.3226634018698429E-16</v>
      </c>
      <c r="DG168" s="40">
        <f t="shared" si="23"/>
        <v>10476.073243488991</v>
      </c>
      <c r="DH168" s="37">
        <f t="shared" si="23"/>
        <v>0</v>
      </c>
      <c r="DI168" s="37">
        <f t="shared" si="23"/>
        <v>1.045778693396816E-16</v>
      </c>
      <c r="DJ168" s="37">
        <f t="shared" si="23"/>
        <v>0</v>
      </c>
      <c r="DK168" s="37">
        <f t="shared" si="23"/>
        <v>0</v>
      </c>
      <c r="DL168" s="37">
        <f t="shared" si="23"/>
        <v>1.1151246953667333E-16</v>
      </c>
    </row>
  </sheetData>
  <sortState xmlns:xlrd2="http://schemas.microsoft.com/office/spreadsheetml/2017/richdata2" ref="A5:DK160">
    <sortCondition ref="F5:F160"/>
  </sortState>
  <customSheetViews>
    <customSheetView guid="{FB1470F3-388A-4235-BFB8-43234B719E27}">
      <pane xSplit="3" ySplit="5" topLeftCell="D6" activePane="bottomRight" state="frozen"/>
      <selection pane="bottomRight" activeCell="D6" sqref="D6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2">
    <mergeCell ref="BB3:BI3"/>
    <mergeCell ref="CE3:CK3"/>
  </mergeCells>
  <conditionalFormatting sqref="J6:J83 J88 J90:J92 J94 J102:J104">
    <cfRule type="containsText" dxfId="441" priority="11" operator="containsText" text="&gt;">
      <formula>NOT(ISERROR(SEARCH("&gt;",J6)))</formula>
    </cfRule>
  </conditionalFormatting>
  <conditionalFormatting sqref="J85:J86 J96 J98 J100 J107 J110:J112 J114:J116 J126 J129:J133 J142:J159">
    <cfRule type="containsText" dxfId="440" priority="12" operator="containsText" text="&gt;">
      <formula>NOT(ISERROR(SEARCH("&gt;",J85)))</formula>
    </cfRule>
  </conditionalFormatting>
  <conditionalFormatting sqref="J119:J124 J136:J140">
    <cfRule type="containsText" dxfId="439" priority="10" operator="containsText" text="&gt;">
      <formula>NOT(ISERROR(SEARCH("&gt;",J119)))</formula>
    </cfRule>
  </conditionalFormatting>
  <conditionalFormatting sqref="M6:M160">
    <cfRule type="containsText" dxfId="438" priority="6" operator="containsText" text="&gt;">
      <formula>NOT(ISERROR(SEARCH("&gt;",M6)))</formula>
    </cfRule>
  </conditionalFormatting>
  <conditionalFormatting sqref="O6:O160">
    <cfRule type="containsText" dxfId="437" priority="5" operator="containsText" text="&gt;">
      <formula>NOT(ISERROR(SEARCH("&gt;",O6)))</formula>
    </cfRule>
  </conditionalFormatting>
  <conditionalFormatting sqref="R6:R160">
    <cfRule type="containsText" dxfId="436" priority="4" operator="containsText" text="&gt;">
      <formula>NOT(ISERROR(SEARCH("&gt;",R6)))</formula>
    </cfRule>
  </conditionalFormatting>
  <conditionalFormatting sqref="S6:S160">
    <cfRule type="containsBlanks" dxfId="435" priority="76">
      <formula>LEN(TRIM(S6))=0</formula>
    </cfRule>
  </conditionalFormatting>
  <conditionalFormatting sqref="Y6:Y160">
    <cfRule type="containsText" dxfId="434" priority="3" operator="containsText" text="&gt;">
      <formula>NOT(ISERROR(SEARCH("&gt;",Y6)))</formula>
    </cfRule>
  </conditionalFormatting>
  <conditionalFormatting sqref="AA6:AB160 AD6:AF160">
    <cfRule type="containsBlanks" dxfId="433" priority="74">
      <formula>LEN(TRIM(AA6))=0</formula>
    </cfRule>
  </conditionalFormatting>
  <conditionalFormatting sqref="AG6:AG160">
    <cfRule type="containsText" dxfId="432" priority="2" operator="containsText" text="&gt;">
      <formula>NOT(ISERROR(SEARCH("&gt;",AG6)))</formula>
    </cfRule>
  </conditionalFormatting>
  <conditionalFormatting sqref="AH6:AZ160">
    <cfRule type="containsBlanks" dxfId="431" priority="16">
      <formula>LEN(TRIM(AH6))=0</formula>
    </cfRule>
  </conditionalFormatting>
  <conditionalFormatting sqref="BB6:BI160">
    <cfRule type="containsBlanks" dxfId="430" priority="14">
      <formula>LEN(TRIM(BB6))=0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92D050"/>
    <pageSetUpPr fitToPage="1"/>
  </sheetPr>
  <dimension ref="A1:AX267"/>
  <sheetViews>
    <sheetView tabSelected="1" zoomScale="70" zoomScaleNormal="70" zoomScaleSheetLayoutView="68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Q1" sqref="AQ1:AR1048576"/>
    </sheetView>
  </sheetViews>
  <sheetFormatPr defaultColWidth="9.08984375" defaultRowHeight="9" x14ac:dyDescent="0.2"/>
  <cols>
    <col min="1" max="1" width="5.08984375" style="96" bestFit="1" customWidth="1"/>
    <col min="2" max="2" width="31.08984375" style="145" bestFit="1" customWidth="1"/>
    <col min="3" max="9" width="4.36328125" style="96" bestFit="1" customWidth="1"/>
    <col min="10" max="10" width="4.453125" style="96" bestFit="1" customWidth="1"/>
    <col min="11" max="11" width="4.90625" style="96" bestFit="1" customWidth="1"/>
    <col min="12" max="12" width="5.54296875" style="96" bestFit="1" customWidth="1"/>
    <col min="13" max="13" width="7.36328125" style="96" bestFit="1" customWidth="1"/>
    <col min="14" max="14" width="19" style="96" customWidth="1"/>
    <col min="15" max="15" width="11.08984375" style="96" customWidth="1"/>
    <col min="16" max="16" width="6.90625" style="96" customWidth="1"/>
    <col min="17" max="17" width="5.6328125" style="96" customWidth="1"/>
    <col min="18" max="18" width="5.453125" style="96" customWidth="1"/>
    <col min="19" max="19" width="11" style="96" customWidth="1"/>
    <col min="20" max="20" width="6.6328125" style="96" customWidth="1"/>
    <col min="21" max="21" width="10.08984375" style="96" customWidth="1"/>
    <col min="22" max="22" width="8.6328125" style="96" customWidth="1"/>
    <col min="23" max="23" width="11.54296875" style="96" bestFit="1" customWidth="1"/>
    <col min="24" max="24" width="11" style="96" customWidth="1"/>
    <col min="25" max="25" width="9" style="96" customWidth="1"/>
    <col min="26" max="26" width="13.36328125" style="96" customWidth="1"/>
    <col min="27" max="27" width="9.90625" style="96" customWidth="1"/>
    <col min="28" max="28" width="6.54296875" style="96" customWidth="1"/>
    <col min="29" max="29" width="7.08984375" style="96" customWidth="1"/>
    <col min="30" max="30" width="8.08984375" style="96" customWidth="1"/>
    <col min="31" max="31" width="7" style="96" customWidth="1"/>
    <col min="32" max="32" width="11" style="96" customWidth="1"/>
    <col min="33" max="33" width="5.453125" style="96" customWidth="1"/>
    <col min="34" max="34" width="5.36328125" style="96" customWidth="1"/>
    <col min="35" max="35" width="4.90625" style="96" customWidth="1"/>
    <col min="36" max="36" width="5.36328125" style="96" customWidth="1"/>
    <col min="37" max="37" width="7.453125" style="96" customWidth="1"/>
    <col min="38" max="38" width="5.54296875" style="96" customWidth="1"/>
    <col min="39" max="39" width="5.08984375" style="96" customWidth="1"/>
    <col min="40" max="40" width="6.08984375" style="96" customWidth="1"/>
    <col min="41" max="41" width="11.36328125" style="96" bestFit="1" customWidth="1"/>
    <col min="42" max="42" width="6.08984375" style="89" customWidth="1"/>
    <col min="43" max="43" width="16.453125" style="89" hidden="1" customWidth="1"/>
    <col min="44" max="44" width="0" style="89" hidden="1" customWidth="1"/>
    <col min="45" max="16384" width="9.08984375" style="89"/>
  </cols>
  <sheetData>
    <row r="1" spans="1:50" x14ac:dyDescent="0.2">
      <c r="B1" s="145" t="s">
        <v>266</v>
      </c>
    </row>
    <row r="3" spans="1:50" s="72" customFormat="1" x14ac:dyDescent="0.25">
      <c r="A3" s="81"/>
      <c r="B3" s="146" t="s">
        <v>150</v>
      </c>
      <c r="C3" s="82">
        <v>3</v>
      </c>
      <c r="D3" s="82">
        <v>4</v>
      </c>
      <c r="E3" s="81">
        <v>6</v>
      </c>
      <c r="F3" s="82">
        <v>8</v>
      </c>
      <c r="G3" s="82">
        <v>9</v>
      </c>
      <c r="H3" s="81">
        <v>13</v>
      </c>
      <c r="I3" s="81">
        <v>14</v>
      </c>
      <c r="J3" s="82">
        <v>18</v>
      </c>
      <c r="K3" s="81">
        <v>28</v>
      </c>
      <c r="L3" s="81">
        <v>30</v>
      </c>
      <c r="M3" s="82"/>
      <c r="N3" s="82">
        <v>47</v>
      </c>
      <c r="O3" s="81">
        <v>48</v>
      </c>
      <c r="P3" s="81"/>
      <c r="Q3" s="81">
        <v>55</v>
      </c>
      <c r="R3" s="81">
        <v>56</v>
      </c>
      <c r="S3" s="81">
        <v>57</v>
      </c>
      <c r="T3" s="81">
        <v>60</v>
      </c>
      <c r="U3" s="81">
        <v>62</v>
      </c>
      <c r="V3" s="81">
        <v>64</v>
      </c>
      <c r="W3" s="81">
        <v>66</v>
      </c>
      <c r="X3" s="81"/>
      <c r="Y3" s="81">
        <v>71</v>
      </c>
      <c r="Z3" s="81">
        <v>72</v>
      </c>
      <c r="AA3" s="81">
        <v>73</v>
      </c>
      <c r="AB3" s="81">
        <v>74</v>
      </c>
      <c r="AC3" s="81">
        <v>77</v>
      </c>
      <c r="AD3" s="81">
        <v>79</v>
      </c>
      <c r="AE3" s="82">
        <v>81</v>
      </c>
      <c r="AF3" s="82">
        <v>82</v>
      </c>
      <c r="AG3" s="82">
        <v>83</v>
      </c>
      <c r="AH3" s="81">
        <v>84</v>
      </c>
      <c r="AI3" s="81">
        <v>85</v>
      </c>
      <c r="AJ3" s="81">
        <v>87</v>
      </c>
      <c r="AK3" s="81">
        <v>88</v>
      </c>
      <c r="AL3" s="81">
        <v>89</v>
      </c>
      <c r="AM3" s="81">
        <v>90</v>
      </c>
      <c r="AN3" s="81">
        <v>91</v>
      </c>
      <c r="AO3" s="81"/>
    </row>
    <row r="4" spans="1:50" s="72" customFormat="1" ht="18" x14ac:dyDescent="0.25">
      <c r="A4" s="172" t="s">
        <v>174</v>
      </c>
      <c r="B4" s="175" t="s">
        <v>566</v>
      </c>
      <c r="C4" s="81" t="s">
        <v>4</v>
      </c>
      <c r="D4" s="81" t="s">
        <v>5</v>
      </c>
      <c r="E4" s="81" t="s">
        <v>7</v>
      </c>
      <c r="F4" s="81" t="s">
        <v>9</v>
      </c>
      <c r="G4" s="81" t="s">
        <v>10</v>
      </c>
      <c r="H4" s="81" t="s">
        <v>14</v>
      </c>
      <c r="I4" s="81" t="s">
        <v>15</v>
      </c>
      <c r="J4" s="81" t="s">
        <v>19</v>
      </c>
      <c r="K4" s="81" t="s">
        <v>29</v>
      </c>
      <c r="L4" s="81" t="s">
        <v>31</v>
      </c>
      <c r="M4" s="81" t="s">
        <v>155</v>
      </c>
      <c r="N4" s="81" t="s">
        <v>105</v>
      </c>
      <c r="O4" s="81" t="s">
        <v>48</v>
      </c>
      <c r="P4" s="81" t="s">
        <v>151</v>
      </c>
      <c r="Q4" s="81" t="s">
        <v>55</v>
      </c>
      <c r="R4" s="81" t="s">
        <v>56</v>
      </c>
      <c r="S4" s="81" t="s">
        <v>57</v>
      </c>
      <c r="T4" s="81" t="s">
        <v>60</v>
      </c>
      <c r="U4" s="81" t="s">
        <v>62</v>
      </c>
      <c r="V4" s="81" t="s">
        <v>64</v>
      </c>
      <c r="W4" s="81" t="s">
        <v>66</v>
      </c>
      <c r="X4" s="81" t="s">
        <v>154</v>
      </c>
      <c r="Y4" s="81" t="s">
        <v>71</v>
      </c>
      <c r="Z4" s="81" t="s">
        <v>72</v>
      </c>
      <c r="AA4" s="81" t="s">
        <v>73</v>
      </c>
      <c r="AB4" s="81" t="s">
        <v>74</v>
      </c>
      <c r="AC4" s="81" t="s">
        <v>77</v>
      </c>
      <c r="AD4" s="81" t="s">
        <v>79</v>
      </c>
      <c r="AE4" s="81" t="s">
        <v>81</v>
      </c>
      <c r="AF4" s="81" t="s">
        <v>82</v>
      </c>
      <c r="AG4" s="81" t="s">
        <v>83</v>
      </c>
      <c r="AH4" s="81" t="s">
        <v>84</v>
      </c>
      <c r="AI4" s="81" t="s">
        <v>85</v>
      </c>
      <c r="AJ4" s="81" t="s">
        <v>87</v>
      </c>
      <c r="AK4" s="81" t="s">
        <v>88</v>
      </c>
      <c r="AL4" s="81" t="s">
        <v>89</v>
      </c>
      <c r="AM4" s="81" t="s">
        <v>90</v>
      </c>
      <c r="AN4" s="81" t="s">
        <v>91</v>
      </c>
      <c r="AO4" s="172" t="s">
        <v>152</v>
      </c>
    </row>
    <row r="5" spans="1:50" s="72" customFormat="1" ht="11.25" customHeight="1" x14ac:dyDescent="0.25">
      <c r="A5" s="173"/>
      <c r="B5" s="176"/>
      <c r="C5" s="83" t="s">
        <v>117</v>
      </c>
      <c r="D5" s="83" t="s">
        <v>117</v>
      </c>
      <c r="E5" s="83" t="s">
        <v>117</v>
      </c>
      <c r="F5" s="83" t="s">
        <v>117</v>
      </c>
      <c r="G5" s="83" t="s">
        <v>117</v>
      </c>
      <c r="H5" s="83" t="s">
        <v>117</v>
      </c>
      <c r="I5" s="83" t="s">
        <v>117</v>
      </c>
      <c r="J5" s="83" t="s">
        <v>117</v>
      </c>
      <c r="K5" s="83" t="s">
        <v>262</v>
      </c>
      <c r="L5" s="83" t="s">
        <v>262</v>
      </c>
      <c r="M5" s="83" t="s">
        <v>262</v>
      </c>
      <c r="N5" s="83" t="s">
        <v>262</v>
      </c>
      <c r="O5" s="83" t="s">
        <v>262</v>
      </c>
      <c r="P5" s="83" t="s">
        <v>262</v>
      </c>
      <c r="Q5" s="83" t="s">
        <v>262</v>
      </c>
      <c r="R5" s="83" t="s">
        <v>262</v>
      </c>
      <c r="S5" s="83" t="s">
        <v>262</v>
      </c>
      <c r="T5" s="83" t="s">
        <v>262</v>
      </c>
      <c r="U5" s="83" t="s">
        <v>262</v>
      </c>
      <c r="V5" s="83" t="s">
        <v>262</v>
      </c>
      <c r="W5" s="83" t="s">
        <v>262</v>
      </c>
      <c r="X5" s="83" t="s">
        <v>262</v>
      </c>
      <c r="Y5" s="83" t="s">
        <v>262</v>
      </c>
      <c r="Z5" s="83" t="s">
        <v>262</v>
      </c>
      <c r="AA5" s="83" t="s">
        <v>262</v>
      </c>
      <c r="AB5" s="83" t="s">
        <v>262</v>
      </c>
      <c r="AC5" s="83" t="s">
        <v>262</v>
      </c>
      <c r="AD5" s="83" t="s">
        <v>262</v>
      </c>
      <c r="AE5" s="83" t="s">
        <v>262</v>
      </c>
      <c r="AF5" s="83" t="s">
        <v>262</v>
      </c>
      <c r="AG5" s="83" t="s">
        <v>262</v>
      </c>
      <c r="AH5" s="83" t="s">
        <v>262</v>
      </c>
      <c r="AI5" s="83" t="s">
        <v>262</v>
      </c>
      <c r="AJ5" s="83" t="s">
        <v>262</v>
      </c>
      <c r="AK5" s="83" t="s">
        <v>262</v>
      </c>
      <c r="AL5" s="83" t="s">
        <v>262</v>
      </c>
      <c r="AM5" s="83" t="s">
        <v>262</v>
      </c>
      <c r="AN5" s="83" t="s">
        <v>262</v>
      </c>
      <c r="AO5" s="173"/>
      <c r="AQ5" s="85" t="s">
        <v>167</v>
      </c>
      <c r="AR5" s="90">
        <f>COUNTIF(AO7:AO267,"niezanieczyszczony")</f>
        <v>178</v>
      </c>
    </row>
    <row r="6" spans="1:50" s="91" customFormat="1" ht="11.25" customHeight="1" x14ac:dyDescent="0.25">
      <c r="A6" s="174"/>
      <c r="B6" s="84" t="s">
        <v>265</v>
      </c>
      <c r="C6" s="44">
        <v>1</v>
      </c>
      <c r="D6" s="44">
        <v>9.8000000000000007</v>
      </c>
      <c r="E6" s="44">
        <v>2.2999999999999998</v>
      </c>
      <c r="F6" s="44">
        <v>43</v>
      </c>
      <c r="G6" s="44">
        <v>32</v>
      </c>
      <c r="H6" s="44">
        <v>43</v>
      </c>
      <c r="I6" s="44">
        <v>41</v>
      </c>
      <c r="J6" s="44">
        <v>120</v>
      </c>
      <c r="K6" s="44">
        <v>138</v>
      </c>
      <c r="L6" s="44">
        <v>129</v>
      </c>
      <c r="M6" s="44">
        <v>1600</v>
      </c>
      <c r="N6" s="44">
        <v>60</v>
      </c>
      <c r="O6" s="44">
        <v>5.5</v>
      </c>
      <c r="P6" s="44">
        <v>1</v>
      </c>
      <c r="Q6" s="44">
        <v>53</v>
      </c>
      <c r="R6" s="44">
        <v>144</v>
      </c>
      <c r="S6" s="44">
        <v>494.2</v>
      </c>
      <c r="T6" s="44">
        <v>2.7</v>
      </c>
      <c r="U6" s="44">
        <v>3991</v>
      </c>
      <c r="V6" s="44">
        <v>6.2</v>
      </c>
      <c r="W6" s="44">
        <v>1.0999999999999999E-2</v>
      </c>
      <c r="X6" s="44">
        <v>41</v>
      </c>
      <c r="Y6" s="44">
        <v>695</v>
      </c>
      <c r="Z6" s="44">
        <v>11</v>
      </c>
      <c r="AA6" s="44">
        <v>229</v>
      </c>
      <c r="AB6" s="44">
        <v>4.7</v>
      </c>
      <c r="AC6" s="44">
        <v>177</v>
      </c>
      <c r="AD6" s="44">
        <v>1.4</v>
      </c>
      <c r="AE6" s="44">
        <v>120</v>
      </c>
      <c r="AF6" s="44">
        <v>60</v>
      </c>
      <c r="AG6" s="44">
        <v>6</v>
      </c>
      <c r="AH6" s="44">
        <v>12.9</v>
      </c>
      <c r="AI6" s="44">
        <v>9.3000000000000007</v>
      </c>
      <c r="AJ6" s="44">
        <v>5.2</v>
      </c>
      <c r="AK6" s="44">
        <v>12.1</v>
      </c>
      <c r="AL6" s="44">
        <v>43</v>
      </c>
      <c r="AM6" s="44">
        <v>4.3</v>
      </c>
      <c r="AN6" s="44">
        <v>0.2</v>
      </c>
      <c r="AO6" s="173"/>
      <c r="AQ6" s="86" t="s">
        <v>166</v>
      </c>
      <c r="AR6" s="90">
        <f>COUNTIF(AO7:AO267,"zanieczyszczony")</f>
        <v>83</v>
      </c>
    </row>
    <row r="7" spans="1:50" x14ac:dyDescent="0.2">
      <c r="A7" s="45">
        <f>'cieki 2024'!B6</f>
        <v>1</v>
      </c>
      <c r="B7" s="147" t="str">
        <f>'cieki 2024'!D6</f>
        <v>Barycz - Odolanów</v>
      </c>
      <c r="C7" s="46">
        <f>'cieki 2024'!I6</f>
        <v>0.05</v>
      </c>
      <c r="D7" s="46">
        <f>'cieki 2024'!J6</f>
        <v>1.5</v>
      </c>
      <c r="E7" s="46">
        <f>'cieki 2024'!L6</f>
        <v>2.5000000000000001E-2</v>
      </c>
      <c r="F7" s="46">
        <f>'cieki 2024'!N6</f>
        <v>5.76</v>
      </c>
      <c r="G7" s="46">
        <f>'cieki 2024'!O6</f>
        <v>63.3</v>
      </c>
      <c r="H7" s="46">
        <f>'cieki 2024'!S6</f>
        <v>3.72</v>
      </c>
      <c r="I7" s="46">
        <f>'cieki 2024'!T6</f>
        <v>85.6</v>
      </c>
      <c r="J7" s="46">
        <f>'cieki 2024'!X6</f>
        <v>73</v>
      </c>
      <c r="K7" s="46">
        <f>'cieki 2024'!AH6</f>
        <v>53</v>
      </c>
      <c r="L7" s="46">
        <f>'cieki 2024'!AJ6</f>
        <v>299</v>
      </c>
      <c r="M7" s="46">
        <f>'cieki 2024'!BA6</f>
        <v>19249</v>
      </c>
      <c r="N7" s="46">
        <f>'cieki 2024'!BI6</f>
        <v>0.5</v>
      </c>
      <c r="O7" s="46">
        <f>'cieki 2024'!BJ6</f>
        <v>5.0000000000000001E-3</v>
      </c>
      <c r="P7" s="46">
        <f>'cieki 2024'!BP6</f>
        <v>0.05</v>
      </c>
      <c r="Q7" s="46">
        <f>'cieki 2024'!BS6</f>
        <v>0.05</v>
      </c>
      <c r="R7" s="46">
        <f>'cieki 2024'!BT6</f>
        <v>0.05</v>
      </c>
      <c r="S7" s="46">
        <f>'cieki 2024'!BU6</f>
        <v>0.1</v>
      </c>
      <c r="T7" s="46">
        <f>'cieki 2024'!BZ6</f>
        <v>0.15</v>
      </c>
      <c r="U7" s="46">
        <f>'cieki 2024'!CB6</f>
        <v>50</v>
      </c>
      <c r="V7" s="46">
        <f>'cieki 2024'!CD6</f>
        <v>0.01</v>
      </c>
      <c r="W7" s="46">
        <f>'cieki 2024'!CL6</f>
        <v>0.87</v>
      </c>
      <c r="X7" s="46">
        <f>'cieki 2024'!CQ6</f>
        <v>1.5</v>
      </c>
      <c r="Y7" s="46">
        <f>'cieki 2024'!CR6</f>
        <v>0.3</v>
      </c>
      <c r="Z7" s="46">
        <f>'cieki 2024'!CS6</f>
        <v>5</v>
      </c>
      <c r="AA7" s="46">
        <f>'cieki 2024'!CT6</f>
        <v>0.5</v>
      </c>
      <c r="AB7" s="46">
        <f>'cieki 2024'!CU6</f>
        <v>0.5</v>
      </c>
      <c r="AC7" s="46">
        <f>'cieki 2024'!CX6</f>
        <v>0.05</v>
      </c>
      <c r="AD7" s="46">
        <f>'cieki 2024'!CZ6</f>
        <v>0.05</v>
      </c>
      <c r="AE7" s="46">
        <f>'cieki 2024'!DB6</f>
        <v>0.05</v>
      </c>
      <c r="AF7" s="46">
        <f>'cieki 2024'!DC6</f>
        <v>0.05</v>
      </c>
      <c r="AG7" s="46">
        <f>'cieki 2024'!DD6</f>
        <v>0.05</v>
      </c>
      <c r="AH7" s="46">
        <f>'cieki 2024'!DE6</f>
        <v>0.05</v>
      </c>
      <c r="AI7" s="46">
        <f>'cieki 2024'!DF6</f>
        <v>0.05</v>
      </c>
      <c r="AJ7" s="46">
        <f>'cieki 2024'!DH6</f>
        <v>0.5</v>
      </c>
      <c r="AK7" s="46">
        <f>'cieki 2024'!DI6</f>
        <v>0.05</v>
      </c>
      <c r="AL7" s="46">
        <f>'cieki 2024'!DJ6</f>
        <v>0.25</v>
      </c>
      <c r="AM7" s="46">
        <f>'cieki 2024'!DK6</f>
        <v>0.25</v>
      </c>
      <c r="AN7" s="46">
        <f>'cieki 2024'!DL6</f>
        <v>0.05</v>
      </c>
      <c r="AO7" s="155" t="s">
        <v>166</v>
      </c>
    </row>
    <row r="8" spans="1:50" x14ac:dyDescent="0.2">
      <c r="A8" s="45">
        <f>'cieki 2024'!B7</f>
        <v>2</v>
      </c>
      <c r="B8" s="147" t="str">
        <f>'cieki 2024'!D7</f>
        <v>Barycz - powyżej ujścia Orli (m. Wąsosz)</v>
      </c>
      <c r="C8" s="46">
        <f>'cieki 2024'!I7</f>
        <v>0.05</v>
      </c>
      <c r="D8" s="46">
        <f>'cieki 2024'!J7</f>
        <v>1.5</v>
      </c>
      <c r="E8" s="46">
        <f>'cieki 2024'!L7</f>
        <v>2.5000000000000001E-2</v>
      </c>
      <c r="F8" s="46">
        <f>'cieki 2024'!N7</f>
        <v>1.32</v>
      </c>
      <c r="G8" s="46">
        <f>'cieki 2024'!O7</f>
        <v>3.92</v>
      </c>
      <c r="H8" s="46">
        <f>'cieki 2024'!S7</f>
        <v>0.70699999999999996</v>
      </c>
      <c r="I8" s="46">
        <f>'cieki 2024'!T7</f>
        <v>0.5</v>
      </c>
      <c r="J8" s="46">
        <f>'cieki 2024'!X7</f>
        <v>3.64</v>
      </c>
      <c r="K8" s="46">
        <f>'cieki 2024'!AH7</f>
        <v>2.5</v>
      </c>
      <c r="L8" s="46">
        <f>'cieki 2024'!AJ7</f>
        <v>2.5</v>
      </c>
      <c r="M8" s="46">
        <f>'cieki 2024'!BA7</f>
        <v>31.5</v>
      </c>
      <c r="N8" s="46">
        <f>'cieki 2024'!BI7</f>
        <v>0.5</v>
      </c>
      <c r="O8" s="46">
        <f>'cieki 2024'!BJ7</f>
        <v>5.0000000000000001E-3</v>
      </c>
      <c r="P8" s="46">
        <f>'cieki 2024'!BP7</f>
        <v>0.05</v>
      </c>
      <c r="Q8" s="46">
        <f>'cieki 2024'!BS7</f>
        <v>0.05</v>
      </c>
      <c r="R8" s="46">
        <f>'cieki 2024'!BT7</f>
        <v>0.05</v>
      </c>
      <c r="S8" s="46">
        <f>'cieki 2024'!BU7</f>
        <v>0.1</v>
      </c>
      <c r="T8" s="46">
        <f>'cieki 2024'!BZ7</f>
        <v>0.15</v>
      </c>
      <c r="U8" s="46">
        <f>'cieki 2024'!CB7</f>
        <v>50</v>
      </c>
      <c r="V8" s="46">
        <f>'cieki 2024'!CD7</f>
        <v>0.01</v>
      </c>
      <c r="W8" s="46">
        <f>'cieki 2024'!CL7</f>
        <v>5.0000000000000001E-3</v>
      </c>
      <c r="X8" s="46">
        <f>'cieki 2024'!CQ7</f>
        <v>1.5</v>
      </c>
      <c r="Y8" s="46">
        <f>'cieki 2024'!CR7</f>
        <v>0.3</v>
      </c>
      <c r="Z8" s="46">
        <f>'cieki 2024'!CS7</f>
        <v>5</v>
      </c>
      <c r="AA8" s="46">
        <f>'cieki 2024'!CT7</f>
        <v>0.5</v>
      </c>
      <c r="AB8" s="46">
        <f>'cieki 2024'!CU7</f>
        <v>0.5</v>
      </c>
      <c r="AC8" s="46">
        <f>'cieki 2024'!CX7</f>
        <v>0.05</v>
      </c>
      <c r="AD8" s="46">
        <f>'cieki 2024'!CZ7</f>
        <v>0.05</v>
      </c>
      <c r="AE8" s="46">
        <f>'cieki 2024'!DB7</f>
        <v>0.05</v>
      </c>
      <c r="AF8" s="46">
        <f>'cieki 2024'!DC7</f>
        <v>0.05</v>
      </c>
      <c r="AG8" s="46">
        <f>'cieki 2024'!DD7</f>
        <v>0.05</v>
      </c>
      <c r="AH8" s="46">
        <f>'cieki 2024'!DE7</f>
        <v>0.05</v>
      </c>
      <c r="AI8" s="46">
        <f>'cieki 2024'!DF7</f>
        <v>0.05</v>
      </c>
      <c r="AJ8" s="46">
        <f>'cieki 2024'!DH7</f>
        <v>0.5</v>
      </c>
      <c r="AK8" s="46">
        <f>'cieki 2024'!DI7</f>
        <v>0.05</v>
      </c>
      <c r="AL8" s="46">
        <f>'cieki 2024'!DJ7</f>
        <v>0.25</v>
      </c>
      <c r="AM8" s="46">
        <f>'cieki 2024'!DK7</f>
        <v>0.25</v>
      </c>
      <c r="AN8" s="46">
        <f>'cieki 2024'!DL7</f>
        <v>0.05</v>
      </c>
      <c r="AO8" s="156" t="s">
        <v>167</v>
      </c>
      <c r="AQ8" s="72"/>
      <c r="AR8" s="90"/>
    </row>
    <row r="9" spans="1:50" x14ac:dyDescent="0.2">
      <c r="A9" s="45">
        <f>'cieki 2024'!B8</f>
        <v>3</v>
      </c>
      <c r="B9" s="147" t="str">
        <f>'cieki 2024'!D8</f>
        <v>Barycz - powyżej Żmigrodu i ujścia Sąsiecznicy</v>
      </c>
      <c r="C9" s="46">
        <f>'cieki 2024'!I8</f>
        <v>0.05</v>
      </c>
      <c r="D9" s="46">
        <f>'cieki 2024'!J8</f>
        <v>1.5</v>
      </c>
      <c r="E9" s="46">
        <f>'cieki 2024'!L8</f>
        <v>2.5000000000000001E-2</v>
      </c>
      <c r="F9" s="46">
        <f>'cieki 2024'!N8</f>
        <v>1.47</v>
      </c>
      <c r="G9" s="46">
        <f>'cieki 2024'!O8</f>
        <v>5.92</v>
      </c>
      <c r="H9" s="46">
        <f>'cieki 2024'!S8</f>
        <v>0.73</v>
      </c>
      <c r="I9" s="46">
        <f>'cieki 2024'!T8</f>
        <v>1.54</v>
      </c>
      <c r="J9" s="46">
        <f>'cieki 2024'!X8</f>
        <v>9.4600000000000009</v>
      </c>
      <c r="K9" s="46">
        <f>'cieki 2024'!AH8</f>
        <v>22</v>
      </c>
      <c r="L9" s="46">
        <f>'cieki 2024'!AJ8</f>
        <v>6.7</v>
      </c>
      <c r="M9" s="46">
        <f>'cieki 2024'!BA8</f>
        <v>454.2</v>
      </c>
      <c r="N9" s="46">
        <f>'cieki 2024'!BI8</f>
        <v>0.5</v>
      </c>
      <c r="O9" s="46">
        <f>'cieki 2024'!BJ8</f>
        <v>5.0000000000000001E-3</v>
      </c>
      <c r="P9" s="46">
        <f>'cieki 2024'!BP8</f>
        <v>0.05</v>
      </c>
      <c r="Q9" s="46">
        <f>'cieki 2024'!BS8</f>
        <v>0.05</v>
      </c>
      <c r="R9" s="46">
        <f>'cieki 2024'!BT8</f>
        <v>0.05</v>
      </c>
      <c r="S9" s="46">
        <f>'cieki 2024'!BU8</f>
        <v>0.1</v>
      </c>
      <c r="T9" s="46">
        <f>'cieki 2024'!BZ8</f>
        <v>0.15</v>
      </c>
      <c r="U9" s="46">
        <f>'cieki 2024'!CB8</f>
        <v>0</v>
      </c>
      <c r="V9" s="46">
        <f>'cieki 2024'!CD8</f>
        <v>0</v>
      </c>
      <c r="W9" s="46">
        <f>'cieki 2024'!CL8</f>
        <v>0</v>
      </c>
      <c r="X9" s="46">
        <f>'cieki 2024'!CQ8</f>
        <v>0</v>
      </c>
      <c r="Y9" s="46">
        <f>'cieki 2024'!CR8</f>
        <v>0</v>
      </c>
      <c r="Z9" s="46">
        <f>'cieki 2024'!CS8</f>
        <v>0</v>
      </c>
      <c r="AA9" s="46">
        <f>'cieki 2024'!CT8</f>
        <v>0</v>
      </c>
      <c r="AB9" s="46">
        <f>'cieki 2024'!CU8</f>
        <v>0</v>
      </c>
      <c r="AC9" s="46">
        <f>'cieki 2024'!CX8</f>
        <v>0</v>
      </c>
      <c r="AD9" s="46">
        <f>'cieki 2024'!CZ8</f>
        <v>0</v>
      </c>
      <c r="AE9" s="46">
        <f>'cieki 2024'!DB8</f>
        <v>0</v>
      </c>
      <c r="AF9" s="46">
        <f>'cieki 2024'!DC8</f>
        <v>0</v>
      </c>
      <c r="AG9" s="46">
        <f>'cieki 2024'!DD8</f>
        <v>0</v>
      </c>
      <c r="AH9" s="46">
        <f>'cieki 2024'!DE8</f>
        <v>0.05</v>
      </c>
      <c r="AI9" s="46">
        <f>'cieki 2024'!DF8</f>
        <v>0.05</v>
      </c>
      <c r="AJ9" s="46">
        <f>'cieki 2024'!DH8</f>
        <v>0</v>
      </c>
      <c r="AK9" s="46">
        <f>'cieki 2024'!DI8</f>
        <v>0</v>
      </c>
      <c r="AL9" s="46">
        <f>'cieki 2024'!DJ8</f>
        <v>0</v>
      </c>
      <c r="AM9" s="46">
        <f>'cieki 2024'!DK8</f>
        <v>0</v>
      </c>
      <c r="AN9" s="46">
        <f>'cieki 2024'!DL8</f>
        <v>0</v>
      </c>
      <c r="AO9" s="156" t="s">
        <v>167</v>
      </c>
      <c r="AQ9" s="72"/>
      <c r="AR9" s="96"/>
    </row>
    <row r="10" spans="1:50" x14ac:dyDescent="0.2">
      <c r="A10" s="45">
        <f>'cieki 2024'!B9</f>
        <v>4</v>
      </c>
      <c r="B10" s="147" t="str">
        <f>'cieki 2024'!D9</f>
        <v>Barycz - ujście do Odry</v>
      </c>
      <c r="C10" s="46">
        <f>'cieki 2024'!I9</f>
        <v>0.05</v>
      </c>
      <c r="D10" s="46">
        <f>'cieki 2024'!J9</f>
        <v>1.5</v>
      </c>
      <c r="E10" s="46">
        <f>'cieki 2024'!L9</f>
        <v>2.5000000000000001E-2</v>
      </c>
      <c r="F10" s="46">
        <f>'cieki 2024'!N9</f>
        <v>2.98</v>
      </c>
      <c r="G10" s="46">
        <f>'cieki 2024'!O9</f>
        <v>19.2</v>
      </c>
      <c r="H10" s="46">
        <f>'cieki 2024'!S9</f>
        <v>0.91700000000000004</v>
      </c>
      <c r="I10" s="46">
        <f>'cieki 2024'!T9</f>
        <v>33</v>
      </c>
      <c r="J10" s="46">
        <f>'cieki 2024'!X9</f>
        <v>17.3</v>
      </c>
      <c r="K10" s="46">
        <f>'cieki 2024'!AH9</f>
        <v>24</v>
      </c>
      <c r="L10" s="46">
        <f>'cieki 2024'!AJ9</f>
        <v>2.5</v>
      </c>
      <c r="M10" s="46">
        <f>'cieki 2024'!BA9</f>
        <v>444.9</v>
      </c>
      <c r="N10" s="46">
        <f>'cieki 2024'!BI9</f>
        <v>0.5</v>
      </c>
      <c r="O10" s="46">
        <f>'cieki 2024'!BJ9</f>
        <v>5.0000000000000001E-3</v>
      </c>
      <c r="P10" s="46">
        <f>'cieki 2024'!BP9</f>
        <v>0.05</v>
      </c>
      <c r="Q10" s="46">
        <f>'cieki 2024'!BS9</f>
        <v>0.05</v>
      </c>
      <c r="R10" s="46">
        <f>'cieki 2024'!BT9</f>
        <v>0.05</v>
      </c>
      <c r="S10" s="46">
        <f>'cieki 2024'!BU9</f>
        <v>0.1</v>
      </c>
      <c r="T10" s="46">
        <f>'cieki 2024'!BZ9</f>
        <v>0.15</v>
      </c>
      <c r="U10" s="46">
        <f>'cieki 2024'!CB9</f>
        <v>50</v>
      </c>
      <c r="V10" s="46">
        <f>'cieki 2024'!CD9</f>
        <v>0.01</v>
      </c>
      <c r="W10" s="46">
        <f>'cieki 2024'!CL9</f>
        <v>5.0000000000000001E-3</v>
      </c>
      <c r="X10" s="46">
        <f>'cieki 2024'!CQ9</f>
        <v>1.5</v>
      </c>
      <c r="Y10" s="46">
        <f>'cieki 2024'!CR9</f>
        <v>0.3</v>
      </c>
      <c r="Z10" s="46">
        <f>'cieki 2024'!CS9</f>
        <v>5</v>
      </c>
      <c r="AA10" s="46">
        <f>'cieki 2024'!CT9</f>
        <v>0.5</v>
      </c>
      <c r="AB10" s="46">
        <f>'cieki 2024'!CU9</f>
        <v>0.5</v>
      </c>
      <c r="AC10" s="46">
        <f>'cieki 2024'!CX9</f>
        <v>0.05</v>
      </c>
      <c r="AD10" s="46">
        <f>'cieki 2024'!CZ9</f>
        <v>0.05</v>
      </c>
      <c r="AE10" s="46">
        <f>'cieki 2024'!DB9</f>
        <v>0.05</v>
      </c>
      <c r="AF10" s="46">
        <f>'cieki 2024'!DC9</f>
        <v>0.05</v>
      </c>
      <c r="AG10" s="46">
        <f>'cieki 2024'!DD9</f>
        <v>0.05</v>
      </c>
      <c r="AH10" s="46">
        <f>'cieki 2024'!DE9</f>
        <v>0.05</v>
      </c>
      <c r="AI10" s="46">
        <f>'cieki 2024'!DF9</f>
        <v>0.05</v>
      </c>
      <c r="AJ10" s="46">
        <f>'cieki 2024'!DH9</f>
        <v>0.5</v>
      </c>
      <c r="AK10" s="46">
        <f>'cieki 2024'!DI9</f>
        <v>0.05</v>
      </c>
      <c r="AL10" s="46">
        <f>'cieki 2024'!DJ9</f>
        <v>0.25</v>
      </c>
      <c r="AM10" s="46">
        <f>'cieki 2024'!DK9</f>
        <v>0.25</v>
      </c>
      <c r="AN10" s="46">
        <f>'cieki 2024'!DL9</f>
        <v>0.05</v>
      </c>
      <c r="AO10" s="156" t="s">
        <v>167</v>
      </c>
      <c r="AR10" s="96"/>
    </row>
    <row r="11" spans="1:50" x14ac:dyDescent="0.2">
      <c r="A11" s="45">
        <f>'cieki 2024'!B10</f>
        <v>5</v>
      </c>
      <c r="B11" s="147" t="str">
        <f>'cieki 2024'!D10</f>
        <v>Bauda - Frombork</v>
      </c>
      <c r="C11" s="46">
        <f>'cieki 2024'!I10</f>
        <v>0.05</v>
      </c>
      <c r="D11" s="46">
        <f>'cieki 2024'!J10</f>
        <v>1.5</v>
      </c>
      <c r="E11" s="46">
        <f>'cieki 2024'!L10</f>
        <v>2.5000000000000001E-2</v>
      </c>
      <c r="F11" s="46">
        <f>'cieki 2024'!N10</f>
        <v>2.89</v>
      </c>
      <c r="G11" s="46">
        <f>'cieki 2024'!O10</f>
        <v>6.94</v>
      </c>
      <c r="H11" s="46">
        <f>'cieki 2024'!S10</f>
        <v>0.92600000000000005</v>
      </c>
      <c r="I11" s="46">
        <f>'cieki 2024'!T10</f>
        <v>0.5</v>
      </c>
      <c r="J11" s="46">
        <f>'cieki 2024'!X10</f>
        <v>8.26</v>
      </c>
      <c r="K11" s="46">
        <f>'cieki 2024'!AH10</f>
        <v>2.5</v>
      </c>
      <c r="L11" s="46">
        <f>'cieki 2024'!AJ10</f>
        <v>2.5</v>
      </c>
      <c r="M11" s="46">
        <f>'cieki 2024'!BA10</f>
        <v>31.5</v>
      </c>
      <c r="N11" s="46">
        <f>'cieki 2024'!BI10</f>
        <v>0.5</v>
      </c>
      <c r="O11" s="46">
        <f>'cieki 2024'!BJ10</f>
        <v>5.0000000000000001E-3</v>
      </c>
      <c r="P11" s="46">
        <f>'cieki 2024'!BP10</f>
        <v>0.05</v>
      </c>
      <c r="Q11" s="46">
        <f>'cieki 2024'!BS10</f>
        <v>0.05</v>
      </c>
      <c r="R11" s="46">
        <f>'cieki 2024'!BT10</f>
        <v>0.05</v>
      </c>
      <c r="S11" s="46">
        <f>'cieki 2024'!BU10</f>
        <v>0.1</v>
      </c>
      <c r="T11" s="46">
        <f>'cieki 2024'!BZ10</f>
        <v>0.15</v>
      </c>
      <c r="U11" s="46">
        <f>'cieki 2024'!CB10</f>
        <v>0</v>
      </c>
      <c r="V11" s="46">
        <f>'cieki 2024'!CD10</f>
        <v>0</v>
      </c>
      <c r="W11" s="46">
        <f>'cieki 2024'!CL10</f>
        <v>0</v>
      </c>
      <c r="X11" s="46">
        <f>'cieki 2024'!CQ10</f>
        <v>0</v>
      </c>
      <c r="Y11" s="46">
        <f>'cieki 2024'!CR10</f>
        <v>0</v>
      </c>
      <c r="Z11" s="46">
        <f>'cieki 2024'!CS10</f>
        <v>0</v>
      </c>
      <c r="AA11" s="46">
        <f>'cieki 2024'!CT10</f>
        <v>0</v>
      </c>
      <c r="AB11" s="46">
        <f>'cieki 2024'!CU10</f>
        <v>0</v>
      </c>
      <c r="AC11" s="46">
        <f>'cieki 2024'!CX10</f>
        <v>0</v>
      </c>
      <c r="AD11" s="46">
        <f>'cieki 2024'!CZ10</f>
        <v>0</v>
      </c>
      <c r="AE11" s="46">
        <f>'cieki 2024'!DB10</f>
        <v>0</v>
      </c>
      <c r="AF11" s="46">
        <f>'cieki 2024'!DC10</f>
        <v>0</v>
      </c>
      <c r="AG11" s="46">
        <f>'cieki 2024'!DD10</f>
        <v>0</v>
      </c>
      <c r="AH11" s="46">
        <f>'cieki 2024'!DE10</f>
        <v>0.05</v>
      </c>
      <c r="AI11" s="46">
        <f>'cieki 2024'!DF10</f>
        <v>0.05</v>
      </c>
      <c r="AJ11" s="46">
        <f>'cieki 2024'!DH10</f>
        <v>0</v>
      </c>
      <c r="AK11" s="46">
        <f>'cieki 2024'!DI10</f>
        <v>0</v>
      </c>
      <c r="AL11" s="46">
        <f>'cieki 2024'!DJ10</f>
        <v>0</v>
      </c>
      <c r="AM11" s="46">
        <f>'cieki 2024'!DK10</f>
        <v>0</v>
      </c>
      <c r="AN11" s="46">
        <f>'cieki 2024'!DL10</f>
        <v>0</v>
      </c>
      <c r="AO11" s="156" t="s">
        <v>167</v>
      </c>
      <c r="AR11" s="96"/>
      <c r="AX11" s="89">
        <f>COUNTIF(U:U,50)</f>
        <v>70</v>
      </c>
    </row>
    <row r="12" spans="1:50" x14ac:dyDescent="0.2">
      <c r="A12" s="45">
        <f>'cieki 2024'!B11</f>
        <v>6</v>
      </c>
      <c r="B12" s="147" t="str">
        <f>'cieki 2024'!D11</f>
        <v>Bezleda - Lejdy</v>
      </c>
      <c r="C12" s="46">
        <f>'cieki 2024'!I11</f>
        <v>0.05</v>
      </c>
      <c r="D12" s="46">
        <f>'cieki 2024'!J11</f>
        <v>1.5</v>
      </c>
      <c r="E12" s="46">
        <f>'cieki 2024'!L11</f>
        <v>2.5000000000000001E-2</v>
      </c>
      <c r="F12" s="46">
        <f>'cieki 2024'!N11</f>
        <v>6.64</v>
      </c>
      <c r="G12" s="46">
        <f>'cieki 2024'!O11</f>
        <v>5.29</v>
      </c>
      <c r="H12" s="46">
        <f>'cieki 2024'!S11</f>
        <v>2.0099999999999998</v>
      </c>
      <c r="I12" s="46">
        <f>'cieki 2024'!T11</f>
        <v>1.36</v>
      </c>
      <c r="J12" s="46">
        <f>'cieki 2024'!X11</f>
        <v>14</v>
      </c>
      <c r="K12" s="46">
        <f>'cieki 2024'!AH11</f>
        <v>26</v>
      </c>
      <c r="L12" s="46">
        <f>'cieki 2024'!AJ11</f>
        <v>8.4</v>
      </c>
      <c r="M12" s="46">
        <f>'cieki 2024'!BA11</f>
        <v>645.9</v>
      </c>
      <c r="N12" s="46">
        <f>'cieki 2024'!BI11</f>
        <v>0.5</v>
      </c>
      <c r="O12" s="46">
        <f>'cieki 2024'!BJ11</f>
        <v>5.0000000000000001E-3</v>
      </c>
      <c r="P12" s="46">
        <f>'cieki 2024'!BP11</f>
        <v>0.05</v>
      </c>
      <c r="Q12" s="46">
        <f>'cieki 2024'!BS11</f>
        <v>0.05</v>
      </c>
      <c r="R12" s="46">
        <f>'cieki 2024'!BT11</f>
        <v>0.05</v>
      </c>
      <c r="S12" s="46">
        <f>'cieki 2024'!BU11</f>
        <v>0.1</v>
      </c>
      <c r="T12" s="46">
        <f>'cieki 2024'!BZ11</f>
        <v>0.15</v>
      </c>
      <c r="U12" s="46">
        <f>'cieki 2024'!CB11</f>
        <v>50</v>
      </c>
      <c r="V12" s="46">
        <f>'cieki 2024'!CD11</f>
        <v>0.01</v>
      </c>
      <c r="W12" s="46">
        <f>'cieki 2024'!CL11</f>
        <v>0.06</v>
      </c>
      <c r="X12" s="46">
        <f>'cieki 2024'!CQ11</f>
        <v>1.5</v>
      </c>
      <c r="Y12" s="46">
        <f>'cieki 2024'!CR11</f>
        <v>0.3</v>
      </c>
      <c r="Z12" s="46">
        <f>'cieki 2024'!CS11</f>
        <v>5</v>
      </c>
      <c r="AA12" s="46">
        <f>'cieki 2024'!CT11</f>
        <v>0.5</v>
      </c>
      <c r="AB12" s="46">
        <f>'cieki 2024'!CU11</f>
        <v>0.5</v>
      </c>
      <c r="AC12" s="46">
        <f>'cieki 2024'!CX11</f>
        <v>0.05</v>
      </c>
      <c r="AD12" s="46">
        <f>'cieki 2024'!CZ11</f>
        <v>0.05</v>
      </c>
      <c r="AE12" s="46">
        <f>'cieki 2024'!DB11</f>
        <v>0.05</v>
      </c>
      <c r="AF12" s="46">
        <f>'cieki 2024'!DC11</f>
        <v>0.05</v>
      </c>
      <c r="AG12" s="46">
        <f>'cieki 2024'!DD11</f>
        <v>0.05</v>
      </c>
      <c r="AH12" s="46">
        <f>'cieki 2024'!DE11</f>
        <v>0.05</v>
      </c>
      <c r="AI12" s="46">
        <f>'cieki 2024'!DF11</f>
        <v>0.05</v>
      </c>
      <c r="AJ12" s="46">
        <f>'cieki 2024'!DH11</f>
        <v>0.5</v>
      </c>
      <c r="AK12" s="46">
        <f>'cieki 2024'!DI11</f>
        <v>0.05</v>
      </c>
      <c r="AL12" s="46">
        <f>'cieki 2024'!DJ11</f>
        <v>0.25</v>
      </c>
      <c r="AM12" s="46">
        <f>'cieki 2024'!DK11</f>
        <v>0.25</v>
      </c>
      <c r="AN12" s="46">
        <f>'cieki 2024'!DL11</f>
        <v>0.05</v>
      </c>
      <c r="AO12" s="155" t="s">
        <v>166</v>
      </c>
      <c r="AR12" s="96"/>
    </row>
    <row r="13" spans="1:50" x14ac:dyDescent="0.2">
      <c r="A13" s="45">
        <f>'cieki 2024'!B12</f>
        <v>8</v>
      </c>
      <c r="B13" s="147" t="str">
        <f>'cieki 2024'!D12</f>
        <v>Biały Dunajec - Poronin</v>
      </c>
      <c r="C13" s="46">
        <f>'cieki 2024'!I12</f>
        <v>0.05</v>
      </c>
      <c r="D13" s="46">
        <f>'cieki 2024'!J12</f>
        <v>4.66</v>
      </c>
      <c r="E13" s="46">
        <f>'cieki 2024'!L12</f>
        <v>0.105</v>
      </c>
      <c r="F13" s="46">
        <f>'cieki 2024'!N12</f>
        <v>26.5</v>
      </c>
      <c r="G13" s="46">
        <f>'cieki 2024'!O12</f>
        <v>30.3</v>
      </c>
      <c r="H13" s="46">
        <f>'cieki 2024'!S12</f>
        <v>24.4</v>
      </c>
      <c r="I13" s="46">
        <f>'cieki 2024'!T12</f>
        <v>11.2</v>
      </c>
      <c r="J13" s="46">
        <f>'cieki 2024'!X12</f>
        <v>107</v>
      </c>
      <c r="K13" s="46">
        <f>'cieki 2024'!AH12</f>
        <v>2.5</v>
      </c>
      <c r="L13" s="46">
        <f>'cieki 2024'!AJ12</f>
        <v>61</v>
      </c>
      <c r="M13" s="46">
        <f>'cieki 2024'!BA12</f>
        <v>1356.5</v>
      </c>
      <c r="N13" s="46">
        <f>'cieki 2024'!BI12</f>
        <v>0.5</v>
      </c>
      <c r="O13" s="46">
        <f>'cieki 2024'!BJ12</f>
        <v>5.0000000000000001E-3</v>
      </c>
      <c r="P13" s="46">
        <f>'cieki 2024'!BP12</f>
        <v>0.05</v>
      </c>
      <c r="Q13" s="46">
        <f>'cieki 2024'!BS12</f>
        <v>0.05</v>
      </c>
      <c r="R13" s="46">
        <f>'cieki 2024'!BT12</f>
        <v>0.05</v>
      </c>
      <c r="S13" s="46">
        <f>'cieki 2024'!BU12</f>
        <v>0.1</v>
      </c>
      <c r="T13" s="46">
        <f>'cieki 2024'!BZ12</f>
        <v>0.15</v>
      </c>
      <c r="U13" s="46">
        <f>'cieki 2024'!CB12</f>
        <v>0</v>
      </c>
      <c r="V13" s="46">
        <f>'cieki 2024'!CD12</f>
        <v>0</v>
      </c>
      <c r="W13" s="46">
        <f>'cieki 2024'!CL12</f>
        <v>0</v>
      </c>
      <c r="X13" s="46">
        <f>'cieki 2024'!CQ12</f>
        <v>0</v>
      </c>
      <c r="Y13" s="46">
        <f>'cieki 2024'!CR12</f>
        <v>0</v>
      </c>
      <c r="Z13" s="46">
        <f>'cieki 2024'!CS12</f>
        <v>0</v>
      </c>
      <c r="AA13" s="46">
        <f>'cieki 2024'!CT12</f>
        <v>0</v>
      </c>
      <c r="AB13" s="46">
        <f>'cieki 2024'!CU12</f>
        <v>0</v>
      </c>
      <c r="AC13" s="46">
        <f>'cieki 2024'!CX12</f>
        <v>0</v>
      </c>
      <c r="AD13" s="46">
        <f>'cieki 2024'!CZ12</f>
        <v>0</v>
      </c>
      <c r="AE13" s="46">
        <f>'cieki 2024'!DB12</f>
        <v>0</v>
      </c>
      <c r="AF13" s="46">
        <f>'cieki 2024'!DC12</f>
        <v>0</v>
      </c>
      <c r="AG13" s="46">
        <f>'cieki 2024'!DD12</f>
        <v>0</v>
      </c>
      <c r="AH13" s="46">
        <f>'cieki 2024'!DE12</f>
        <v>0.05</v>
      </c>
      <c r="AI13" s="46">
        <f>'cieki 2024'!DF12</f>
        <v>0.05</v>
      </c>
      <c r="AJ13" s="46">
        <f>'cieki 2024'!DH12</f>
        <v>0</v>
      </c>
      <c r="AK13" s="46">
        <f>'cieki 2024'!DI12</f>
        <v>0</v>
      </c>
      <c r="AL13" s="46">
        <f>'cieki 2024'!DJ12</f>
        <v>0</v>
      </c>
      <c r="AM13" s="46">
        <f>'cieki 2024'!DK12</f>
        <v>0</v>
      </c>
      <c r="AN13" s="46">
        <f>'cieki 2024'!DL12</f>
        <v>0</v>
      </c>
      <c r="AO13" s="156" t="s">
        <v>167</v>
      </c>
      <c r="AR13" s="96"/>
    </row>
    <row r="14" spans="1:50" x14ac:dyDescent="0.2">
      <c r="A14" s="45">
        <f>'cieki 2024'!B13</f>
        <v>9</v>
      </c>
      <c r="B14" s="147" t="str">
        <f>'cieki 2024'!D13</f>
        <v>Biebrza - Ostrowie Biebrzańskie</v>
      </c>
      <c r="C14" s="46">
        <f>'cieki 2024'!I13</f>
        <v>0.05</v>
      </c>
      <c r="D14" s="46">
        <f>'cieki 2024'!J13</f>
        <v>1.5</v>
      </c>
      <c r="E14" s="46">
        <f>'cieki 2024'!L13</f>
        <v>2.5000000000000001E-2</v>
      </c>
      <c r="F14" s="46">
        <f>'cieki 2024'!N13</f>
        <v>4.6399999999999997</v>
      </c>
      <c r="G14" s="46">
        <f>'cieki 2024'!O13</f>
        <v>6.24</v>
      </c>
      <c r="H14" s="46">
        <f>'cieki 2024'!S13</f>
        <v>1.75</v>
      </c>
      <c r="I14" s="46">
        <f>'cieki 2024'!T13</f>
        <v>1.86</v>
      </c>
      <c r="J14" s="46">
        <f>'cieki 2024'!X13</f>
        <v>25.5</v>
      </c>
      <c r="K14" s="46">
        <f>'cieki 2024'!AH13</f>
        <v>2.5</v>
      </c>
      <c r="L14" s="46">
        <f>'cieki 2024'!AJ13</f>
        <v>2.5</v>
      </c>
      <c r="M14" s="46">
        <f>'cieki 2024'!BA13</f>
        <v>31.5</v>
      </c>
      <c r="N14" s="46">
        <f>'cieki 2024'!BI13</f>
        <v>0.5</v>
      </c>
      <c r="O14" s="46">
        <f>'cieki 2024'!BJ13</f>
        <v>5.0000000000000001E-3</v>
      </c>
      <c r="P14" s="46">
        <f>'cieki 2024'!BP13</f>
        <v>0.05</v>
      </c>
      <c r="Q14" s="46">
        <f>'cieki 2024'!BS13</f>
        <v>0.05</v>
      </c>
      <c r="R14" s="46">
        <f>'cieki 2024'!BT13</f>
        <v>0.05</v>
      </c>
      <c r="S14" s="46">
        <f>'cieki 2024'!BU13</f>
        <v>0.1</v>
      </c>
      <c r="T14" s="46">
        <f>'cieki 2024'!BZ13</f>
        <v>0.15</v>
      </c>
      <c r="U14" s="46">
        <f>'cieki 2024'!CB13</f>
        <v>50</v>
      </c>
      <c r="V14" s="46">
        <f>'cieki 2024'!CD13</f>
        <v>0.01</v>
      </c>
      <c r="W14" s="46">
        <f>'cieki 2024'!CL13</f>
        <v>5.0000000000000001E-3</v>
      </c>
      <c r="X14" s="46">
        <f>'cieki 2024'!CQ13</f>
        <v>1.5</v>
      </c>
      <c r="Y14" s="46">
        <f>'cieki 2024'!CR13</f>
        <v>0.3</v>
      </c>
      <c r="Z14" s="46">
        <f>'cieki 2024'!CS13</f>
        <v>5</v>
      </c>
      <c r="AA14" s="46">
        <f>'cieki 2024'!CT13</f>
        <v>0.5</v>
      </c>
      <c r="AB14" s="46">
        <f>'cieki 2024'!CU13</f>
        <v>0.5</v>
      </c>
      <c r="AC14" s="46">
        <f>'cieki 2024'!CX13</f>
        <v>0.05</v>
      </c>
      <c r="AD14" s="46">
        <f>'cieki 2024'!CZ13</f>
        <v>0.05</v>
      </c>
      <c r="AE14" s="46">
        <f>'cieki 2024'!DB13</f>
        <v>0.05</v>
      </c>
      <c r="AF14" s="46">
        <f>'cieki 2024'!DC13</f>
        <v>0.05</v>
      </c>
      <c r="AG14" s="46">
        <f>'cieki 2024'!DD13</f>
        <v>0.05</v>
      </c>
      <c r="AH14" s="46">
        <f>'cieki 2024'!DE13</f>
        <v>0.05</v>
      </c>
      <c r="AI14" s="46">
        <f>'cieki 2024'!DF13</f>
        <v>0.05</v>
      </c>
      <c r="AJ14" s="46">
        <f>'cieki 2024'!DH13</f>
        <v>0.5</v>
      </c>
      <c r="AK14" s="46">
        <f>'cieki 2024'!DI13</f>
        <v>0.05</v>
      </c>
      <c r="AL14" s="46">
        <f>'cieki 2024'!DJ13</f>
        <v>0.25</v>
      </c>
      <c r="AM14" s="46">
        <f>'cieki 2024'!DK13</f>
        <v>0.25</v>
      </c>
      <c r="AN14" s="46">
        <f>'cieki 2024'!DL13</f>
        <v>0.05</v>
      </c>
      <c r="AO14" s="156" t="s">
        <v>167</v>
      </c>
      <c r="AR14" s="96"/>
    </row>
    <row r="15" spans="1:50" x14ac:dyDescent="0.2">
      <c r="A15" s="45">
        <f>'cieki 2024'!B14</f>
        <v>10</v>
      </c>
      <c r="B15" s="147" t="str">
        <f>'cieki 2024'!D14</f>
        <v>Biebrza - Stary Rogożyn</v>
      </c>
      <c r="C15" s="46">
        <f>'cieki 2024'!I14</f>
        <v>0.05</v>
      </c>
      <c r="D15" s="46">
        <f>'cieki 2024'!J14</f>
        <v>1.5</v>
      </c>
      <c r="E15" s="46">
        <f>'cieki 2024'!L14</f>
        <v>2.5000000000000001E-2</v>
      </c>
      <c r="F15" s="46">
        <f>'cieki 2024'!N14</f>
        <v>2.23</v>
      </c>
      <c r="G15" s="46">
        <f>'cieki 2024'!O14</f>
        <v>5.14</v>
      </c>
      <c r="H15" s="46">
        <f>'cieki 2024'!S14</f>
        <v>0.51400000000000001</v>
      </c>
      <c r="I15" s="46">
        <f>'cieki 2024'!T14</f>
        <v>0.5</v>
      </c>
      <c r="J15" s="46">
        <f>'cieki 2024'!X14</f>
        <v>7.26</v>
      </c>
      <c r="K15" s="46">
        <f>'cieki 2024'!AH14</f>
        <v>2.5</v>
      </c>
      <c r="L15" s="46">
        <f>'cieki 2024'!AJ14</f>
        <v>181</v>
      </c>
      <c r="M15" s="46">
        <f>'cieki 2024'!BA14</f>
        <v>2941.5</v>
      </c>
      <c r="N15" s="46">
        <f>'cieki 2024'!BI14</f>
        <v>0.5</v>
      </c>
      <c r="O15" s="46">
        <f>'cieki 2024'!BJ14</f>
        <v>5.0000000000000001E-3</v>
      </c>
      <c r="P15" s="46">
        <f>'cieki 2024'!BP14</f>
        <v>0.05</v>
      </c>
      <c r="Q15" s="46">
        <f>'cieki 2024'!BS14</f>
        <v>0.05</v>
      </c>
      <c r="R15" s="46">
        <f>'cieki 2024'!BT14</f>
        <v>0.05</v>
      </c>
      <c r="S15" s="46">
        <f>'cieki 2024'!BU14</f>
        <v>0.1</v>
      </c>
      <c r="T15" s="46">
        <f>'cieki 2024'!BZ14</f>
        <v>0.15</v>
      </c>
      <c r="U15" s="46">
        <f>'cieki 2024'!CB14</f>
        <v>0</v>
      </c>
      <c r="V15" s="46">
        <f>'cieki 2024'!CD14</f>
        <v>0</v>
      </c>
      <c r="W15" s="46">
        <f>'cieki 2024'!CL14</f>
        <v>0</v>
      </c>
      <c r="X15" s="46">
        <f>'cieki 2024'!CQ14</f>
        <v>0</v>
      </c>
      <c r="Y15" s="46">
        <f>'cieki 2024'!CR14</f>
        <v>0</v>
      </c>
      <c r="Z15" s="46">
        <f>'cieki 2024'!CS14</f>
        <v>0</v>
      </c>
      <c r="AA15" s="46">
        <f>'cieki 2024'!CT14</f>
        <v>0</v>
      </c>
      <c r="AB15" s="46">
        <f>'cieki 2024'!CU14</f>
        <v>0</v>
      </c>
      <c r="AC15" s="46">
        <f>'cieki 2024'!CX14</f>
        <v>0</v>
      </c>
      <c r="AD15" s="46">
        <f>'cieki 2024'!CZ14</f>
        <v>0</v>
      </c>
      <c r="AE15" s="46">
        <f>'cieki 2024'!DB14</f>
        <v>0</v>
      </c>
      <c r="AF15" s="46">
        <f>'cieki 2024'!DC14</f>
        <v>0</v>
      </c>
      <c r="AG15" s="46">
        <f>'cieki 2024'!DD14</f>
        <v>0</v>
      </c>
      <c r="AH15" s="46">
        <f>'cieki 2024'!DE14</f>
        <v>0.05</v>
      </c>
      <c r="AI15" s="46">
        <f>'cieki 2024'!DF14</f>
        <v>0.05</v>
      </c>
      <c r="AJ15" s="46">
        <f>'cieki 2024'!DH14</f>
        <v>0</v>
      </c>
      <c r="AK15" s="46">
        <f>'cieki 2024'!DI14</f>
        <v>0</v>
      </c>
      <c r="AL15" s="46">
        <f>'cieki 2024'!DJ14</f>
        <v>0</v>
      </c>
      <c r="AM15" s="46">
        <f>'cieki 2024'!DK14</f>
        <v>0</v>
      </c>
      <c r="AN15" s="46">
        <f>'cieki 2024'!DL14</f>
        <v>0</v>
      </c>
      <c r="AO15" s="155" t="s">
        <v>166</v>
      </c>
      <c r="AR15" s="96"/>
    </row>
    <row r="16" spans="1:50" x14ac:dyDescent="0.2">
      <c r="A16" s="45">
        <f>'cieki 2024'!B15</f>
        <v>11</v>
      </c>
      <c r="B16" s="147" t="str">
        <f>'cieki 2024'!D15</f>
        <v>Brda - Kopernica</v>
      </c>
      <c r="C16" s="46">
        <f>'cieki 2024'!I15</f>
        <v>0.05</v>
      </c>
      <c r="D16" s="46">
        <f>'cieki 2024'!J15</f>
        <v>1.5</v>
      </c>
      <c r="E16" s="46">
        <f>'cieki 2024'!L15</f>
        <v>2.5000000000000001E-2</v>
      </c>
      <c r="F16" s="46">
        <f>'cieki 2024'!N15</f>
        <v>3.3</v>
      </c>
      <c r="G16" s="46">
        <f>'cieki 2024'!O15</f>
        <v>4.5599999999999996</v>
      </c>
      <c r="H16" s="46">
        <f>'cieki 2024'!S15</f>
        <v>3.52</v>
      </c>
      <c r="I16" s="46">
        <f>'cieki 2024'!T15</f>
        <v>0.5</v>
      </c>
      <c r="J16" s="46">
        <f>'cieki 2024'!X15</f>
        <v>7.15</v>
      </c>
      <c r="K16" s="46">
        <f>'cieki 2024'!AH15</f>
        <v>48</v>
      </c>
      <c r="L16" s="46">
        <f>'cieki 2024'!AJ15</f>
        <v>2.5</v>
      </c>
      <c r="M16" s="46">
        <f>'cieki 2024'!BA15</f>
        <v>142.1</v>
      </c>
      <c r="N16" s="46">
        <f>'cieki 2024'!BI15</f>
        <v>0.5</v>
      </c>
      <c r="O16" s="46">
        <f>'cieki 2024'!BJ15</f>
        <v>5.0000000000000001E-3</v>
      </c>
      <c r="P16" s="46">
        <f>'cieki 2024'!BP15</f>
        <v>0.05</v>
      </c>
      <c r="Q16" s="46">
        <f>'cieki 2024'!BS15</f>
        <v>0.05</v>
      </c>
      <c r="R16" s="46">
        <f>'cieki 2024'!BT15</f>
        <v>0.05</v>
      </c>
      <c r="S16" s="46">
        <f>'cieki 2024'!BU15</f>
        <v>0.1</v>
      </c>
      <c r="T16" s="46">
        <f>'cieki 2024'!BZ15</f>
        <v>0.15</v>
      </c>
      <c r="U16" s="46">
        <f>'cieki 2024'!CB15</f>
        <v>0</v>
      </c>
      <c r="V16" s="46">
        <f>'cieki 2024'!CD15</f>
        <v>0</v>
      </c>
      <c r="W16" s="46">
        <f>'cieki 2024'!CL15</f>
        <v>0</v>
      </c>
      <c r="X16" s="46">
        <f>'cieki 2024'!CQ15</f>
        <v>0</v>
      </c>
      <c r="Y16" s="46">
        <f>'cieki 2024'!CR15</f>
        <v>0</v>
      </c>
      <c r="Z16" s="46">
        <f>'cieki 2024'!CS15</f>
        <v>0</v>
      </c>
      <c r="AA16" s="46">
        <f>'cieki 2024'!CT15</f>
        <v>0</v>
      </c>
      <c r="AB16" s="46">
        <f>'cieki 2024'!CU15</f>
        <v>0</v>
      </c>
      <c r="AC16" s="46">
        <f>'cieki 2024'!CX15</f>
        <v>0</v>
      </c>
      <c r="AD16" s="46">
        <f>'cieki 2024'!CZ15</f>
        <v>0</v>
      </c>
      <c r="AE16" s="46">
        <f>'cieki 2024'!DB15</f>
        <v>0</v>
      </c>
      <c r="AF16" s="46">
        <f>'cieki 2024'!DC15</f>
        <v>0</v>
      </c>
      <c r="AG16" s="46">
        <f>'cieki 2024'!DD15</f>
        <v>0</v>
      </c>
      <c r="AH16" s="46">
        <f>'cieki 2024'!DE15</f>
        <v>0.05</v>
      </c>
      <c r="AI16" s="46">
        <f>'cieki 2024'!DF15</f>
        <v>0.05</v>
      </c>
      <c r="AJ16" s="46">
        <f>'cieki 2024'!DH15</f>
        <v>0</v>
      </c>
      <c r="AK16" s="46">
        <f>'cieki 2024'!DI15</f>
        <v>0</v>
      </c>
      <c r="AL16" s="46">
        <f>'cieki 2024'!DJ15</f>
        <v>0.25</v>
      </c>
      <c r="AM16" s="46">
        <f>'cieki 2024'!DK15</f>
        <v>0.25</v>
      </c>
      <c r="AN16" s="46">
        <f>'cieki 2024'!DL15</f>
        <v>0.05</v>
      </c>
      <c r="AO16" s="156" t="s">
        <v>167</v>
      </c>
      <c r="AR16" s="96"/>
    </row>
    <row r="17" spans="1:44" x14ac:dyDescent="0.2">
      <c r="A17" s="45">
        <f>'cieki 2024'!B16</f>
        <v>12</v>
      </c>
      <c r="B17" s="147" t="str">
        <f>'cieki 2024'!D16</f>
        <v>Breń - Słupiec</v>
      </c>
      <c r="C17" s="46">
        <f>'cieki 2024'!I16</f>
        <v>0.05</v>
      </c>
      <c r="D17" s="46">
        <f>'cieki 2024'!J16</f>
        <v>1.5</v>
      </c>
      <c r="E17" s="46">
        <f>'cieki 2024'!L16</f>
        <v>2.5000000000000001E-2</v>
      </c>
      <c r="F17" s="46">
        <f>'cieki 2024'!N16</f>
        <v>1.34</v>
      </c>
      <c r="G17" s="46">
        <f>'cieki 2024'!O16</f>
        <v>8.7799999999999994</v>
      </c>
      <c r="H17" s="46">
        <f>'cieki 2024'!S16</f>
        <v>2.3199999999999998</v>
      </c>
      <c r="I17" s="46">
        <f>'cieki 2024'!T16</f>
        <v>1.9</v>
      </c>
      <c r="J17" s="46">
        <f>'cieki 2024'!X16</f>
        <v>9.1300000000000008</v>
      </c>
      <c r="K17" s="46">
        <f>'cieki 2024'!AH16</f>
        <v>2.5</v>
      </c>
      <c r="L17" s="46">
        <f>'cieki 2024'!AJ16</f>
        <v>15</v>
      </c>
      <c r="M17" s="46">
        <f>'cieki 2024'!BA16</f>
        <v>135.9</v>
      </c>
      <c r="N17" s="46">
        <f>'cieki 2024'!BI16</f>
        <v>0.5</v>
      </c>
      <c r="O17" s="46">
        <f>'cieki 2024'!BJ16</f>
        <v>5.0000000000000001E-3</v>
      </c>
      <c r="P17" s="46">
        <f>'cieki 2024'!BP16</f>
        <v>0.05</v>
      </c>
      <c r="Q17" s="46">
        <f>'cieki 2024'!BS16</f>
        <v>0.05</v>
      </c>
      <c r="R17" s="46">
        <f>'cieki 2024'!BT16</f>
        <v>0.05</v>
      </c>
      <c r="S17" s="46">
        <f>'cieki 2024'!BU16</f>
        <v>0.1</v>
      </c>
      <c r="T17" s="46">
        <f>'cieki 2024'!BZ16</f>
        <v>0.15</v>
      </c>
      <c r="U17" s="46">
        <f>'cieki 2024'!CB16</f>
        <v>0</v>
      </c>
      <c r="V17" s="46">
        <f>'cieki 2024'!CD16</f>
        <v>0</v>
      </c>
      <c r="W17" s="46">
        <f>'cieki 2024'!CL16</f>
        <v>0</v>
      </c>
      <c r="X17" s="46">
        <f>'cieki 2024'!CQ16</f>
        <v>0</v>
      </c>
      <c r="Y17" s="46">
        <f>'cieki 2024'!CR16</f>
        <v>0</v>
      </c>
      <c r="Z17" s="46">
        <f>'cieki 2024'!CS16</f>
        <v>0</v>
      </c>
      <c r="AA17" s="46">
        <f>'cieki 2024'!CT16</f>
        <v>0</v>
      </c>
      <c r="AB17" s="46">
        <f>'cieki 2024'!CU16</f>
        <v>0</v>
      </c>
      <c r="AC17" s="46">
        <f>'cieki 2024'!CX16</f>
        <v>0</v>
      </c>
      <c r="AD17" s="46">
        <f>'cieki 2024'!CZ16</f>
        <v>0</v>
      </c>
      <c r="AE17" s="46">
        <f>'cieki 2024'!DB16</f>
        <v>0</v>
      </c>
      <c r="AF17" s="46">
        <f>'cieki 2024'!DC16</f>
        <v>0</v>
      </c>
      <c r="AG17" s="46">
        <f>'cieki 2024'!DD16</f>
        <v>0</v>
      </c>
      <c r="AH17" s="46">
        <f>'cieki 2024'!DE16</f>
        <v>0.05</v>
      </c>
      <c r="AI17" s="46">
        <f>'cieki 2024'!DF16</f>
        <v>0.05</v>
      </c>
      <c r="AJ17" s="46">
        <f>'cieki 2024'!DH16</f>
        <v>0</v>
      </c>
      <c r="AK17" s="46">
        <f>'cieki 2024'!DI16</f>
        <v>0</v>
      </c>
      <c r="AL17" s="46">
        <f>'cieki 2024'!DJ16</f>
        <v>0</v>
      </c>
      <c r="AM17" s="46">
        <f>'cieki 2024'!DK16</f>
        <v>0</v>
      </c>
      <c r="AN17" s="46">
        <f>'cieki 2024'!DL16</f>
        <v>0</v>
      </c>
      <c r="AO17" s="156" t="s">
        <v>167</v>
      </c>
      <c r="AR17" s="96"/>
    </row>
    <row r="18" spans="1:44" x14ac:dyDescent="0.2">
      <c r="A18" s="45">
        <f>'cieki 2024'!B17</f>
        <v>13</v>
      </c>
      <c r="B18" s="147" t="str">
        <f>'cieki 2024'!D17</f>
        <v>Bug - Dorohusk</v>
      </c>
      <c r="C18" s="46">
        <f>'cieki 2024'!I17</f>
        <v>0.05</v>
      </c>
      <c r="D18" s="46">
        <f>'cieki 2024'!J17</f>
        <v>1.5</v>
      </c>
      <c r="E18" s="46">
        <f>'cieki 2024'!L17</f>
        <v>2.5000000000000001E-2</v>
      </c>
      <c r="F18" s="46">
        <f>'cieki 2024'!N17</f>
        <v>0.82099999999999995</v>
      </c>
      <c r="G18" s="46">
        <f>'cieki 2024'!O17</f>
        <v>7.37</v>
      </c>
      <c r="H18" s="46">
        <f>'cieki 2024'!S17</f>
        <v>0.41199999999999998</v>
      </c>
      <c r="I18" s="46">
        <f>'cieki 2024'!T17</f>
        <v>2.1800000000000002</v>
      </c>
      <c r="J18" s="46">
        <f>'cieki 2024'!X17</f>
        <v>4.68</v>
      </c>
      <c r="K18" s="46">
        <f>'cieki 2024'!AH17</f>
        <v>10</v>
      </c>
      <c r="L18" s="46">
        <f>'cieki 2024'!AJ17</f>
        <v>24</v>
      </c>
      <c r="M18" s="46">
        <f>'cieki 2024'!BA17</f>
        <v>1417.8</v>
      </c>
      <c r="N18" s="46">
        <f>'cieki 2024'!BI17</f>
        <v>0.5</v>
      </c>
      <c r="O18" s="46">
        <f>'cieki 2024'!BJ17</f>
        <v>5.0000000000000001E-3</v>
      </c>
      <c r="P18" s="46">
        <f>'cieki 2024'!BP17</f>
        <v>0.05</v>
      </c>
      <c r="Q18" s="46">
        <f>'cieki 2024'!BS17</f>
        <v>0.05</v>
      </c>
      <c r="R18" s="46">
        <f>'cieki 2024'!BT17</f>
        <v>0.05</v>
      </c>
      <c r="S18" s="46">
        <f>'cieki 2024'!BU17</f>
        <v>0.1</v>
      </c>
      <c r="T18" s="46">
        <f>'cieki 2024'!BZ17</f>
        <v>0.15</v>
      </c>
      <c r="U18" s="46">
        <f>'cieki 2024'!CB17</f>
        <v>0</v>
      </c>
      <c r="V18" s="46">
        <f>'cieki 2024'!CD17</f>
        <v>0</v>
      </c>
      <c r="W18" s="46">
        <f>'cieki 2024'!CL17</f>
        <v>0</v>
      </c>
      <c r="X18" s="46">
        <f>'cieki 2024'!CQ17</f>
        <v>0</v>
      </c>
      <c r="Y18" s="46">
        <f>'cieki 2024'!CR17</f>
        <v>0</v>
      </c>
      <c r="Z18" s="46">
        <f>'cieki 2024'!CS17</f>
        <v>0</v>
      </c>
      <c r="AA18" s="46">
        <f>'cieki 2024'!CT17</f>
        <v>0</v>
      </c>
      <c r="AB18" s="46">
        <f>'cieki 2024'!CU17</f>
        <v>0</v>
      </c>
      <c r="AC18" s="46">
        <f>'cieki 2024'!CX17</f>
        <v>0</v>
      </c>
      <c r="AD18" s="46">
        <f>'cieki 2024'!CZ17</f>
        <v>0</v>
      </c>
      <c r="AE18" s="46">
        <f>'cieki 2024'!DB17</f>
        <v>0</v>
      </c>
      <c r="AF18" s="46">
        <f>'cieki 2024'!DC17</f>
        <v>0</v>
      </c>
      <c r="AG18" s="46">
        <f>'cieki 2024'!DD17</f>
        <v>0</v>
      </c>
      <c r="AH18" s="46">
        <f>'cieki 2024'!DE17</f>
        <v>0.05</v>
      </c>
      <c r="AI18" s="46">
        <f>'cieki 2024'!DF17</f>
        <v>0.05</v>
      </c>
      <c r="AJ18" s="46">
        <f>'cieki 2024'!DH17</f>
        <v>0</v>
      </c>
      <c r="AK18" s="46">
        <f>'cieki 2024'!DI17</f>
        <v>0</v>
      </c>
      <c r="AL18" s="46">
        <f>'cieki 2024'!DJ17</f>
        <v>0</v>
      </c>
      <c r="AM18" s="46">
        <f>'cieki 2024'!DK17</f>
        <v>0</v>
      </c>
      <c r="AN18" s="46">
        <f>'cieki 2024'!DL17</f>
        <v>0</v>
      </c>
      <c r="AO18" s="156" t="s">
        <v>167</v>
      </c>
      <c r="AR18" s="96"/>
    </row>
    <row r="19" spans="1:44" x14ac:dyDescent="0.2">
      <c r="A19" s="45">
        <f>'cieki 2024'!B18</f>
        <v>14</v>
      </c>
      <c r="B19" s="147" t="str">
        <f>'cieki 2024'!D18</f>
        <v>Bug - Glina Nadbużna , brzeg</v>
      </c>
      <c r="C19" s="46">
        <f>'cieki 2024'!I18</f>
        <v>0.05</v>
      </c>
      <c r="D19" s="46">
        <f>'cieki 2024'!J18</f>
        <v>1.5</v>
      </c>
      <c r="E19" s="46">
        <f>'cieki 2024'!L18</f>
        <v>2.5000000000000001E-2</v>
      </c>
      <c r="F19" s="46">
        <f>'cieki 2024'!N18</f>
        <v>0.82299999999999995</v>
      </c>
      <c r="G19" s="46">
        <f>'cieki 2024'!O18</f>
        <v>4.16</v>
      </c>
      <c r="H19" s="46">
        <f>'cieki 2024'!S18</f>
        <v>0.80100000000000005</v>
      </c>
      <c r="I19" s="46">
        <f>'cieki 2024'!T18</f>
        <v>0.5</v>
      </c>
      <c r="J19" s="46">
        <f>'cieki 2024'!X18</f>
        <v>3.51</v>
      </c>
      <c r="K19" s="46">
        <f>'cieki 2024'!AH18</f>
        <v>7</v>
      </c>
      <c r="L19" s="46">
        <f>'cieki 2024'!AJ18</f>
        <v>2.5</v>
      </c>
      <c r="M19" s="46">
        <f>'cieki 2024'!BA18</f>
        <v>65.7</v>
      </c>
      <c r="N19" s="46">
        <f>'cieki 2024'!BI18</f>
        <v>0.5</v>
      </c>
      <c r="O19" s="46">
        <f>'cieki 2024'!BJ18</f>
        <v>5.0000000000000001E-3</v>
      </c>
      <c r="P19" s="46">
        <f>'cieki 2024'!BP18</f>
        <v>0.05</v>
      </c>
      <c r="Q19" s="46">
        <f>'cieki 2024'!BS18</f>
        <v>0.05</v>
      </c>
      <c r="R19" s="46">
        <f>'cieki 2024'!BT18</f>
        <v>0.05</v>
      </c>
      <c r="S19" s="46">
        <f>'cieki 2024'!BU18</f>
        <v>0.1</v>
      </c>
      <c r="T19" s="46">
        <f>'cieki 2024'!BZ18</f>
        <v>0.15</v>
      </c>
      <c r="U19" s="46">
        <f>'cieki 2024'!CB18</f>
        <v>0</v>
      </c>
      <c r="V19" s="46">
        <f>'cieki 2024'!CD18</f>
        <v>0</v>
      </c>
      <c r="W19" s="46">
        <f>'cieki 2024'!CL18</f>
        <v>0</v>
      </c>
      <c r="X19" s="46">
        <f>'cieki 2024'!CQ18</f>
        <v>0</v>
      </c>
      <c r="Y19" s="46">
        <f>'cieki 2024'!CR18</f>
        <v>0</v>
      </c>
      <c r="Z19" s="46">
        <f>'cieki 2024'!CS18</f>
        <v>0</v>
      </c>
      <c r="AA19" s="46">
        <f>'cieki 2024'!CT18</f>
        <v>0</v>
      </c>
      <c r="AB19" s="46">
        <f>'cieki 2024'!CU18</f>
        <v>0</v>
      </c>
      <c r="AC19" s="46">
        <f>'cieki 2024'!CX18</f>
        <v>0</v>
      </c>
      <c r="AD19" s="46">
        <f>'cieki 2024'!CZ18</f>
        <v>0</v>
      </c>
      <c r="AE19" s="46">
        <f>'cieki 2024'!DB18</f>
        <v>0</v>
      </c>
      <c r="AF19" s="46">
        <f>'cieki 2024'!DC18</f>
        <v>0</v>
      </c>
      <c r="AG19" s="46">
        <f>'cieki 2024'!DD18</f>
        <v>0</v>
      </c>
      <c r="AH19" s="46">
        <f>'cieki 2024'!DE18</f>
        <v>0.05</v>
      </c>
      <c r="AI19" s="46">
        <f>'cieki 2024'!DF18</f>
        <v>0.05</v>
      </c>
      <c r="AJ19" s="46">
        <f>'cieki 2024'!DH18</f>
        <v>0</v>
      </c>
      <c r="AK19" s="46">
        <f>'cieki 2024'!DI18</f>
        <v>0</v>
      </c>
      <c r="AL19" s="46">
        <f>'cieki 2024'!DJ18</f>
        <v>0</v>
      </c>
      <c r="AM19" s="46">
        <f>'cieki 2024'!DK18</f>
        <v>0</v>
      </c>
      <c r="AN19" s="46">
        <f>'cieki 2024'!DL18</f>
        <v>0</v>
      </c>
      <c r="AO19" s="156" t="s">
        <v>167</v>
      </c>
      <c r="AR19" s="96"/>
    </row>
    <row r="20" spans="1:44" x14ac:dyDescent="0.2">
      <c r="A20" s="45">
        <f>'cieki 2024'!B19</f>
        <v>15</v>
      </c>
      <c r="B20" s="147" t="str">
        <f>'cieki 2024'!D19</f>
        <v>Bug - Horodło</v>
      </c>
      <c r="C20" s="46">
        <f>'cieki 2024'!I19</f>
        <v>0.05</v>
      </c>
      <c r="D20" s="46">
        <f>'cieki 2024'!J19</f>
        <v>1.5</v>
      </c>
      <c r="E20" s="46">
        <f>'cieki 2024'!L19</f>
        <v>2.5000000000000001E-2</v>
      </c>
      <c r="F20" s="46">
        <f>'cieki 2024'!N19</f>
        <v>13.5</v>
      </c>
      <c r="G20" s="46">
        <f>'cieki 2024'!O19</f>
        <v>12</v>
      </c>
      <c r="H20" s="46">
        <f>'cieki 2024'!S19</f>
        <v>9.02</v>
      </c>
      <c r="I20" s="46">
        <f>'cieki 2024'!T19</f>
        <v>2.04</v>
      </c>
      <c r="J20" s="46">
        <f>'cieki 2024'!X19</f>
        <v>33.799999999999997</v>
      </c>
      <c r="K20" s="46">
        <f>'cieki 2024'!AH19</f>
        <v>5.7</v>
      </c>
      <c r="L20" s="46">
        <f>'cieki 2024'!AJ19</f>
        <v>2.5</v>
      </c>
      <c r="M20" s="46">
        <f>'cieki 2024'!BA19</f>
        <v>208.7</v>
      </c>
      <c r="N20" s="46">
        <f>'cieki 2024'!BI19</f>
        <v>0.5</v>
      </c>
      <c r="O20" s="46">
        <f>'cieki 2024'!BJ19</f>
        <v>5.0000000000000001E-3</v>
      </c>
      <c r="P20" s="46">
        <f>'cieki 2024'!BP19</f>
        <v>0.05</v>
      </c>
      <c r="Q20" s="46">
        <f>'cieki 2024'!BS19</f>
        <v>0.05</v>
      </c>
      <c r="R20" s="46">
        <f>'cieki 2024'!BT19</f>
        <v>0.05</v>
      </c>
      <c r="S20" s="46">
        <f>'cieki 2024'!BU19</f>
        <v>0.1</v>
      </c>
      <c r="T20" s="46">
        <f>'cieki 2024'!BZ19</f>
        <v>0.15</v>
      </c>
      <c r="U20" s="46">
        <f>'cieki 2024'!CB19</f>
        <v>0</v>
      </c>
      <c r="V20" s="46">
        <f>'cieki 2024'!CD19</f>
        <v>0</v>
      </c>
      <c r="W20" s="46">
        <f>'cieki 2024'!CL19</f>
        <v>0</v>
      </c>
      <c r="X20" s="46">
        <f>'cieki 2024'!CQ19</f>
        <v>0</v>
      </c>
      <c r="Y20" s="46">
        <f>'cieki 2024'!CR19</f>
        <v>0</v>
      </c>
      <c r="Z20" s="46">
        <f>'cieki 2024'!CS19</f>
        <v>0</v>
      </c>
      <c r="AA20" s="46">
        <f>'cieki 2024'!CT19</f>
        <v>0</v>
      </c>
      <c r="AB20" s="46">
        <f>'cieki 2024'!CU19</f>
        <v>0</v>
      </c>
      <c r="AC20" s="46">
        <f>'cieki 2024'!CX19</f>
        <v>0</v>
      </c>
      <c r="AD20" s="46">
        <f>'cieki 2024'!CZ19</f>
        <v>0</v>
      </c>
      <c r="AE20" s="46">
        <f>'cieki 2024'!DB19</f>
        <v>0</v>
      </c>
      <c r="AF20" s="46">
        <f>'cieki 2024'!DC19</f>
        <v>0</v>
      </c>
      <c r="AG20" s="46">
        <f>'cieki 2024'!DD19</f>
        <v>0</v>
      </c>
      <c r="AH20" s="46">
        <f>'cieki 2024'!DE19</f>
        <v>0.05</v>
      </c>
      <c r="AI20" s="46">
        <f>'cieki 2024'!DF19</f>
        <v>0.05</v>
      </c>
      <c r="AJ20" s="46">
        <f>'cieki 2024'!DH19</f>
        <v>0</v>
      </c>
      <c r="AK20" s="46">
        <f>'cieki 2024'!DI19</f>
        <v>0</v>
      </c>
      <c r="AL20" s="46">
        <f>'cieki 2024'!DJ19</f>
        <v>0</v>
      </c>
      <c r="AM20" s="46">
        <f>'cieki 2024'!DK19</f>
        <v>0</v>
      </c>
      <c r="AN20" s="46">
        <f>'cieki 2024'!DL19</f>
        <v>0</v>
      </c>
      <c r="AO20" s="156" t="s">
        <v>167</v>
      </c>
    </row>
    <row r="21" spans="1:44" x14ac:dyDescent="0.2">
      <c r="A21" s="45">
        <f>'cieki 2024'!B20</f>
        <v>16</v>
      </c>
      <c r="B21" s="147" t="str">
        <f>'cieki 2024'!D20</f>
        <v>Bug - Kózki, lewy brzeg</v>
      </c>
      <c r="C21" s="46">
        <f>'cieki 2024'!I20</f>
        <v>0.05</v>
      </c>
      <c r="D21" s="46">
        <f>'cieki 2024'!J20</f>
        <v>1.5</v>
      </c>
      <c r="E21" s="46">
        <f>'cieki 2024'!L20</f>
        <v>2.5000000000000001E-2</v>
      </c>
      <c r="F21" s="46">
        <f>'cieki 2024'!N20</f>
        <v>1.67</v>
      </c>
      <c r="G21" s="46">
        <f>'cieki 2024'!O20</f>
        <v>6.14</v>
      </c>
      <c r="H21" s="46">
        <f>'cieki 2024'!S20</f>
        <v>1.07</v>
      </c>
      <c r="I21" s="46">
        <f>'cieki 2024'!T20</f>
        <v>0.5</v>
      </c>
      <c r="J21" s="46">
        <f>'cieki 2024'!X20</f>
        <v>10</v>
      </c>
      <c r="K21" s="46">
        <f>'cieki 2024'!AH20</f>
        <v>2.5</v>
      </c>
      <c r="L21" s="46">
        <f>'cieki 2024'!AJ20</f>
        <v>2.5</v>
      </c>
      <c r="M21" s="46">
        <f>'cieki 2024'!BA20</f>
        <v>31.5</v>
      </c>
      <c r="N21" s="46">
        <f>'cieki 2024'!BI20</f>
        <v>0.5</v>
      </c>
      <c r="O21" s="46">
        <f>'cieki 2024'!BJ20</f>
        <v>5.0000000000000001E-3</v>
      </c>
      <c r="P21" s="46">
        <f>'cieki 2024'!BP20</f>
        <v>0.05</v>
      </c>
      <c r="Q21" s="46">
        <f>'cieki 2024'!BS20</f>
        <v>0.05</v>
      </c>
      <c r="R21" s="46">
        <f>'cieki 2024'!BT20</f>
        <v>0.05</v>
      </c>
      <c r="S21" s="46">
        <f>'cieki 2024'!BU20</f>
        <v>0.1</v>
      </c>
      <c r="T21" s="46">
        <f>'cieki 2024'!BZ20</f>
        <v>0.15</v>
      </c>
      <c r="U21" s="46">
        <f>'cieki 2024'!CB20</f>
        <v>0</v>
      </c>
      <c r="V21" s="46">
        <f>'cieki 2024'!CD20</f>
        <v>0</v>
      </c>
      <c r="W21" s="46">
        <f>'cieki 2024'!CL20</f>
        <v>0</v>
      </c>
      <c r="X21" s="46">
        <f>'cieki 2024'!CQ20</f>
        <v>0</v>
      </c>
      <c r="Y21" s="46">
        <f>'cieki 2024'!CR20</f>
        <v>0</v>
      </c>
      <c r="Z21" s="46">
        <f>'cieki 2024'!CS20</f>
        <v>0</v>
      </c>
      <c r="AA21" s="46">
        <f>'cieki 2024'!CT20</f>
        <v>0</v>
      </c>
      <c r="AB21" s="46">
        <f>'cieki 2024'!CU20</f>
        <v>0</v>
      </c>
      <c r="AC21" s="46">
        <f>'cieki 2024'!CX20</f>
        <v>0</v>
      </c>
      <c r="AD21" s="46">
        <f>'cieki 2024'!CZ20</f>
        <v>0</v>
      </c>
      <c r="AE21" s="46">
        <f>'cieki 2024'!DB20</f>
        <v>0</v>
      </c>
      <c r="AF21" s="46">
        <f>'cieki 2024'!DC20</f>
        <v>0</v>
      </c>
      <c r="AG21" s="46">
        <f>'cieki 2024'!DD20</f>
        <v>0</v>
      </c>
      <c r="AH21" s="46">
        <f>'cieki 2024'!DE20</f>
        <v>0.05</v>
      </c>
      <c r="AI21" s="46">
        <f>'cieki 2024'!DF20</f>
        <v>0.05</v>
      </c>
      <c r="AJ21" s="46">
        <f>'cieki 2024'!DH20</f>
        <v>0</v>
      </c>
      <c r="AK21" s="46">
        <f>'cieki 2024'!DI20</f>
        <v>0</v>
      </c>
      <c r="AL21" s="46">
        <f>'cieki 2024'!DJ20</f>
        <v>0</v>
      </c>
      <c r="AM21" s="46">
        <f>'cieki 2024'!DK20</f>
        <v>0</v>
      </c>
      <c r="AN21" s="46">
        <f>'cieki 2024'!DL20</f>
        <v>0</v>
      </c>
      <c r="AO21" s="156" t="s">
        <v>167</v>
      </c>
    </row>
    <row r="22" spans="1:44" x14ac:dyDescent="0.2">
      <c r="A22" s="45">
        <f>'cieki 2024'!B21</f>
        <v>17</v>
      </c>
      <c r="B22" s="147" t="str">
        <f>'cieki 2024'!D21</f>
        <v>Bug - Kryłów</v>
      </c>
      <c r="C22" s="46">
        <f>'cieki 2024'!I21</f>
        <v>0.05</v>
      </c>
      <c r="D22" s="46">
        <f>'cieki 2024'!J21</f>
        <v>1.5</v>
      </c>
      <c r="E22" s="46">
        <f>'cieki 2024'!L21</f>
        <v>2.5000000000000001E-2</v>
      </c>
      <c r="F22" s="46">
        <f>'cieki 2024'!N21</f>
        <v>14.7</v>
      </c>
      <c r="G22" s="46">
        <f>'cieki 2024'!O21</f>
        <v>12.3</v>
      </c>
      <c r="H22" s="46">
        <f>'cieki 2024'!S21</f>
        <v>9.52</v>
      </c>
      <c r="I22" s="46">
        <f>'cieki 2024'!T21</f>
        <v>1.89</v>
      </c>
      <c r="J22" s="46">
        <f>'cieki 2024'!X21</f>
        <v>36.5</v>
      </c>
      <c r="K22" s="46">
        <f>'cieki 2024'!AH21</f>
        <v>2.5</v>
      </c>
      <c r="L22" s="46">
        <f>'cieki 2024'!AJ21</f>
        <v>9.7999999999999989</v>
      </c>
      <c r="M22" s="46">
        <f>'cieki 2024'!BA21</f>
        <v>585.5</v>
      </c>
      <c r="N22" s="46">
        <f>'cieki 2024'!BI21</f>
        <v>0.5</v>
      </c>
      <c r="O22" s="46">
        <f>'cieki 2024'!BJ21</f>
        <v>5.0000000000000001E-3</v>
      </c>
      <c r="P22" s="46">
        <f>'cieki 2024'!BP21</f>
        <v>0.05</v>
      </c>
      <c r="Q22" s="46">
        <f>'cieki 2024'!BS21</f>
        <v>0.05</v>
      </c>
      <c r="R22" s="46">
        <f>'cieki 2024'!BT21</f>
        <v>0.05</v>
      </c>
      <c r="S22" s="46">
        <f>'cieki 2024'!BU21</f>
        <v>0.1</v>
      </c>
      <c r="T22" s="46">
        <f>'cieki 2024'!BZ21</f>
        <v>0.15</v>
      </c>
      <c r="U22" s="46">
        <f>'cieki 2024'!CB21</f>
        <v>50</v>
      </c>
      <c r="V22" s="46">
        <f>'cieki 2024'!CD21</f>
        <v>0.01</v>
      </c>
      <c r="W22" s="46">
        <f>'cieki 2024'!CL21</f>
        <v>0.23</v>
      </c>
      <c r="X22" s="46">
        <f>'cieki 2024'!CQ21</f>
        <v>1.5</v>
      </c>
      <c r="Y22" s="46">
        <f>'cieki 2024'!CR21</f>
        <v>0.3</v>
      </c>
      <c r="Z22" s="46">
        <f>'cieki 2024'!CS21</f>
        <v>5</v>
      </c>
      <c r="AA22" s="46">
        <f>'cieki 2024'!CT21</f>
        <v>0.5</v>
      </c>
      <c r="AB22" s="46">
        <f>'cieki 2024'!CU21</f>
        <v>0.5</v>
      </c>
      <c r="AC22" s="46">
        <f>'cieki 2024'!CX21</f>
        <v>0.05</v>
      </c>
      <c r="AD22" s="46">
        <f>'cieki 2024'!CZ21</f>
        <v>0.05</v>
      </c>
      <c r="AE22" s="46">
        <f>'cieki 2024'!DB21</f>
        <v>0.05</v>
      </c>
      <c r="AF22" s="46">
        <f>'cieki 2024'!DC21</f>
        <v>0.05</v>
      </c>
      <c r="AG22" s="46">
        <f>'cieki 2024'!DD21</f>
        <v>0.05</v>
      </c>
      <c r="AH22" s="46">
        <f>'cieki 2024'!DE21</f>
        <v>0.05</v>
      </c>
      <c r="AI22" s="46">
        <f>'cieki 2024'!DF21</f>
        <v>0.05</v>
      </c>
      <c r="AJ22" s="46">
        <f>'cieki 2024'!DH21</f>
        <v>0.5</v>
      </c>
      <c r="AK22" s="46">
        <f>'cieki 2024'!DI21</f>
        <v>0.05</v>
      </c>
      <c r="AL22" s="46">
        <f>'cieki 2024'!DJ21</f>
        <v>0.25</v>
      </c>
      <c r="AM22" s="46">
        <f>'cieki 2024'!DK21</f>
        <v>0.25</v>
      </c>
      <c r="AN22" s="46">
        <f>'cieki 2024'!DL21</f>
        <v>0.05</v>
      </c>
      <c r="AO22" s="155" t="s">
        <v>166</v>
      </c>
    </row>
    <row r="23" spans="1:44" x14ac:dyDescent="0.2">
      <c r="A23" s="45">
        <f>'cieki 2024'!B22</f>
        <v>18</v>
      </c>
      <c r="B23" s="147" t="str">
        <f>'cieki 2024'!D22</f>
        <v>Bug - Krzyczew</v>
      </c>
      <c r="C23" s="46">
        <f>'cieki 2024'!I22</f>
        <v>0.05</v>
      </c>
      <c r="D23" s="46">
        <f>'cieki 2024'!J22</f>
        <v>1.5</v>
      </c>
      <c r="E23" s="87">
        <f>'cieki 2024'!L22</f>
        <v>2.5000000000000001E-2</v>
      </c>
      <c r="F23" s="46">
        <f>'cieki 2024'!N22</f>
        <v>3.46</v>
      </c>
      <c r="G23" s="46">
        <f>'cieki 2024'!O22</f>
        <v>6.11</v>
      </c>
      <c r="H23" s="46">
        <f>'cieki 2024'!S22</f>
        <v>1.8</v>
      </c>
      <c r="I23" s="46">
        <f>'cieki 2024'!T22</f>
        <v>0.5</v>
      </c>
      <c r="J23" s="46">
        <f>'cieki 2024'!X22</f>
        <v>9.5500000000000007</v>
      </c>
      <c r="K23" s="46">
        <f>'cieki 2024'!AH22</f>
        <v>6.8</v>
      </c>
      <c r="L23" s="46">
        <f>'cieki 2024'!AJ22</f>
        <v>2.5</v>
      </c>
      <c r="M23" s="46">
        <f>'cieki 2024'!BA22</f>
        <v>100.5</v>
      </c>
      <c r="N23" s="46">
        <f>'cieki 2024'!BI22</f>
        <v>0.5</v>
      </c>
      <c r="O23" s="46">
        <f>'cieki 2024'!BJ22</f>
        <v>5.0000000000000001E-3</v>
      </c>
      <c r="P23" s="46">
        <f>'cieki 2024'!BP22</f>
        <v>0.05</v>
      </c>
      <c r="Q23" s="46">
        <f>'cieki 2024'!BS22</f>
        <v>0.05</v>
      </c>
      <c r="R23" s="46">
        <f>'cieki 2024'!BT22</f>
        <v>0.05</v>
      </c>
      <c r="S23" s="46">
        <f>'cieki 2024'!BU22</f>
        <v>0.1</v>
      </c>
      <c r="T23" s="46">
        <f>'cieki 2024'!BZ22</f>
        <v>0.15</v>
      </c>
      <c r="U23" s="46">
        <f>'cieki 2024'!CB22</f>
        <v>0</v>
      </c>
      <c r="V23" s="46">
        <f>'cieki 2024'!CD22</f>
        <v>0</v>
      </c>
      <c r="W23" s="46">
        <f>'cieki 2024'!CL22</f>
        <v>0</v>
      </c>
      <c r="X23" s="46">
        <f>'cieki 2024'!CQ22</f>
        <v>0</v>
      </c>
      <c r="Y23" s="46">
        <f>'cieki 2024'!CR22</f>
        <v>0</v>
      </c>
      <c r="Z23" s="46">
        <f>'cieki 2024'!CS22</f>
        <v>0</v>
      </c>
      <c r="AA23" s="46">
        <f>'cieki 2024'!CT22</f>
        <v>0</v>
      </c>
      <c r="AB23" s="46">
        <f>'cieki 2024'!CU22</f>
        <v>0</v>
      </c>
      <c r="AC23" s="46">
        <f>'cieki 2024'!CX22</f>
        <v>0</v>
      </c>
      <c r="AD23" s="46">
        <f>'cieki 2024'!CZ22</f>
        <v>0</v>
      </c>
      <c r="AE23" s="46">
        <f>'cieki 2024'!DB22</f>
        <v>0</v>
      </c>
      <c r="AF23" s="46">
        <f>'cieki 2024'!DC22</f>
        <v>0</v>
      </c>
      <c r="AG23" s="46">
        <f>'cieki 2024'!DD22</f>
        <v>0</v>
      </c>
      <c r="AH23" s="46">
        <f>'cieki 2024'!DE22</f>
        <v>0.05</v>
      </c>
      <c r="AI23" s="46">
        <f>'cieki 2024'!DF22</f>
        <v>0.05</v>
      </c>
      <c r="AJ23" s="46">
        <f>'cieki 2024'!DH22</f>
        <v>0</v>
      </c>
      <c r="AK23" s="46">
        <f>'cieki 2024'!DI22</f>
        <v>0</v>
      </c>
      <c r="AL23" s="46">
        <f>'cieki 2024'!DJ22</f>
        <v>0</v>
      </c>
      <c r="AM23" s="46">
        <f>'cieki 2024'!DK22</f>
        <v>0</v>
      </c>
      <c r="AN23" s="46">
        <f>'cieki 2024'!DL22</f>
        <v>0</v>
      </c>
      <c r="AO23" s="156" t="s">
        <v>167</v>
      </c>
    </row>
    <row r="24" spans="1:44" x14ac:dyDescent="0.2">
      <c r="A24" s="45">
        <f>'cieki 2024'!B23</f>
        <v>19</v>
      </c>
      <c r="B24" s="147" t="str">
        <f>'cieki 2024'!D23</f>
        <v>Bug - Kuzawka</v>
      </c>
      <c r="C24" s="46">
        <f>'cieki 2024'!I23</f>
        <v>0.05</v>
      </c>
      <c r="D24" s="46">
        <f>'cieki 2024'!J23</f>
        <v>1.5</v>
      </c>
      <c r="E24" s="46">
        <f>'cieki 2024'!L23</f>
        <v>2.5000000000000001E-2</v>
      </c>
      <c r="F24" s="46">
        <f>'cieki 2024'!N23</f>
        <v>1.08</v>
      </c>
      <c r="G24" s="46">
        <f>'cieki 2024'!O23</f>
        <v>4.32</v>
      </c>
      <c r="H24" s="46">
        <f>'cieki 2024'!S23</f>
        <v>0.70299999999999996</v>
      </c>
      <c r="I24" s="46">
        <f>'cieki 2024'!T23</f>
        <v>0.5</v>
      </c>
      <c r="J24" s="46">
        <f>'cieki 2024'!X23</f>
        <v>2.2799999999999998</v>
      </c>
      <c r="K24" s="46">
        <f>'cieki 2024'!AH23</f>
        <v>31</v>
      </c>
      <c r="L24" s="46">
        <f>'cieki 2024'!AJ23</f>
        <v>2.5</v>
      </c>
      <c r="M24" s="46">
        <f>'cieki 2024'!BA23</f>
        <v>99.1</v>
      </c>
      <c r="N24" s="46">
        <f>'cieki 2024'!BI23</f>
        <v>0.5</v>
      </c>
      <c r="O24" s="46">
        <f>'cieki 2024'!BJ23</f>
        <v>5.0000000000000001E-3</v>
      </c>
      <c r="P24" s="46">
        <f>'cieki 2024'!BP23</f>
        <v>0.05</v>
      </c>
      <c r="Q24" s="46">
        <f>'cieki 2024'!BS23</f>
        <v>0.05</v>
      </c>
      <c r="R24" s="46">
        <f>'cieki 2024'!BT23</f>
        <v>0.05</v>
      </c>
      <c r="S24" s="46">
        <f>'cieki 2024'!BU23</f>
        <v>0.1</v>
      </c>
      <c r="T24" s="46">
        <f>'cieki 2024'!BZ23</f>
        <v>0.15</v>
      </c>
      <c r="U24" s="46">
        <f>'cieki 2024'!CB23</f>
        <v>0</v>
      </c>
      <c r="V24" s="46">
        <f>'cieki 2024'!CD23</f>
        <v>0</v>
      </c>
      <c r="W24" s="46">
        <f>'cieki 2024'!CL23</f>
        <v>0</v>
      </c>
      <c r="X24" s="46">
        <f>'cieki 2024'!CQ23</f>
        <v>0</v>
      </c>
      <c r="Y24" s="46">
        <f>'cieki 2024'!CR23</f>
        <v>0</v>
      </c>
      <c r="Z24" s="46">
        <f>'cieki 2024'!CS23</f>
        <v>0</v>
      </c>
      <c r="AA24" s="46">
        <f>'cieki 2024'!CT23</f>
        <v>0</v>
      </c>
      <c r="AB24" s="46">
        <f>'cieki 2024'!CU23</f>
        <v>0</v>
      </c>
      <c r="AC24" s="46">
        <f>'cieki 2024'!CX23</f>
        <v>0</v>
      </c>
      <c r="AD24" s="46">
        <f>'cieki 2024'!CZ23</f>
        <v>0</v>
      </c>
      <c r="AE24" s="46">
        <f>'cieki 2024'!DB23</f>
        <v>0</v>
      </c>
      <c r="AF24" s="46">
        <f>'cieki 2024'!DC23</f>
        <v>0</v>
      </c>
      <c r="AG24" s="46">
        <f>'cieki 2024'!DD23</f>
        <v>0</v>
      </c>
      <c r="AH24" s="46">
        <f>'cieki 2024'!DE23</f>
        <v>0.05</v>
      </c>
      <c r="AI24" s="46">
        <f>'cieki 2024'!DF23</f>
        <v>0.05</v>
      </c>
      <c r="AJ24" s="46">
        <f>'cieki 2024'!DH23</f>
        <v>0</v>
      </c>
      <c r="AK24" s="46">
        <f>'cieki 2024'!DI23</f>
        <v>0</v>
      </c>
      <c r="AL24" s="46">
        <f>'cieki 2024'!DJ23</f>
        <v>0</v>
      </c>
      <c r="AM24" s="46">
        <f>'cieki 2024'!DK23</f>
        <v>0</v>
      </c>
      <c r="AN24" s="46">
        <f>'cieki 2024'!DL23</f>
        <v>0</v>
      </c>
      <c r="AO24" s="156" t="s">
        <v>167</v>
      </c>
    </row>
    <row r="25" spans="1:44" x14ac:dyDescent="0.2">
      <c r="A25" s="45">
        <f>'cieki 2024'!B24</f>
        <v>20</v>
      </c>
      <c r="B25" s="147" t="str">
        <f>'cieki 2024'!D24</f>
        <v>Bug - Kuzawka/Kukuryki</v>
      </c>
      <c r="C25" s="46">
        <f>'cieki 2024'!I24</f>
        <v>0.05</v>
      </c>
      <c r="D25" s="46">
        <f>'cieki 2024'!J24</f>
        <v>1.5</v>
      </c>
      <c r="E25" s="46">
        <f>'cieki 2024'!L24</f>
        <v>2.5000000000000001E-2</v>
      </c>
      <c r="F25" s="46">
        <f>'cieki 2024'!N24</f>
        <v>1.95</v>
      </c>
      <c r="G25" s="46">
        <f>'cieki 2024'!O24</f>
        <v>7.4</v>
      </c>
      <c r="H25" s="46">
        <f>'cieki 2024'!S24</f>
        <v>0.80900000000000005</v>
      </c>
      <c r="I25" s="46">
        <f>'cieki 2024'!T24</f>
        <v>0.5</v>
      </c>
      <c r="J25" s="46">
        <f>'cieki 2024'!X24</f>
        <v>6.15</v>
      </c>
      <c r="K25" s="46">
        <f>'cieki 2024'!AH24</f>
        <v>5.6</v>
      </c>
      <c r="L25" s="46">
        <f>'cieki 2024'!AJ24</f>
        <v>2.5</v>
      </c>
      <c r="M25" s="46">
        <f>'cieki 2024'!BA24</f>
        <v>34.6</v>
      </c>
      <c r="N25" s="46">
        <f>'cieki 2024'!BI24</f>
        <v>0.5</v>
      </c>
      <c r="O25" s="46">
        <f>'cieki 2024'!BJ24</f>
        <v>5.0000000000000001E-3</v>
      </c>
      <c r="P25" s="46">
        <f>'cieki 2024'!BP24</f>
        <v>0.05</v>
      </c>
      <c r="Q25" s="46">
        <f>'cieki 2024'!BS24</f>
        <v>0.05</v>
      </c>
      <c r="R25" s="46">
        <f>'cieki 2024'!BT24</f>
        <v>0.05</v>
      </c>
      <c r="S25" s="46">
        <f>'cieki 2024'!BU24</f>
        <v>0.1</v>
      </c>
      <c r="T25" s="46">
        <f>'cieki 2024'!BZ24</f>
        <v>0.15</v>
      </c>
      <c r="U25" s="46">
        <f>'cieki 2024'!CB24</f>
        <v>0</v>
      </c>
      <c r="V25" s="46">
        <f>'cieki 2024'!CD24</f>
        <v>0</v>
      </c>
      <c r="W25" s="46">
        <f>'cieki 2024'!CL24</f>
        <v>0</v>
      </c>
      <c r="X25" s="46">
        <f>'cieki 2024'!CQ24</f>
        <v>0</v>
      </c>
      <c r="Y25" s="46">
        <f>'cieki 2024'!CR24</f>
        <v>0</v>
      </c>
      <c r="Z25" s="46">
        <f>'cieki 2024'!CS24</f>
        <v>0</v>
      </c>
      <c r="AA25" s="46">
        <f>'cieki 2024'!CT24</f>
        <v>0</v>
      </c>
      <c r="AB25" s="46">
        <f>'cieki 2024'!CU24</f>
        <v>0</v>
      </c>
      <c r="AC25" s="46">
        <f>'cieki 2024'!CX24</f>
        <v>0</v>
      </c>
      <c r="AD25" s="46">
        <f>'cieki 2024'!CZ24</f>
        <v>0</v>
      </c>
      <c r="AE25" s="46">
        <f>'cieki 2024'!DB24</f>
        <v>0</v>
      </c>
      <c r="AF25" s="46">
        <f>'cieki 2024'!DC24</f>
        <v>0</v>
      </c>
      <c r="AG25" s="46">
        <f>'cieki 2024'!DD24</f>
        <v>0</v>
      </c>
      <c r="AH25" s="46">
        <f>'cieki 2024'!DE24</f>
        <v>0.05</v>
      </c>
      <c r="AI25" s="46">
        <f>'cieki 2024'!DF24</f>
        <v>0.05</v>
      </c>
      <c r="AJ25" s="46">
        <f>'cieki 2024'!DH24</f>
        <v>0</v>
      </c>
      <c r="AK25" s="46">
        <f>'cieki 2024'!DI24</f>
        <v>0</v>
      </c>
      <c r="AL25" s="46">
        <f>'cieki 2024'!DJ24</f>
        <v>0</v>
      </c>
      <c r="AM25" s="46">
        <f>'cieki 2024'!DK24</f>
        <v>0</v>
      </c>
      <c r="AN25" s="46">
        <f>'cieki 2024'!DL24</f>
        <v>0</v>
      </c>
      <c r="AO25" s="156" t="s">
        <v>167</v>
      </c>
    </row>
    <row r="26" spans="1:44" x14ac:dyDescent="0.2">
      <c r="A26" s="45">
        <f>'cieki 2024'!B25</f>
        <v>21</v>
      </c>
      <c r="B26" s="147" t="str">
        <f>'cieki 2024'!D25</f>
        <v>Bug - Włodawa</v>
      </c>
      <c r="C26" s="46">
        <f>'cieki 2024'!I25</f>
        <v>0.05</v>
      </c>
      <c r="D26" s="46">
        <f>'cieki 2024'!J25</f>
        <v>1.5</v>
      </c>
      <c r="E26" s="46">
        <f>'cieki 2024'!L25</f>
        <v>2.5000000000000001E-2</v>
      </c>
      <c r="F26" s="46">
        <f>'cieki 2024'!N25</f>
        <v>1.02</v>
      </c>
      <c r="G26" s="46">
        <f>'cieki 2024'!O25</f>
        <v>5.78</v>
      </c>
      <c r="H26" s="46">
        <f>'cieki 2024'!S25</f>
        <v>0.501</v>
      </c>
      <c r="I26" s="46">
        <f>'cieki 2024'!T25</f>
        <v>0.5</v>
      </c>
      <c r="J26" s="46">
        <f>'cieki 2024'!X25</f>
        <v>3.53</v>
      </c>
      <c r="K26" s="46">
        <f>'cieki 2024'!AH25</f>
        <v>2.5</v>
      </c>
      <c r="L26" s="46">
        <f>'cieki 2024'!AJ25</f>
        <v>2.5</v>
      </c>
      <c r="M26" s="46">
        <f>'cieki 2024'!BA25</f>
        <v>31.5</v>
      </c>
      <c r="N26" s="46">
        <f>'cieki 2024'!BI25</f>
        <v>0.5</v>
      </c>
      <c r="O26" s="46">
        <f>'cieki 2024'!BJ25</f>
        <v>5.0000000000000001E-3</v>
      </c>
      <c r="P26" s="46">
        <f>'cieki 2024'!BP25</f>
        <v>0.05</v>
      </c>
      <c r="Q26" s="46">
        <f>'cieki 2024'!BS25</f>
        <v>0.05</v>
      </c>
      <c r="R26" s="46">
        <f>'cieki 2024'!BT25</f>
        <v>0.05</v>
      </c>
      <c r="S26" s="46">
        <f>'cieki 2024'!BU25</f>
        <v>0.1</v>
      </c>
      <c r="T26" s="46">
        <f>'cieki 2024'!BZ25</f>
        <v>0.15</v>
      </c>
      <c r="U26" s="46">
        <f>'cieki 2024'!CB25</f>
        <v>0</v>
      </c>
      <c r="V26" s="46">
        <f>'cieki 2024'!CD25</f>
        <v>0</v>
      </c>
      <c r="W26" s="46">
        <f>'cieki 2024'!CL25</f>
        <v>0</v>
      </c>
      <c r="X26" s="46">
        <f>'cieki 2024'!CQ25</f>
        <v>0</v>
      </c>
      <c r="Y26" s="46">
        <f>'cieki 2024'!CR25</f>
        <v>0</v>
      </c>
      <c r="Z26" s="46">
        <f>'cieki 2024'!CS25</f>
        <v>0</v>
      </c>
      <c r="AA26" s="46">
        <f>'cieki 2024'!CT25</f>
        <v>0</v>
      </c>
      <c r="AB26" s="46">
        <f>'cieki 2024'!CU25</f>
        <v>0</v>
      </c>
      <c r="AC26" s="46">
        <f>'cieki 2024'!CX25</f>
        <v>0</v>
      </c>
      <c r="AD26" s="46">
        <f>'cieki 2024'!CZ25</f>
        <v>0</v>
      </c>
      <c r="AE26" s="46">
        <f>'cieki 2024'!DB25</f>
        <v>0</v>
      </c>
      <c r="AF26" s="46">
        <f>'cieki 2024'!DC25</f>
        <v>0</v>
      </c>
      <c r="AG26" s="46">
        <f>'cieki 2024'!DD25</f>
        <v>0</v>
      </c>
      <c r="AH26" s="46">
        <f>'cieki 2024'!DE25</f>
        <v>0.05</v>
      </c>
      <c r="AI26" s="46">
        <f>'cieki 2024'!DF25</f>
        <v>0.05</v>
      </c>
      <c r="AJ26" s="46">
        <f>'cieki 2024'!DH25</f>
        <v>0</v>
      </c>
      <c r="AK26" s="46">
        <f>'cieki 2024'!DI25</f>
        <v>0</v>
      </c>
      <c r="AL26" s="46">
        <f>'cieki 2024'!DJ25</f>
        <v>0</v>
      </c>
      <c r="AM26" s="46">
        <f>'cieki 2024'!DK25</f>
        <v>0</v>
      </c>
      <c r="AN26" s="46">
        <f>'cieki 2024'!DL25</f>
        <v>0</v>
      </c>
      <c r="AO26" s="156" t="s">
        <v>167</v>
      </c>
    </row>
    <row r="27" spans="1:44" x14ac:dyDescent="0.2">
      <c r="A27" s="45">
        <f>'cieki 2024'!B26</f>
        <v>22</v>
      </c>
      <c r="B27" s="147" t="str">
        <f>'cieki 2024'!D26</f>
        <v>Bug - Wyszków</v>
      </c>
      <c r="C27" s="46">
        <f>'cieki 2024'!I26</f>
        <v>0.05</v>
      </c>
      <c r="D27" s="46">
        <f>'cieki 2024'!J26</f>
        <v>1.5</v>
      </c>
      <c r="E27" s="46">
        <f>'cieki 2024'!L26</f>
        <v>2.5000000000000001E-2</v>
      </c>
      <c r="F27" s="46">
        <f>'cieki 2024'!N26</f>
        <v>0.70399999999999996</v>
      </c>
      <c r="G27" s="46">
        <f>'cieki 2024'!O26</f>
        <v>4.33</v>
      </c>
      <c r="H27" s="46">
        <f>'cieki 2024'!S26</f>
        <v>0.2</v>
      </c>
      <c r="I27" s="46">
        <f>'cieki 2024'!T26</f>
        <v>0.5</v>
      </c>
      <c r="J27" s="46">
        <f>'cieki 2024'!X26</f>
        <v>2.93</v>
      </c>
      <c r="K27" s="46">
        <f>'cieki 2024'!AH26</f>
        <v>2.5</v>
      </c>
      <c r="L27" s="46">
        <f>'cieki 2024'!AJ26</f>
        <v>2.5</v>
      </c>
      <c r="M27" s="46">
        <f>'cieki 2024'!BA26</f>
        <v>31.5</v>
      </c>
      <c r="N27" s="46">
        <f>'cieki 2024'!BI26</f>
        <v>0.5</v>
      </c>
      <c r="O27" s="46">
        <f>'cieki 2024'!BJ26</f>
        <v>5.0000000000000001E-3</v>
      </c>
      <c r="P27" s="46">
        <f>'cieki 2024'!BP26</f>
        <v>0.05</v>
      </c>
      <c r="Q27" s="46">
        <f>'cieki 2024'!BS26</f>
        <v>0.05</v>
      </c>
      <c r="R27" s="46">
        <f>'cieki 2024'!BT26</f>
        <v>0.05</v>
      </c>
      <c r="S27" s="46">
        <f>'cieki 2024'!BU26</f>
        <v>0.1</v>
      </c>
      <c r="T27" s="46">
        <f>'cieki 2024'!BZ26</f>
        <v>0.15</v>
      </c>
      <c r="U27" s="46">
        <f>'cieki 2024'!CB26</f>
        <v>0</v>
      </c>
      <c r="V27" s="46">
        <f>'cieki 2024'!CD26</f>
        <v>0</v>
      </c>
      <c r="W27" s="46">
        <f>'cieki 2024'!CL26</f>
        <v>0</v>
      </c>
      <c r="X27" s="46">
        <f>'cieki 2024'!CQ26</f>
        <v>0</v>
      </c>
      <c r="Y27" s="46">
        <f>'cieki 2024'!CR26</f>
        <v>0</v>
      </c>
      <c r="Z27" s="46">
        <f>'cieki 2024'!CS26</f>
        <v>0</v>
      </c>
      <c r="AA27" s="46">
        <f>'cieki 2024'!CT26</f>
        <v>0</v>
      </c>
      <c r="AB27" s="46">
        <f>'cieki 2024'!CU26</f>
        <v>0</v>
      </c>
      <c r="AC27" s="46">
        <f>'cieki 2024'!CX26</f>
        <v>0</v>
      </c>
      <c r="AD27" s="46">
        <f>'cieki 2024'!CZ26</f>
        <v>0</v>
      </c>
      <c r="AE27" s="46">
        <f>'cieki 2024'!DB26</f>
        <v>0</v>
      </c>
      <c r="AF27" s="46">
        <f>'cieki 2024'!DC26</f>
        <v>0</v>
      </c>
      <c r="AG27" s="46">
        <f>'cieki 2024'!DD26</f>
        <v>0</v>
      </c>
      <c r="AH27" s="46">
        <f>'cieki 2024'!DE26</f>
        <v>0.05</v>
      </c>
      <c r="AI27" s="46">
        <f>'cieki 2024'!DF26</f>
        <v>0.05</v>
      </c>
      <c r="AJ27" s="46">
        <f>'cieki 2024'!DH26</f>
        <v>0</v>
      </c>
      <c r="AK27" s="46">
        <f>'cieki 2024'!DI26</f>
        <v>0</v>
      </c>
      <c r="AL27" s="46">
        <f>'cieki 2024'!DJ26</f>
        <v>0</v>
      </c>
      <c r="AM27" s="46">
        <f>'cieki 2024'!DK26</f>
        <v>0</v>
      </c>
      <c r="AN27" s="46">
        <f>'cieki 2024'!DL26</f>
        <v>0</v>
      </c>
      <c r="AO27" s="156" t="s">
        <v>167</v>
      </c>
    </row>
    <row r="28" spans="1:44" x14ac:dyDescent="0.2">
      <c r="A28" s="45">
        <f>'cieki 2024'!B27</f>
        <v>23</v>
      </c>
      <c r="B28" s="147" t="str">
        <f>'cieki 2024'!D27</f>
        <v>Bug - Zosin</v>
      </c>
      <c r="C28" s="46">
        <f>'cieki 2024'!I27</f>
        <v>0.05</v>
      </c>
      <c r="D28" s="46">
        <f>'cieki 2024'!J27</f>
        <v>1.5</v>
      </c>
      <c r="E28" s="46">
        <f>'cieki 2024'!L27</f>
        <v>2.5000000000000001E-2</v>
      </c>
      <c r="F28" s="46">
        <f>'cieki 2024'!N27</f>
        <v>6.59</v>
      </c>
      <c r="G28" s="46">
        <f>'cieki 2024'!O27</f>
        <v>7.28</v>
      </c>
      <c r="H28" s="46">
        <f>'cieki 2024'!S27</f>
        <v>4.38</v>
      </c>
      <c r="I28" s="46">
        <f>'cieki 2024'!T27</f>
        <v>0.5</v>
      </c>
      <c r="J28" s="46">
        <f>'cieki 2024'!X27</f>
        <v>17</v>
      </c>
      <c r="K28" s="46">
        <f>'cieki 2024'!AH27</f>
        <v>44</v>
      </c>
      <c r="L28" s="46">
        <f>'cieki 2024'!AJ27</f>
        <v>28</v>
      </c>
      <c r="M28" s="46">
        <f>'cieki 2024'!BA27</f>
        <v>762.1</v>
      </c>
      <c r="N28" s="46">
        <f>'cieki 2024'!BI27</f>
        <v>0.5</v>
      </c>
      <c r="O28" s="46">
        <f>'cieki 2024'!BJ27</f>
        <v>5.0000000000000001E-3</v>
      </c>
      <c r="P28" s="46">
        <f>'cieki 2024'!BP27</f>
        <v>0.05</v>
      </c>
      <c r="Q28" s="46">
        <f>'cieki 2024'!BS27</f>
        <v>0.05</v>
      </c>
      <c r="R28" s="46">
        <f>'cieki 2024'!BT27</f>
        <v>0.05</v>
      </c>
      <c r="S28" s="46">
        <f>'cieki 2024'!BU27</f>
        <v>0.1</v>
      </c>
      <c r="T28" s="46">
        <f>'cieki 2024'!BZ27</f>
        <v>0.15</v>
      </c>
      <c r="U28" s="46">
        <f>'cieki 2024'!CB27</f>
        <v>0</v>
      </c>
      <c r="V28" s="46">
        <f>'cieki 2024'!CD27</f>
        <v>0</v>
      </c>
      <c r="W28" s="46">
        <f>'cieki 2024'!CL27</f>
        <v>0</v>
      </c>
      <c r="X28" s="46">
        <f>'cieki 2024'!CQ27</f>
        <v>0</v>
      </c>
      <c r="Y28" s="46">
        <f>'cieki 2024'!CR27</f>
        <v>0</v>
      </c>
      <c r="Z28" s="46">
        <f>'cieki 2024'!CS27</f>
        <v>0</v>
      </c>
      <c r="AA28" s="46">
        <f>'cieki 2024'!CT27</f>
        <v>0</v>
      </c>
      <c r="AB28" s="46">
        <f>'cieki 2024'!CU27</f>
        <v>0</v>
      </c>
      <c r="AC28" s="46">
        <f>'cieki 2024'!CX27</f>
        <v>0</v>
      </c>
      <c r="AD28" s="46">
        <f>'cieki 2024'!CZ27</f>
        <v>0</v>
      </c>
      <c r="AE28" s="46">
        <f>'cieki 2024'!DB27</f>
        <v>0</v>
      </c>
      <c r="AF28" s="46">
        <f>'cieki 2024'!DC27</f>
        <v>0</v>
      </c>
      <c r="AG28" s="46">
        <f>'cieki 2024'!DD27</f>
        <v>0</v>
      </c>
      <c r="AH28" s="46">
        <f>'cieki 2024'!DE27</f>
        <v>0.05</v>
      </c>
      <c r="AI28" s="46">
        <f>'cieki 2024'!DF27</f>
        <v>0.05</v>
      </c>
      <c r="AJ28" s="46">
        <f>'cieki 2024'!DH27</f>
        <v>0</v>
      </c>
      <c r="AK28" s="46">
        <f>'cieki 2024'!DI27</f>
        <v>0</v>
      </c>
      <c r="AL28" s="46">
        <f>'cieki 2024'!DJ27</f>
        <v>0.25</v>
      </c>
      <c r="AM28" s="46">
        <f>'cieki 2024'!DK27</f>
        <v>0.25</v>
      </c>
      <c r="AN28" s="46">
        <f>'cieki 2024'!DL27</f>
        <v>0.05</v>
      </c>
      <c r="AO28" s="156" t="s">
        <v>167</v>
      </c>
    </row>
    <row r="29" spans="1:44" x14ac:dyDescent="0.2">
      <c r="A29" s="45">
        <f>'cieki 2024'!B28</f>
        <v>24</v>
      </c>
      <c r="B29" s="147" t="str">
        <f>'cieki 2024'!D28</f>
        <v>Bystrzyca - Sobianowice</v>
      </c>
      <c r="C29" s="46">
        <f>'cieki 2024'!I28</f>
        <v>0.05</v>
      </c>
      <c r="D29" s="46">
        <f>'cieki 2024'!J28</f>
        <v>1.5</v>
      </c>
      <c r="E29" s="46">
        <f>'cieki 2024'!L28</f>
        <v>1.24</v>
      </c>
      <c r="F29" s="46">
        <f>'cieki 2024'!N28</f>
        <v>4.96</v>
      </c>
      <c r="G29" s="46">
        <f>'cieki 2024'!O28</f>
        <v>9.4</v>
      </c>
      <c r="H29" s="46">
        <f>'cieki 2024'!S28</f>
        <v>4.43</v>
      </c>
      <c r="I29" s="46">
        <f>'cieki 2024'!T28</f>
        <v>3.72</v>
      </c>
      <c r="J29" s="46">
        <f>'cieki 2024'!X28</f>
        <v>38.299999999999997</v>
      </c>
      <c r="K29" s="46">
        <f>'cieki 2024'!AH28</f>
        <v>61</v>
      </c>
      <c r="L29" s="46">
        <f>'cieki 2024'!AJ28</f>
        <v>14</v>
      </c>
      <c r="M29" s="46">
        <f>'cieki 2024'!BA28</f>
        <v>689.5</v>
      </c>
      <c r="N29" s="46">
        <f>'cieki 2024'!BI28</f>
        <v>0.5</v>
      </c>
      <c r="O29" s="46">
        <f>'cieki 2024'!BJ28</f>
        <v>5.0000000000000001E-3</v>
      </c>
      <c r="P29" s="46">
        <f>'cieki 2024'!BP28</f>
        <v>0.05</v>
      </c>
      <c r="Q29" s="46">
        <f>'cieki 2024'!BS28</f>
        <v>0.05</v>
      </c>
      <c r="R29" s="46">
        <f>'cieki 2024'!BT28</f>
        <v>0.05</v>
      </c>
      <c r="S29" s="46">
        <f>'cieki 2024'!BU28</f>
        <v>0.1</v>
      </c>
      <c r="T29" s="46">
        <f>'cieki 2024'!BZ28</f>
        <v>0.15</v>
      </c>
      <c r="U29" s="46">
        <f>'cieki 2024'!CB28</f>
        <v>50</v>
      </c>
      <c r="V29" s="46">
        <f>'cieki 2024'!CD28</f>
        <v>0.01</v>
      </c>
      <c r="W29" s="46">
        <f>'cieki 2024'!CL28</f>
        <v>5.0000000000000001E-3</v>
      </c>
      <c r="X29" s="46">
        <f>'cieki 2024'!CQ28</f>
        <v>1.5</v>
      </c>
      <c r="Y29" s="46">
        <f>'cieki 2024'!CR28</f>
        <v>0.3</v>
      </c>
      <c r="Z29" s="46">
        <f>'cieki 2024'!CS28</f>
        <v>5</v>
      </c>
      <c r="AA29" s="46">
        <f>'cieki 2024'!CT28</f>
        <v>0.5</v>
      </c>
      <c r="AB29" s="46">
        <f>'cieki 2024'!CU28</f>
        <v>0.5</v>
      </c>
      <c r="AC29" s="46">
        <f>'cieki 2024'!CX28</f>
        <v>0.05</v>
      </c>
      <c r="AD29" s="46">
        <f>'cieki 2024'!CZ28</f>
        <v>0.05</v>
      </c>
      <c r="AE29" s="46">
        <f>'cieki 2024'!DB28</f>
        <v>0.05</v>
      </c>
      <c r="AF29" s="46">
        <f>'cieki 2024'!DC28</f>
        <v>0.05</v>
      </c>
      <c r="AG29" s="46">
        <f>'cieki 2024'!DD28</f>
        <v>0.05</v>
      </c>
      <c r="AH29" s="46">
        <f>'cieki 2024'!DE28</f>
        <v>0.05</v>
      </c>
      <c r="AI29" s="46">
        <f>'cieki 2024'!DF28</f>
        <v>0.05</v>
      </c>
      <c r="AJ29" s="46">
        <f>'cieki 2024'!DH28</f>
        <v>0.5</v>
      </c>
      <c r="AK29" s="46">
        <f>'cieki 2024'!DI28</f>
        <v>0.05</v>
      </c>
      <c r="AL29" s="46">
        <f>'cieki 2024'!DJ28</f>
        <v>0.25</v>
      </c>
      <c r="AM29" s="46">
        <f>'cieki 2024'!DK28</f>
        <v>0.25</v>
      </c>
      <c r="AN29" s="46">
        <f>'cieki 2024'!DL28</f>
        <v>0.05</v>
      </c>
      <c r="AO29" s="156" t="s">
        <v>167</v>
      </c>
    </row>
    <row r="30" spans="1:44" x14ac:dyDescent="0.2">
      <c r="A30" s="45">
        <f>'cieki 2024'!B29</f>
        <v>25</v>
      </c>
      <c r="B30" s="147" t="str">
        <f>'cieki 2024'!D29</f>
        <v>Bystrzyca - ujście do Odry</v>
      </c>
      <c r="C30" s="46">
        <f>'cieki 2024'!I29</f>
        <v>0.05</v>
      </c>
      <c r="D30" s="46">
        <f>'cieki 2024'!J29</f>
        <v>8.2799999999999994</v>
      </c>
      <c r="E30" s="46">
        <f>'cieki 2024'!L29</f>
        <v>1.1299999999999999</v>
      </c>
      <c r="F30" s="46">
        <f>'cieki 2024'!N29</f>
        <v>67.599999999999994</v>
      </c>
      <c r="G30" s="46">
        <f>'cieki 2024'!O29</f>
        <v>78.5</v>
      </c>
      <c r="H30" s="46">
        <f>'cieki 2024'!S29</f>
        <v>34.4</v>
      </c>
      <c r="I30" s="46">
        <f>'cieki 2024'!T29</f>
        <v>38.4</v>
      </c>
      <c r="J30" s="46">
        <f>'cieki 2024'!X29</f>
        <v>354</v>
      </c>
      <c r="K30" s="46">
        <f>'cieki 2024'!AH29</f>
        <v>210</v>
      </c>
      <c r="L30" s="46">
        <f>'cieki 2024'!AJ29</f>
        <v>70</v>
      </c>
      <c r="M30" s="46">
        <f>'cieki 2024'!BA29</f>
        <v>2489</v>
      </c>
      <c r="N30" s="46">
        <f>'cieki 2024'!BI29</f>
        <v>0.5</v>
      </c>
      <c r="O30" s="46">
        <f>'cieki 2024'!BJ29</f>
        <v>5.0000000000000001E-3</v>
      </c>
      <c r="P30" s="46">
        <f>'cieki 2024'!BP29</f>
        <v>0.05</v>
      </c>
      <c r="Q30" s="46">
        <f>'cieki 2024'!BS29</f>
        <v>0.05</v>
      </c>
      <c r="R30" s="46">
        <f>'cieki 2024'!BT29</f>
        <v>0.05</v>
      </c>
      <c r="S30" s="46">
        <f>'cieki 2024'!BU29</f>
        <v>0.1</v>
      </c>
      <c r="T30" s="46">
        <f>'cieki 2024'!BZ29</f>
        <v>0.15</v>
      </c>
      <c r="U30" s="46">
        <f>'cieki 2024'!CB29</f>
        <v>50</v>
      </c>
      <c r="V30" s="46">
        <f>'cieki 2024'!CD29</f>
        <v>0.01</v>
      </c>
      <c r="W30" s="46">
        <f>'cieki 2024'!CL29</f>
        <v>5.0000000000000001E-3</v>
      </c>
      <c r="X30" s="46">
        <f>'cieki 2024'!CQ29</f>
        <v>1.5</v>
      </c>
      <c r="Y30" s="46">
        <f>'cieki 2024'!CR29</f>
        <v>0.3</v>
      </c>
      <c r="Z30" s="46">
        <f>'cieki 2024'!CS29</f>
        <v>5</v>
      </c>
      <c r="AA30" s="46">
        <f>'cieki 2024'!CT29</f>
        <v>0.5</v>
      </c>
      <c r="AB30" s="46">
        <f>'cieki 2024'!CU29</f>
        <v>0.5</v>
      </c>
      <c r="AC30" s="46">
        <f>'cieki 2024'!CX29</f>
        <v>0.05</v>
      </c>
      <c r="AD30" s="46">
        <f>'cieki 2024'!CZ29</f>
        <v>0.05</v>
      </c>
      <c r="AE30" s="46">
        <f>'cieki 2024'!DB29</f>
        <v>0.05</v>
      </c>
      <c r="AF30" s="46">
        <f>'cieki 2024'!DC29</f>
        <v>0.05</v>
      </c>
      <c r="AG30" s="46">
        <f>'cieki 2024'!DD29</f>
        <v>0.05</v>
      </c>
      <c r="AH30" s="46">
        <f>'cieki 2024'!DE29</f>
        <v>0.05</v>
      </c>
      <c r="AI30" s="46">
        <f>'cieki 2024'!DF29</f>
        <v>0.05</v>
      </c>
      <c r="AJ30" s="46">
        <f>'cieki 2024'!DH29</f>
        <v>0.5</v>
      </c>
      <c r="AK30" s="46">
        <f>'cieki 2024'!DI29</f>
        <v>0.05</v>
      </c>
      <c r="AL30" s="46">
        <f>'cieki 2024'!DJ29</f>
        <v>0.25</v>
      </c>
      <c r="AM30" s="46">
        <f>'cieki 2024'!DK29</f>
        <v>0.25</v>
      </c>
      <c r="AN30" s="46">
        <f>'cieki 2024'!DL29</f>
        <v>0.05</v>
      </c>
      <c r="AO30" s="155" t="s">
        <v>166</v>
      </c>
    </row>
    <row r="31" spans="1:44" x14ac:dyDescent="0.2">
      <c r="A31" s="45">
        <f>'cieki 2024'!B30</f>
        <v>26</v>
      </c>
      <c r="B31" s="147" t="str">
        <f>'cieki 2024'!D30</f>
        <v>Liwiec - Kamieńczyk</v>
      </c>
      <c r="C31" s="46">
        <f>'cieki 2024'!I30</f>
        <v>0.05</v>
      </c>
      <c r="D31" s="46">
        <f>'cieki 2024'!J30</f>
        <v>1.5</v>
      </c>
      <c r="E31" s="46">
        <f>'cieki 2024'!L30</f>
        <v>2.5000000000000001E-2</v>
      </c>
      <c r="F31" s="46">
        <f>'cieki 2024'!N30</f>
        <v>0.57799999999999996</v>
      </c>
      <c r="G31" s="46">
        <f>'cieki 2024'!O30</f>
        <v>6.64</v>
      </c>
      <c r="H31" s="46">
        <f>'cieki 2024'!S30</f>
        <v>0.46700000000000003</v>
      </c>
      <c r="I31" s="46">
        <f>'cieki 2024'!T30</f>
        <v>0.5</v>
      </c>
      <c r="J31" s="46">
        <f>'cieki 2024'!X30</f>
        <v>4.93</v>
      </c>
      <c r="K31" s="46">
        <f>'cieki 2024'!AH30</f>
        <v>2.5</v>
      </c>
      <c r="L31" s="46">
        <f>'cieki 2024'!AJ30</f>
        <v>2.5</v>
      </c>
      <c r="M31" s="46">
        <f>'cieki 2024'!BA30</f>
        <v>31.5</v>
      </c>
      <c r="N31" s="46">
        <f>'cieki 2024'!BI30</f>
        <v>0.5</v>
      </c>
      <c r="O31" s="46">
        <f>'cieki 2024'!BJ30</f>
        <v>5.0000000000000001E-3</v>
      </c>
      <c r="P31" s="46">
        <f>'cieki 2024'!BP30</f>
        <v>0.05</v>
      </c>
      <c r="Q31" s="46">
        <f>'cieki 2024'!BS30</f>
        <v>0.05</v>
      </c>
      <c r="R31" s="46">
        <f>'cieki 2024'!BT30</f>
        <v>0.05</v>
      </c>
      <c r="S31" s="46">
        <f>'cieki 2024'!BU30</f>
        <v>0.1</v>
      </c>
      <c r="T31" s="46">
        <f>'cieki 2024'!BZ30</f>
        <v>0.15</v>
      </c>
      <c r="U31" s="46">
        <f>'cieki 2024'!CB30</f>
        <v>0</v>
      </c>
      <c r="V31" s="46">
        <f>'cieki 2024'!CD30</f>
        <v>0</v>
      </c>
      <c r="W31" s="46">
        <f>'cieki 2024'!CL30</f>
        <v>0</v>
      </c>
      <c r="X31" s="46">
        <f>'cieki 2024'!CQ30</f>
        <v>0</v>
      </c>
      <c r="Y31" s="46">
        <f>'cieki 2024'!CR30</f>
        <v>0</v>
      </c>
      <c r="Z31" s="46">
        <f>'cieki 2024'!CS30</f>
        <v>0</v>
      </c>
      <c r="AA31" s="46">
        <f>'cieki 2024'!CT30</f>
        <v>0</v>
      </c>
      <c r="AB31" s="46">
        <f>'cieki 2024'!CU30</f>
        <v>0</v>
      </c>
      <c r="AC31" s="46">
        <f>'cieki 2024'!CX30</f>
        <v>0</v>
      </c>
      <c r="AD31" s="46">
        <f>'cieki 2024'!CZ30</f>
        <v>0</v>
      </c>
      <c r="AE31" s="46">
        <f>'cieki 2024'!DB30</f>
        <v>0</v>
      </c>
      <c r="AF31" s="46">
        <f>'cieki 2024'!DC30</f>
        <v>0</v>
      </c>
      <c r="AG31" s="46">
        <f>'cieki 2024'!DD30</f>
        <v>0</v>
      </c>
      <c r="AH31" s="46">
        <f>'cieki 2024'!DE30</f>
        <v>0.05</v>
      </c>
      <c r="AI31" s="46">
        <f>'cieki 2024'!DF30</f>
        <v>0.05</v>
      </c>
      <c r="AJ31" s="46">
        <f>'cieki 2024'!DH30</f>
        <v>0</v>
      </c>
      <c r="AK31" s="46">
        <f>'cieki 2024'!DI30</f>
        <v>0</v>
      </c>
      <c r="AL31" s="46">
        <f>'cieki 2024'!DJ30</f>
        <v>0</v>
      </c>
      <c r="AM31" s="46">
        <f>'cieki 2024'!DK30</f>
        <v>0</v>
      </c>
      <c r="AN31" s="46">
        <f>'cieki 2024'!DL30</f>
        <v>0</v>
      </c>
      <c r="AO31" s="156" t="s">
        <v>167</v>
      </c>
    </row>
    <row r="32" spans="1:44" x14ac:dyDescent="0.2">
      <c r="A32" s="45">
        <f>'cieki 2024'!B31</f>
        <v>27</v>
      </c>
      <c r="B32" s="147" t="str">
        <f>'cieki 2024'!D31</f>
        <v>Bystrzyca Dusznicka - ujście do Nysy Kłodzkiej</v>
      </c>
      <c r="C32" s="46">
        <f>'cieki 2024'!I31</f>
        <v>0.05</v>
      </c>
      <c r="D32" s="46">
        <f>'cieki 2024'!J31</f>
        <v>6.63</v>
      </c>
      <c r="E32" s="46">
        <f>'cieki 2024'!L31</f>
        <v>2.5000000000000001E-2</v>
      </c>
      <c r="F32" s="46">
        <f>'cieki 2024'!N31</f>
        <v>13.8</v>
      </c>
      <c r="G32" s="46">
        <f>'cieki 2024'!O31</f>
        <v>11.4</v>
      </c>
      <c r="H32" s="46">
        <f>'cieki 2024'!S31</f>
        <v>8.52</v>
      </c>
      <c r="I32" s="46">
        <f>'cieki 2024'!T31</f>
        <v>24.5</v>
      </c>
      <c r="J32" s="46">
        <f>'cieki 2024'!X31</f>
        <v>38.299999999999997</v>
      </c>
      <c r="K32" s="46">
        <f>'cieki 2024'!AH31</f>
        <v>2.5</v>
      </c>
      <c r="L32" s="46">
        <f>'cieki 2024'!AJ31</f>
        <v>44</v>
      </c>
      <c r="M32" s="46">
        <f>'cieki 2024'!BA31</f>
        <v>1255</v>
      </c>
      <c r="N32" s="46">
        <f>'cieki 2024'!BI31</f>
        <v>0.5</v>
      </c>
      <c r="O32" s="46">
        <f>'cieki 2024'!BJ31</f>
        <v>5.0000000000000001E-3</v>
      </c>
      <c r="P32" s="46">
        <f>'cieki 2024'!BP31</f>
        <v>0.05</v>
      </c>
      <c r="Q32" s="46">
        <f>'cieki 2024'!BS31</f>
        <v>0.05</v>
      </c>
      <c r="R32" s="46">
        <f>'cieki 2024'!BT31</f>
        <v>0.05</v>
      </c>
      <c r="S32" s="46">
        <f>'cieki 2024'!BU31</f>
        <v>0.1</v>
      </c>
      <c r="T32" s="46">
        <f>'cieki 2024'!BZ31</f>
        <v>0.15</v>
      </c>
      <c r="U32" s="46">
        <f>'cieki 2024'!CB31</f>
        <v>0</v>
      </c>
      <c r="V32" s="46">
        <f>'cieki 2024'!CD31</f>
        <v>0</v>
      </c>
      <c r="W32" s="46">
        <f>'cieki 2024'!CL31</f>
        <v>0</v>
      </c>
      <c r="X32" s="46">
        <f>'cieki 2024'!CQ31</f>
        <v>0</v>
      </c>
      <c r="Y32" s="46">
        <f>'cieki 2024'!CR31</f>
        <v>0</v>
      </c>
      <c r="Z32" s="46">
        <f>'cieki 2024'!CS31</f>
        <v>0</v>
      </c>
      <c r="AA32" s="46">
        <f>'cieki 2024'!CT31</f>
        <v>0</v>
      </c>
      <c r="AB32" s="46">
        <f>'cieki 2024'!CU31</f>
        <v>0</v>
      </c>
      <c r="AC32" s="46">
        <f>'cieki 2024'!CX31</f>
        <v>0</v>
      </c>
      <c r="AD32" s="46">
        <f>'cieki 2024'!CZ31</f>
        <v>0</v>
      </c>
      <c r="AE32" s="46">
        <f>'cieki 2024'!DB31</f>
        <v>0</v>
      </c>
      <c r="AF32" s="46">
        <f>'cieki 2024'!DC31</f>
        <v>0</v>
      </c>
      <c r="AG32" s="46">
        <f>'cieki 2024'!DD31</f>
        <v>0</v>
      </c>
      <c r="AH32" s="46">
        <f>'cieki 2024'!DE31</f>
        <v>0.05</v>
      </c>
      <c r="AI32" s="46">
        <f>'cieki 2024'!DF31</f>
        <v>0.05</v>
      </c>
      <c r="AJ32" s="46">
        <f>'cieki 2024'!DH31</f>
        <v>0</v>
      </c>
      <c r="AK32" s="46">
        <f>'cieki 2024'!DI31</f>
        <v>0</v>
      </c>
      <c r="AL32" s="46">
        <f>'cieki 2024'!DJ31</f>
        <v>0.25</v>
      </c>
      <c r="AM32" s="46">
        <f>'cieki 2024'!DK31</f>
        <v>0.25</v>
      </c>
      <c r="AN32" s="46">
        <f>'cieki 2024'!DL31</f>
        <v>0.05</v>
      </c>
      <c r="AO32" s="156" t="s">
        <v>167</v>
      </c>
    </row>
    <row r="33" spans="1:41" x14ac:dyDescent="0.2">
      <c r="A33" s="45">
        <f>'cieki 2024'!B32</f>
        <v>28</v>
      </c>
      <c r="B33" s="147" t="str">
        <f>'cieki 2024'!D32</f>
        <v>Bzura - Wyszogród, przy moście</v>
      </c>
      <c r="C33" s="46">
        <f>'cieki 2024'!I32</f>
        <v>0.05</v>
      </c>
      <c r="D33" s="46">
        <f>'cieki 2024'!J32</f>
        <v>1.5</v>
      </c>
      <c r="E33" s="46">
        <f>'cieki 2024'!L32</f>
        <v>2.5000000000000001E-2</v>
      </c>
      <c r="F33" s="46">
        <f>'cieki 2024'!N32</f>
        <v>0.98199999999999998</v>
      </c>
      <c r="G33" s="46">
        <f>'cieki 2024'!O32</f>
        <v>4.3600000000000003</v>
      </c>
      <c r="H33" s="46">
        <f>'cieki 2024'!S32</f>
        <v>0.48</v>
      </c>
      <c r="I33" s="46">
        <f>'cieki 2024'!T32</f>
        <v>1.23</v>
      </c>
      <c r="J33" s="46">
        <f>'cieki 2024'!X32</f>
        <v>30.9</v>
      </c>
      <c r="K33" s="46">
        <f>'cieki 2024'!AH32</f>
        <v>2.5</v>
      </c>
      <c r="L33" s="46">
        <f>'cieki 2024'!AJ32</f>
        <v>2.5</v>
      </c>
      <c r="M33" s="46">
        <f>'cieki 2024'!BA32</f>
        <v>31.5</v>
      </c>
      <c r="N33" s="46">
        <f>'cieki 2024'!BI32</f>
        <v>0.5</v>
      </c>
      <c r="O33" s="46">
        <f>'cieki 2024'!BJ32</f>
        <v>5.0000000000000001E-3</v>
      </c>
      <c r="P33" s="46">
        <f>'cieki 2024'!BP32</f>
        <v>0.05</v>
      </c>
      <c r="Q33" s="46">
        <f>'cieki 2024'!BS32</f>
        <v>0.05</v>
      </c>
      <c r="R33" s="46">
        <f>'cieki 2024'!BT32</f>
        <v>0.05</v>
      </c>
      <c r="S33" s="46">
        <f>'cieki 2024'!BU32</f>
        <v>0.1</v>
      </c>
      <c r="T33" s="46">
        <f>'cieki 2024'!BZ32</f>
        <v>0.15</v>
      </c>
      <c r="U33" s="46">
        <f>'cieki 2024'!CB32</f>
        <v>0</v>
      </c>
      <c r="V33" s="46">
        <f>'cieki 2024'!CD32</f>
        <v>0</v>
      </c>
      <c r="W33" s="46">
        <f>'cieki 2024'!CL32</f>
        <v>0</v>
      </c>
      <c r="X33" s="46">
        <f>'cieki 2024'!CQ32</f>
        <v>0</v>
      </c>
      <c r="Y33" s="46">
        <f>'cieki 2024'!CR32</f>
        <v>0</v>
      </c>
      <c r="Z33" s="46">
        <f>'cieki 2024'!CS32</f>
        <v>0</v>
      </c>
      <c r="AA33" s="46">
        <f>'cieki 2024'!CT32</f>
        <v>0</v>
      </c>
      <c r="AB33" s="46">
        <f>'cieki 2024'!CU32</f>
        <v>0</v>
      </c>
      <c r="AC33" s="46">
        <f>'cieki 2024'!CX32</f>
        <v>0</v>
      </c>
      <c r="AD33" s="46">
        <f>'cieki 2024'!CZ32</f>
        <v>0</v>
      </c>
      <c r="AE33" s="46">
        <f>'cieki 2024'!DB32</f>
        <v>0</v>
      </c>
      <c r="AF33" s="46">
        <f>'cieki 2024'!DC32</f>
        <v>0</v>
      </c>
      <c r="AG33" s="46">
        <f>'cieki 2024'!DD32</f>
        <v>0</v>
      </c>
      <c r="AH33" s="46">
        <f>'cieki 2024'!DE32</f>
        <v>0.05</v>
      </c>
      <c r="AI33" s="46">
        <f>'cieki 2024'!DF32</f>
        <v>0.05</v>
      </c>
      <c r="AJ33" s="46">
        <f>'cieki 2024'!DH32</f>
        <v>0</v>
      </c>
      <c r="AK33" s="46">
        <f>'cieki 2024'!DI32</f>
        <v>0</v>
      </c>
      <c r="AL33" s="46">
        <f>'cieki 2024'!DJ32</f>
        <v>0</v>
      </c>
      <c r="AM33" s="46">
        <f>'cieki 2024'!DK32</f>
        <v>0</v>
      </c>
      <c r="AN33" s="46">
        <f>'cieki 2024'!DL32</f>
        <v>0</v>
      </c>
      <c r="AO33" s="156" t="s">
        <v>167</v>
      </c>
    </row>
    <row r="34" spans="1:41" x14ac:dyDescent="0.2">
      <c r="A34" s="45">
        <f>'cieki 2024'!B33</f>
        <v>29</v>
      </c>
      <c r="B34" s="147" t="str">
        <f>'cieki 2024'!D33</f>
        <v>Chechło - Mętków</v>
      </c>
      <c r="C34" s="46">
        <f>'cieki 2024'!I33</f>
        <v>0.623</v>
      </c>
      <c r="D34" s="46">
        <f>'cieki 2024'!J33</f>
        <v>1.5</v>
      </c>
      <c r="E34" s="46">
        <f>'cieki 2024'!L33</f>
        <v>5.94</v>
      </c>
      <c r="F34" s="46">
        <f>'cieki 2024'!N33</f>
        <v>2.31</v>
      </c>
      <c r="G34" s="46">
        <f>'cieki 2024'!O33</f>
        <v>14.9</v>
      </c>
      <c r="H34" s="46">
        <f>'cieki 2024'!S33</f>
        <v>1.54</v>
      </c>
      <c r="I34" s="46">
        <f>'cieki 2024'!T33</f>
        <v>38.1</v>
      </c>
      <c r="J34" s="46">
        <f>'cieki 2024'!X33</f>
        <v>362</v>
      </c>
      <c r="K34" s="46">
        <f>'cieki 2024'!AH33</f>
        <v>2.5</v>
      </c>
      <c r="L34" s="46">
        <f>'cieki 2024'!AJ33</f>
        <v>2.5</v>
      </c>
      <c r="M34" s="46">
        <f>'cieki 2024'!BA33</f>
        <v>135.5</v>
      </c>
      <c r="N34" s="46">
        <f>'cieki 2024'!BI33</f>
        <v>0.5</v>
      </c>
      <c r="O34" s="46">
        <f>'cieki 2024'!BJ33</f>
        <v>5.0000000000000001E-3</v>
      </c>
      <c r="P34" s="46">
        <f>'cieki 2024'!BP33</f>
        <v>0.05</v>
      </c>
      <c r="Q34" s="46">
        <f>'cieki 2024'!BS33</f>
        <v>0.05</v>
      </c>
      <c r="R34" s="46">
        <f>'cieki 2024'!BT33</f>
        <v>0.05</v>
      </c>
      <c r="S34" s="46">
        <f>'cieki 2024'!BU33</f>
        <v>0.1</v>
      </c>
      <c r="T34" s="46">
        <f>'cieki 2024'!BZ33</f>
        <v>0.15</v>
      </c>
      <c r="U34" s="46">
        <f>'cieki 2024'!CB33</f>
        <v>50</v>
      </c>
      <c r="V34" s="46">
        <f>'cieki 2024'!CD33</f>
        <v>0.01</v>
      </c>
      <c r="W34" s="46">
        <f>'cieki 2024'!CL33</f>
        <v>5.0000000000000001E-3</v>
      </c>
      <c r="X34" s="46">
        <f>'cieki 2024'!CQ33</f>
        <v>1.5</v>
      </c>
      <c r="Y34" s="46">
        <f>'cieki 2024'!CR33</f>
        <v>0.3</v>
      </c>
      <c r="Z34" s="46">
        <f>'cieki 2024'!CS33</f>
        <v>5</v>
      </c>
      <c r="AA34" s="46">
        <f>'cieki 2024'!CT33</f>
        <v>0.5</v>
      </c>
      <c r="AB34" s="46">
        <f>'cieki 2024'!CU33</f>
        <v>0.5</v>
      </c>
      <c r="AC34" s="46">
        <f>'cieki 2024'!CX33</f>
        <v>0.05</v>
      </c>
      <c r="AD34" s="46">
        <f>'cieki 2024'!CZ33</f>
        <v>0.05</v>
      </c>
      <c r="AE34" s="46">
        <f>'cieki 2024'!DB33</f>
        <v>0.05</v>
      </c>
      <c r="AF34" s="46">
        <f>'cieki 2024'!DC33</f>
        <v>0.05</v>
      </c>
      <c r="AG34" s="46">
        <f>'cieki 2024'!DD33</f>
        <v>0.05</v>
      </c>
      <c r="AH34" s="46">
        <f>'cieki 2024'!DE33</f>
        <v>0.05</v>
      </c>
      <c r="AI34" s="46">
        <f>'cieki 2024'!DF33</f>
        <v>0.05</v>
      </c>
      <c r="AJ34" s="46">
        <f>'cieki 2024'!DH33</f>
        <v>0.5</v>
      </c>
      <c r="AK34" s="46">
        <f>'cieki 2024'!DI33</f>
        <v>0.05</v>
      </c>
      <c r="AL34" s="46">
        <f>'cieki 2024'!DJ33</f>
        <v>0.25</v>
      </c>
      <c r="AM34" s="46">
        <f>'cieki 2024'!DK33</f>
        <v>0.25</v>
      </c>
      <c r="AN34" s="46">
        <f>'cieki 2024'!DL33</f>
        <v>0.05</v>
      </c>
      <c r="AO34" s="155" t="s">
        <v>166</v>
      </c>
    </row>
    <row r="35" spans="1:41" x14ac:dyDescent="0.2">
      <c r="A35" s="45">
        <f>'cieki 2024'!B34</f>
        <v>30</v>
      </c>
      <c r="B35" s="147" t="str">
        <f>'cieki 2024'!D34</f>
        <v>Czarna - Połaniec</v>
      </c>
      <c r="C35" s="46">
        <f>'cieki 2024'!I34</f>
        <v>0.05</v>
      </c>
      <c r="D35" s="46">
        <f>'cieki 2024'!J34</f>
        <v>1.5</v>
      </c>
      <c r="E35" s="46">
        <f>'cieki 2024'!L34</f>
        <v>2.5000000000000001E-2</v>
      </c>
      <c r="F35" s="46">
        <f>'cieki 2024'!N34</f>
        <v>1.53</v>
      </c>
      <c r="G35" s="46">
        <f>'cieki 2024'!O34</f>
        <v>7.87</v>
      </c>
      <c r="H35" s="46">
        <f>'cieki 2024'!S34</f>
        <v>1.1499999999999999</v>
      </c>
      <c r="I35" s="46">
        <f>'cieki 2024'!T34</f>
        <v>1.21</v>
      </c>
      <c r="J35" s="46">
        <f>'cieki 2024'!X34</f>
        <v>10.3</v>
      </c>
      <c r="K35" s="46">
        <f>'cieki 2024'!AH34</f>
        <v>2.5</v>
      </c>
      <c r="L35" s="46">
        <f>'cieki 2024'!AJ34</f>
        <v>2.5</v>
      </c>
      <c r="M35" s="46">
        <f>'cieki 2024'!BA34</f>
        <v>92.1</v>
      </c>
      <c r="N35" s="46">
        <f>'cieki 2024'!BI34</f>
        <v>0.5</v>
      </c>
      <c r="O35" s="46">
        <f>'cieki 2024'!BJ34</f>
        <v>5.0000000000000001E-3</v>
      </c>
      <c r="P35" s="46">
        <f>'cieki 2024'!BP34</f>
        <v>0.05</v>
      </c>
      <c r="Q35" s="46">
        <f>'cieki 2024'!BS34</f>
        <v>0.05</v>
      </c>
      <c r="R35" s="46">
        <f>'cieki 2024'!BT34</f>
        <v>0.05</v>
      </c>
      <c r="S35" s="46">
        <f>'cieki 2024'!BU34</f>
        <v>0.1</v>
      </c>
      <c r="T35" s="46">
        <f>'cieki 2024'!BZ34</f>
        <v>0.15</v>
      </c>
      <c r="U35" s="46">
        <f>'cieki 2024'!CB34</f>
        <v>0</v>
      </c>
      <c r="V35" s="46">
        <f>'cieki 2024'!CD34</f>
        <v>0</v>
      </c>
      <c r="W35" s="46">
        <f>'cieki 2024'!CL34</f>
        <v>0</v>
      </c>
      <c r="X35" s="46">
        <f>'cieki 2024'!CQ34</f>
        <v>0</v>
      </c>
      <c r="Y35" s="46">
        <f>'cieki 2024'!CR34</f>
        <v>0</v>
      </c>
      <c r="Z35" s="46">
        <f>'cieki 2024'!CS34</f>
        <v>0</v>
      </c>
      <c r="AA35" s="46">
        <f>'cieki 2024'!CT34</f>
        <v>0</v>
      </c>
      <c r="AB35" s="46">
        <f>'cieki 2024'!CU34</f>
        <v>0</v>
      </c>
      <c r="AC35" s="46">
        <f>'cieki 2024'!CX34</f>
        <v>0</v>
      </c>
      <c r="AD35" s="46">
        <f>'cieki 2024'!CZ34</f>
        <v>0</v>
      </c>
      <c r="AE35" s="46">
        <f>'cieki 2024'!DB34</f>
        <v>0</v>
      </c>
      <c r="AF35" s="46">
        <f>'cieki 2024'!DC34</f>
        <v>0</v>
      </c>
      <c r="AG35" s="46">
        <f>'cieki 2024'!DD34</f>
        <v>0</v>
      </c>
      <c r="AH35" s="46">
        <f>'cieki 2024'!DE34</f>
        <v>0.05</v>
      </c>
      <c r="AI35" s="46">
        <f>'cieki 2024'!DF34</f>
        <v>0.05</v>
      </c>
      <c r="AJ35" s="46">
        <f>'cieki 2024'!DH34</f>
        <v>0</v>
      </c>
      <c r="AK35" s="46">
        <f>'cieki 2024'!DI34</f>
        <v>0</v>
      </c>
      <c r="AL35" s="46">
        <f>'cieki 2024'!DJ34</f>
        <v>0</v>
      </c>
      <c r="AM35" s="46">
        <f>'cieki 2024'!DK34</f>
        <v>0</v>
      </c>
      <c r="AN35" s="46">
        <f>'cieki 2024'!DL34</f>
        <v>0</v>
      </c>
      <c r="AO35" s="156" t="s">
        <v>167</v>
      </c>
    </row>
    <row r="36" spans="1:41" x14ac:dyDescent="0.2">
      <c r="A36" s="45">
        <f>'cieki 2024'!B35</f>
        <v>31</v>
      </c>
      <c r="B36" s="147" t="str">
        <f>'cieki 2024'!D35</f>
        <v>Czarna Hańcza - Stara Hańcza</v>
      </c>
      <c r="C36" s="46">
        <f>'cieki 2024'!I35</f>
        <v>0.05</v>
      </c>
      <c r="D36" s="46">
        <f>'cieki 2024'!J35</f>
        <v>1.5</v>
      </c>
      <c r="E36" s="46">
        <f>'cieki 2024'!L35</f>
        <v>2.5000000000000001E-2</v>
      </c>
      <c r="F36" s="46">
        <f>'cieki 2024'!N35</f>
        <v>2.39</v>
      </c>
      <c r="G36" s="46">
        <f>'cieki 2024'!O35</f>
        <v>4.9800000000000004</v>
      </c>
      <c r="H36" s="46">
        <f>'cieki 2024'!S35</f>
        <v>1.22</v>
      </c>
      <c r="I36" s="46">
        <f>'cieki 2024'!T35</f>
        <v>1.1499999999999999</v>
      </c>
      <c r="J36" s="46">
        <f>'cieki 2024'!X35</f>
        <v>8.43</v>
      </c>
      <c r="K36" s="46">
        <f>'cieki 2024'!AH35</f>
        <v>20</v>
      </c>
      <c r="L36" s="46">
        <f>'cieki 2024'!AJ35</f>
        <v>2.5</v>
      </c>
      <c r="M36" s="46">
        <f>'cieki 2024'!BA35</f>
        <v>103.60000000000001</v>
      </c>
      <c r="N36" s="46">
        <f>'cieki 2024'!BI35</f>
        <v>0.5</v>
      </c>
      <c r="O36" s="46">
        <f>'cieki 2024'!BJ35</f>
        <v>5.0000000000000001E-3</v>
      </c>
      <c r="P36" s="46">
        <f>'cieki 2024'!BP35</f>
        <v>0.05</v>
      </c>
      <c r="Q36" s="46">
        <f>'cieki 2024'!BS35</f>
        <v>0.05</v>
      </c>
      <c r="R36" s="46">
        <f>'cieki 2024'!BT35</f>
        <v>0.05</v>
      </c>
      <c r="S36" s="46">
        <f>'cieki 2024'!BU35</f>
        <v>0.1</v>
      </c>
      <c r="T36" s="46">
        <f>'cieki 2024'!BZ35</f>
        <v>0.15</v>
      </c>
      <c r="U36" s="46">
        <f>'cieki 2024'!CB35</f>
        <v>0</v>
      </c>
      <c r="V36" s="46">
        <f>'cieki 2024'!CD35</f>
        <v>0</v>
      </c>
      <c r="W36" s="46">
        <f>'cieki 2024'!CL35</f>
        <v>0</v>
      </c>
      <c r="X36" s="46">
        <f>'cieki 2024'!CQ35</f>
        <v>0</v>
      </c>
      <c r="Y36" s="46">
        <f>'cieki 2024'!CR35</f>
        <v>0</v>
      </c>
      <c r="Z36" s="46">
        <f>'cieki 2024'!CS35</f>
        <v>0</v>
      </c>
      <c r="AA36" s="46">
        <f>'cieki 2024'!CT35</f>
        <v>0</v>
      </c>
      <c r="AB36" s="46">
        <f>'cieki 2024'!CU35</f>
        <v>0</v>
      </c>
      <c r="AC36" s="46">
        <f>'cieki 2024'!CX35</f>
        <v>0</v>
      </c>
      <c r="AD36" s="46">
        <f>'cieki 2024'!CZ35</f>
        <v>0</v>
      </c>
      <c r="AE36" s="46">
        <f>'cieki 2024'!DB35</f>
        <v>0</v>
      </c>
      <c r="AF36" s="46">
        <f>'cieki 2024'!DC35</f>
        <v>0</v>
      </c>
      <c r="AG36" s="46">
        <f>'cieki 2024'!DD35</f>
        <v>0</v>
      </c>
      <c r="AH36" s="46">
        <f>'cieki 2024'!DE35</f>
        <v>0.05</v>
      </c>
      <c r="AI36" s="46">
        <f>'cieki 2024'!DF35</f>
        <v>0.05</v>
      </c>
      <c r="AJ36" s="46">
        <f>'cieki 2024'!DH35</f>
        <v>0</v>
      </c>
      <c r="AK36" s="46">
        <f>'cieki 2024'!DI35</f>
        <v>0</v>
      </c>
      <c r="AL36" s="46">
        <f>'cieki 2024'!DJ35</f>
        <v>0</v>
      </c>
      <c r="AM36" s="46">
        <f>'cieki 2024'!DK35</f>
        <v>0</v>
      </c>
      <c r="AN36" s="46">
        <f>'cieki 2024'!DL35</f>
        <v>0</v>
      </c>
      <c r="AO36" s="156" t="s">
        <v>167</v>
      </c>
    </row>
    <row r="37" spans="1:41" x14ac:dyDescent="0.2">
      <c r="A37" s="45">
        <f>'cieki 2024'!B36</f>
        <v>32</v>
      </c>
      <c r="B37" s="147" t="str">
        <f>'cieki 2024'!D36</f>
        <v>Czarna Hańcza - śluza Kudrynki</v>
      </c>
      <c r="C37" s="46">
        <f>'cieki 2024'!I36</f>
        <v>0.28000000000000003</v>
      </c>
      <c r="D37" s="46">
        <f>'cieki 2024'!J36</f>
        <v>1.5</v>
      </c>
      <c r="E37" s="46">
        <f>'cieki 2024'!L36</f>
        <v>2.5000000000000001E-2</v>
      </c>
      <c r="F37" s="46">
        <f>'cieki 2024'!N36</f>
        <v>2.34</v>
      </c>
      <c r="G37" s="46">
        <f>'cieki 2024'!O36</f>
        <v>5.81</v>
      </c>
      <c r="H37" s="46">
        <f>'cieki 2024'!S36</f>
        <v>0.91900000000000004</v>
      </c>
      <c r="I37" s="46">
        <f>'cieki 2024'!T36</f>
        <v>2.77</v>
      </c>
      <c r="J37" s="46">
        <f>'cieki 2024'!X36</f>
        <v>5.67</v>
      </c>
      <c r="K37" s="46">
        <f>'cieki 2024'!AH36</f>
        <v>9.9</v>
      </c>
      <c r="L37" s="46">
        <f>'cieki 2024'!AJ36</f>
        <v>2.5</v>
      </c>
      <c r="M37" s="46">
        <f>'cieki 2024'!BA36</f>
        <v>43</v>
      </c>
      <c r="N37" s="46">
        <f>'cieki 2024'!BI36</f>
        <v>0.5</v>
      </c>
      <c r="O37" s="46">
        <f>'cieki 2024'!BJ36</f>
        <v>5.0000000000000001E-3</v>
      </c>
      <c r="P37" s="46">
        <f>'cieki 2024'!BP36</f>
        <v>0.05</v>
      </c>
      <c r="Q37" s="46">
        <f>'cieki 2024'!BS36</f>
        <v>0.05</v>
      </c>
      <c r="R37" s="46">
        <f>'cieki 2024'!BT36</f>
        <v>0.05</v>
      </c>
      <c r="S37" s="46">
        <f>'cieki 2024'!BU36</f>
        <v>0.1</v>
      </c>
      <c r="T37" s="46">
        <f>'cieki 2024'!BZ36</f>
        <v>0.15</v>
      </c>
      <c r="U37" s="46">
        <f>'cieki 2024'!CB36</f>
        <v>0</v>
      </c>
      <c r="V37" s="46">
        <f>'cieki 2024'!CD36</f>
        <v>0</v>
      </c>
      <c r="W37" s="46">
        <f>'cieki 2024'!CL36</f>
        <v>0</v>
      </c>
      <c r="X37" s="46">
        <f>'cieki 2024'!CQ36</f>
        <v>0</v>
      </c>
      <c r="Y37" s="46">
        <f>'cieki 2024'!CR36</f>
        <v>0</v>
      </c>
      <c r="Z37" s="46">
        <f>'cieki 2024'!CS36</f>
        <v>0</v>
      </c>
      <c r="AA37" s="46">
        <f>'cieki 2024'!CT36</f>
        <v>0</v>
      </c>
      <c r="AB37" s="46">
        <f>'cieki 2024'!CU36</f>
        <v>0</v>
      </c>
      <c r="AC37" s="46">
        <f>'cieki 2024'!CX36</f>
        <v>0</v>
      </c>
      <c r="AD37" s="46">
        <f>'cieki 2024'!CZ36</f>
        <v>0</v>
      </c>
      <c r="AE37" s="46">
        <f>'cieki 2024'!DB36</f>
        <v>0</v>
      </c>
      <c r="AF37" s="46">
        <f>'cieki 2024'!DC36</f>
        <v>0</v>
      </c>
      <c r="AG37" s="46">
        <f>'cieki 2024'!DD36</f>
        <v>0</v>
      </c>
      <c r="AH37" s="46">
        <f>'cieki 2024'!DE36</f>
        <v>0.05</v>
      </c>
      <c r="AI37" s="46">
        <f>'cieki 2024'!DF36</f>
        <v>0.05</v>
      </c>
      <c r="AJ37" s="46">
        <f>'cieki 2024'!DH36</f>
        <v>0</v>
      </c>
      <c r="AK37" s="46">
        <f>'cieki 2024'!DI36</f>
        <v>0</v>
      </c>
      <c r="AL37" s="46">
        <f>'cieki 2024'!DJ36</f>
        <v>0.25</v>
      </c>
      <c r="AM37" s="46">
        <f>'cieki 2024'!DK36</f>
        <v>0.25</v>
      </c>
      <c r="AN37" s="46">
        <f>'cieki 2024'!DL36</f>
        <v>0.05</v>
      </c>
      <c r="AO37" s="156" t="s">
        <v>167</v>
      </c>
    </row>
    <row r="38" spans="1:41" x14ac:dyDescent="0.2">
      <c r="A38" s="45">
        <f>'cieki 2024'!B37</f>
        <v>33</v>
      </c>
      <c r="B38" s="147" t="str">
        <f>'cieki 2024'!D37</f>
        <v>Czarna Maleniecka - Jacentów</v>
      </c>
      <c r="C38" s="46">
        <f>'cieki 2024'!I37</f>
        <v>0.05</v>
      </c>
      <c r="D38" s="46">
        <f>'cieki 2024'!J37</f>
        <v>1.5</v>
      </c>
      <c r="E38" s="46">
        <f>'cieki 2024'!L37</f>
        <v>2.5000000000000001E-2</v>
      </c>
      <c r="F38" s="46">
        <f>'cieki 2024'!N37</f>
        <v>0.94299999999999995</v>
      </c>
      <c r="G38" s="46">
        <f>'cieki 2024'!O37</f>
        <v>10.6</v>
      </c>
      <c r="H38" s="46">
        <f>'cieki 2024'!S37</f>
        <v>1.39</v>
      </c>
      <c r="I38" s="46">
        <f>'cieki 2024'!T37</f>
        <v>1.1599999999999999</v>
      </c>
      <c r="J38" s="46">
        <f>'cieki 2024'!X37</f>
        <v>24.6</v>
      </c>
      <c r="K38" s="46">
        <f>'cieki 2024'!AH37</f>
        <v>300</v>
      </c>
      <c r="L38" s="46">
        <f>'cieki 2024'!AJ37</f>
        <v>46</v>
      </c>
      <c r="M38" s="46">
        <f>'cieki 2024'!BA37</f>
        <v>3057.5</v>
      </c>
      <c r="N38" s="46">
        <f>'cieki 2024'!BI37</f>
        <v>0.5</v>
      </c>
      <c r="O38" s="46">
        <f>'cieki 2024'!BJ37</f>
        <v>5.0000000000000001E-3</v>
      </c>
      <c r="P38" s="46">
        <f>'cieki 2024'!BP37</f>
        <v>0.05</v>
      </c>
      <c r="Q38" s="46">
        <f>'cieki 2024'!BS37</f>
        <v>0.05</v>
      </c>
      <c r="R38" s="46">
        <f>'cieki 2024'!BT37</f>
        <v>0.05</v>
      </c>
      <c r="S38" s="46">
        <f>'cieki 2024'!BU37</f>
        <v>0.1</v>
      </c>
      <c r="T38" s="46">
        <f>'cieki 2024'!BZ37</f>
        <v>0.15</v>
      </c>
      <c r="U38" s="46">
        <f>'cieki 2024'!CB37</f>
        <v>0</v>
      </c>
      <c r="V38" s="46">
        <f>'cieki 2024'!CD37</f>
        <v>0</v>
      </c>
      <c r="W38" s="46">
        <f>'cieki 2024'!CL37</f>
        <v>0</v>
      </c>
      <c r="X38" s="46">
        <f>'cieki 2024'!CQ37</f>
        <v>0</v>
      </c>
      <c r="Y38" s="46">
        <f>'cieki 2024'!CR37</f>
        <v>0</v>
      </c>
      <c r="Z38" s="46">
        <f>'cieki 2024'!CS37</f>
        <v>0</v>
      </c>
      <c r="AA38" s="46">
        <f>'cieki 2024'!CT37</f>
        <v>0</v>
      </c>
      <c r="AB38" s="46">
        <f>'cieki 2024'!CU37</f>
        <v>0</v>
      </c>
      <c r="AC38" s="46">
        <f>'cieki 2024'!CX37</f>
        <v>0</v>
      </c>
      <c r="AD38" s="46">
        <f>'cieki 2024'!CZ37</f>
        <v>0</v>
      </c>
      <c r="AE38" s="46">
        <f>'cieki 2024'!DB37</f>
        <v>0</v>
      </c>
      <c r="AF38" s="46">
        <f>'cieki 2024'!DC37</f>
        <v>0</v>
      </c>
      <c r="AG38" s="46">
        <f>'cieki 2024'!DD37</f>
        <v>0</v>
      </c>
      <c r="AH38" s="46">
        <f>'cieki 2024'!DE37</f>
        <v>0.05</v>
      </c>
      <c r="AI38" s="46">
        <f>'cieki 2024'!DF37</f>
        <v>0.05</v>
      </c>
      <c r="AJ38" s="46">
        <f>'cieki 2024'!DH37</f>
        <v>0</v>
      </c>
      <c r="AK38" s="46">
        <f>'cieki 2024'!DI37</f>
        <v>0</v>
      </c>
      <c r="AL38" s="46">
        <f>'cieki 2024'!DJ37</f>
        <v>0.25</v>
      </c>
      <c r="AM38" s="46">
        <f>'cieki 2024'!DK37</f>
        <v>0.25</v>
      </c>
      <c r="AN38" s="46">
        <f>'cieki 2024'!DL37</f>
        <v>0.05</v>
      </c>
      <c r="AO38" s="155" t="s">
        <v>166</v>
      </c>
    </row>
    <row r="39" spans="1:41" x14ac:dyDescent="0.2">
      <c r="A39" s="45">
        <f>'cieki 2024'!B38</f>
        <v>34</v>
      </c>
      <c r="B39" s="147" t="str">
        <f>'cieki 2024'!D38</f>
        <v>Czarna Maleniecka - Maleniec</v>
      </c>
      <c r="C39" s="46">
        <f>'cieki 2024'!I38</f>
        <v>0.05</v>
      </c>
      <c r="D39" s="46">
        <f>'cieki 2024'!J38</f>
        <v>1.5</v>
      </c>
      <c r="E39" s="46">
        <f>'cieki 2024'!L38</f>
        <v>2.5000000000000001E-2</v>
      </c>
      <c r="F39" s="46">
        <f>'cieki 2024'!N38</f>
        <v>1.22</v>
      </c>
      <c r="G39" s="46">
        <f>'cieki 2024'!O38</f>
        <v>5.81</v>
      </c>
      <c r="H39" s="46">
        <f>'cieki 2024'!S38</f>
        <v>0.80100000000000005</v>
      </c>
      <c r="I39" s="46">
        <f>'cieki 2024'!T38</f>
        <v>0.5</v>
      </c>
      <c r="J39" s="46">
        <f>'cieki 2024'!X38</f>
        <v>6.93</v>
      </c>
      <c r="K39" s="46">
        <f>'cieki 2024'!AH38</f>
        <v>2.5</v>
      </c>
      <c r="L39" s="46">
        <f>'cieki 2024'!AJ38</f>
        <v>15</v>
      </c>
      <c r="M39" s="46">
        <f>'cieki 2024'!BA38</f>
        <v>1213.3</v>
      </c>
      <c r="N39" s="46">
        <f>'cieki 2024'!BI38</f>
        <v>0.5</v>
      </c>
      <c r="O39" s="46">
        <f>'cieki 2024'!BJ38</f>
        <v>5.0000000000000001E-3</v>
      </c>
      <c r="P39" s="46">
        <f>'cieki 2024'!BP38</f>
        <v>0.05</v>
      </c>
      <c r="Q39" s="46">
        <f>'cieki 2024'!BS38</f>
        <v>0.05</v>
      </c>
      <c r="R39" s="46">
        <f>'cieki 2024'!BT38</f>
        <v>0.05</v>
      </c>
      <c r="S39" s="46">
        <f>'cieki 2024'!BU38</f>
        <v>0.1</v>
      </c>
      <c r="T39" s="46">
        <f>'cieki 2024'!BZ38</f>
        <v>0.15</v>
      </c>
      <c r="U39" s="46">
        <f>'cieki 2024'!CB38</f>
        <v>0</v>
      </c>
      <c r="V39" s="46">
        <f>'cieki 2024'!CD38</f>
        <v>0</v>
      </c>
      <c r="W39" s="46">
        <f>'cieki 2024'!CL38</f>
        <v>0</v>
      </c>
      <c r="X39" s="46">
        <f>'cieki 2024'!CQ38</f>
        <v>0</v>
      </c>
      <c r="Y39" s="46">
        <f>'cieki 2024'!CR38</f>
        <v>0</v>
      </c>
      <c r="Z39" s="46">
        <f>'cieki 2024'!CS38</f>
        <v>0</v>
      </c>
      <c r="AA39" s="46">
        <f>'cieki 2024'!CT38</f>
        <v>0</v>
      </c>
      <c r="AB39" s="46">
        <f>'cieki 2024'!CU38</f>
        <v>0</v>
      </c>
      <c r="AC39" s="46">
        <f>'cieki 2024'!CX38</f>
        <v>0</v>
      </c>
      <c r="AD39" s="46">
        <f>'cieki 2024'!CZ38</f>
        <v>0</v>
      </c>
      <c r="AE39" s="46">
        <f>'cieki 2024'!DB38</f>
        <v>0</v>
      </c>
      <c r="AF39" s="46">
        <f>'cieki 2024'!DC38</f>
        <v>0</v>
      </c>
      <c r="AG39" s="46">
        <f>'cieki 2024'!DD38</f>
        <v>0</v>
      </c>
      <c r="AH39" s="46">
        <f>'cieki 2024'!DE38</f>
        <v>0.05</v>
      </c>
      <c r="AI39" s="46">
        <f>'cieki 2024'!DF38</f>
        <v>0.05</v>
      </c>
      <c r="AJ39" s="46">
        <f>'cieki 2024'!DH38</f>
        <v>0</v>
      </c>
      <c r="AK39" s="46">
        <f>'cieki 2024'!DI38</f>
        <v>0</v>
      </c>
      <c r="AL39" s="46">
        <f>'cieki 2024'!DJ38</f>
        <v>0</v>
      </c>
      <c r="AM39" s="46">
        <f>'cieki 2024'!DK38</f>
        <v>0</v>
      </c>
      <c r="AN39" s="46">
        <f>'cieki 2024'!DL38</f>
        <v>0</v>
      </c>
      <c r="AO39" s="156" t="s">
        <v>167</v>
      </c>
    </row>
    <row r="40" spans="1:41" x14ac:dyDescent="0.2">
      <c r="A40" s="45">
        <f>'cieki 2024'!B39</f>
        <v>35</v>
      </c>
      <c r="B40" s="147" t="str">
        <f>'cieki 2024'!D39</f>
        <v>Czarna Orawa - Jabłonka</v>
      </c>
      <c r="C40" s="46">
        <f>'cieki 2024'!I39</f>
        <v>0.05</v>
      </c>
      <c r="D40" s="46">
        <f>'cieki 2024'!J39</f>
        <v>1.5</v>
      </c>
      <c r="E40" s="46">
        <f>'cieki 2024'!L39</f>
        <v>2.5000000000000001E-2</v>
      </c>
      <c r="F40" s="46">
        <f>'cieki 2024'!N39</f>
        <v>10.199999999999999</v>
      </c>
      <c r="G40" s="46">
        <f>'cieki 2024'!O39</f>
        <v>11.2</v>
      </c>
      <c r="H40" s="46">
        <f>'cieki 2024'!S39</f>
        <v>10.8</v>
      </c>
      <c r="I40" s="46">
        <f>'cieki 2024'!T39</f>
        <v>1.78</v>
      </c>
      <c r="J40" s="46">
        <f>'cieki 2024'!X39</f>
        <v>27.9</v>
      </c>
      <c r="K40" s="46">
        <f>'cieki 2024'!AH39</f>
        <v>2.5</v>
      </c>
      <c r="L40" s="46">
        <f>'cieki 2024'!AJ39</f>
        <v>6.2</v>
      </c>
      <c r="M40" s="46">
        <f>'cieki 2024'!BA39</f>
        <v>264.10000000000002</v>
      </c>
      <c r="N40" s="46">
        <f>'cieki 2024'!BI39</f>
        <v>0.5</v>
      </c>
      <c r="O40" s="46">
        <f>'cieki 2024'!BJ39</f>
        <v>5.0000000000000001E-3</v>
      </c>
      <c r="P40" s="46">
        <f>'cieki 2024'!BP39</f>
        <v>0.05</v>
      </c>
      <c r="Q40" s="46">
        <f>'cieki 2024'!BS39</f>
        <v>0.05</v>
      </c>
      <c r="R40" s="46">
        <f>'cieki 2024'!BT39</f>
        <v>0.05</v>
      </c>
      <c r="S40" s="46">
        <f>'cieki 2024'!BU39</f>
        <v>0.1</v>
      </c>
      <c r="T40" s="46">
        <f>'cieki 2024'!BZ39</f>
        <v>0.15</v>
      </c>
      <c r="U40" s="46">
        <f>'cieki 2024'!CB39</f>
        <v>0</v>
      </c>
      <c r="V40" s="46">
        <f>'cieki 2024'!CD39</f>
        <v>0</v>
      </c>
      <c r="W40" s="46">
        <f>'cieki 2024'!CL39</f>
        <v>0</v>
      </c>
      <c r="X40" s="46">
        <f>'cieki 2024'!CQ39</f>
        <v>0</v>
      </c>
      <c r="Y40" s="46">
        <f>'cieki 2024'!CR39</f>
        <v>0</v>
      </c>
      <c r="Z40" s="46">
        <f>'cieki 2024'!CS39</f>
        <v>0</v>
      </c>
      <c r="AA40" s="46">
        <f>'cieki 2024'!CT39</f>
        <v>0</v>
      </c>
      <c r="AB40" s="46">
        <f>'cieki 2024'!CU39</f>
        <v>0</v>
      </c>
      <c r="AC40" s="46">
        <f>'cieki 2024'!CX39</f>
        <v>0</v>
      </c>
      <c r="AD40" s="46">
        <f>'cieki 2024'!CZ39</f>
        <v>0</v>
      </c>
      <c r="AE40" s="46">
        <f>'cieki 2024'!DB39</f>
        <v>0</v>
      </c>
      <c r="AF40" s="46">
        <f>'cieki 2024'!DC39</f>
        <v>0</v>
      </c>
      <c r="AG40" s="46">
        <f>'cieki 2024'!DD39</f>
        <v>0</v>
      </c>
      <c r="AH40" s="46">
        <f>'cieki 2024'!DE39</f>
        <v>0.05</v>
      </c>
      <c r="AI40" s="46">
        <f>'cieki 2024'!DF39</f>
        <v>0.05</v>
      </c>
      <c r="AJ40" s="46">
        <f>'cieki 2024'!DH39</f>
        <v>0</v>
      </c>
      <c r="AK40" s="46">
        <f>'cieki 2024'!DI39</f>
        <v>0</v>
      </c>
      <c r="AL40" s="46">
        <f>'cieki 2024'!DJ39</f>
        <v>0.25</v>
      </c>
      <c r="AM40" s="46">
        <f>'cieki 2024'!DK39</f>
        <v>0.25</v>
      </c>
      <c r="AN40" s="46">
        <f>'cieki 2024'!DL39</f>
        <v>0.05</v>
      </c>
      <c r="AO40" s="156" t="s">
        <v>167</v>
      </c>
    </row>
    <row r="41" spans="1:41" x14ac:dyDescent="0.2">
      <c r="A41" s="45">
        <f>'cieki 2024'!B40</f>
        <v>36</v>
      </c>
      <c r="B41" s="147" t="str">
        <f>'cieki 2024'!D40</f>
        <v>Zbiornik Czorsztyn - powyżej zapory</v>
      </c>
      <c r="C41" s="46">
        <f>'cieki 2024'!I40</f>
        <v>0.05</v>
      </c>
      <c r="D41" s="46">
        <f>'cieki 2024'!J40</f>
        <v>1.5</v>
      </c>
      <c r="E41" s="46">
        <f>'cieki 2024'!L40</f>
        <v>2.5000000000000001E-2</v>
      </c>
      <c r="F41" s="46">
        <f>'cieki 2024'!N40</f>
        <v>3.85</v>
      </c>
      <c r="G41" s="46">
        <f>'cieki 2024'!O40</f>
        <v>7.38</v>
      </c>
      <c r="H41" s="46">
        <f>'cieki 2024'!S40</f>
        <v>4.04</v>
      </c>
      <c r="I41" s="46">
        <f>'cieki 2024'!T40</f>
        <v>1.71</v>
      </c>
      <c r="J41" s="46">
        <f>'cieki 2024'!X40</f>
        <v>22.8</v>
      </c>
      <c r="K41" s="46">
        <f>'cieki 2024'!AH40</f>
        <v>50</v>
      </c>
      <c r="L41" s="46">
        <f>'cieki 2024'!AJ40</f>
        <v>2.5</v>
      </c>
      <c r="M41" s="46">
        <f>'cieki 2024'!BA40</f>
        <v>126.5</v>
      </c>
      <c r="N41" s="46">
        <f>'cieki 2024'!BI40</f>
        <v>0.5</v>
      </c>
      <c r="O41" s="46">
        <f>'cieki 2024'!BJ40</f>
        <v>5.0000000000000001E-3</v>
      </c>
      <c r="P41" s="46">
        <f>'cieki 2024'!BP40</f>
        <v>0.05</v>
      </c>
      <c r="Q41" s="46">
        <f>'cieki 2024'!BS40</f>
        <v>0.05</v>
      </c>
      <c r="R41" s="46">
        <f>'cieki 2024'!BT40</f>
        <v>0.05</v>
      </c>
      <c r="S41" s="46">
        <f>'cieki 2024'!BU40</f>
        <v>0.1</v>
      </c>
      <c r="T41" s="46">
        <f>'cieki 2024'!BZ40</f>
        <v>0.15</v>
      </c>
      <c r="U41" s="46">
        <f>'cieki 2024'!CB40</f>
        <v>0</v>
      </c>
      <c r="V41" s="46">
        <f>'cieki 2024'!CD40</f>
        <v>0</v>
      </c>
      <c r="W41" s="46">
        <f>'cieki 2024'!CL40</f>
        <v>0</v>
      </c>
      <c r="X41" s="46">
        <f>'cieki 2024'!CQ40</f>
        <v>0</v>
      </c>
      <c r="Y41" s="46">
        <f>'cieki 2024'!CR40</f>
        <v>0</v>
      </c>
      <c r="Z41" s="46">
        <f>'cieki 2024'!CS40</f>
        <v>0</v>
      </c>
      <c r="AA41" s="46">
        <f>'cieki 2024'!CT40</f>
        <v>0</v>
      </c>
      <c r="AB41" s="46">
        <f>'cieki 2024'!CU40</f>
        <v>0</v>
      </c>
      <c r="AC41" s="46">
        <f>'cieki 2024'!CX40</f>
        <v>0</v>
      </c>
      <c r="AD41" s="46">
        <f>'cieki 2024'!CZ40</f>
        <v>0</v>
      </c>
      <c r="AE41" s="46">
        <f>'cieki 2024'!DB40</f>
        <v>0</v>
      </c>
      <c r="AF41" s="46">
        <f>'cieki 2024'!DC40</f>
        <v>0</v>
      </c>
      <c r="AG41" s="46">
        <f>'cieki 2024'!DD40</f>
        <v>0</v>
      </c>
      <c r="AH41" s="46">
        <f>'cieki 2024'!DE40</f>
        <v>0.05</v>
      </c>
      <c r="AI41" s="46">
        <f>'cieki 2024'!DF40</f>
        <v>0.05</v>
      </c>
      <c r="AJ41" s="46">
        <f>'cieki 2024'!DH40</f>
        <v>0</v>
      </c>
      <c r="AK41" s="46">
        <f>'cieki 2024'!DI40</f>
        <v>0</v>
      </c>
      <c r="AL41" s="46">
        <f>'cieki 2024'!DJ40</f>
        <v>0</v>
      </c>
      <c r="AM41" s="46">
        <f>'cieki 2024'!DK40</f>
        <v>0</v>
      </c>
      <c r="AN41" s="46">
        <f>'cieki 2024'!DL40</f>
        <v>0</v>
      </c>
      <c r="AO41" s="156" t="s">
        <v>167</v>
      </c>
    </row>
    <row r="42" spans="1:41" x14ac:dyDescent="0.2">
      <c r="A42" s="45">
        <f>'cieki 2024'!B41</f>
        <v>37</v>
      </c>
      <c r="B42" s="147" t="str">
        <f>'cieki 2024'!D41</f>
        <v>Dobrzyca - ujście do Piławy (m. Wiesiółka)</v>
      </c>
      <c r="C42" s="46">
        <f>'cieki 2024'!I41</f>
        <v>0.05</v>
      </c>
      <c r="D42" s="46">
        <f>'cieki 2024'!J41</f>
        <v>1.5</v>
      </c>
      <c r="E42" s="46">
        <f>'cieki 2024'!L41</f>
        <v>2.5000000000000001E-2</v>
      </c>
      <c r="F42" s="46">
        <f>'cieki 2024'!N41</f>
        <v>1.75</v>
      </c>
      <c r="G42" s="46">
        <f>'cieki 2024'!O41</f>
        <v>5.29</v>
      </c>
      <c r="H42" s="46">
        <f>'cieki 2024'!S41</f>
        <v>0.98599999999999999</v>
      </c>
      <c r="I42" s="46">
        <f>'cieki 2024'!T41</f>
        <v>1.5</v>
      </c>
      <c r="J42" s="46">
        <f>'cieki 2024'!X41</f>
        <v>6.26</v>
      </c>
      <c r="K42" s="46">
        <f>'cieki 2024'!AH41</f>
        <v>60</v>
      </c>
      <c r="L42" s="46">
        <f>'cieki 2024'!AJ41</f>
        <v>75</v>
      </c>
      <c r="M42" s="46">
        <f>'cieki 2024'!BA41</f>
        <v>2613</v>
      </c>
      <c r="N42" s="46">
        <f>'cieki 2024'!BI41</f>
        <v>0.5</v>
      </c>
      <c r="O42" s="46">
        <f>'cieki 2024'!BJ41</f>
        <v>5.0000000000000001E-3</v>
      </c>
      <c r="P42" s="46">
        <f>'cieki 2024'!BP41</f>
        <v>0.05</v>
      </c>
      <c r="Q42" s="46">
        <f>'cieki 2024'!BS41</f>
        <v>0.05</v>
      </c>
      <c r="R42" s="46">
        <f>'cieki 2024'!BT41</f>
        <v>0.05</v>
      </c>
      <c r="S42" s="46">
        <f>'cieki 2024'!BU41</f>
        <v>0.1</v>
      </c>
      <c r="T42" s="46">
        <f>'cieki 2024'!BZ41</f>
        <v>0.15</v>
      </c>
      <c r="U42" s="46">
        <f>'cieki 2024'!CB41</f>
        <v>0</v>
      </c>
      <c r="V42" s="46">
        <f>'cieki 2024'!CD41</f>
        <v>0</v>
      </c>
      <c r="W42" s="46">
        <f>'cieki 2024'!CL41</f>
        <v>0</v>
      </c>
      <c r="X42" s="46">
        <f>'cieki 2024'!CQ41</f>
        <v>0</v>
      </c>
      <c r="Y42" s="46">
        <f>'cieki 2024'!CR41</f>
        <v>0</v>
      </c>
      <c r="Z42" s="46">
        <f>'cieki 2024'!CS41</f>
        <v>0</v>
      </c>
      <c r="AA42" s="46">
        <f>'cieki 2024'!CT41</f>
        <v>0</v>
      </c>
      <c r="AB42" s="46">
        <f>'cieki 2024'!CU41</f>
        <v>0</v>
      </c>
      <c r="AC42" s="46">
        <f>'cieki 2024'!CX41</f>
        <v>0</v>
      </c>
      <c r="AD42" s="46">
        <f>'cieki 2024'!CZ41</f>
        <v>0</v>
      </c>
      <c r="AE42" s="46">
        <f>'cieki 2024'!DB41</f>
        <v>0</v>
      </c>
      <c r="AF42" s="46">
        <f>'cieki 2024'!DC41</f>
        <v>0</v>
      </c>
      <c r="AG42" s="46">
        <f>'cieki 2024'!DD41</f>
        <v>0</v>
      </c>
      <c r="AH42" s="46">
        <f>'cieki 2024'!DE41</f>
        <v>0.05</v>
      </c>
      <c r="AI42" s="46">
        <f>'cieki 2024'!DF41</f>
        <v>0.05</v>
      </c>
      <c r="AJ42" s="46">
        <f>'cieki 2024'!DH41</f>
        <v>0</v>
      </c>
      <c r="AK42" s="46">
        <f>'cieki 2024'!DI41</f>
        <v>0</v>
      </c>
      <c r="AL42" s="46">
        <f>'cieki 2024'!DJ41</f>
        <v>0.25</v>
      </c>
      <c r="AM42" s="46">
        <f>'cieki 2024'!DK41</f>
        <v>0.25</v>
      </c>
      <c r="AN42" s="46">
        <f>'cieki 2024'!DL41</f>
        <v>0.05</v>
      </c>
      <c r="AO42" s="155" t="s">
        <v>166</v>
      </c>
    </row>
    <row r="43" spans="1:41" x14ac:dyDescent="0.2">
      <c r="A43" s="45">
        <f>'cieki 2024'!B42</f>
        <v>38</v>
      </c>
      <c r="B43" s="147" t="str">
        <f>'cieki 2024'!D42</f>
        <v>Drwęca - ujście do Wisły, Złotoria</v>
      </c>
      <c r="C43" s="46">
        <f>'cieki 2024'!I42</f>
        <v>0.05</v>
      </c>
      <c r="D43" s="46">
        <f>'cieki 2024'!J42</f>
        <v>1.5</v>
      </c>
      <c r="E43" s="46">
        <f>'cieki 2024'!L42</f>
        <v>0.26500000000000001</v>
      </c>
      <c r="F43" s="46">
        <f>'cieki 2024'!N42</f>
        <v>3.88</v>
      </c>
      <c r="G43" s="46">
        <f>'cieki 2024'!O42</f>
        <v>9.39</v>
      </c>
      <c r="H43" s="46">
        <f>'cieki 2024'!S42</f>
        <v>2.4500000000000002</v>
      </c>
      <c r="I43" s="46">
        <f>'cieki 2024'!T42</f>
        <v>15.9</v>
      </c>
      <c r="J43" s="46">
        <f>'cieki 2024'!X42</f>
        <v>12.6</v>
      </c>
      <c r="K43" s="46">
        <f>'cieki 2024'!AH42</f>
        <v>2.5</v>
      </c>
      <c r="L43" s="46">
        <f>'cieki 2024'!AJ42</f>
        <v>2.5</v>
      </c>
      <c r="M43" s="46">
        <f>'cieki 2024'!BA42</f>
        <v>75</v>
      </c>
      <c r="N43" s="46">
        <f>'cieki 2024'!BI42</f>
        <v>0.5</v>
      </c>
      <c r="O43" s="46">
        <f>'cieki 2024'!BJ42</f>
        <v>5.0000000000000001E-3</v>
      </c>
      <c r="P43" s="46">
        <f>'cieki 2024'!BP42</f>
        <v>0.05</v>
      </c>
      <c r="Q43" s="46">
        <f>'cieki 2024'!BS42</f>
        <v>0.05</v>
      </c>
      <c r="R43" s="46">
        <f>'cieki 2024'!BT42</f>
        <v>0.05</v>
      </c>
      <c r="S43" s="46">
        <f>'cieki 2024'!BU42</f>
        <v>0.1</v>
      </c>
      <c r="T43" s="46">
        <f>'cieki 2024'!BZ42</f>
        <v>0.15</v>
      </c>
      <c r="U43" s="46">
        <f>'cieki 2024'!CB42</f>
        <v>0</v>
      </c>
      <c r="V43" s="46">
        <f>'cieki 2024'!CD42</f>
        <v>0</v>
      </c>
      <c r="W43" s="46">
        <f>'cieki 2024'!CL42</f>
        <v>0</v>
      </c>
      <c r="X43" s="46">
        <f>'cieki 2024'!CQ42</f>
        <v>0</v>
      </c>
      <c r="Y43" s="46">
        <f>'cieki 2024'!CR42</f>
        <v>0</v>
      </c>
      <c r="Z43" s="46">
        <f>'cieki 2024'!CS42</f>
        <v>0</v>
      </c>
      <c r="AA43" s="46">
        <f>'cieki 2024'!CT42</f>
        <v>0</v>
      </c>
      <c r="AB43" s="46">
        <f>'cieki 2024'!CU42</f>
        <v>0</v>
      </c>
      <c r="AC43" s="46">
        <f>'cieki 2024'!CX42</f>
        <v>0</v>
      </c>
      <c r="AD43" s="46">
        <f>'cieki 2024'!CZ42</f>
        <v>0</v>
      </c>
      <c r="AE43" s="46">
        <f>'cieki 2024'!DB42</f>
        <v>0</v>
      </c>
      <c r="AF43" s="46">
        <f>'cieki 2024'!DC42</f>
        <v>0</v>
      </c>
      <c r="AG43" s="46">
        <f>'cieki 2024'!DD42</f>
        <v>0</v>
      </c>
      <c r="AH43" s="46">
        <f>'cieki 2024'!DE42</f>
        <v>0.05</v>
      </c>
      <c r="AI43" s="46">
        <f>'cieki 2024'!DF42</f>
        <v>0.05</v>
      </c>
      <c r="AJ43" s="46">
        <f>'cieki 2024'!DH42</f>
        <v>0</v>
      </c>
      <c r="AK43" s="46">
        <f>'cieki 2024'!DI42</f>
        <v>0</v>
      </c>
      <c r="AL43" s="46">
        <f>'cieki 2024'!DJ42</f>
        <v>0</v>
      </c>
      <c r="AM43" s="46">
        <f>'cieki 2024'!DK42</f>
        <v>0</v>
      </c>
      <c r="AN43" s="46">
        <f>'cieki 2024'!DL42</f>
        <v>0</v>
      </c>
      <c r="AO43" s="156" t="s">
        <v>167</v>
      </c>
    </row>
    <row r="44" spans="1:41" x14ac:dyDescent="0.2">
      <c r="A44" s="45">
        <f>'cieki 2024'!B43</f>
        <v>39</v>
      </c>
      <c r="B44" s="147" t="str">
        <f>'cieki 2024'!D43</f>
        <v>Drwęca Warmińska - Drwęczno</v>
      </c>
      <c r="C44" s="46">
        <f>'cieki 2024'!I43</f>
        <v>0.05</v>
      </c>
      <c r="D44" s="46">
        <f>'cieki 2024'!J43</f>
        <v>1.5</v>
      </c>
      <c r="E44" s="46">
        <f>'cieki 2024'!L43</f>
        <v>2.5000000000000001E-2</v>
      </c>
      <c r="F44" s="46">
        <f>'cieki 2024'!N43</f>
        <v>2.13</v>
      </c>
      <c r="G44" s="46">
        <f>'cieki 2024'!O43</f>
        <v>4.5</v>
      </c>
      <c r="H44" s="46">
        <f>'cieki 2024'!S43</f>
        <v>0.89800000000000002</v>
      </c>
      <c r="I44" s="46">
        <f>'cieki 2024'!T43</f>
        <v>0.5</v>
      </c>
      <c r="J44" s="46">
        <f>'cieki 2024'!X43</f>
        <v>6.36</v>
      </c>
      <c r="K44" s="46">
        <f>'cieki 2024'!AH43</f>
        <v>14</v>
      </c>
      <c r="L44" s="46">
        <f>'cieki 2024'!AJ43</f>
        <v>9.1999999999999993</v>
      </c>
      <c r="M44" s="46">
        <f>'cieki 2024'!BA43</f>
        <v>599.20000000000005</v>
      </c>
      <c r="N44" s="46">
        <f>'cieki 2024'!BI43</f>
        <v>0.5</v>
      </c>
      <c r="O44" s="46">
        <f>'cieki 2024'!BJ43</f>
        <v>5.0000000000000001E-3</v>
      </c>
      <c r="P44" s="46">
        <f>'cieki 2024'!BP43</f>
        <v>0.05</v>
      </c>
      <c r="Q44" s="46">
        <f>'cieki 2024'!BS43</f>
        <v>0.05</v>
      </c>
      <c r="R44" s="46">
        <f>'cieki 2024'!BT43</f>
        <v>0.05</v>
      </c>
      <c r="S44" s="46">
        <f>'cieki 2024'!BU43</f>
        <v>0.1</v>
      </c>
      <c r="T44" s="46">
        <f>'cieki 2024'!BZ43</f>
        <v>0.15</v>
      </c>
      <c r="U44" s="46">
        <f>'cieki 2024'!CB43</f>
        <v>0</v>
      </c>
      <c r="V44" s="46">
        <f>'cieki 2024'!CD43</f>
        <v>0</v>
      </c>
      <c r="W44" s="46">
        <f>'cieki 2024'!CL43</f>
        <v>0</v>
      </c>
      <c r="X44" s="46">
        <f>'cieki 2024'!CQ43</f>
        <v>0</v>
      </c>
      <c r="Y44" s="46">
        <f>'cieki 2024'!CR43</f>
        <v>0</v>
      </c>
      <c r="Z44" s="46">
        <f>'cieki 2024'!CS43</f>
        <v>0</v>
      </c>
      <c r="AA44" s="46">
        <f>'cieki 2024'!CT43</f>
        <v>0</v>
      </c>
      <c r="AB44" s="46">
        <f>'cieki 2024'!CU43</f>
        <v>0</v>
      </c>
      <c r="AC44" s="46">
        <f>'cieki 2024'!CX43</f>
        <v>0</v>
      </c>
      <c r="AD44" s="46">
        <f>'cieki 2024'!CZ43</f>
        <v>0</v>
      </c>
      <c r="AE44" s="46">
        <f>'cieki 2024'!DB43</f>
        <v>0</v>
      </c>
      <c r="AF44" s="46">
        <f>'cieki 2024'!DC43</f>
        <v>0</v>
      </c>
      <c r="AG44" s="46">
        <f>'cieki 2024'!DD43</f>
        <v>0</v>
      </c>
      <c r="AH44" s="46">
        <f>'cieki 2024'!DE43</f>
        <v>0.05</v>
      </c>
      <c r="AI44" s="46">
        <f>'cieki 2024'!DF43</f>
        <v>0.05</v>
      </c>
      <c r="AJ44" s="46">
        <f>'cieki 2024'!DH43</f>
        <v>0</v>
      </c>
      <c r="AK44" s="46">
        <f>'cieki 2024'!DI43</f>
        <v>0</v>
      </c>
      <c r="AL44" s="46">
        <f>'cieki 2024'!DJ43</f>
        <v>0</v>
      </c>
      <c r="AM44" s="46">
        <f>'cieki 2024'!DK43</f>
        <v>0</v>
      </c>
      <c r="AN44" s="46">
        <f>'cieki 2024'!DL43</f>
        <v>0</v>
      </c>
      <c r="AO44" s="156" t="s">
        <v>167</v>
      </c>
    </row>
    <row r="45" spans="1:41" x14ac:dyDescent="0.2">
      <c r="A45" s="45">
        <f>'cieki 2024'!B44</f>
        <v>40</v>
      </c>
      <c r="B45" s="147" t="str">
        <f>'cieki 2024'!D44</f>
        <v>Dunajec - Piaski Drużków</v>
      </c>
      <c r="C45" s="46">
        <f>'cieki 2024'!I44</f>
        <v>0.05</v>
      </c>
      <c r="D45" s="46">
        <f>'cieki 2024'!J44</f>
        <v>1.5</v>
      </c>
      <c r="E45" s="46">
        <f>'cieki 2024'!L44</f>
        <v>2.5000000000000001E-2</v>
      </c>
      <c r="F45" s="46">
        <f>'cieki 2024'!N44</f>
        <v>12.7</v>
      </c>
      <c r="G45" s="46">
        <f>'cieki 2024'!O44</f>
        <v>13.9</v>
      </c>
      <c r="H45" s="46">
        <f>'cieki 2024'!S44</f>
        <v>19.5</v>
      </c>
      <c r="I45" s="46">
        <f>'cieki 2024'!T44</f>
        <v>6.79</v>
      </c>
      <c r="J45" s="46">
        <f>'cieki 2024'!X44</f>
        <v>39.1</v>
      </c>
      <c r="K45" s="46">
        <f>'cieki 2024'!AH44</f>
        <v>5.8</v>
      </c>
      <c r="L45" s="46">
        <f>'cieki 2024'!AJ44</f>
        <v>2.5</v>
      </c>
      <c r="M45" s="46">
        <f>'cieki 2024'!BA44</f>
        <v>98</v>
      </c>
      <c r="N45" s="46">
        <f>'cieki 2024'!BI44</f>
        <v>0.5</v>
      </c>
      <c r="O45" s="46">
        <f>'cieki 2024'!BJ44</f>
        <v>5.0000000000000001E-3</v>
      </c>
      <c r="P45" s="46">
        <f>'cieki 2024'!BP44</f>
        <v>0.05</v>
      </c>
      <c r="Q45" s="46">
        <f>'cieki 2024'!BS44</f>
        <v>0.05</v>
      </c>
      <c r="R45" s="46">
        <f>'cieki 2024'!BT44</f>
        <v>0.05</v>
      </c>
      <c r="S45" s="46">
        <f>'cieki 2024'!BU44</f>
        <v>0.1</v>
      </c>
      <c r="T45" s="46">
        <f>'cieki 2024'!BZ44</f>
        <v>0.15</v>
      </c>
      <c r="U45" s="46">
        <f>'cieki 2024'!CB44</f>
        <v>0</v>
      </c>
      <c r="V45" s="46">
        <f>'cieki 2024'!CD44</f>
        <v>0</v>
      </c>
      <c r="W45" s="46">
        <f>'cieki 2024'!CL44</f>
        <v>0</v>
      </c>
      <c r="X45" s="46">
        <f>'cieki 2024'!CQ44</f>
        <v>0</v>
      </c>
      <c r="Y45" s="46">
        <f>'cieki 2024'!CR44</f>
        <v>0</v>
      </c>
      <c r="Z45" s="46">
        <f>'cieki 2024'!CS44</f>
        <v>0</v>
      </c>
      <c r="AA45" s="46">
        <f>'cieki 2024'!CT44</f>
        <v>0</v>
      </c>
      <c r="AB45" s="46">
        <f>'cieki 2024'!CU44</f>
        <v>0</v>
      </c>
      <c r="AC45" s="46">
        <f>'cieki 2024'!CX44</f>
        <v>0</v>
      </c>
      <c r="AD45" s="46">
        <f>'cieki 2024'!CZ44</f>
        <v>0</v>
      </c>
      <c r="AE45" s="46">
        <f>'cieki 2024'!DB44</f>
        <v>0</v>
      </c>
      <c r="AF45" s="46">
        <f>'cieki 2024'!DC44</f>
        <v>0</v>
      </c>
      <c r="AG45" s="46">
        <f>'cieki 2024'!DD44</f>
        <v>0</v>
      </c>
      <c r="AH45" s="46">
        <f>'cieki 2024'!DE44</f>
        <v>0.05</v>
      </c>
      <c r="AI45" s="46">
        <f>'cieki 2024'!DF44</f>
        <v>0.05</v>
      </c>
      <c r="AJ45" s="46">
        <f>'cieki 2024'!DH44</f>
        <v>0</v>
      </c>
      <c r="AK45" s="46">
        <f>'cieki 2024'!DI44</f>
        <v>0</v>
      </c>
      <c r="AL45" s="46">
        <f>'cieki 2024'!DJ44</f>
        <v>0.25</v>
      </c>
      <c r="AM45" s="46">
        <f>'cieki 2024'!DK44</f>
        <v>0.25</v>
      </c>
      <c r="AN45" s="46">
        <f>'cieki 2024'!DL44</f>
        <v>0.05</v>
      </c>
      <c r="AO45" s="156" t="s">
        <v>167</v>
      </c>
    </row>
    <row r="46" spans="1:41" x14ac:dyDescent="0.2">
      <c r="A46" s="45">
        <f>'cieki 2024'!B45</f>
        <v>41</v>
      </c>
      <c r="B46" s="147" t="str">
        <f>'cieki 2024'!D45</f>
        <v>Dzierżęcinka - ujście do jeziora Jamno (m. Dobiesławiec)</v>
      </c>
      <c r="C46" s="46">
        <f>'cieki 2024'!I45</f>
        <v>0.05</v>
      </c>
      <c r="D46" s="46">
        <f>'cieki 2024'!J45</f>
        <v>1.5</v>
      </c>
      <c r="E46" s="46">
        <f>'cieki 2024'!L45</f>
        <v>2.5000000000000001E-2</v>
      </c>
      <c r="F46" s="46">
        <f>'cieki 2024'!N45</f>
        <v>4.7</v>
      </c>
      <c r="G46" s="46">
        <f>'cieki 2024'!O45</f>
        <v>7.31</v>
      </c>
      <c r="H46" s="46">
        <f>'cieki 2024'!S45</f>
        <v>1.95</v>
      </c>
      <c r="I46" s="46">
        <f>'cieki 2024'!T45</f>
        <v>0.5</v>
      </c>
      <c r="J46" s="46">
        <f>'cieki 2024'!X45</f>
        <v>52.6</v>
      </c>
      <c r="K46" s="46">
        <f>'cieki 2024'!AH45</f>
        <v>5.8</v>
      </c>
      <c r="L46" s="46">
        <f>'cieki 2024'!AJ45</f>
        <v>6.7</v>
      </c>
      <c r="M46" s="46">
        <f>'cieki 2024'!BA45</f>
        <v>265</v>
      </c>
      <c r="N46" s="46">
        <f>'cieki 2024'!BI45</f>
        <v>0.5</v>
      </c>
      <c r="O46" s="46">
        <f>'cieki 2024'!BJ45</f>
        <v>5.0000000000000001E-3</v>
      </c>
      <c r="P46" s="46">
        <f>'cieki 2024'!BP45</f>
        <v>0.05</v>
      </c>
      <c r="Q46" s="46">
        <f>'cieki 2024'!BS45</f>
        <v>0.05</v>
      </c>
      <c r="R46" s="46">
        <f>'cieki 2024'!BT45</f>
        <v>0.05</v>
      </c>
      <c r="S46" s="46">
        <f>'cieki 2024'!BU45</f>
        <v>0.1</v>
      </c>
      <c r="T46" s="46">
        <f>'cieki 2024'!BZ45</f>
        <v>0.15</v>
      </c>
      <c r="U46" s="46">
        <f>'cieki 2024'!CB45</f>
        <v>50</v>
      </c>
      <c r="V46" s="46">
        <f>'cieki 2024'!CD45</f>
        <v>0.01</v>
      </c>
      <c r="W46" s="46">
        <f>'cieki 2024'!CL45</f>
        <v>0.18</v>
      </c>
      <c r="X46" s="46">
        <f>'cieki 2024'!CQ45</f>
        <v>1.5</v>
      </c>
      <c r="Y46" s="46">
        <f>'cieki 2024'!CR45</f>
        <v>0.3</v>
      </c>
      <c r="Z46" s="46">
        <f>'cieki 2024'!CS45</f>
        <v>5</v>
      </c>
      <c r="AA46" s="46">
        <f>'cieki 2024'!CT45</f>
        <v>0.5</v>
      </c>
      <c r="AB46" s="46">
        <f>'cieki 2024'!CU45</f>
        <v>0.5</v>
      </c>
      <c r="AC46" s="46">
        <f>'cieki 2024'!CX45</f>
        <v>0.05</v>
      </c>
      <c r="AD46" s="46">
        <f>'cieki 2024'!CZ45</f>
        <v>0.05</v>
      </c>
      <c r="AE46" s="46">
        <f>'cieki 2024'!DB45</f>
        <v>0.05</v>
      </c>
      <c r="AF46" s="46">
        <f>'cieki 2024'!DC45</f>
        <v>0.05</v>
      </c>
      <c r="AG46" s="46">
        <f>'cieki 2024'!DD45</f>
        <v>0.05</v>
      </c>
      <c r="AH46" s="46">
        <f>'cieki 2024'!DE45</f>
        <v>0.05</v>
      </c>
      <c r="AI46" s="46">
        <f>'cieki 2024'!DF45</f>
        <v>0.05</v>
      </c>
      <c r="AJ46" s="46">
        <f>'cieki 2024'!DH45</f>
        <v>0.5</v>
      </c>
      <c r="AK46" s="46">
        <f>'cieki 2024'!DI45</f>
        <v>0.05</v>
      </c>
      <c r="AL46" s="46">
        <f>'cieki 2024'!DJ45</f>
        <v>0.25</v>
      </c>
      <c r="AM46" s="46">
        <f>'cieki 2024'!DK45</f>
        <v>0.25</v>
      </c>
      <c r="AN46" s="46">
        <f>'cieki 2024'!DL45</f>
        <v>0.05</v>
      </c>
      <c r="AO46" s="155" t="s">
        <v>166</v>
      </c>
    </row>
    <row r="47" spans="1:41" x14ac:dyDescent="0.2">
      <c r="A47" s="45">
        <f>'cieki 2024'!B46</f>
        <v>42</v>
      </c>
      <c r="B47" s="147" t="str">
        <f>'cieki 2024'!D46</f>
        <v>Elbląg - Nowakowo</v>
      </c>
      <c r="C47" s="46">
        <f>'cieki 2024'!I46</f>
        <v>0.05</v>
      </c>
      <c r="D47" s="46">
        <f>'cieki 2024'!J46</f>
        <v>1.5</v>
      </c>
      <c r="E47" s="46">
        <f>'cieki 2024'!L46</f>
        <v>2.5000000000000001E-2</v>
      </c>
      <c r="F47" s="46">
        <f>'cieki 2024'!N46</f>
        <v>11</v>
      </c>
      <c r="G47" s="46">
        <f>'cieki 2024'!O46</f>
        <v>39.200000000000003</v>
      </c>
      <c r="H47" s="46">
        <f>'cieki 2024'!S46</f>
        <v>7.05</v>
      </c>
      <c r="I47" s="46">
        <f>'cieki 2024'!T46</f>
        <v>13.3</v>
      </c>
      <c r="J47" s="46">
        <f>'cieki 2024'!X46</f>
        <v>47.5</v>
      </c>
      <c r="K47" s="46">
        <f>'cieki 2024'!AH46</f>
        <v>81</v>
      </c>
      <c r="L47" s="46">
        <f>'cieki 2024'!AJ46</f>
        <v>27</v>
      </c>
      <c r="M47" s="46">
        <f>'cieki 2024'!BA46</f>
        <v>1887</v>
      </c>
      <c r="N47" s="46">
        <f>'cieki 2024'!BI46</f>
        <v>0.5</v>
      </c>
      <c r="O47" s="46">
        <f>'cieki 2024'!BJ46</f>
        <v>5.0000000000000001E-3</v>
      </c>
      <c r="P47" s="46">
        <f>'cieki 2024'!BP46</f>
        <v>0.05</v>
      </c>
      <c r="Q47" s="46">
        <f>'cieki 2024'!BS46</f>
        <v>0.05</v>
      </c>
      <c r="R47" s="46">
        <f>'cieki 2024'!BT46</f>
        <v>0.05</v>
      </c>
      <c r="S47" s="46">
        <f>'cieki 2024'!BU46</f>
        <v>0.1</v>
      </c>
      <c r="T47" s="46">
        <f>'cieki 2024'!BZ46</f>
        <v>0.15</v>
      </c>
      <c r="U47" s="46">
        <f>'cieki 2024'!CB46</f>
        <v>0</v>
      </c>
      <c r="V47" s="46">
        <f>'cieki 2024'!CD46</f>
        <v>0</v>
      </c>
      <c r="W47" s="46">
        <f>'cieki 2024'!CL46</f>
        <v>0</v>
      </c>
      <c r="X47" s="46">
        <f>'cieki 2024'!CQ46</f>
        <v>0</v>
      </c>
      <c r="Y47" s="46">
        <f>'cieki 2024'!CR46</f>
        <v>0</v>
      </c>
      <c r="Z47" s="46">
        <f>'cieki 2024'!CS46</f>
        <v>0</v>
      </c>
      <c r="AA47" s="46">
        <f>'cieki 2024'!CT46</f>
        <v>0</v>
      </c>
      <c r="AB47" s="46">
        <f>'cieki 2024'!CU46</f>
        <v>0</v>
      </c>
      <c r="AC47" s="46">
        <f>'cieki 2024'!CX46</f>
        <v>0</v>
      </c>
      <c r="AD47" s="46">
        <f>'cieki 2024'!CZ46</f>
        <v>0</v>
      </c>
      <c r="AE47" s="46">
        <f>'cieki 2024'!DB46</f>
        <v>0</v>
      </c>
      <c r="AF47" s="46">
        <f>'cieki 2024'!DC46</f>
        <v>0</v>
      </c>
      <c r="AG47" s="46">
        <f>'cieki 2024'!DD46</f>
        <v>0</v>
      </c>
      <c r="AH47" s="46">
        <f>'cieki 2024'!DE46</f>
        <v>0.05</v>
      </c>
      <c r="AI47" s="46">
        <f>'cieki 2024'!DF46</f>
        <v>0.05</v>
      </c>
      <c r="AJ47" s="46">
        <f>'cieki 2024'!DH46</f>
        <v>0</v>
      </c>
      <c r="AK47" s="46">
        <f>'cieki 2024'!DI46</f>
        <v>0</v>
      </c>
      <c r="AL47" s="46">
        <f>'cieki 2024'!DJ46</f>
        <v>0</v>
      </c>
      <c r="AM47" s="46">
        <f>'cieki 2024'!DK46</f>
        <v>0</v>
      </c>
      <c r="AN47" s="46">
        <f>'cieki 2024'!DL46</f>
        <v>0</v>
      </c>
      <c r="AO47" s="155" t="s">
        <v>166</v>
      </c>
    </row>
    <row r="48" spans="1:41" x14ac:dyDescent="0.2">
      <c r="A48" s="45">
        <f>'cieki 2024'!B47</f>
        <v>43</v>
      </c>
      <c r="B48" s="147" t="str">
        <f>'cieki 2024'!D47</f>
        <v>Główna - Janikowo, ul. Podgórna</v>
      </c>
      <c r="C48" s="46">
        <f>'cieki 2024'!I47</f>
        <v>0.05</v>
      </c>
      <c r="D48" s="46">
        <f>'cieki 2024'!J47</f>
        <v>1.5</v>
      </c>
      <c r="E48" s="46">
        <f>'cieki 2024'!L47</f>
        <v>8.2899999999999991</v>
      </c>
      <c r="F48" s="46">
        <f>'cieki 2024'!N47</f>
        <v>7.85</v>
      </c>
      <c r="G48" s="46">
        <f>'cieki 2024'!O47</f>
        <v>12.8</v>
      </c>
      <c r="H48" s="46">
        <f>'cieki 2024'!S47</f>
        <v>9.01</v>
      </c>
      <c r="I48" s="46">
        <f>'cieki 2024'!T47</f>
        <v>32.6</v>
      </c>
      <c r="J48" s="46">
        <f>'cieki 2024'!X47</f>
        <v>80.099999999999994</v>
      </c>
      <c r="K48" s="46">
        <f>'cieki 2024'!AH47</f>
        <v>80</v>
      </c>
      <c r="L48" s="46">
        <f>'cieki 2024'!AJ47</f>
        <v>68</v>
      </c>
      <c r="M48" s="46">
        <f>'cieki 2024'!BA47</f>
        <v>4050.5</v>
      </c>
      <c r="N48" s="46">
        <f>'cieki 2024'!BI47</f>
        <v>0.5</v>
      </c>
      <c r="O48" s="46">
        <f>'cieki 2024'!BJ47</f>
        <v>5.0000000000000001E-3</v>
      </c>
      <c r="P48" s="46">
        <f>'cieki 2024'!BP47</f>
        <v>0.05</v>
      </c>
      <c r="Q48" s="46">
        <f>'cieki 2024'!BS47</f>
        <v>0.05</v>
      </c>
      <c r="R48" s="46">
        <f>'cieki 2024'!BT47</f>
        <v>0.05</v>
      </c>
      <c r="S48" s="46">
        <f>'cieki 2024'!BU47</f>
        <v>0.1</v>
      </c>
      <c r="T48" s="46">
        <f>'cieki 2024'!BZ47</f>
        <v>0.15</v>
      </c>
      <c r="U48" s="46">
        <f>'cieki 2024'!CB47</f>
        <v>50</v>
      </c>
      <c r="V48" s="46">
        <f>'cieki 2024'!CD47</f>
        <v>0.01</v>
      </c>
      <c r="W48" s="46">
        <f>'cieki 2024'!CL47</f>
        <v>0.21</v>
      </c>
      <c r="X48" s="46">
        <f>'cieki 2024'!CQ47</f>
        <v>1.5</v>
      </c>
      <c r="Y48" s="46">
        <f>'cieki 2024'!CR47</f>
        <v>0.3</v>
      </c>
      <c r="Z48" s="46">
        <f>'cieki 2024'!CS47</f>
        <v>5</v>
      </c>
      <c r="AA48" s="46">
        <f>'cieki 2024'!CT47</f>
        <v>0.5</v>
      </c>
      <c r="AB48" s="46">
        <f>'cieki 2024'!CU47</f>
        <v>0.5</v>
      </c>
      <c r="AC48" s="46">
        <f>'cieki 2024'!CX47</f>
        <v>0.05</v>
      </c>
      <c r="AD48" s="46">
        <f>'cieki 2024'!CZ47</f>
        <v>0.05</v>
      </c>
      <c r="AE48" s="46">
        <f>'cieki 2024'!DB47</f>
        <v>0.05</v>
      </c>
      <c r="AF48" s="46">
        <f>'cieki 2024'!DC47</f>
        <v>0.05</v>
      </c>
      <c r="AG48" s="46">
        <f>'cieki 2024'!DD47</f>
        <v>0.05</v>
      </c>
      <c r="AH48" s="46">
        <f>'cieki 2024'!DE47</f>
        <v>0.05</v>
      </c>
      <c r="AI48" s="46">
        <f>'cieki 2024'!DF47</f>
        <v>0.05</v>
      </c>
      <c r="AJ48" s="46">
        <f>'cieki 2024'!DH47</f>
        <v>0.5</v>
      </c>
      <c r="AK48" s="46">
        <f>'cieki 2024'!DI47</f>
        <v>0.05</v>
      </c>
      <c r="AL48" s="46">
        <f>'cieki 2024'!DJ47</f>
        <v>0.25</v>
      </c>
      <c r="AM48" s="46">
        <f>'cieki 2024'!DK47</f>
        <v>0.25</v>
      </c>
      <c r="AN48" s="46">
        <f>'cieki 2024'!DL47</f>
        <v>0.05</v>
      </c>
      <c r="AO48" s="155" t="s">
        <v>166</v>
      </c>
    </row>
    <row r="49" spans="1:41" x14ac:dyDescent="0.2">
      <c r="A49" s="45">
        <f>'cieki 2024'!B48</f>
        <v>44</v>
      </c>
      <c r="B49" s="147" t="str">
        <f>'cieki 2024'!D48</f>
        <v>Gostynia - ujście do Wisły</v>
      </c>
      <c r="C49" s="46">
        <f>'cieki 2024'!I48</f>
        <v>1.31</v>
      </c>
      <c r="D49" s="46">
        <f>'cieki 2024'!J48</f>
        <v>1.5</v>
      </c>
      <c r="E49" s="46">
        <f>'cieki 2024'!L48</f>
        <v>0.187</v>
      </c>
      <c r="F49" s="46">
        <f>'cieki 2024'!N48</f>
        <v>6.42</v>
      </c>
      <c r="G49" s="46">
        <f>'cieki 2024'!O48</f>
        <v>26.5</v>
      </c>
      <c r="H49" s="46">
        <f>'cieki 2024'!S48</f>
        <v>4.63</v>
      </c>
      <c r="I49" s="46">
        <f>'cieki 2024'!T48</f>
        <v>7.6</v>
      </c>
      <c r="J49" s="46">
        <f>'cieki 2024'!X48</f>
        <v>52</v>
      </c>
      <c r="K49" s="46">
        <f>'cieki 2024'!AH48</f>
        <v>2.5</v>
      </c>
      <c r="L49" s="46">
        <f>'cieki 2024'!AJ48</f>
        <v>22</v>
      </c>
      <c r="M49" s="46">
        <f>'cieki 2024'!BA48</f>
        <v>509</v>
      </c>
      <c r="N49" s="46">
        <f>'cieki 2024'!BI48</f>
        <v>0.5</v>
      </c>
      <c r="O49" s="46">
        <f>'cieki 2024'!BJ48</f>
        <v>5.0000000000000001E-3</v>
      </c>
      <c r="P49" s="46">
        <f>'cieki 2024'!BP48</f>
        <v>0.05</v>
      </c>
      <c r="Q49" s="46">
        <f>'cieki 2024'!BS48</f>
        <v>0.05</v>
      </c>
      <c r="R49" s="46">
        <f>'cieki 2024'!BT48</f>
        <v>0.05</v>
      </c>
      <c r="S49" s="46">
        <f>'cieki 2024'!BU48</f>
        <v>0.1</v>
      </c>
      <c r="T49" s="46">
        <f>'cieki 2024'!BZ48</f>
        <v>0.15</v>
      </c>
      <c r="U49" s="46">
        <f>'cieki 2024'!CB48</f>
        <v>50</v>
      </c>
      <c r="V49" s="46">
        <f>'cieki 2024'!CD48</f>
        <v>0.01</v>
      </c>
      <c r="W49" s="46">
        <f>'cieki 2024'!CL48</f>
        <v>5.0000000000000001E-3</v>
      </c>
      <c r="X49" s="46">
        <f>'cieki 2024'!CQ48</f>
        <v>1.5</v>
      </c>
      <c r="Y49" s="46">
        <f>'cieki 2024'!CR48</f>
        <v>0.3</v>
      </c>
      <c r="Z49" s="46">
        <f>'cieki 2024'!CS48</f>
        <v>5</v>
      </c>
      <c r="AA49" s="46">
        <f>'cieki 2024'!CT48</f>
        <v>0.5</v>
      </c>
      <c r="AB49" s="46">
        <f>'cieki 2024'!CU48</f>
        <v>0.5</v>
      </c>
      <c r="AC49" s="46">
        <f>'cieki 2024'!CX48</f>
        <v>0.05</v>
      </c>
      <c r="AD49" s="46">
        <f>'cieki 2024'!CZ48</f>
        <v>0.05</v>
      </c>
      <c r="AE49" s="46">
        <f>'cieki 2024'!DB48</f>
        <v>0.05</v>
      </c>
      <c r="AF49" s="46">
        <f>'cieki 2024'!DC48</f>
        <v>0.05</v>
      </c>
      <c r="AG49" s="46">
        <f>'cieki 2024'!DD48</f>
        <v>0.05</v>
      </c>
      <c r="AH49" s="46">
        <f>'cieki 2024'!DE48</f>
        <v>0.05</v>
      </c>
      <c r="AI49" s="46">
        <f>'cieki 2024'!DF48</f>
        <v>0.05</v>
      </c>
      <c r="AJ49" s="46">
        <f>'cieki 2024'!DH48</f>
        <v>0.5</v>
      </c>
      <c r="AK49" s="46">
        <f>'cieki 2024'!DI48</f>
        <v>0.05</v>
      </c>
      <c r="AL49" s="46">
        <f>'cieki 2024'!DJ48</f>
        <v>0.25</v>
      </c>
      <c r="AM49" s="46">
        <f>'cieki 2024'!DK48</f>
        <v>0.25</v>
      </c>
      <c r="AN49" s="46">
        <f>'cieki 2024'!DL48</f>
        <v>0.05</v>
      </c>
      <c r="AO49" s="155" t="s">
        <v>166</v>
      </c>
    </row>
    <row r="50" spans="1:41" x14ac:dyDescent="0.2">
      <c r="A50" s="45">
        <f>'cieki 2024'!B49</f>
        <v>45</v>
      </c>
      <c r="B50" s="147" t="str">
        <f>'cieki 2024'!D49</f>
        <v>Grabowa - m. Grabowo</v>
      </c>
      <c r="C50" s="46">
        <f>'cieki 2024'!I49</f>
        <v>0.05</v>
      </c>
      <c r="D50" s="46">
        <f>'cieki 2024'!J49</f>
        <v>1.5</v>
      </c>
      <c r="E50" s="46">
        <f>'cieki 2024'!L49</f>
        <v>2.5000000000000001E-2</v>
      </c>
      <c r="F50" s="46">
        <f>'cieki 2024'!N49</f>
        <v>5.79</v>
      </c>
      <c r="G50" s="46">
        <f>'cieki 2024'!O49</f>
        <v>6.15</v>
      </c>
      <c r="H50" s="46">
        <f>'cieki 2024'!S49</f>
        <v>2.09</v>
      </c>
      <c r="I50" s="46">
        <f>'cieki 2024'!T49</f>
        <v>0.5</v>
      </c>
      <c r="J50" s="46">
        <f>'cieki 2024'!X49</f>
        <v>12.9</v>
      </c>
      <c r="K50" s="46">
        <f>'cieki 2024'!AH49</f>
        <v>18</v>
      </c>
      <c r="L50" s="46">
        <f>'cieki 2024'!AJ49</f>
        <v>56</v>
      </c>
      <c r="M50" s="46">
        <f>'cieki 2024'!BA49</f>
        <v>1725.5</v>
      </c>
      <c r="N50" s="46">
        <f>'cieki 2024'!BI49</f>
        <v>0.5</v>
      </c>
      <c r="O50" s="46">
        <f>'cieki 2024'!BJ49</f>
        <v>5.0000000000000001E-3</v>
      </c>
      <c r="P50" s="46">
        <f>'cieki 2024'!BP49</f>
        <v>0.05</v>
      </c>
      <c r="Q50" s="46">
        <f>'cieki 2024'!BS49</f>
        <v>0.05</v>
      </c>
      <c r="R50" s="46">
        <f>'cieki 2024'!BT49</f>
        <v>0.05</v>
      </c>
      <c r="S50" s="46">
        <f>'cieki 2024'!BU49</f>
        <v>0.1</v>
      </c>
      <c r="T50" s="46">
        <f>'cieki 2024'!BZ49</f>
        <v>0.15</v>
      </c>
      <c r="U50" s="46">
        <f>'cieki 2024'!CB49</f>
        <v>50</v>
      </c>
      <c r="V50" s="46">
        <f>'cieki 2024'!CD49</f>
        <v>0.01</v>
      </c>
      <c r="W50" s="46">
        <f>'cieki 2024'!CL49</f>
        <v>0.11</v>
      </c>
      <c r="X50" s="46">
        <f>'cieki 2024'!CQ49</f>
        <v>1.5</v>
      </c>
      <c r="Y50" s="46">
        <f>'cieki 2024'!CR49</f>
        <v>0.3</v>
      </c>
      <c r="Z50" s="46">
        <f>'cieki 2024'!CS49</f>
        <v>5</v>
      </c>
      <c r="AA50" s="46">
        <f>'cieki 2024'!CT49</f>
        <v>0.5</v>
      </c>
      <c r="AB50" s="46">
        <f>'cieki 2024'!CU49</f>
        <v>0.5</v>
      </c>
      <c r="AC50" s="46">
        <f>'cieki 2024'!CX49</f>
        <v>0.05</v>
      </c>
      <c r="AD50" s="46">
        <f>'cieki 2024'!CZ49</f>
        <v>0.05</v>
      </c>
      <c r="AE50" s="46">
        <f>'cieki 2024'!DB49</f>
        <v>0.05</v>
      </c>
      <c r="AF50" s="46">
        <f>'cieki 2024'!DC49</f>
        <v>0.05</v>
      </c>
      <c r="AG50" s="46">
        <f>'cieki 2024'!DD49</f>
        <v>0.05</v>
      </c>
      <c r="AH50" s="46">
        <f>'cieki 2024'!DE49</f>
        <v>0.05</v>
      </c>
      <c r="AI50" s="46">
        <f>'cieki 2024'!DF49</f>
        <v>0.05</v>
      </c>
      <c r="AJ50" s="46">
        <f>'cieki 2024'!DH49</f>
        <v>0.5</v>
      </c>
      <c r="AK50" s="46">
        <f>'cieki 2024'!DI49</f>
        <v>0.05</v>
      </c>
      <c r="AL50" s="46">
        <f>'cieki 2024'!DJ49</f>
        <v>0.25</v>
      </c>
      <c r="AM50" s="46">
        <f>'cieki 2024'!DK49</f>
        <v>0.25</v>
      </c>
      <c r="AN50" s="46">
        <f>'cieki 2024'!DL49</f>
        <v>0.05</v>
      </c>
      <c r="AO50" s="155" t="s">
        <v>166</v>
      </c>
    </row>
    <row r="51" spans="1:41" x14ac:dyDescent="0.2">
      <c r="A51" s="45">
        <f>'cieki 2024'!B50</f>
        <v>46</v>
      </c>
      <c r="B51" s="147" t="str">
        <f>'cieki 2024'!D50</f>
        <v>Guber - Prosna</v>
      </c>
      <c r="C51" s="46">
        <f>'cieki 2024'!I50</f>
        <v>39.9</v>
      </c>
      <c r="D51" s="46">
        <f>'cieki 2024'!J50</f>
        <v>1.5</v>
      </c>
      <c r="E51" s="46">
        <f>'cieki 2024'!L50</f>
        <v>2.5000000000000001E-2</v>
      </c>
      <c r="F51" s="46">
        <f>'cieki 2024'!N50</f>
        <v>6.72</v>
      </c>
      <c r="G51" s="46">
        <f>'cieki 2024'!O50</f>
        <v>7.31</v>
      </c>
      <c r="H51" s="46">
        <f>'cieki 2024'!S50</f>
        <v>2.89</v>
      </c>
      <c r="I51" s="46">
        <f>'cieki 2024'!T50</f>
        <v>2.2200000000000002</v>
      </c>
      <c r="J51" s="46">
        <f>'cieki 2024'!X50</f>
        <v>15.2</v>
      </c>
      <c r="K51" s="46">
        <f>'cieki 2024'!AH50</f>
        <v>84</v>
      </c>
      <c r="L51" s="46">
        <f>'cieki 2024'!AJ50</f>
        <v>567</v>
      </c>
      <c r="M51" s="46">
        <f>'cieki 2024'!BA50</f>
        <v>19876.5</v>
      </c>
      <c r="N51" s="46">
        <f>'cieki 2024'!BI50</f>
        <v>0.5</v>
      </c>
      <c r="O51" s="46">
        <f>'cieki 2024'!BJ50</f>
        <v>5.0000000000000001E-3</v>
      </c>
      <c r="P51" s="46">
        <f>'cieki 2024'!BP50</f>
        <v>0.05</v>
      </c>
      <c r="Q51" s="46">
        <f>'cieki 2024'!BS50</f>
        <v>0.05</v>
      </c>
      <c r="R51" s="46">
        <f>'cieki 2024'!BT50</f>
        <v>0.05</v>
      </c>
      <c r="S51" s="46">
        <f>'cieki 2024'!BU50</f>
        <v>0.1</v>
      </c>
      <c r="T51" s="46">
        <f>'cieki 2024'!BZ50</f>
        <v>0.15</v>
      </c>
      <c r="U51" s="46">
        <f>'cieki 2024'!CB50</f>
        <v>50</v>
      </c>
      <c r="V51" s="46">
        <f>'cieki 2024'!CD50</f>
        <v>0.01</v>
      </c>
      <c r="W51" s="46">
        <f>'cieki 2024'!CL50</f>
        <v>5.0000000000000001E-3</v>
      </c>
      <c r="X51" s="46">
        <f>'cieki 2024'!CQ50</f>
        <v>1.5</v>
      </c>
      <c r="Y51" s="46">
        <f>'cieki 2024'!CR50</f>
        <v>0.3</v>
      </c>
      <c r="Z51" s="46">
        <f>'cieki 2024'!CS50</f>
        <v>5</v>
      </c>
      <c r="AA51" s="46">
        <f>'cieki 2024'!CT50</f>
        <v>0.5</v>
      </c>
      <c r="AB51" s="46">
        <f>'cieki 2024'!CU50</f>
        <v>0.5</v>
      </c>
      <c r="AC51" s="46">
        <f>'cieki 2024'!CX50</f>
        <v>0.05</v>
      </c>
      <c r="AD51" s="46">
        <f>'cieki 2024'!CZ50</f>
        <v>0.05</v>
      </c>
      <c r="AE51" s="46">
        <f>'cieki 2024'!DB50</f>
        <v>0.05</v>
      </c>
      <c r="AF51" s="46">
        <f>'cieki 2024'!DC50</f>
        <v>0.05</v>
      </c>
      <c r="AG51" s="46">
        <f>'cieki 2024'!DD50</f>
        <v>0.05</v>
      </c>
      <c r="AH51" s="46">
        <f>'cieki 2024'!DE50</f>
        <v>0.05</v>
      </c>
      <c r="AI51" s="46">
        <f>'cieki 2024'!DF50</f>
        <v>0.05</v>
      </c>
      <c r="AJ51" s="46">
        <f>'cieki 2024'!DH50</f>
        <v>0.5</v>
      </c>
      <c r="AK51" s="46">
        <f>'cieki 2024'!DI50</f>
        <v>0.05</v>
      </c>
      <c r="AL51" s="46">
        <f>'cieki 2024'!DJ50</f>
        <v>0.25</v>
      </c>
      <c r="AM51" s="46">
        <f>'cieki 2024'!DK50</f>
        <v>0.25</v>
      </c>
      <c r="AN51" s="46">
        <f>'cieki 2024'!DL50</f>
        <v>0.05</v>
      </c>
      <c r="AO51" s="155" t="s">
        <v>166</v>
      </c>
    </row>
    <row r="52" spans="1:41" x14ac:dyDescent="0.2">
      <c r="A52" s="45">
        <f>'cieki 2024'!B51</f>
        <v>47</v>
      </c>
      <c r="B52" s="147" t="str">
        <f>'cieki 2024'!D51</f>
        <v>Gwda - Ujście</v>
      </c>
      <c r="C52" s="46">
        <f>'cieki 2024'!I51</f>
        <v>0.05</v>
      </c>
      <c r="D52" s="46">
        <f>'cieki 2024'!J51</f>
        <v>1.5</v>
      </c>
      <c r="E52" s="46">
        <f>'cieki 2024'!L51</f>
        <v>2.5000000000000001E-2</v>
      </c>
      <c r="F52" s="46">
        <f>'cieki 2024'!N51</f>
        <v>3.79</v>
      </c>
      <c r="G52" s="46">
        <f>'cieki 2024'!O51</f>
        <v>12.8</v>
      </c>
      <c r="H52" s="46">
        <f>'cieki 2024'!S51</f>
        <v>2.27</v>
      </c>
      <c r="I52" s="46">
        <f>'cieki 2024'!T51</f>
        <v>7.6</v>
      </c>
      <c r="J52" s="46">
        <f>'cieki 2024'!X51</f>
        <v>24.9</v>
      </c>
      <c r="K52" s="46">
        <f>'cieki 2024'!AH51</f>
        <v>11</v>
      </c>
      <c r="L52" s="46">
        <f>'cieki 2024'!AJ51</f>
        <v>157</v>
      </c>
      <c r="M52" s="46">
        <f>'cieki 2024'!BA51</f>
        <v>5029.5</v>
      </c>
      <c r="N52" s="46">
        <f>'cieki 2024'!BI51</f>
        <v>0.5</v>
      </c>
      <c r="O52" s="46">
        <f>'cieki 2024'!BJ51</f>
        <v>5.0000000000000001E-3</v>
      </c>
      <c r="P52" s="46">
        <f>'cieki 2024'!BP51</f>
        <v>0.05</v>
      </c>
      <c r="Q52" s="46">
        <f>'cieki 2024'!BS51</f>
        <v>0.05</v>
      </c>
      <c r="R52" s="46">
        <f>'cieki 2024'!BT51</f>
        <v>0.05</v>
      </c>
      <c r="S52" s="46">
        <f>'cieki 2024'!BU51</f>
        <v>0.1</v>
      </c>
      <c r="T52" s="46">
        <f>'cieki 2024'!BZ51</f>
        <v>0.15</v>
      </c>
      <c r="U52" s="46">
        <f>'cieki 2024'!CB51</f>
        <v>0</v>
      </c>
      <c r="V52" s="46">
        <f>'cieki 2024'!CD51</f>
        <v>0</v>
      </c>
      <c r="W52" s="46">
        <f>'cieki 2024'!CL51</f>
        <v>0</v>
      </c>
      <c r="X52" s="46">
        <f>'cieki 2024'!CQ51</f>
        <v>0</v>
      </c>
      <c r="Y52" s="46">
        <f>'cieki 2024'!CR51</f>
        <v>0</v>
      </c>
      <c r="Z52" s="46">
        <f>'cieki 2024'!CS51</f>
        <v>0</v>
      </c>
      <c r="AA52" s="46">
        <f>'cieki 2024'!CT51</f>
        <v>0</v>
      </c>
      <c r="AB52" s="46">
        <f>'cieki 2024'!CU51</f>
        <v>0</v>
      </c>
      <c r="AC52" s="46">
        <f>'cieki 2024'!CX51</f>
        <v>0</v>
      </c>
      <c r="AD52" s="46">
        <f>'cieki 2024'!CZ51</f>
        <v>0</v>
      </c>
      <c r="AE52" s="46">
        <f>'cieki 2024'!DB51</f>
        <v>0</v>
      </c>
      <c r="AF52" s="46">
        <f>'cieki 2024'!DC51</f>
        <v>0</v>
      </c>
      <c r="AG52" s="46">
        <f>'cieki 2024'!DD51</f>
        <v>0</v>
      </c>
      <c r="AH52" s="46">
        <f>'cieki 2024'!DE51</f>
        <v>0.05</v>
      </c>
      <c r="AI52" s="46">
        <f>'cieki 2024'!DF51</f>
        <v>0.05</v>
      </c>
      <c r="AJ52" s="46">
        <f>'cieki 2024'!DH51</f>
        <v>0</v>
      </c>
      <c r="AK52" s="46">
        <f>'cieki 2024'!DI51</f>
        <v>0</v>
      </c>
      <c r="AL52" s="46">
        <f>'cieki 2024'!DJ51</f>
        <v>0</v>
      </c>
      <c r="AM52" s="46">
        <f>'cieki 2024'!DK51</f>
        <v>0</v>
      </c>
      <c r="AN52" s="46">
        <f>'cieki 2024'!DL51</f>
        <v>0</v>
      </c>
      <c r="AO52" s="155" t="s">
        <v>166</v>
      </c>
    </row>
    <row r="53" spans="1:41" x14ac:dyDescent="0.2">
      <c r="A53" s="45">
        <f>'cieki 2024'!B52</f>
        <v>48</v>
      </c>
      <c r="B53" s="147" t="str">
        <f>'cieki 2024'!D52</f>
        <v>Iłownica - ujście do Małej Wisły</v>
      </c>
      <c r="C53" s="46">
        <f>'cieki 2024'!I52</f>
        <v>0.05</v>
      </c>
      <c r="D53" s="46">
        <f>'cieki 2024'!J52</f>
        <v>1.5</v>
      </c>
      <c r="E53" s="46">
        <f>'cieki 2024'!L52</f>
        <v>0.19800000000000001</v>
      </c>
      <c r="F53" s="46">
        <f>'cieki 2024'!N52</f>
        <v>9.08</v>
      </c>
      <c r="G53" s="46">
        <f>'cieki 2024'!O52</f>
        <v>12.6</v>
      </c>
      <c r="H53" s="46">
        <f>'cieki 2024'!S52</f>
        <v>8.1300000000000008</v>
      </c>
      <c r="I53" s="46">
        <f>'cieki 2024'!T52</f>
        <v>7.26</v>
      </c>
      <c r="J53" s="46">
        <f>'cieki 2024'!X52</f>
        <v>50.3</v>
      </c>
      <c r="K53" s="46">
        <f>'cieki 2024'!AH52</f>
        <v>90</v>
      </c>
      <c r="L53" s="46">
        <f>'cieki 2024'!AJ52</f>
        <v>64</v>
      </c>
      <c r="M53" s="46">
        <f>'cieki 2024'!BA52</f>
        <v>3214</v>
      </c>
      <c r="N53" s="46">
        <f>'cieki 2024'!BI52</f>
        <v>0.5</v>
      </c>
      <c r="O53" s="46">
        <f>'cieki 2024'!BJ52</f>
        <v>5.0000000000000001E-3</v>
      </c>
      <c r="P53" s="46">
        <f>'cieki 2024'!BP52</f>
        <v>0.05</v>
      </c>
      <c r="Q53" s="46">
        <f>'cieki 2024'!BS52</f>
        <v>0.05</v>
      </c>
      <c r="R53" s="46">
        <f>'cieki 2024'!BT52</f>
        <v>0.05</v>
      </c>
      <c r="S53" s="46">
        <f>'cieki 2024'!BU52</f>
        <v>0.1</v>
      </c>
      <c r="T53" s="46">
        <f>'cieki 2024'!BZ52</f>
        <v>0.15</v>
      </c>
      <c r="U53" s="46">
        <f>'cieki 2024'!CB52</f>
        <v>0</v>
      </c>
      <c r="V53" s="46">
        <f>'cieki 2024'!CD52</f>
        <v>0</v>
      </c>
      <c r="W53" s="46">
        <f>'cieki 2024'!CL52</f>
        <v>0</v>
      </c>
      <c r="X53" s="46">
        <f>'cieki 2024'!CQ52</f>
        <v>0</v>
      </c>
      <c r="Y53" s="46">
        <f>'cieki 2024'!CR52</f>
        <v>0</v>
      </c>
      <c r="Z53" s="46">
        <f>'cieki 2024'!CS52</f>
        <v>0</v>
      </c>
      <c r="AA53" s="46">
        <f>'cieki 2024'!CT52</f>
        <v>0</v>
      </c>
      <c r="AB53" s="46">
        <f>'cieki 2024'!CU52</f>
        <v>0</v>
      </c>
      <c r="AC53" s="46">
        <f>'cieki 2024'!CX52</f>
        <v>0</v>
      </c>
      <c r="AD53" s="46">
        <f>'cieki 2024'!CZ52</f>
        <v>0</v>
      </c>
      <c r="AE53" s="46">
        <f>'cieki 2024'!DB52</f>
        <v>0</v>
      </c>
      <c r="AF53" s="46">
        <f>'cieki 2024'!DC52</f>
        <v>0</v>
      </c>
      <c r="AG53" s="46">
        <f>'cieki 2024'!DD52</f>
        <v>0</v>
      </c>
      <c r="AH53" s="46">
        <f>'cieki 2024'!DE52</f>
        <v>0.05</v>
      </c>
      <c r="AI53" s="46">
        <f>'cieki 2024'!DF52</f>
        <v>0.05</v>
      </c>
      <c r="AJ53" s="46">
        <f>'cieki 2024'!DH52</f>
        <v>0</v>
      </c>
      <c r="AK53" s="46">
        <f>'cieki 2024'!DI52</f>
        <v>0</v>
      </c>
      <c r="AL53" s="46">
        <f>'cieki 2024'!DJ52</f>
        <v>0</v>
      </c>
      <c r="AM53" s="46">
        <f>'cieki 2024'!DK52</f>
        <v>0</v>
      </c>
      <c r="AN53" s="46">
        <f>'cieki 2024'!DL52</f>
        <v>0</v>
      </c>
      <c r="AO53" s="155" t="s">
        <v>166</v>
      </c>
    </row>
    <row r="54" spans="1:41" x14ac:dyDescent="0.2">
      <c r="A54" s="45">
        <f>'cieki 2024'!B53</f>
        <v>49</v>
      </c>
      <c r="B54" s="147" t="str">
        <f>'cieki 2024'!D53</f>
        <v>Iłżanka - Chotcza</v>
      </c>
      <c r="C54" s="46">
        <f>'cieki 2024'!I53</f>
        <v>0.05</v>
      </c>
      <c r="D54" s="46">
        <f>'cieki 2024'!J53</f>
        <v>1.5</v>
      </c>
      <c r="E54" s="46">
        <f>'cieki 2024'!L53</f>
        <v>2.5000000000000001E-2</v>
      </c>
      <c r="F54" s="46">
        <f>'cieki 2024'!N53</f>
        <v>0.81299999999999994</v>
      </c>
      <c r="G54" s="46">
        <f>'cieki 2024'!O53</f>
        <v>4.28</v>
      </c>
      <c r="H54" s="46">
        <f>'cieki 2024'!S53</f>
        <v>0.48099999999999998</v>
      </c>
      <c r="I54" s="46">
        <f>'cieki 2024'!T53</f>
        <v>0.5</v>
      </c>
      <c r="J54" s="46">
        <f>'cieki 2024'!X53</f>
        <v>3.68</v>
      </c>
      <c r="K54" s="46">
        <f>'cieki 2024'!AH53</f>
        <v>94</v>
      </c>
      <c r="L54" s="46">
        <f>'cieki 2024'!AJ53</f>
        <v>2.5</v>
      </c>
      <c r="M54" s="46">
        <f>'cieki 2024'!BA53</f>
        <v>125.8</v>
      </c>
      <c r="N54" s="46">
        <f>'cieki 2024'!BI53</f>
        <v>0.5</v>
      </c>
      <c r="O54" s="46">
        <f>'cieki 2024'!BJ53</f>
        <v>5.0000000000000001E-3</v>
      </c>
      <c r="P54" s="46">
        <f>'cieki 2024'!BP53</f>
        <v>0.05</v>
      </c>
      <c r="Q54" s="46">
        <f>'cieki 2024'!BS53</f>
        <v>0.05</v>
      </c>
      <c r="R54" s="46">
        <f>'cieki 2024'!BT53</f>
        <v>0.05</v>
      </c>
      <c r="S54" s="46">
        <f>'cieki 2024'!BU53</f>
        <v>0.1</v>
      </c>
      <c r="T54" s="46">
        <f>'cieki 2024'!BZ53</f>
        <v>0.15</v>
      </c>
      <c r="U54" s="46">
        <f>'cieki 2024'!CB53</f>
        <v>0</v>
      </c>
      <c r="V54" s="46">
        <f>'cieki 2024'!CD53</f>
        <v>0</v>
      </c>
      <c r="W54" s="46">
        <f>'cieki 2024'!CL53</f>
        <v>0</v>
      </c>
      <c r="X54" s="46">
        <f>'cieki 2024'!CQ53</f>
        <v>0</v>
      </c>
      <c r="Y54" s="46">
        <f>'cieki 2024'!CR53</f>
        <v>0</v>
      </c>
      <c r="Z54" s="46">
        <f>'cieki 2024'!CS53</f>
        <v>0</v>
      </c>
      <c r="AA54" s="46">
        <f>'cieki 2024'!CT53</f>
        <v>0</v>
      </c>
      <c r="AB54" s="46">
        <f>'cieki 2024'!CU53</f>
        <v>0</v>
      </c>
      <c r="AC54" s="46">
        <f>'cieki 2024'!CX53</f>
        <v>0</v>
      </c>
      <c r="AD54" s="46">
        <f>'cieki 2024'!CZ53</f>
        <v>0</v>
      </c>
      <c r="AE54" s="46">
        <f>'cieki 2024'!DB53</f>
        <v>0</v>
      </c>
      <c r="AF54" s="46">
        <f>'cieki 2024'!DC53</f>
        <v>0</v>
      </c>
      <c r="AG54" s="46">
        <f>'cieki 2024'!DD53</f>
        <v>0</v>
      </c>
      <c r="AH54" s="46">
        <f>'cieki 2024'!DE53</f>
        <v>0.05</v>
      </c>
      <c r="AI54" s="46">
        <f>'cieki 2024'!DF53</f>
        <v>0.05</v>
      </c>
      <c r="AJ54" s="46">
        <f>'cieki 2024'!DH53</f>
        <v>0</v>
      </c>
      <c r="AK54" s="46">
        <f>'cieki 2024'!DI53</f>
        <v>0</v>
      </c>
      <c r="AL54" s="46">
        <f>'cieki 2024'!DJ53</f>
        <v>0.25</v>
      </c>
      <c r="AM54" s="46">
        <f>'cieki 2024'!DK53</f>
        <v>0.25</v>
      </c>
      <c r="AN54" s="46">
        <f>'cieki 2024'!DL53</f>
        <v>0.05</v>
      </c>
      <c r="AO54" s="156" t="s">
        <v>167</v>
      </c>
    </row>
    <row r="55" spans="1:41" x14ac:dyDescent="0.2">
      <c r="A55" s="45">
        <f>'cieki 2024'!B54</f>
        <v>50</v>
      </c>
      <c r="B55" s="147" t="str">
        <f>'cieki 2024'!D54</f>
        <v>Ina - poniżej Goleniowa</v>
      </c>
      <c r="C55" s="46">
        <f>'cieki 2024'!I54</f>
        <v>0.05</v>
      </c>
      <c r="D55" s="46">
        <f>'cieki 2024'!J54</f>
        <v>1.5</v>
      </c>
      <c r="E55" s="46">
        <f>'cieki 2024'!L54</f>
        <v>2.5000000000000001E-2</v>
      </c>
      <c r="F55" s="46">
        <f>'cieki 2024'!N54</f>
        <v>1.89</v>
      </c>
      <c r="G55" s="46">
        <f>'cieki 2024'!O54</f>
        <v>6.88</v>
      </c>
      <c r="H55" s="46">
        <f>'cieki 2024'!S54</f>
        <v>0.71899999999999997</v>
      </c>
      <c r="I55" s="46">
        <f>'cieki 2024'!T54</f>
        <v>4.13</v>
      </c>
      <c r="J55" s="46">
        <f>'cieki 2024'!X54</f>
        <v>16.100000000000001</v>
      </c>
      <c r="K55" s="46">
        <f>'cieki 2024'!AH54</f>
        <v>13</v>
      </c>
      <c r="L55" s="46">
        <f>'cieki 2024'!AJ54</f>
        <v>2.5</v>
      </c>
      <c r="M55" s="46">
        <f>'cieki 2024'!BA54</f>
        <v>224</v>
      </c>
      <c r="N55" s="46">
        <f>'cieki 2024'!BI54</f>
        <v>0.5</v>
      </c>
      <c r="O55" s="46">
        <f>'cieki 2024'!BJ54</f>
        <v>5.0000000000000001E-3</v>
      </c>
      <c r="P55" s="46">
        <f>'cieki 2024'!BP54</f>
        <v>0.05</v>
      </c>
      <c r="Q55" s="46">
        <f>'cieki 2024'!BS54</f>
        <v>0.05</v>
      </c>
      <c r="R55" s="46">
        <f>'cieki 2024'!BT54</f>
        <v>0.05</v>
      </c>
      <c r="S55" s="46">
        <f>'cieki 2024'!BU54</f>
        <v>0.1</v>
      </c>
      <c r="T55" s="46">
        <f>'cieki 2024'!BZ54</f>
        <v>0.15</v>
      </c>
      <c r="U55" s="46">
        <f>'cieki 2024'!CB54</f>
        <v>50</v>
      </c>
      <c r="V55" s="46">
        <f>'cieki 2024'!CD54</f>
        <v>0.01</v>
      </c>
      <c r="W55" s="46">
        <f>'cieki 2024'!CL54</f>
        <v>5.0000000000000001E-3</v>
      </c>
      <c r="X55" s="46">
        <f>'cieki 2024'!CQ54</f>
        <v>1.5</v>
      </c>
      <c r="Y55" s="46">
        <f>'cieki 2024'!CR54</f>
        <v>0.3</v>
      </c>
      <c r="Z55" s="46">
        <f>'cieki 2024'!CS54</f>
        <v>5</v>
      </c>
      <c r="AA55" s="46">
        <f>'cieki 2024'!CT54</f>
        <v>0.5</v>
      </c>
      <c r="AB55" s="46">
        <f>'cieki 2024'!CU54</f>
        <v>0.5</v>
      </c>
      <c r="AC55" s="46">
        <f>'cieki 2024'!CX54</f>
        <v>0.05</v>
      </c>
      <c r="AD55" s="46">
        <f>'cieki 2024'!CZ54</f>
        <v>0.05</v>
      </c>
      <c r="AE55" s="46">
        <f>'cieki 2024'!DB54</f>
        <v>0.05</v>
      </c>
      <c r="AF55" s="46">
        <f>'cieki 2024'!DC54</f>
        <v>0.05</v>
      </c>
      <c r="AG55" s="46">
        <f>'cieki 2024'!DD54</f>
        <v>0.05</v>
      </c>
      <c r="AH55" s="46">
        <f>'cieki 2024'!DE54</f>
        <v>0.05</v>
      </c>
      <c r="AI55" s="46">
        <f>'cieki 2024'!DF54</f>
        <v>0.05</v>
      </c>
      <c r="AJ55" s="46">
        <f>'cieki 2024'!DH54</f>
        <v>0.5</v>
      </c>
      <c r="AK55" s="46">
        <f>'cieki 2024'!DI54</f>
        <v>0.05</v>
      </c>
      <c r="AL55" s="46">
        <f>'cieki 2024'!DJ54</f>
        <v>0.25</v>
      </c>
      <c r="AM55" s="46">
        <f>'cieki 2024'!DK54</f>
        <v>0.25</v>
      </c>
      <c r="AN55" s="46">
        <f>'cieki 2024'!DL54</f>
        <v>0.05</v>
      </c>
      <c r="AO55" s="156" t="s">
        <v>167</v>
      </c>
    </row>
    <row r="56" spans="1:41" x14ac:dyDescent="0.2">
      <c r="A56" s="45">
        <f>'cieki 2024'!B55</f>
        <v>51</v>
      </c>
      <c r="B56" s="147" t="str">
        <f>'cieki 2024'!D55</f>
        <v>Ina - poniżej Stargardu Szczecińskiego (m. Sowno)</v>
      </c>
      <c r="C56" s="46">
        <f>'cieki 2024'!I55</f>
        <v>0.05</v>
      </c>
      <c r="D56" s="46">
        <f>'cieki 2024'!J55</f>
        <v>5.22</v>
      </c>
      <c r="E56" s="46">
        <f>'cieki 2024'!L55</f>
        <v>2.5000000000000001E-2</v>
      </c>
      <c r="F56" s="46">
        <f>'cieki 2024'!N55</f>
        <v>4.0199999999999996</v>
      </c>
      <c r="G56" s="46">
        <f>'cieki 2024'!O55</f>
        <v>13</v>
      </c>
      <c r="H56" s="46">
        <f>'cieki 2024'!S55</f>
        <v>1.32</v>
      </c>
      <c r="I56" s="46">
        <f>'cieki 2024'!T55</f>
        <v>5.24</v>
      </c>
      <c r="J56" s="46">
        <f>'cieki 2024'!X55</f>
        <v>24.8</v>
      </c>
      <c r="K56" s="46">
        <f>'cieki 2024'!AH55</f>
        <v>2.5</v>
      </c>
      <c r="L56" s="46">
        <f>'cieki 2024'!AJ55</f>
        <v>6</v>
      </c>
      <c r="M56" s="46">
        <f>'cieki 2024'!BA55</f>
        <v>268.2</v>
      </c>
      <c r="N56" s="46">
        <f>'cieki 2024'!BI55</f>
        <v>0.5</v>
      </c>
      <c r="O56" s="46">
        <f>'cieki 2024'!BJ55</f>
        <v>5.0000000000000001E-3</v>
      </c>
      <c r="P56" s="46">
        <f>'cieki 2024'!BP55</f>
        <v>0.05</v>
      </c>
      <c r="Q56" s="46">
        <f>'cieki 2024'!BS55</f>
        <v>0.05</v>
      </c>
      <c r="R56" s="46">
        <f>'cieki 2024'!BT55</f>
        <v>0.05</v>
      </c>
      <c r="S56" s="46">
        <f>'cieki 2024'!BU55</f>
        <v>0.1</v>
      </c>
      <c r="T56" s="46">
        <f>'cieki 2024'!BZ55</f>
        <v>0.15</v>
      </c>
      <c r="U56" s="46">
        <f>'cieki 2024'!CB55</f>
        <v>0</v>
      </c>
      <c r="V56" s="46">
        <f>'cieki 2024'!CD55</f>
        <v>0</v>
      </c>
      <c r="W56" s="46">
        <f>'cieki 2024'!CL55</f>
        <v>0</v>
      </c>
      <c r="X56" s="46">
        <f>'cieki 2024'!CQ55</f>
        <v>0</v>
      </c>
      <c r="Y56" s="46">
        <f>'cieki 2024'!CR55</f>
        <v>0</v>
      </c>
      <c r="Z56" s="46">
        <f>'cieki 2024'!CS55</f>
        <v>0</v>
      </c>
      <c r="AA56" s="46">
        <f>'cieki 2024'!CT55</f>
        <v>0</v>
      </c>
      <c r="AB56" s="46">
        <f>'cieki 2024'!CU55</f>
        <v>0</v>
      </c>
      <c r="AC56" s="46">
        <f>'cieki 2024'!CX55</f>
        <v>0</v>
      </c>
      <c r="AD56" s="46">
        <f>'cieki 2024'!CZ55</f>
        <v>0</v>
      </c>
      <c r="AE56" s="46">
        <f>'cieki 2024'!DB55</f>
        <v>0</v>
      </c>
      <c r="AF56" s="46">
        <f>'cieki 2024'!DC55</f>
        <v>0</v>
      </c>
      <c r="AG56" s="46">
        <f>'cieki 2024'!DD55</f>
        <v>0</v>
      </c>
      <c r="AH56" s="46">
        <f>'cieki 2024'!DE55</f>
        <v>0.05</v>
      </c>
      <c r="AI56" s="46">
        <f>'cieki 2024'!DF55</f>
        <v>0.05</v>
      </c>
      <c r="AJ56" s="46">
        <f>'cieki 2024'!DH55</f>
        <v>0</v>
      </c>
      <c r="AK56" s="46">
        <f>'cieki 2024'!DI55</f>
        <v>0</v>
      </c>
      <c r="AL56" s="46">
        <f>'cieki 2024'!DJ55</f>
        <v>0.25</v>
      </c>
      <c r="AM56" s="46">
        <f>'cieki 2024'!DK55</f>
        <v>0.25</v>
      </c>
      <c r="AN56" s="46">
        <f>'cieki 2024'!DL55</f>
        <v>0.05</v>
      </c>
      <c r="AO56" s="156" t="s">
        <v>167</v>
      </c>
    </row>
    <row r="57" spans="1:41" x14ac:dyDescent="0.2">
      <c r="A57" s="45">
        <f>'cieki 2024'!B56</f>
        <v>171</v>
      </c>
      <c r="B57" s="147" t="str">
        <f>'cieki 2024'!D56</f>
        <v>Przemsza - ujście Brynicy</v>
      </c>
      <c r="C57" s="46">
        <f>'cieki 2024'!I56</f>
        <v>0.05</v>
      </c>
      <c r="D57" s="46">
        <f>'cieki 2024'!J56</f>
        <v>5.17</v>
      </c>
      <c r="E57" s="46">
        <f>'cieki 2024'!L56</f>
        <v>6.04</v>
      </c>
      <c r="F57" s="46">
        <f>'cieki 2024'!N56</f>
        <v>24.7</v>
      </c>
      <c r="G57" s="46">
        <f>'cieki 2024'!O56</f>
        <v>53.4</v>
      </c>
      <c r="H57" s="46">
        <f>'cieki 2024'!S56</f>
        <v>13.4</v>
      </c>
      <c r="I57" s="46">
        <f>'cieki 2024'!T56</f>
        <v>77.8</v>
      </c>
      <c r="J57" s="46">
        <f>'cieki 2024'!X56</f>
        <v>672</v>
      </c>
      <c r="K57" s="46">
        <f>'cieki 2024'!AH56</f>
        <v>42</v>
      </c>
      <c r="L57" s="46">
        <f>'cieki 2024'!AJ56</f>
        <v>68</v>
      </c>
      <c r="M57" s="46">
        <f>'cieki 2024'!BA56</f>
        <v>846.5</v>
      </c>
      <c r="N57" s="46">
        <f>'cieki 2024'!BI56</f>
        <v>0.5</v>
      </c>
      <c r="O57" s="46">
        <f>'cieki 2024'!BJ56</f>
        <v>5.0000000000000001E-3</v>
      </c>
      <c r="P57" s="46">
        <f>'cieki 2024'!BP56</f>
        <v>0.05</v>
      </c>
      <c r="Q57" s="46">
        <f>'cieki 2024'!BS56</f>
        <v>0.05</v>
      </c>
      <c r="R57" s="46">
        <f>'cieki 2024'!BT56</f>
        <v>0.05</v>
      </c>
      <c r="S57" s="46">
        <f>'cieki 2024'!BU56</f>
        <v>0.1</v>
      </c>
      <c r="T57" s="46">
        <f>'cieki 2024'!BZ56</f>
        <v>0.15</v>
      </c>
      <c r="U57" s="46">
        <f>'cieki 2024'!CB56</f>
        <v>50</v>
      </c>
      <c r="V57" s="46">
        <f>'cieki 2024'!CD56</f>
        <v>0.01</v>
      </c>
      <c r="W57" s="46">
        <f>'cieki 2024'!CL56</f>
        <v>0.09</v>
      </c>
      <c r="X57" s="46">
        <f>'cieki 2024'!CQ56</f>
        <v>1.5</v>
      </c>
      <c r="Y57" s="46">
        <f>'cieki 2024'!CR56</f>
        <v>0.3</v>
      </c>
      <c r="Z57" s="46">
        <f>'cieki 2024'!CS56</f>
        <v>5</v>
      </c>
      <c r="AA57" s="46">
        <f>'cieki 2024'!CT56</f>
        <v>0.5</v>
      </c>
      <c r="AB57" s="46">
        <f>'cieki 2024'!CU56</f>
        <v>0.5</v>
      </c>
      <c r="AC57" s="46">
        <f>'cieki 2024'!CX56</f>
        <v>0.05</v>
      </c>
      <c r="AD57" s="46">
        <f>'cieki 2024'!CZ56</f>
        <v>0.05</v>
      </c>
      <c r="AE57" s="46">
        <f>'cieki 2024'!DB56</f>
        <v>0.05</v>
      </c>
      <c r="AF57" s="46">
        <f>'cieki 2024'!DC56</f>
        <v>0.05</v>
      </c>
      <c r="AG57" s="46">
        <f>'cieki 2024'!DD56</f>
        <v>0.05</v>
      </c>
      <c r="AH57" s="46">
        <f>'cieki 2024'!DE56</f>
        <v>0.05</v>
      </c>
      <c r="AI57" s="46">
        <f>'cieki 2024'!DF56</f>
        <v>0.05</v>
      </c>
      <c r="AJ57" s="46">
        <f>'cieki 2024'!DH56</f>
        <v>0.5</v>
      </c>
      <c r="AK57" s="46">
        <f>'cieki 2024'!DI56</f>
        <v>0.05</v>
      </c>
      <c r="AL57" s="46">
        <f>'cieki 2024'!DJ56</f>
        <v>0.25</v>
      </c>
      <c r="AM57" s="46">
        <f>'cieki 2024'!DK56</f>
        <v>0.25</v>
      </c>
      <c r="AN57" s="46">
        <f>'cieki 2024'!DL56</f>
        <v>0.05</v>
      </c>
      <c r="AO57" s="155" t="s">
        <v>166</v>
      </c>
    </row>
    <row r="58" spans="1:41" x14ac:dyDescent="0.2">
      <c r="A58" s="45">
        <f>'cieki 2024'!B57</f>
        <v>204</v>
      </c>
      <c r="B58" s="147" t="str">
        <f>'cieki 2024'!D57</f>
        <v>Kaczawa - powyżej Świerzawy</v>
      </c>
      <c r="C58" s="46">
        <f>'cieki 2024'!I57</f>
        <v>0.05</v>
      </c>
      <c r="D58" s="46">
        <f>'cieki 2024'!J57</f>
        <v>4.37</v>
      </c>
      <c r="E58" s="46">
        <f>'cieki 2024'!L57</f>
        <v>2.5000000000000001E-2</v>
      </c>
      <c r="F58" s="46">
        <f>'cieki 2024'!N57</f>
        <v>6.99</v>
      </c>
      <c r="G58" s="46">
        <f>'cieki 2024'!O57</f>
        <v>21.8</v>
      </c>
      <c r="H58" s="46">
        <f>'cieki 2024'!S57</f>
        <v>6.79</v>
      </c>
      <c r="I58" s="46">
        <f>'cieki 2024'!T57</f>
        <v>6.14</v>
      </c>
      <c r="J58" s="46">
        <f>'cieki 2024'!X57</f>
        <v>50.6</v>
      </c>
      <c r="K58" s="46">
        <f>'cieki 2024'!AH57</f>
        <v>170</v>
      </c>
      <c r="L58" s="46">
        <f>'cieki 2024'!AJ57</f>
        <v>31</v>
      </c>
      <c r="M58" s="46">
        <f>'cieki 2024'!BA57</f>
        <v>1821.5</v>
      </c>
      <c r="N58" s="46">
        <f>'cieki 2024'!BI57</f>
        <v>0.5</v>
      </c>
      <c r="O58" s="46">
        <f>'cieki 2024'!BJ57</f>
        <v>5.0000000000000001E-3</v>
      </c>
      <c r="P58" s="46">
        <f>'cieki 2024'!BP57</f>
        <v>0.05</v>
      </c>
      <c r="Q58" s="46">
        <f>'cieki 2024'!BS57</f>
        <v>0.05</v>
      </c>
      <c r="R58" s="46">
        <f>'cieki 2024'!BT57</f>
        <v>0.05</v>
      </c>
      <c r="S58" s="46">
        <f>'cieki 2024'!BU57</f>
        <v>0.1</v>
      </c>
      <c r="T58" s="46">
        <f>'cieki 2024'!BZ57</f>
        <v>0.15</v>
      </c>
      <c r="U58" s="46">
        <f>'cieki 2024'!CB57</f>
        <v>50</v>
      </c>
      <c r="V58" s="46">
        <f>'cieki 2024'!CD57</f>
        <v>0.01</v>
      </c>
      <c r="W58" s="46">
        <f>'cieki 2024'!CL57</f>
        <v>5.0000000000000001E-3</v>
      </c>
      <c r="X58" s="46">
        <f>'cieki 2024'!CQ57</f>
        <v>1.5</v>
      </c>
      <c r="Y58" s="46">
        <f>'cieki 2024'!CR57</f>
        <v>0.3</v>
      </c>
      <c r="Z58" s="46">
        <f>'cieki 2024'!CS57</f>
        <v>5</v>
      </c>
      <c r="AA58" s="46">
        <f>'cieki 2024'!CT57</f>
        <v>0.5</v>
      </c>
      <c r="AB58" s="46">
        <f>'cieki 2024'!CU57</f>
        <v>0.5</v>
      </c>
      <c r="AC58" s="46">
        <f>'cieki 2024'!CX57</f>
        <v>0.05</v>
      </c>
      <c r="AD58" s="46">
        <f>'cieki 2024'!CZ57</f>
        <v>0.05</v>
      </c>
      <c r="AE58" s="46">
        <f>'cieki 2024'!DB57</f>
        <v>0.05</v>
      </c>
      <c r="AF58" s="46">
        <f>'cieki 2024'!DC57</f>
        <v>0.05</v>
      </c>
      <c r="AG58" s="46">
        <f>'cieki 2024'!DD57</f>
        <v>0.05</v>
      </c>
      <c r="AH58" s="46">
        <f>'cieki 2024'!DE57</f>
        <v>0.05</v>
      </c>
      <c r="AI58" s="46">
        <f>'cieki 2024'!DF57</f>
        <v>0.05</v>
      </c>
      <c r="AJ58" s="46">
        <f>'cieki 2024'!DH57</f>
        <v>0.5</v>
      </c>
      <c r="AK58" s="46">
        <f>'cieki 2024'!DI57</f>
        <v>0.05</v>
      </c>
      <c r="AL58" s="46">
        <f>'cieki 2024'!DJ57</f>
        <v>0.25</v>
      </c>
      <c r="AM58" s="46">
        <f>'cieki 2024'!DK57</f>
        <v>0.25</v>
      </c>
      <c r="AN58" s="46">
        <f>'cieki 2024'!DL57</f>
        <v>0.05</v>
      </c>
      <c r="AO58" s="155" t="s">
        <v>166</v>
      </c>
    </row>
    <row r="59" spans="1:41" x14ac:dyDescent="0.2">
      <c r="A59" s="45">
        <f>'cieki 2024'!B58</f>
        <v>205</v>
      </c>
      <c r="B59" s="147" t="str">
        <f>'cieki 2024'!D58</f>
        <v>Kaczawa - ujście do Odry</v>
      </c>
      <c r="C59" s="46">
        <f>'cieki 2024'!I58</f>
        <v>0.05</v>
      </c>
      <c r="D59" s="46">
        <f>'cieki 2024'!J58</f>
        <v>1.5</v>
      </c>
      <c r="E59" s="46">
        <f>'cieki 2024'!L58</f>
        <v>2.5000000000000001E-2</v>
      </c>
      <c r="F59" s="46">
        <f>'cieki 2024'!N58</f>
        <v>1.46</v>
      </c>
      <c r="G59" s="46">
        <f>'cieki 2024'!O58</f>
        <v>4.24</v>
      </c>
      <c r="H59" s="46">
        <f>'cieki 2024'!S58</f>
        <v>0.88500000000000001</v>
      </c>
      <c r="I59" s="46">
        <f>'cieki 2024'!T58</f>
        <v>0.5</v>
      </c>
      <c r="J59" s="46">
        <f>'cieki 2024'!X58</f>
        <v>3.98</v>
      </c>
      <c r="K59" s="46">
        <f>'cieki 2024'!AH58</f>
        <v>2.5</v>
      </c>
      <c r="L59" s="46">
        <f>'cieki 2024'!AJ58</f>
        <v>2.5</v>
      </c>
      <c r="M59" s="46">
        <f>'cieki 2024'!BA58</f>
        <v>31.5</v>
      </c>
      <c r="N59" s="46">
        <f>'cieki 2024'!BI58</f>
        <v>0.5</v>
      </c>
      <c r="O59" s="46">
        <f>'cieki 2024'!BJ58</f>
        <v>5.0000000000000001E-3</v>
      </c>
      <c r="P59" s="46">
        <f>'cieki 2024'!BP58</f>
        <v>0.05</v>
      </c>
      <c r="Q59" s="46">
        <f>'cieki 2024'!BS58</f>
        <v>0.05</v>
      </c>
      <c r="R59" s="46">
        <f>'cieki 2024'!BT58</f>
        <v>0.05</v>
      </c>
      <c r="S59" s="46">
        <f>'cieki 2024'!BU58</f>
        <v>0.1</v>
      </c>
      <c r="T59" s="46">
        <f>'cieki 2024'!BZ58</f>
        <v>0.15</v>
      </c>
      <c r="U59" s="46">
        <f>'cieki 2024'!CB58</f>
        <v>50</v>
      </c>
      <c r="V59" s="46">
        <f>'cieki 2024'!CD58</f>
        <v>0.01</v>
      </c>
      <c r="W59" s="46">
        <f>'cieki 2024'!CL58</f>
        <v>0.16</v>
      </c>
      <c r="X59" s="46">
        <f>'cieki 2024'!CQ58</f>
        <v>1.5</v>
      </c>
      <c r="Y59" s="46">
        <f>'cieki 2024'!CR58</f>
        <v>0.3</v>
      </c>
      <c r="Z59" s="46">
        <f>'cieki 2024'!CS58</f>
        <v>5</v>
      </c>
      <c r="AA59" s="46">
        <f>'cieki 2024'!CT58</f>
        <v>0.5</v>
      </c>
      <c r="AB59" s="46">
        <f>'cieki 2024'!CU58</f>
        <v>0.5</v>
      </c>
      <c r="AC59" s="46">
        <f>'cieki 2024'!CX58</f>
        <v>0.05</v>
      </c>
      <c r="AD59" s="46">
        <f>'cieki 2024'!CZ58</f>
        <v>0.05</v>
      </c>
      <c r="AE59" s="46">
        <f>'cieki 2024'!DB58</f>
        <v>0.05</v>
      </c>
      <c r="AF59" s="46">
        <f>'cieki 2024'!DC58</f>
        <v>0.05</v>
      </c>
      <c r="AG59" s="46">
        <f>'cieki 2024'!DD58</f>
        <v>0.05</v>
      </c>
      <c r="AH59" s="46">
        <f>'cieki 2024'!DE58</f>
        <v>0.05</v>
      </c>
      <c r="AI59" s="46">
        <f>'cieki 2024'!DF58</f>
        <v>0.05</v>
      </c>
      <c r="AJ59" s="46">
        <f>'cieki 2024'!DH58</f>
        <v>0.5</v>
      </c>
      <c r="AK59" s="46">
        <f>'cieki 2024'!DI58</f>
        <v>0.05</v>
      </c>
      <c r="AL59" s="46">
        <f>'cieki 2024'!DJ58</f>
        <v>0.25</v>
      </c>
      <c r="AM59" s="46">
        <f>'cieki 2024'!DK58</f>
        <v>0.25</v>
      </c>
      <c r="AN59" s="46">
        <f>'cieki 2024'!DL58</f>
        <v>0.05</v>
      </c>
      <c r="AO59" s="155" t="s">
        <v>166</v>
      </c>
    </row>
    <row r="60" spans="1:41" x14ac:dyDescent="0.2">
      <c r="A60" s="45">
        <f>'cieki 2024'!B59</f>
        <v>206</v>
      </c>
      <c r="B60" s="147" t="str">
        <f>'cieki 2024'!D59</f>
        <v>Kamienna - Wola Pawłowska</v>
      </c>
      <c r="C60" s="46">
        <f>'cieki 2024'!I59</f>
        <v>0.05</v>
      </c>
      <c r="D60" s="46">
        <f>'cieki 2024'!J59</f>
        <v>1.5</v>
      </c>
      <c r="E60" s="46">
        <f>'cieki 2024'!L59</f>
        <v>0.16300000000000001</v>
      </c>
      <c r="F60" s="46">
        <f>'cieki 2024'!N59</f>
        <v>14.6</v>
      </c>
      <c r="G60" s="46">
        <f>'cieki 2024'!O59</f>
        <v>17.5</v>
      </c>
      <c r="H60" s="46">
        <f>'cieki 2024'!S59</f>
        <v>9.74</v>
      </c>
      <c r="I60" s="46">
        <f>'cieki 2024'!T59</f>
        <v>11.8</v>
      </c>
      <c r="J60" s="46">
        <f>'cieki 2024'!X59</f>
        <v>88.8</v>
      </c>
      <c r="K60" s="46">
        <f>'cieki 2024'!AH59</f>
        <v>14</v>
      </c>
      <c r="L60" s="46">
        <f>'cieki 2024'!AJ59</f>
        <v>24</v>
      </c>
      <c r="M60" s="46">
        <f>'cieki 2024'!BA59</f>
        <v>1263</v>
      </c>
      <c r="N60" s="46">
        <f>'cieki 2024'!BI59</f>
        <v>0.5</v>
      </c>
      <c r="O60" s="46">
        <f>'cieki 2024'!BJ59</f>
        <v>5.0000000000000001E-3</v>
      </c>
      <c r="P60" s="46">
        <f>'cieki 2024'!BP59</f>
        <v>0.05</v>
      </c>
      <c r="Q60" s="46">
        <f>'cieki 2024'!BS59</f>
        <v>0.05</v>
      </c>
      <c r="R60" s="46">
        <f>'cieki 2024'!BT59</f>
        <v>0.05</v>
      </c>
      <c r="S60" s="46">
        <f>'cieki 2024'!BU59</f>
        <v>0.1</v>
      </c>
      <c r="T60" s="46">
        <f>'cieki 2024'!BZ59</f>
        <v>0.15</v>
      </c>
      <c r="U60" s="46">
        <f>'cieki 2024'!CB59</f>
        <v>0</v>
      </c>
      <c r="V60" s="46">
        <f>'cieki 2024'!CD59</f>
        <v>0</v>
      </c>
      <c r="W60" s="46">
        <f>'cieki 2024'!CL59</f>
        <v>0</v>
      </c>
      <c r="X60" s="46">
        <f>'cieki 2024'!CQ59</f>
        <v>0</v>
      </c>
      <c r="Y60" s="46">
        <f>'cieki 2024'!CR59</f>
        <v>0</v>
      </c>
      <c r="Z60" s="46">
        <f>'cieki 2024'!CS59</f>
        <v>0</v>
      </c>
      <c r="AA60" s="46">
        <f>'cieki 2024'!CT59</f>
        <v>0</v>
      </c>
      <c r="AB60" s="46">
        <f>'cieki 2024'!CU59</f>
        <v>0</v>
      </c>
      <c r="AC60" s="46">
        <f>'cieki 2024'!CX59</f>
        <v>0</v>
      </c>
      <c r="AD60" s="46">
        <f>'cieki 2024'!CZ59</f>
        <v>0</v>
      </c>
      <c r="AE60" s="46">
        <f>'cieki 2024'!DB59</f>
        <v>0</v>
      </c>
      <c r="AF60" s="46">
        <f>'cieki 2024'!DC59</f>
        <v>0</v>
      </c>
      <c r="AG60" s="46">
        <f>'cieki 2024'!DD59</f>
        <v>0</v>
      </c>
      <c r="AH60" s="46">
        <f>'cieki 2024'!DE59</f>
        <v>0.05</v>
      </c>
      <c r="AI60" s="46">
        <f>'cieki 2024'!DF59</f>
        <v>0.05</v>
      </c>
      <c r="AJ60" s="46">
        <f>'cieki 2024'!DH59</f>
        <v>0</v>
      </c>
      <c r="AK60" s="46">
        <f>'cieki 2024'!DI59</f>
        <v>0</v>
      </c>
      <c r="AL60" s="46">
        <f>'cieki 2024'!DJ59</f>
        <v>0</v>
      </c>
      <c r="AM60" s="46">
        <f>'cieki 2024'!DK59</f>
        <v>0</v>
      </c>
      <c r="AN60" s="46">
        <f>'cieki 2024'!DL59</f>
        <v>0</v>
      </c>
      <c r="AO60" s="156" t="s">
        <v>167</v>
      </c>
    </row>
    <row r="61" spans="1:41" x14ac:dyDescent="0.2">
      <c r="A61" s="45">
        <f>'cieki 2024'!B60</f>
        <v>207</v>
      </c>
      <c r="B61" s="147" t="str">
        <f>'cieki 2024'!D60</f>
        <v>Kanał Elbląski - Dłużyna</v>
      </c>
      <c r="C61" s="46">
        <f>'cieki 2024'!I60</f>
        <v>0.05</v>
      </c>
      <c r="D61" s="46">
        <f>'cieki 2024'!J60</f>
        <v>4.47</v>
      </c>
      <c r="E61" s="46">
        <f>'cieki 2024'!L60</f>
        <v>2.5000000000000001E-2</v>
      </c>
      <c r="F61" s="46">
        <f>'cieki 2024'!N60</f>
        <v>25</v>
      </c>
      <c r="G61" s="46">
        <f>'cieki 2024'!O60</f>
        <v>22.5</v>
      </c>
      <c r="H61" s="46">
        <f>'cieki 2024'!S60</f>
        <v>11.8</v>
      </c>
      <c r="I61" s="46">
        <f>'cieki 2024'!T60</f>
        <v>10.1</v>
      </c>
      <c r="J61" s="46">
        <f>'cieki 2024'!X60</f>
        <v>78</v>
      </c>
      <c r="K61" s="46">
        <f>'cieki 2024'!AH60</f>
        <v>2.5</v>
      </c>
      <c r="L61" s="46">
        <f>'cieki 2024'!AJ60</f>
        <v>55</v>
      </c>
      <c r="M61" s="46">
        <f>'cieki 2024'!BA60</f>
        <v>1598.5</v>
      </c>
      <c r="N61" s="46">
        <f>'cieki 2024'!BI60</f>
        <v>0.5</v>
      </c>
      <c r="O61" s="46">
        <f>'cieki 2024'!BJ60</f>
        <v>5.0000000000000001E-3</v>
      </c>
      <c r="P61" s="46">
        <f>'cieki 2024'!BP60</f>
        <v>0.05</v>
      </c>
      <c r="Q61" s="46">
        <f>'cieki 2024'!BS60</f>
        <v>0.05</v>
      </c>
      <c r="R61" s="46">
        <f>'cieki 2024'!BT60</f>
        <v>0.05</v>
      </c>
      <c r="S61" s="46">
        <f>'cieki 2024'!BU60</f>
        <v>0.1</v>
      </c>
      <c r="T61" s="46">
        <f>'cieki 2024'!BZ60</f>
        <v>0.15</v>
      </c>
      <c r="U61" s="46">
        <f>'cieki 2024'!CB60</f>
        <v>0</v>
      </c>
      <c r="V61" s="46">
        <f>'cieki 2024'!CD60</f>
        <v>0</v>
      </c>
      <c r="W61" s="46">
        <f>'cieki 2024'!CL60</f>
        <v>0</v>
      </c>
      <c r="X61" s="46">
        <f>'cieki 2024'!CQ60</f>
        <v>0</v>
      </c>
      <c r="Y61" s="46">
        <f>'cieki 2024'!CR60</f>
        <v>0</v>
      </c>
      <c r="Z61" s="46">
        <f>'cieki 2024'!CS60</f>
        <v>0</v>
      </c>
      <c r="AA61" s="46">
        <f>'cieki 2024'!CT60</f>
        <v>0</v>
      </c>
      <c r="AB61" s="46">
        <f>'cieki 2024'!CU60</f>
        <v>0</v>
      </c>
      <c r="AC61" s="46">
        <f>'cieki 2024'!CX60</f>
        <v>0</v>
      </c>
      <c r="AD61" s="46">
        <f>'cieki 2024'!CZ60</f>
        <v>0</v>
      </c>
      <c r="AE61" s="46">
        <f>'cieki 2024'!DB60</f>
        <v>0</v>
      </c>
      <c r="AF61" s="46">
        <f>'cieki 2024'!DC60</f>
        <v>0</v>
      </c>
      <c r="AG61" s="46">
        <f>'cieki 2024'!DD60</f>
        <v>0</v>
      </c>
      <c r="AH61" s="46">
        <f>'cieki 2024'!DE60</f>
        <v>0.05</v>
      </c>
      <c r="AI61" s="46">
        <f>'cieki 2024'!DF60</f>
        <v>0.05</v>
      </c>
      <c r="AJ61" s="46">
        <f>'cieki 2024'!DH60</f>
        <v>0</v>
      </c>
      <c r="AK61" s="46">
        <f>'cieki 2024'!DI60</f>
        <v>0</v>
      </c>
      <c r="AL61" s="46">
        <f>'cieki 2024'!DJ60</f>
        <v>0</v>
      </c>
      <c r="AM61" s="46">
        <f>'cieki 2024'!DK60</f>
        <v>0</v>
      </c>
      <c r="AN61" s="46">
        <f>'cieki 2024'!DL60</f>
        <v>0</v>
      </c>
      <c r="AO61" s="156" t="s">
        <v>167</v>
      </c>
    </row>
    <row r="62" spans="1:41" x14ac:dyDescent="0.2">
      <c r="A62" s="45">
        <f>'cieki 2024'!B61</f>
        <v>208</v>
      </c>
      <c r="B62" s="147" t="str">
        <f>'cieki 2024'!D61</f>
        <v xml:space="preserve">Kanał Gliwicki, Gliwice Marina   </v>
      </c>
      <c r="C62" s="46">
        <f>'cieki 2024'!I61</f>
        <v>0.05</v>
      </c>
      <c r="D62" s="46">
        <f>'cieki 2024'!J61</f>
        <v>9</v>
      </c>
      <c r="E62" s="46">
        <f>'cieki 2024'!L61</f>
        <v>7.35</v>
      </c>
      <c r="F62" s="46">
        <f>'cieki 2024'!N61</f>
        <v>34.5</v>
      </c>
      <c r="G62" s="46">
        <f>'cieki 2024'!O61</f>
        <v>86.4</v>
      </c>
      <c r="H62" s="46">
        <f>'cieki 2024'!S61</f>
        <v>20.100000000000001</v>
      </c>
      <c r="I62" s="46">
        <f>'cieki 2024'!T61</f>
        <v>89.4</v>
      </c>
      <c r="J62" s="46">
        <f>'cieki 2024'!X61</f>
        <v>766</v>
      </c>
      <c r="K62" s="46">
        <f>'cieki 2024'!AH61</f>
        <v>2000</v>
      </c>
      <c r="L62" s="46">
        <f>'cieki 2024'!AJ61</f>
        <v>1310</v>
      </c>
      <c r="M62" s="46">
        <f>'cieki 2024'!BA61</f>
        <v>20824.5</v>
      </c>
      <c r="N62" s="46">
        <f>'cieki 2024'!BI61</f>
        <v>0.5</v>
      </c>
      <c r="O62" s="46">
        <f>'cieki 2024'!BJ61</f>
        <v>5.0000000000000001E-3</v>
      </c>
      <c r="P62" s="46">
        <f>'cieki 2024'!BP61</f>
        <v>0.05</v>
      </c>
      <c r="Q62" s="46">
        <f>'cieki 2024'!BS61</f>
        <v>0.05</v>
      </c>
      <c r="R62" s="46">
        <f>'cieki 2024'!BT61</f>
        <v>0.05</v>
      </c>
      <c r="S62" s="46">
        <f>'cieki 2024'!BU61</f>
        <v>0.1</v>
      </c>
      <c r="T62" s="46">
        <f>'cieki 2024'!BZ61</f>
        <v>0.15</v>
      </c>
      <c r="U62" s="46">
        <f>'cieki 2024'!CB61</f>
        <v>50</v>
      </c>
      <c r="V62" s="46">
        <f>'cieki 2024'!CD61</f>
        <v>0.01</v>
      </c>
      <c r="W62" s="46">
        <f>'cieki 2024'!CL61</f>
        <v>7</v>
      </c>
      <c r="X62" s="46">
        <f>'cieki 2024'!CQ61</f>
        <v>1.5</v>
      </c>
      <c r="Y62" s="46">
        <f>'cieki 2024'!CR61</f>
        <v>0.3</v>
      </c>
      <c r="Z62" s="46">
        <f>'cieki 2024'!CS61</f>
        <v>5</v>
      </c>
      <c r="AA62" s="46">
        <f>'cieki 2024'!CT61</f>
        <v>0.5</v>
      </c>
      <c r="AB62" s="46">
        <f>'cieki 2024'!CU61</f>
        <v>0.5</v>
      </c>
      <c r="AC62" s="46">
        <f>'cieki 2024'!CX61</f>
        <v>0.05</v>
      </c>
      <c r="AD62" s="46">
        <f>'cieki 2024'!CZ61</f>
        <v>0.05</v>
      </c>
      <c r="AE62" s="46">
        <f>'cieki 2024'!DB61</f>
        <v>0.05</v>
      </c>
      <c r="AF62" s="46">
        <f>'cieki 2024'!DC61</f>
        <v>0.05</v>
      </c>
      <c r="AG62" s="46">
        <f>'cieki 2024'!DD61</f>
        <v>0.05</v>
      </c>
      <c r="AH62" s="46">
        <f>'cieki 2024'!DE61</f>
        <v>0.05</v>
      </c>
      <c r="AI62" s="46">
        <f>'cieki 2024'!DF61</f>
        <v>0.05</v>
      </c>
      <c r="AJ62" s="46">
        <f>'cieki 2024'!DH61</f>
        <v>0.5</v>
      </c>
      <c r="AK62" s="46">
        <f>'cieki 2024'!DI61</f>
        <v>0.05</v>
      </c>
      <c r="AL62" s="46">
        <f>'cieki 2024'!DJ61</f>
        <v>0.25</v>
      </c>
      <c r="AM62" s="46">
        <f>'cieki 2024'!DK61</f>
        <v>0.25</v>
      </c>
      <c r="AN62" s="46">
        <f>'cieki 2024'!DL61</f>
        <v>0.05</v>
      </c>
      <c r="AO62" s="155" t="s">
        <v>166</v>
      </c>
    </row>
    <row r="63" spans="1:41" x14ac:dyDescent="0.2">
      <c r="A63" s="45">
        <f>'cieki 2024'!B62</f>
        <v>209</v>
      </c>
      <c r="B63" s="147" t="str">
        <f>'cieki 2024'!D62</f>
        <v>Kanał Gliwicki - Taciszów, ul. Gliwicka</v>
      </c>
      <c r="C63" s="46">
        <f>'cieki 2024'!I62</f>
        <v>0.05</v>
      </c>
      <c r="D63" s="46">
        <f>'cieki 2024'!J62</f>
        <v>5.2</v>
      </c>
      <c r="E63" s="46">
        <f>'cieki 2024'!L62</f>
        <v>2.5000000000000001E-2</v>
      </c>
      <c r="F63" s="46">
        <f>'cieki 2024'!N62</f>
        <v>8.5500000000000007</v>
      </c>
      <c r="G63" s="46">
        <f>'cieki 2024'!O62</f>
        <v>13.4</v>
      </c>
      <c r="H63" s="46">
        <f>'cieki 2024'!S62</f>
        <v>3.45</v>
      </c>
      <c r="I63" s="46">
        <f>'cieki 2024'!T62</f>
        <v>7.68</v>
      </c>
      <c r="J63" s="46">
        <f>'cieki 2024'!X62</f>
        <v>89.6</v>
      </c>
      <c r="K63" s="46">
        <f>'cieki 2024'!AH62</f>
        <v>22</v>
      </c>
      <c r="L63" s="46">
        <f>'cieki 2024'!AJ62</f>
        <v>23</v>
      </c>
      <c r="M63" s="46">
        <f>'cieki 2024'!BA62</f>
        <v>538.5</v>
      </c>
      <c r="N63" s="46">
        <f>'cieki 2024'!BI62</f>
        <v>0.5</v>
      </c>
      <c r="O63" s="46">
        <f>'cieki 2024'!BJ62</f>
        <v>5.0000000000000001E-3</v>
      </c>
      <c r="P63" s="46">
        <f>'cieki 2024'!BP62</f>
        <v>0.05</v>
      </c>
      <c r="Q63" s="46">
        <f>'cieki 2024'!BS62</f>
        <v>0.05</v>
      </c>
      <c r="R63" s="46">
        <f>'cieki 2024'!BT62</f>
        <v>0.05</v>
      </c>
      <c r="S63" s="46">
        <f>'cieki 2024'!BU62</f>
        <v>0.1</v>
      </c>
      <c r="T63" s="46">
        <f>'cieki 2024'!BZ62</f>
        <v>0.15</v>
      </c>
      <c r="U63" s="46">
        <f>'cieki 2024'!CB62</f>
        <v>50</v>
      </c>
      <c r="V63" s="46">
        <f>'cieki 2024'!CD62</f>
        <v>0.01</v>
      </c>
      <c r="W63" s="46">
        <f>'cieki 2024'!CL62</f>
        <v>200</v>
      </c>
      <c r="X63" s="46">
        <f>'cieki 2024'!CQ62</f>
        <v>1.5</v>
      </c>
      <c r="Y63" s="46">
        <f>'cieki 2024'!CR62</f>
        <v>0.3</v>
      </c>
      <c r="Z63" s="46">
        <f>'cieki 2024'!CS62</f>
        <v>5</v>
      </c>
      <c r="AA63" s="46">
        <f>'cieki 2024'!CT62</f>
        <v>0.5</v>
      </c>
      <c r="AB63" s="46">
        <f>'cieki 2024'!CU62</f>
        <v>0.5</v>
      </c>
      <c r="AC63" s="46">
        <f>'cieki 2024'!CX62</f>
        <v>0.05</v>
      </c>
      <c r="AD63" s="46">
        <f>'cieki 2024'!CZ62</f>
        <v>0.05</v>
      </c>
      <c r="AE63" s="46">
        <f>'cieki 2024'!DB62</f>
        <v>0.05</v>
      </c>
      <c r="AF63" s="46">
        <f>'cieki 2024'!DC62</f>
        <v>0.05</v>
      </c>
      <c r="AG63" s="46">
        <f>'cieki 2024'!DD62</f>
        <v>0.05</v>
      </c>
      <c r="AH63" s="46">
        <f>'cieki 2024'!DE62</f>
        <v>0.05</v>
      </c>
      <c r="AI63" s="46">
        <f>'cieki 2024'!DF62</f>
        <v>0.05</v>
      </c>
      <c r="AJ63" s="46">
        <f>'cieki 2024'!DH62</f>
        <v>0.5</v>
      </c>
      <c r="AK63" s="46">
        <f>'cieki 2024'!DI62</f>
        <v>0.05</v>
      </c>
      <c r="AL63" s="46">
        <f>'cieki 2024'!DJ62</f>
        <v>0.25</v>
      </c>
      <c r="AM63" s="46">
        <f>'cieki 2024'!DK62</f>
        <v>0.25</v>
      </c>
      <c r="AN63" s="46">
        <f>'cieki 2024'!DL62</f>
        <v>0.05</v>
      </c>
      <c r="AO63" s="155" t="s">
        <v>166</v>
      </c>
    </row>
    <row r="64" spans="1:41" x14ac:dyDescent="0.2">
      <c r="A64" s="45">
        <f>'cieki 2024'!B63</f>
        <v>210</v>
      </c>
      <c r="B64" s="147" t="str">
        <f>'cieki 2024'!D63</f>
        <v>Kanał Ostrowo-Gopło - ujście do jez. Gopło, Siemionki</v>
      </c>
      <c r="C64" s="46">
        <f>'cieki 2024'!I63</f>
        <v>0.05</v>
      </c>
      <c r="D64" s="46">
        <f>'cieki 2024'!J63</f>
        <v>1.5</v>
      </c>
      <c r="E64" s="46">
        <f>'cieki 2024'!L63</f>
        <v>2.5000000000000001E-2</v>
      </c>
      <c r="F64" s="46">
        <f>'cieki 2024'!N63</f>
        <v>3.91</v>
      </c>
      <c r="G64" s="46">
        <f>'cieki 2024'!O63</f>
        <v>7.43</v>
      </c>
      <c r="H64" s="46">
        <f>'cieki 2024'!S63</f>
        <v>1.73</v>
      </c>
      <c r="I64" s="46">
        <f>'cieki 2024'!T63</f>
        <v>0.5</v>
      </c>
      <c r="J64" s="46">
        <f>'cieki 2024'!X63</f>
        <v>13.6</v>
      </c>
      <c r="K64" s="46">
        <f>'cieki 2024'!AH63</f>
        <v>7.2</v>
      </c>
      <c r="L64" s="46">
        <f>'cieki 2024'!AJ63</f>
        <v>2.5</v>
      </c>
      <c r="M64" s="46">
        <f>'cieki 2024'!BA63</f>
        <v>149.19999999999999</v>
      </c>
      <c r="N64" s="46">
        <f>'cieki 2024'!BI63</f>
        <v>0.5</v>
      </c>
      <c r="O64" s="46">
        <f>'cieki 2024'!BJ63</f>
        <v>5.0000000000000001E-3</v>
      </c>
      <c r="P64" s="46">
        <f>'cieki 2024'!BP63</f>
        <v>0.05</v>
      </c>
      <c r="Q64" s="46">
        <f>'cieki 2024'!BS63</f>
        <v>0.05</v>
      </c>
      <c r="R64" s="46">
        <f>'cieki 2024'!BT63</f>
        <v>0.05</v>
      </c>
      <c r="S64" s="46">
        <f>'cieki 2024'!BU63</f>
        <v>0.1</v>
      </c>
      <c r="T64" s="46">
        <f>'cieki 2024'!BZ63</f>
        <v>0.15</v>
      </c>
      <c r="U64" s="46">
        <f>'cieki 2024'!CB63</f>
        <v>0</v>
      </c>
      <c r="V64" s="46">
        <f>'cieki 2024'!CD63</f>
        <v>0</v>
      </c>
      <c r="W64" s="46">
        <f>'cieki 2024'!CL63</f>
        <v>0</v>
      </c>
      <c r="X64" s="46">
        <f>'cieki 2024'!CQ63</f>
        <v>0</v>
      </c>
      <c r="Y64" s="46">
        <f>'cieki 2024'!CR63</f>
        <v>0</v>
      </c>
      <c r="Z64" s="46">
        <f>'cieki 2024'!CS63</f>
        <v>0</v>
      </c>
      <c r="AA64" s="46">
        <f>'cieki 2024'!CT63</f>
        <v>0</v>
      </c>
      <c r="AB64" s="46">
        <f>'cieki 2024'!CU63</f>
        <v>0</v>
      </c>
      <c r="AC64" s="46">
        <f>'cieki 2024'!CX63</f>
        <v>0</v>
      </c>
      <c r="AD64" s="46">
        <f>'cieki 2024'!CZ63</f>
        <v>0</v>
      </c>
      <c r="AE64" s="46">
        <f>'cieki 2024'!DB63</f>
        <v>0</v>
      </c>
      <c r="AF64" s="46">
        <f>'cieki 2024'!DC63</f>
        <v>0</v>
      </c>
      <c r="AG64" s="46">
        <f>'cieki 2024'!DD63</f>
        <v>0</v>
      </c>
      <c r="AH64" s="46">
        <f>'cieki 2024'!DE63</f>
        <v>0.05</v>
      </c>
      <c r="AI64" s="46">
        <f>'cieki 2024'!DF63</f>
        <v>0.05</v>
      </c>
      <c r="AJ64" s="46">
        <f>'cieki 2024'!DH63</f>
        <v>0</v>
      </c>
      <c r="AK64" s="46">
        <f>'cieki 2024'!DI63</f>
        <v>0</v>
      </c>
      <c r="AL64" s="46">
        <f>'cieki 2024'!DJ63</f>
        <v>0.25</v>
      </c>
      <c r="AM64" s="46">
        <f>'cieki 2024'!DK63</f>
        <v>0.25</v>
      </c>
      <c r="AN64" s="46">
        <f>'cieki 2024'!DL63</f>
        <v>0.05</v>
      </c>
      <c r="AO64" s="156" t="s">
        <v>167</v>
      </c>
    </row>
    <row r="65" spans="1:41" x14ac:dyDescent="0.2">
      <c r="A65" s="45">
        <f>'cieki 2024'!B64</f>
        <v>211</v>
      </c>
      <c r="B65" s="147" t="str">
        <f>'cieki 2024'!D64</f>
        <v>Kanał Gliwicki - m. Dzierżno</v>
      </c>
      <c r="C65" s="46">
        <f>'cieki 2024'!I64</f>
        <v>0.05</v>
      </c>
      <c r="D65" s="46">
        <f>'cieki 2024'!J64</f>
        <v>11.6</v>
      </c>
      <c r="E65" s="46">
        <f>'cieki 2024'!L64</f>
        <v>3.98</v>
      </c>
      <c r="F65" s="46">
        <f>'cieki 2024'!N64</f>
        <v>352</v>
      </c>
      <c r="G65" s="46">
        <f>'cieki 2024'!O64</f>
        <v>349</v>
      </c>
      <c r="H65" s="46">
        <f>'cieki 2024'!S64</f>
        <v>101</v>
      </c>
      <c r="I65" s="46">
        <f>'cieki 2024'!T64</f>
        <v>126</v>
      </c>
      <c r="J65" s="46">
        <f>'cieki 2024'!X64</f>
        <v>1160</v>
      </c>
      <c r="K65" s="46">
        <f>'cieki 2024'!AH64</f>
        <v>1020</v>
      </c>
      <c r="L65" s="46">
        <f>'cieki 2024'!AJ64</f>
        <v>1840</v>
      </c>
      <c r="M65" s="46">
        <f>'cieki 2024'!BA64</f>
        <v>28117.5</v>
      </c>
      <c r="N65" s="46">
        <f>'cieki 2024'!BI64</f>
        <v>0.5</v>
      </c>
      <c r="O65" s="46">
        <f>'cieki 2024'!BJ64</f>
        <v>5.0000000000000001E-3</v>
      </c>
      <c r="P65" s="46">
        <f>'cieki 2024'!BP64</f>
        <v>0.05</v>
      </c>
      <c r="Q65" s="46">
        <f>'cieki 2024'!BS64</f>
        <v>0.05</v>
      </c>
      <c r="R65" s="46">
        <f>'cieki 2024'!BT64</f>
        <v>0.05</v>
      </c>
      <c r="S65" s="46">
        <f>'cieki 2024'!BU64</f>
        <v>0.1</v>
      </c>
      <c r="T65" s="46">
        <f>'cieki 2024'!BZ64</f>
        <v>0.15</v>
      </c>
      <c r="U65" s="46">
        <f>'cieki 2024'!CB64</f>
        <v>50</v>
      </c>
      <c r="V65" s="46">
        <f>'cieki 2024'!CD64</f>
        <v>0.01</v>
      </c>
      <c r="W65" s="46">
        <f>'cieki 2024'!CL64</f>
        <v>2.4</v>
      </c>
      <c r="X65" s="46">
        <f>'cieki 2024'!CQ64</f>
        <v>1.5</v>
      </c>
      <c r="Y65" s="46">
        <f>'cieki 2024'!CR64</f>
        <v>0.3</v>
      </c>
      <c r="Z65" s="46">
        <f>'cieki 2024'!CS64</f>
        <v>5</v>
      </c>
      <c r="AA65" s="46">
        <f>'cieki 2024'!CT64</f>
        <v>0.5</v>
      </c>
      <c r="AB65" s="46">
        <f>'cieki 2024'!CU64</f>
        <v>0.5</v>
      </c>
      <c r="AC65" s="46">
        <f>'cieki 2024'!CX64</f>
        <v>0.05</v>
      </c>
      <c r="AD65" s="46">
        <f>'cieki 2024'!CZ64</f>
        <v>0.05</v>
      </c>
      <c r="AE65" s="46">
        <f>'cieki 2024'!DB64</f>
        <v>0.05</v>
      </c>
      <c r="AF65" s="46">
        <f>'cieki 2024'!DC64</f>
        <v>0.05</v>
      </c>
      <c r="AG65" s="46">
        <f>'cieki 2024'!DD64</f>
        <v>0.05</v>
      </c>
      <c r="AH65" s="46">
        <f>'cieki 2024'!DE64</f>
        <v>0.05</v>
      </c>
      <c r="AI65" s="46">
        <f>'cieki 2024'!DF64</f>
        <v>0.05</v>
      </c>
      <c r="AJ65" s="46">
        <f>'cieki 2024'!DH64</f>
        <v>0.5</v>
      </c>
      <c r="AK65" s="46">
        <f>'cieki 2024'!DI64</f>
        <v>0.05</v>
      </c>
      <c r="AL65" s="46">
        <f>'cieki 2024'!DJ64</f>
        <v>0.25</v>
      </c>
      <c r="AM65" s="46">
        <f>'cieki 2024'!DK64</f>
        <v>0.25</v>
      </c>
      <c r="AN65" s="46">
        <f>'cieki 2024'!DL64</f>
        <v>0.05</v>
      </c>
      <c r="AO65" s="155" t="s">
        <v>166</v>
      </c>
    </row>
    <row r="66" spans="1:41" x14ac:dyDescent="0.2">
      <c r="A66" s="45">
        <f>'cieki 2024'!B65</f>
        <v>212</v>
      </c>
      <c r="B66" s="147" t="str">
        <f>'cieki 2024'!D65</f>
        <v>Kanał Piaseczyński - Warszawa, ul. Zaruskiego</v>
      </c>
      <c r="C66" s="46">
        <f>'cieki 2024'!I65</f>
        <v>0.05</v>
      </c>
      <c r="D66" s="46">
        <f>'cieki 2024'!J65</f>
        <v>1.5</v>
      </c>
      <c r="E66" s="46">
        <f>'cieki 2024'!L65</f>
        <v>8.7999999999999995E-2</v>
      </c>
      <c r="F66" s="46">
        <f>'cieki 2024'!N65</f>
        <v>1.02</v>
      </c>
      <c r="G66" s="46">
        <f>'cieki 2024'!O65</f>
        <v>24.3</v>
      </c>
      <c r="H66" s="46">
        <f>'cieki 2024'!S65</f>
        <v>0.746</v>
      </c>
      <c r="I66" s="46">
        <f>'cieki 2024'!T65</f>
        <v>1.1499999999999999</v>
      </c>
      <c r="J66" s="46">
        <f>'cieki 2024'!X65</f>
        <v>6.59</v>
      </c>
      <c r="K66" s="46">
        <f>'cieki 2024'!AH65</f>
        <v>2.5</v>
      </c>
      <c r="L66" s="46">
        <f>'cieki 2024'!AJ65</f>
        <v>6.8</v>
      </c>
      <c r="M66" s="46">
        <f>'cieki 2024'!BA65</f>
        <v>266.8</v>
      </c>
      <c r="N66" s="46">
        <f>'cieki 2024'!BI65</f>
        <v>0.5</v>
      </c>
      <c r="O66" s="46">
        <f>'cieki 2024'!BJ65</f>
        <v>5.0000000000000001E-3</v>
      </c>
      <c r="P66" s="46">
        <f>'cieki 2024'!BP65</f>
        <v>0.05</v>
      </c>
      <c r="Q66" s="46">
        <f>'cieki 2024'!BS65</f>
        <v>0.05</v>
      </c>
      <c r="R66" s="46">
        <f>'cieki 2024'!BT65</f>
        <v>0.05</v>
      </c>
      <c r="S66" s="46">
        <f>'cieki 2024'!BU65</f>
        <v>0.1</v>
      </c>
      <c r="T66" s="46">
        <f>'cieki 2024'!BZ65</f>
        <v>0.15</v>
      </c>
      <c r="U66" s="46">
        <f>'cieki 2024'!CB65</f>
        <v>0</v>
      </c>
      <c r="V66" s="46">
        <f>'cieki 2024'!CD65</f>
        <v>0</v>
      </c>
      <c r="W66" s="46">
        <f>'cieki 2024'!CL65</f>
        <v>0</v>
      </c>
      <c r="X66" s="46">
        <f>'cieki 2024'!CQ65</f>
        <v>0</v>
      </c>
      <c r="Y66" s="46">
        <f>'cieki 2024'!CR65</f>
        <v>0</v>
      </c>
      <c r="Z66" s="46">
        <f>'cieki 2024'!CS65</f>
        <v>0</v>
      </c>
      <c r="AA66" s="46">
        <f>'cieki 2024'!CT65</f>
        <v>0</v>
      </c>
      <c r="AB66" s="46">
        <f>'cieki 2024'!CU65</f>
        <v>0</v>
      </c>
      <c r="AC66" s="46">
        <f>'cieki 2024'!CX65</f>
        <v>0</v>
      </c>
      <c r="AD66" s="46">
        <f>'cieki 2024'!CZ65</f>
        <v>0</v>
      </c>
      <c r="AE66" s="46">
        <f>'cieki 2024'!DB65</f>
        <v>0</v>
      </c>
      <c r="AF66" s="46">
        <f>'cieki 2024'!DC65</f>
        <v>0</v>
      </c>
      <c r="AG66" s="46">
        <f>'cieki 2024'!DD65</f>
        <v>0</v>
      </c>
      <c r="AH66" s="46">
        <f>'cieki 2024'!DE65</f>
        <v>0.05</v>
      </c>
      <c r="AI66" s="46">
        <f>'cieki 2024'!DF65</f>
        <v>0.05</v>
      </c>
      <c r="AJ66" s="46">
        <f>'cieki 2024'!DH65</f>
        <v>0</v>
      </c>
      <c r="AK66" s="46">
        <f>'cieki 2024'!DI65</f>
        <v>0</v>
      </c>
      <c r="AL66" s="46">
        <f>'cieki 2024'!DJ65</f>
        <v>0</v>
      </c>
      <c r="AM66" s="46">
        <f>'cieki 2024'!DK65</f>
        <v>0</v>
      </c>
      <c r="AN66" s="46">
        <f>'cieki 2024'!DL65</f>
        <v>0</v>
      </c>
      <c r="AO66" s="156" t="s">
        <v>167</v>
      </c>
    </row>
    <row r="67" spans="1:41" x14ac:dyDescent="0.2">
      <c r="A67" s="45">
        <f>'cieki 2024'!B66</f>
        <v>213</v>
      </c>
      <c r="B67" s="147" t="str">
        <f>'cieki 2024'!D66</f>
        <v>Kanał Pomorski - ujście do Odry (m. Brody)</v>
      </c>
      <c r="C67" s="46">
        <f>'cieki 2024'!I66</f>
        <v>0.05</v>
      </c>
      <c r="D67" s="46">
        <f>'cieki 2024'!J66</f>
        <v>1.5</v>
      </c>
      <c r="E67" s="46">
        <f>'cieki 2024'!L66</f>
        <v>2.5000000000000001E-2</v>
      </c>
      <c r="F67" s="46">
        <f>'cieki 2024'!N66</f>
        <v>4.05</v>
      </c>
      <c r="G67" s="46">
        <f>'cieki 2024'!O66</f>
        <v>13</v>
      </c>
      <c r="H67" s="46">
        <f>'cieki 2024'!S66</f>
        <v>4.01</v>
      </c>
      <c r="I67" s="46">
        <f>'cieki 2024'!T66</f>
        <v>4.43</v>
      </c>
      <c r="J67" s="46">
        <f>'cieki 2024'!X66</f>
        <v>31.2</v>
      </c>
      <c r="K67" s="46">
        <f>'cieki 2024'!AH66</f>
        <v>140</v>
      </c>
      <c r="L67" s="46">
        <f>'cieki 2024'!AJ66</f>
        <v>244</v>
      </c>
      <c r="M67" s="46">
        <f>'cieki 2024'!BA66</f>
        <v>13841.5</v>
      </c>
      <c r="N67" s="46">
        <f>'cieki 2024'!BI66</f>
        <v>0.5</v>
      </c>
      <c r="O67" s="46">
        <f>'cieki 2024'!BJ66</f>
        <v>5.0000000000000001E-3</v>
      </c>
      <c r="P67" s="46">
        <f>'cieki 2024'!BP66</f>
        <v>0.05</v>
      </c>
      <c r="Q67" s="46">
        <f>'cieki 2024'!BS66</f>
        <v>0.05</v>
      </c>
      <c r="R67" s="46">
        <f>'cieki 2024'!BT66</f>
        <v>0.05</v>
      </c>
      <c r="S67" s="46">
        <f>'cieki 2024'!BU66</f>
        <v>0.1</v>
      </c>
      <c r="T67" s="46">
        <f>'cieki 2024'!BZ66</f>
        <v>0.15</v>
      </c>
      <c r="U67" s="46">
        <f>'cieki 2024'!CB66</f>
        <v>50</v>
      </c>
      <c r="V67" s="46">
        <f>'cieki 2024'!CD66</f>
        <v>0.01</v>
      </c>
      <c r="W67" s="46">
        <f>'cieki 2024'!CL66</f>
        <v>0.2</v>
      </c>
      <c r="X67" s="46">
        <f>'cieki 2024'!CQ66</f>
        <v>1.5</v>
      </c>
      <c r="Y67" s="46">
        <f>'cieki 2024'!CR66</f>
        <v>0.3</v>
      </c>
      <c r="Z67" s="46">
        <f>'cieki 2024'!CS66</f>
        <v>5</v>
      </c>
      <c r="AA67" s="46">
        <f>'cieki 2024'!CT66</f>
        <v>0.5</v>
      </c>
      <c r="AB67" s="46">
        <f>'cieki 2024'!CU66</f>
        <v>0.5</v>
      </c>
      <c r="AC67" s="46">
        <f>'cieki 2024'!CX66</f>
        <v>0.05</v>
      </c>
      <c r="AD67" s="46">
        <f>'cieki 2024'!CZ66</f>
        <v>0.05</v>
      </c>
      <c r="AE67" s="46">
        <f>'cieki 2024'!DB66</f>
        <v>0.05</v>
      </c>
      <c r="AF67" s="46">
        <f>'cieki 2024'!DC66</f>
        <v>0.05</v>
      </c>
      <c r="AG67" s="46">
        <f>'cieki 2024'!DD66</f>
        <v>0.05</v>
      </c>
      <c r="AH67" s="46">
        <f>'cieki 2024'!DE66</f>
        <v>0.05</v>
      </c>
      <c r="AI67" s="46">
        <f>'cieki 2024'!DF66</f>
        <v>0.05</v>
      </c>
      <c r="AJ67" s="46">
        <f>'cieki 2024'!DH66</f>
        <v>0.5</v>
      </c>
      <c r="AK67" s="46">
        <f>'cieki 2024'!DI66</f>
        <v>0.05</v>
      </c>
      <c r="AL67" s="46">
        <f>'cieki 2024'!DJ66</f>
        <v>0.25</v>
      </c>
      <c r="AM67" s="46">
        <f>'cieki 2024'!DK66</f>
        <v>0.25</v>
      </c>
      <c r="AN67" s="46">
        <f>'cieki 2024'!DL66</f>
        <v>0.05</v>
      </c>
      <c r="AO67" s="155" t="s">
        <v>166</v>
      </c>
    </row>
    <row r="68" spans="1:41" x14ac:dyDescent="0.2">
      <c r="A68" s="45">
        <f>'cieki 2024'!B67</f>
        <v>214</v>
      </c>
      <c r="B68" s="147" t="str">
        <f>'cieki 2024'!D67</f>
        <v>Kanał Przemęcki - Błotnica</v>
      </c>
      <c r="C68" s="46">
        <f>'cieki 2024'!I67</f>
        <v>0.05</v>
      </c>
      <c r="D68" s="46">
        <f>'cieki 2024'!J67</f>
        <v>1.5</v>
      </c>
      <c r="E68" s="46">
        <f>'cieki 2024'!L67</f>
        <v>2.5000000000000001E-2</v>
      </c>
      <c r="F68" s="46">
        <f>'cieki 2024'!N67</f>
        <v>1.64</v>
      </c>
      <c r="G68" s="46">
        <f>'cieki 2024'!O67</f>
        <v>7.4</v>
      </c>
      <c r="H68" s="46">
        <f>'cieki 2024'!S67</f>
        <v>1.18</v>
      </c>
      <c r="I68" s="46">
        <f>'cieki 2024'!T67</f>
        <v>1.56</v>
      </c>
      <c r="J68" s="46">
        <f>'cieki 2024'!X67</f>
        <v>9.8699999999999992</v>
      </c>
      <c r="K68" s="46">
        <f>'cieki 2024'!AH67</f>
        <v>11</v>
      </c>
      <c r="L68" s="46">
        <f>'cieki 2024'!AJ67</f>
        <v>21</v>
      </c>
      <c r="M68" s="46">
        <f>'cieki 2024'!BA67</f>
        <v>1861.7</v>
      </c>
      <c r="N68" s="46">
        <f>'cieki 2024'!BI67</f>
        <v>0.5</v>
      </c>
      <c r="O68" s="46">
        <f>'cieki 2024'!BJ67</f>
        <v>5.0000000000000001E-3</v>
      </c>
      <c r="P68" s="46">
        <f>'cieki 2024'!BP67</f>
        <v>0.05</v>
      </c>
      <c r="Q68" s="46">
        <f>'cieki 2024'!BS67</f>
        <v>0.05</v>
      </c>
      <c r="R68" s="46">
        <f>'cieki 2024'!BT67</f>
        <v>0.05</v>
      </c>
      <c r="S68" s="46">
        <f>'cieki 2024'!BU67</f>
        <v>0.1</v>
      </c>
      <c r="T68" s="46">
        <f>'cieki 2024'!BZ67</f>
        <v>0.15</v>
      </c>
      <c r="U68" s="46">
        <f>'cieki 2024'!CB67</f>
        <v>0</v>
      </c>
      <c r="V68" s="46">
        <f>'cieki 2024'!CD67</f>
        <v>0</v>
      </c>
      <c r="W68" s="46">
        <f>'cieki 2024'!CL67</f>
        <v>0</v>
      </c>
      <c r="X68" s="46">
        <f>'cieki 2024'!CQ67</f>
        <v>0</v>
      </c>
      <c r="Y68" s="46">
        <f>'cieki 2024'!CR67</f>
        <v>0</v>
      </c>
      <c r="Z68" s="46">
        <f>'cieki 2024'!CS67</f>
        <v>0</v>
      </c>
      <c r="AA68" s="46">
        <f>'cieki 2024'!CT67</f>
        <v>0</v>
      </c>
      <c r="AB68" s="46">
        <f>'cieki 2024'!CU67</f>
        <v>0</v>
      </c>
      <c r="AC68" s="46">
        <f>'cieki 2024'!CX67</f>
        <v>0</v>
      </c>
      <c r="AD68" s="46">
        <f>'cieki 2024'!CZ67</f>
        <v>0</v>
      </c>
      <c r="AE68" s="46">
        <f>'cieki 2024'!DB67</f>
        <v>0</v>
      </c>
      <c r="AF68" s="46">
        <f>'cieki 2024'!DC67</f>
        <v>0</v>
      </c>
      <c r="AG68" s="46">
        <f>'cieki 2024'!DD67</f>
        <v>0</v>
      </c>
      <c r="AH68" s="46">
        <f>'cieki 2024'!DE67</f>
        <v>0.05</v>
      </c>
      <c r="AI68" s="46">
        <f>'cieki 2024'!DF67</f>
        <v>0.05</v>
      </c>
      <c r="AJ68" s="46">
        <f>'cieki 2024'!DH67</f>
        <v>0</v>
      </c>
      <c r="AK68" s="46">
        <f>'cieki 2024'!DI67</f>
        <v>0</v>
      </c>
      <c r="AL68" s="46">
        <f>'cieki 2024'!DJ67</f>
        <v>0</v>
      </c>
      <c r="AM68" s="46">
        <f>'cieki 2024'!DK67</f>
        <v>0</v>
      </c>
      <c r="AN68" s="46">
        <f>'cieki 2024'!DL67</f>
        <v>0</v>
      </c>
      <c r="AO68" s="155" t="s">
        <v>166</v>
      </c>
    </row>
    <row r="69" spans="1:41" x14ac:dyDescent="0.2">
      <c r="A69" s="45">
        <f>'cieki 2024'!B68</f>
        <v>215</v>
      </c>
      <c r="B69" s="147" t="str">
        <f>'cieki 2024'!D68</f>
        <v>Kanał Psarski Potok - Krzyżowice</v>
      </c>
      <c r="C69" s="46">
        <f>'cieki 2024'!I68</f>
        <v>3.98</v>
      </c>
      <c r="D69" s="46">
        <f>'cieki 2024'!J68</f>
        <v>7.36</v>
      </c>
      <c r="E69" s="46">
        <f>'cieki 2024'!L68</f>
        <v>0.30499999999999999</v>
      </c>
      <c r="F69" s="46">
        <f>'cieki 2024'!N68</f>
        <v>25.1</v>
      </c>
      <c r="G69" s="46">
        <f>'cieki 2024'!O68</f>
        <v>35.1</v>
      </c>
      <c r="H69" s="46">
        <f>'cieki 2024'!S68</f>
        <v>18.100000000000001</v>
      </c>
      <c r="I69" s="46">
        <f>'cieki 2024'!T68</f>
        <v>17.2</v>
      </c>
      <c r="J69" s="46">
        <f>'cieki 2024'!X68</f>
        <v>125</v>
      </c>
      <c r="K69" s="46">
        <f>'cieki 2024'!AH68</f>
        <v>2.5</v>
      </c>
      <c r="L69" s="46">
        <f>'cieki 2024'!AJ68</f>
        <v>2.5</v>
      </c>
      <c r="M69" s="46">
        <f>'cieki 2024'!BA68</f>
        <v>80.5</v>
      </c>
      <c r="N69" s="46">
        <f>'cieki 2024'!BI68</f>
        <v>0.5</v>
      </c>
      <c r="O69" s="46">
        <f>'cieki 2024'!BJ68</f>
        <v>5.0000000000000001E-3</v>
      </c>
      <c r="P69" s="46">
        <f>'cieki 2024'!BP68</f>
        <v>0.05</v>
      </c>
      <c r="Q69" s="46">
        <f>'cieki 2024'!BS68</f>
        <v>0.05</v>
      </c>
      <c r="R69" s="46">
        <f>'cieki 2024'!BT68</f>
        <v>0.05</v>
      </c>
      <c r="S69" s="46">
        <f>'cieki 2024'!BU68</f>
        <v>0.1</v>
      </c>
      <c r="T69" s="46">
        <f>'cieki 2024'!BZ68</f>
        <v>0.15</v>
      </c>
      <c r="U69" s="46">
        <f>'cieki 2024'!CB68</f>
        <v>0</v>
      </c>
      <c r="V69" s="46">
        <f>'cieki 2024'!CD68</f>
        <v>0</v>
      </c>
      <c r="W69" s="46">
        <f>'cieki 2024'!CL68</f>
        <v>0</v>
      </c>
      <c r="X69" s="46">
        <f>'cieki 2024'!CQ68</f>
        <v>0</v>
      </c>
      <c r="Y69" s="46">
        <f>'cieki 2024'!CR68</f>
        <v>0</v>
      </c>
      <c r="Z69" s="46">
        <f>'cieki 2024'!CS68</f>
        <v>0</v>
      </c>
      <c r="AA69" s="46">
        <f>'cieki 2024'!CT68</f>
        <v>0</v>
      </c>
      <c r="AB69" s="46">
        <f>'cieki 2024'!CU68</f>
        <v>0</v>
      </c>
      <c r="AC69" s="46">
        <f>'cieki 2024'!CX68</f>
        <v>0</v>
      </c>
      <c r="AD69" s="46">
        <f>'cieki 2024'!CZ68</f>
        <v>0</v>
      </c>
      <c r="AE69" s="46">
        <f>'cieki 2024'!DB68</f>
        <v>0</v>
      </c>
      <c r="AF69" s="46">
        <f>'cieki 2024'!DC68</f>
        <v>0</v>
      </c>
      <c r="AG69" s="46">
        <f>'cieki 2024'!DD68</f>
        <v>0</v>
      </c>
      <c r="AH69" s="46">
        <f>'cieki 2024'!DE68</f>
        <v>0.05</v>
      </c>
      <c r="AI69" s="46">
        <f>'cieki 2024'!DF68</f>
        <v>0.05</v>
      </c>
      <c r="AJ69" s="46">
        <f>'cieki 2024'!DH68</f>
        <v>0</v>
      </c>
      <c r="AK69" s="46">
        <f>'cieki 2024'!DI68</f>
        <v>0</v>
      </c>
      <c r="AL69" s="46">
        <f>'cieki 2024'!DJ68</f>
        <v>0</v>
      </c>
      <c r="AM69" s="46">
        <f>'cieki 2024'!DK68</f>
        <v>0</v>
      </c>
      <c r="AN69" s="46">
        <f>'cieki 2024'!DL68</f>
        <v>0</v>
      </c>
      <c r="AO69" s="155" t="s">
        <v>166</v>
      </c>
    </row>
    <row r="70" spans="1:41" x14ac:dyDescent="0.2">
      <c r="A70" s="45">
        <f>'cieki 2024'!B69</f>
        <v>216</v>
      </c>
      <c r="B70" s="147" t="str">
        <f>'cieki 2024'!D69</f>
        <v>Kłodnica Gliwice ul. Edisona</v>
      </c>
      <c r="C70" s="46">
        <f>'cieki 2024'!I69</f>
        <v>0.05</v>
      </c>
      <c r="D70" s="46">
        <f>'cieki 2024'!J69</f>
        <v>16</v>
      </c>
      <c r="E70" s="46">
        <f>'cieki 2024'!L69</f>
        <v>5.13</v>
      </c>
      <c r="F70" s="46">
        <f>'cieki 2024'!N69</f>
        <v>53.9</v>
      </c>
      <c r="G70" s="46">
        <f>'cieki 2024'!O69</f>
        <v>85.6</v>
      </c>
      <c r="H70" s="46">
        <f>'cieki 2024'!S69</f>
        <v>24.1</v>
      </c>
      <c r="I70" s="46">
        <f>'cieki 2024'!T69</f>
        <v>249</v>
      </c>
      <c r="J70" s="46">
        <f>'cieki 2024'!X69</f>
        <v>1300</v>
      </c>
      <c r="K70" s="46">
        <f>'cieki 2024'!AH69</f>
        <v>380</v>
      </c>
      <c r="L70" s="46">
        <f>'cieki 2024'!AJ69</f>
        <v>435</v>
      </c>
      <c r="M70" s="46">
        <f>'cieki 2024'!BA69</f>
        <v>6742.5</v>
      </c>
      <c r="N70" s="46">
        <f>'cieki 2024'!BI69</f>
        <v>0.5</v>
      </c>
      <c r="O70" s="46">
        <f>'cieki 2024'!BJ69</f>
        <v>5.0000000000000001E-3</v>
      </c>
      <c r="P70" s="46">
        <f>'cieki 2024'!BP69</f>
        <v>0.05</v>
      </c>
      <c r="Q70" s="46">
        <f>'cieki 2024'!BS69</f>
        <v>0.05</v>
      </c>
      <c r="R70" s="46">
        <f>'cieki 2024'!BT69</f>
        <v>0.05</v>
      </c>
      <c r="S70" s="46">
        <f>'cieki 2024'!BU69</f>
        <v>0.1</v>
      </c>
      <c r="T70" s="46">
        <f>'cieki 2024'!BZ69</f>
        <v>0.15</v>
      </c>
      <c r="U70" s="46">
        <f>'cieki 2024'!CB69</f>
        <v>50</v>
      </c>
      <c r="V70" s="46">
        <f>'cieki 2024'!CD69</f>
        <v>0.01</v>
      </c>
      <c r="W70" s="46">
        <f>'cieki 2024'!CL69</f>
        <v>5.0000000000000001E-3</v>
      </c>
      <c r="X70" s="46">
        <f>'cieki 2024'!CQ69</f>
        <v>1.5</v>
      </c>
      <c r="Y70" s="46">
        <f>'cieki 2024'!CR69</f>
        <v>0.3</v>
      </c>
      <c r="Z70" s="46">
        <f>'cieki 2024'!CS69</f>
        <v>5</v>
      </c>
      <c r="AA70" s="46">
        <f>'cieki 2024'!CT69</f>
        <v>0.5</v>
      </c>
      <c r="AB70" s="46">
        <f>'cieki 2024'!CU69</f>
        <v>0.5</v>
      </c>
      <c r="AC70" s="46">
        <f>'cieki 2024'!CX69</f>
        <v>0.05</v>
      </c>
      <c r="AD70" s="46">
        <f>'cieki 2024'!CZ69</f>
        <v>0.05</v>
      </c>
      <c r="AE70" s="46">
        <f>'cieki 2024'!DB69</f>
        <v>0.05</v>
      </c>
      <c r="AF70" s="46">
        <f>'cieki 2024'!DC69</f>
        <v>0.05</v>
      </c>
      <c r="AG70" s="46">
        <f>'cieki 2024'!DD69</f>
        <v>0.05</v>
      </c>
      <c r="AH70" s="46">
        <f>'cieki 2024'!DE69</f>
        <v>0.05</v>
      </c>
      <c r="AI70" s="46">
        <f>'cieki 2024'!DF69</f>
        <v>0.05</v>
      </c>
      <c r="AJ70" s="46">
        <f>'cieki 2024'!DH69</f>
        <v>0.5</v>
      </c>
      <c r="AK70" s="46">
        <f>'cieki 2024'!DI69</f>
        <v>0.05</v>
      </c>
      <c r="AL70" s="46">
        <f>'cieki 2024'!DJ69</f>
        <v>0.25</v>
      </c>
      <c r="AM70" s="46">
        <f>'cieki 2024'!DK69</f>
        <v>0.25</v>
      </c>
      <c r="AN70" s="46">
        <f>'cieki 2024'!DL69</f>
        <v>0.05</v>
      </c>
      <c r="AO70" s="155" t="s">
        <v>166</v>
      </c>
    </row>
    <row r="71" spans="1:41" x14ac:dyDescent="0.2">
      <c r="A71" s="45">
        <f>'cieki 2024'!B70</f>
        <v>217</v>
      </c>
      <c r="B71" s="147" t="str">
        <f>'cieki 2024'!D70</f>
        <v>Kłodnica - ujście do Odry</v>
      </c>
      <c r="C71" s="46">
        <f>'cieki 2024'!I70</f>
        <v>0.05</v>
      </c>
      <c r="D71" s="46">
        <f>'cieki 2024'!J70</f>
        <v>1.5</v>
      </c>
      <c r="E71" s="46">
        <f>'cieki 2024'!L70</f>
        <v>2.5000000000000001E-2</v>
      </c>
      <c r="F71" s="46">
        <f>'cieki 2024'!N70</f>
        <v>1.2</v>
      </c>
      <c r="G71" s="46">
        <f>'cieki 2024'!O70</f>
        <v>3.36</v>
      </c>
      <c r="H71" s="46">
        <f>'cieki 2024'!S70</f>
        <v>2.08</v>
      </c>
      <c r="I71" s="46">
        <f>'cieki 2024'!T70</f>
        <v>2.46</v>
      </c>
      <c r="J71" s="46">
        <f>'cieki 2024'!X70</f>
        <v>23.2</v>
      </c>
      <c r="K71" s="46">
        <f>'cieki 2024'!AH70</f>
        <v>2.5</v>
      </c>
      <c r="L71" s="46">
        <f>'cieki 2024'!AJ70</f>
        <v>2.5</v>
      </c>
      <c r="M71" s="46">
        <f>'cieki 2024'!BA70</f>
        <v>56</v>
      </c>
      <c r="N71" s="46">
        <f>'cieki 2024'!BI70</f>
        <v>0.5</v>
      </c>
      <c r="O71" s="46">
        <f>'cieki 2024'!BJ70</f>
        <v>5.0000000000000001E-3</v>
      </c>
      <c r="P71" s="46">
        <f>'cieki 2024'!BP70</f>
        <v>0.05</v>
      </c>
      <c r="Q71" s="46">
        <f>'cieki 2024'!BS70</f>
        <v>0.05</v>
      </c>
      <c r="R71" s="46">
        <f>'cieki 2024'!BT70</f>
        <v>0.05</v>
      </c>
      <c r="S71" s="46">
        <f>'cieki 2024'!BU70</f>
        <v>0.1</v>
      </c>
      <c r="T71" s="46">
        <f>'cieki 2024'!BZ70</f>
        <v>0.15</v>
      </c>
      <c r="U71" s="46">
        <f>'cieki 2024'!CB70</f>
        <v>50</v>
      </c>
      <c r="V71" s="46">
        <f>'cieki 2024'!CD70</f>
        <v>0.01</v>
      </c>
      <c r="W71" s="46">
        <f>'cieki 2024'!CL70</f>
        <v>4.5</v>
      </c>
      <c r="X71" s="46">
        <f>'cieki 2024'!CQ70</f>
        <v>1.5</v>
      </c>
      <c r="Y71" s="46">
        <f>'cieki 2024'!CR70</f>
        <v>0.3</v>
      </c>
      <c r="Z71" s="46">
        <f>'cieki 2024'!CS70</f>
        <v>5</v>
      </c>
      <c r="AA71" s="46">
        <f>'cieki 2024'!CT70</f>
        <v>0.5</v>
      </c>
      <c r="AB71" s="46">
        <f>'cieki 2024'!CU70</f>
        <v>0.5</v>
      </c>
      <c r="AC71" s="46">
        <f>'cieki 2024'!CX70</f>
        <v>0.05</v>
      </c>
      <c r="AD71" s="46">
        <f>'cieki 2024'!CZ70</f>
        <v>0.05</v>
      </c>
      <c r="AE71" s="46">
        <f>'cieki 2024'!DB70</f>
        <v>0.05</v>
      </c>
      <c r="AF71" s="46">
        <f>'cieki 2024'!DC70</f>
        <v>0.05</v>
      </c>
      <c r="AG71" s="46">
        <f>'cieki 2024'!DD70</f>
        <v>0.05</v>
      </c>
      <c r="AH71" s="46">
        <f>'cieki 2024'!DE70</f>
        <v>0.05</v>
      </c>
      <c r="AI71" s="46">
        <f>'cieki 2024'!DF70</f>
        <v>0.05</v>
      </c>
      <c r="AJ71" s="46">
        <f>'cieki 2024'!DH70</f>
        <v>0.5</v>
      </c>
      <c r="AK71" s="46">
        <f>'cieki 2024'!DI70</f>
        <v>0.05</v>
      </c>
      <c r="AL71" s="46">
        <f>'cieki 2024'!DJ70</f>
        <v>0.25</v>
      </c>
      <c r="AM71" s="46">
        <f>'cieki 2024'!DK70</f>
        <v>0.25</v>
      </c>
      <c r="AN71" s="46">
        <f>'cieki 2024'!DL70</f>
        <v>0.05</v>
      </c>
      <c r="AO71" s="155" t="s">
        <v>166</v>
      </c>
    </row>
    <row r="72" spans="1:41" x14ac:dyDescent="0.2">
      <c r="A72" s="45">
        <f>'cieki 2024'!B71</f>
        <v>218</v>
      </c>
      <c r="B72" s="147" t="str">
        <f>'cieki 2024'!D71</f>
        <v>Kostrzyń - Proszew</v>
      </c>
      <c r="C72" s="46">
        <f>'cieki 2024'!I71</f>
        <v>0.05</v>
      </c>
      <c r="D72" s="46">
        <f>'cieki 2024'!J71</f>
        <v>1.5</v>
      </c>
      <c r="E72" s="46">
        <f>'cieki 2024'!L71</f>
        <v>2.5000000000000001E-2</v>
      </c>
      <c r="F72" s="46">
        <f>'cieki 2024'!N71</f>
        <v>3.5</v>
      </c>
      <c r="G72" s="46">
        <f>'cieki 2024'!O71</f>
        <v>7.74</v>
      </c>
      <c r="H72" s="46">
        <f>'cieki 2024'!S71</f>
        <v>1.1599999999999999</v>
      </c>
      <c r="I72" s="46">
        <f>'cieki 2024'!T71</f>
        <v>2.4900000000000002</v>
      </c>
      <c r="J72" s="46">
        <f>'cieki 2024'!X71</f>
        <v>21.2</v>
      </c>
      <c r="K72" s="46">
        <f>'cieki 2024'!AH71</f>
        <v>46</v>
      </c>
      <c r="L72" s="46">
        <f>'cieki 2024'!AJ71</f>
        <v>49</v>
      </c>
      <c r="M72" s="46">
        <f>'cieki 2024'!BA71</f>
        <v>1459.5</v>
      </c>
      <c r="N72" s="46">
        <f>'cieki 2024'!BI71</f>
        <v>0.5</v>
      </c>
      <c r="O72" s="46">
        <f>'cieki 2024'!BJ71</f>
        <v>5.0000000000000001E-3</v>
      </c>
      <c r="P72" s="46">
        <f>'cieki 2024'!BP71</f>
        <v>0.05</v>
      </c>
      <c r="Q72" s="46">
        <f>'cieki 2024'!BS71</f>
        <v>0.05</v>
      </c>
      <c r="R72" s="46">
        <f>'cieki 2024'!BT71</f>
        <v>0.05</v>
      </c>
      <c r="S72" s="46">
        <f>'cieki 2024'!BU71</f>
        <v>0.1</v>
      </c>
      <c r="T72" s="46">
        <f>'cieki 2024'!BZ71</f>
        <v>0.15</v>
      </c>
      <c r="U72" s="46">
        <f>'cieki 2024'!CB71</f>
        <v>0</v>
      </c>
      <c r="V72" s="46">
        <f>'cieki 2024'!CD71</f>
        <v>0</v>
      </c>
      <c r="W72" s="46">
        <f>'cieki 2024'!CL71</f>
        <v>0</v>
      </c>
      <c r="X72" s="46">
        <f>'cieki 2024'!CQ71</f>
        <v>0</v>
      </c>
      <c r="Y72" s="46">
        <f>'cieki 2024'!CR71</f>
        <v>0</v>
      </c>
      <c r="Z72" s="46">
        <f>'cieki 2024'!CS71</f>
        <v>0</v>
      </c>
      <c r="AA72" s="46">
        <f>'cieki 2024'!CT71</f>
        <v>0</v>
      </c>
      <c r="AB72" s="46">
        <f>'cieki 2024'!CU71</f>
        <v>0</v>
      </c>
      <c r="AC72" s="46">
        <f>'cieki 2024'!CX71</f>
        <v>0</v>
      </c>
      <c r="AD72" s="46">
        <f>'cieki 2024'!CZ71</f>
        <v>0</v>
      </c>
      <c r="AE72" s="46">
        <f>'cieki 2024'!DB71</f>
        <v>0</v>
      </c>
      <c r="AF72" s="46">
        <f>'cieki 2024'!DC71</f>
        <v>0</v>
      </c>
      <c r="AG72" s="46">
        <f>'cieki 2024'!DD71</f>
        <v>0</v>
      </c>
      <c r="AH72" s="46">
        <f>'cieki 2024'!DE71</f>
        <v>0.05</v>
      </c>
      <c r="AI72" s="46">
        <f>'cieki 2024'!DF71</f>
        <v>0.05</v>
      </c>
      <c r="AJ72" s="46">
        <f>'cieki 2024'!DH71</f>
        <v>0</v>
      </c>
      <c r="AK72" s="46">
        <f>'cieki 2024'!DI71</f>
        <v>0</v>
      </c>
      <c r="AL72" s="46">
        <f>'cieki 2024'!DJ71</f>
        <v>0.25</v>
      </c>
      <c r="AM72" s="46">
        <f>'cieki 2024'!DK71</f>
        <v>0.25</v>
      </c>
      <c r="AN72" s="46">
        <f>'cieki 2024'!DL71</f>
        <v>0.05</v>
      </c>
      <c r="AO72" s="156" t="s">
        <v>167</v>
      </c>
    </row>
    <row r="73" spans="1:41" x14ac:dyDescent="0.2">
      <c r="A73" s="45">
        <f>'cieki 2024'!B72</f>
        <v>219</v>
      </c>
      <c r="B73" s="147" t="str">
        <f>'cieki 2024'!D72</f>
        <v>Krzna - Neple</v>
      </c>
      <c r="C73" s="46">
        <f>'cieki 2024'!I72</f>
        <v>0.05</v>
      </c>
      <c r="D73" s="46">
        <f>'cieki 2024'!J72</f>
        <v>1.5</v>
      </c>
      <c r="E73" s="46">
        <f>'cieki 2024'!L72</f>
        <v>2.5000000000000001E-2</v>
      </c>
      <c r="F73" s="46">
        <f>'cieki 2024'!N72</f>
        <v>0.40899999999999997</v>
      </c>
      <c r="G73" s="46">
        <f>'cieki 2024'!O72</f>
        <v>3.6</v>
      </c>
      <c r="H73" s="46">
        <f>'cieki 2024'!S72</f>
        <v>0.2</v>
      </c>
      <c r="I73" s="46">
        <f>'cieki 2024'!T72</f>
        <v>0.5</v>
      </c>
      <c r="J73" s="46">
        <f>'cieki 2024'!X72</f>
        <v>0.25</v>
      </c>
      <c r="K73" s="46">
        <f>'cieki 2024'!AH72</f>
        <v>2.5</v>
      </c>
      <c r="L73" s="46">
        <f>'cieki 2024'!AJ72</f>
        <v>2.5</v>
      </c>
      <c r="M73" s="46">
        <f>'cieki 2024'!BA72</f>
        <v>34.6</v>
      </c>
      <c r="N73" s="46">
        <f>'cieki 2024'!BI72</f>
        <v>0.5</v>
      </c>
      <c r="O73" s="46">
        <f>'cieki 2024'!BJ72</f>
        <v>5.0000000000000001E-3</v>
      </c>
      <c r="P73" s="46">
        <f>'cieki 2024'!BP72</f>
        <v>0.05</v>
      </c>
      <c r="Q73" s="46">
        <f>'cieki 2024'!BS72</f>
        <v>0.05</v>
      </c>
      <c r="R73" s="46">
        <f>'cieki 2024'!BT72</f>
        <v>0.05</v>
      </c>
      <c r="S73" s="46">
        <f>'cieki 2024'!BU72</f>
        <v>0.1</v>
      </c>
      <c r="T73" s="46">
        <f>'cieki 2024'!BZ72</f>
        <v>0.15</v>
      </c>
      <c r="U73" s="46">
        <f>'cieki 2024'!CB72</f>
        <v>0</v>
      </c>
      <c r="V73" s="46">
        <f>'cieki 2024'!CD72</f>
        <v>0</v>
      </c>
      <c r="W73" s="46">
        <f>'cieki 2024'!CL72</f>
        <v>0</v>
      </c>
      <c r="X73" s="46">
        <f>'cieki 2024'!CQ72</f>
        <v>0</v>
      </c>
      <c r="Y73" s="46">
        <f>'cieki 2024'!CR72</f>
        <v>0</v>
      </c>
      <c r="Z73" s="46">
        <f>'cieki 2024'!CS72</f>
        <v>0</v>
      </c>
      <c r="AA73" s="46">
        <f>'cieki 2024'!CT72</f>
        <v>0</v>
      </c>
      <c r="AB73" s="46">
        <f>'cieki 2024'!CU72</f>
        <v>0</v>
      </c>
      <c r="AC73" s="46">
        <f>'cieki 2024'!CX72</f>
        <v>0</v>
      </c>
      <c r="AD73" s="46">
        <f>'cieki 2024'!CZ72</f>
        <v>0</v>
      </c>
      <c r="AE73" s="46">
        <f>'cieki 2024'!DB72</f>
        <v>0</v>
      </c>
      <c r="AF73" s="46">
        <f>'cieki 2024'!DC72</f>
        <v>0</v>
      </c>
      <c r="AG73" s="46">
        <f>'cieki 2024'!DD72</f>
        <v>0</v>
      </c>
      <c r="AH73" s="46">
        <f>'cieki 2024'!DE72</f>
        <v>0.05</v>
      </c>
      <c r="AI73" s="46">
        <f>'cieki 2024'!DF72</f>
        <v>0.05</v>
      </c>
      <c r="AJ73" s="46">
        <f>'cieki 2024'!DH72</f>
        <v>0</v>
      </c>
      <c r="AK73" s="46">
        <f>'cieki 2024'!DI72</f>
        <v>0</v>
      </c>
      <c r="AL73" s="46">
        <f>'cieki 2024'!DJ72</f>
        <v>0</v>
      </c>
      <c r="AM73" s="46">
        <f>'cieki 2024'!DK72</f>
        <v>0</v>
      </c>
      <c r="AN73" s="46">
        <f>'cieki 2024'!DL72</f>
        <v>0</v>
      </c>
      <c r="AO73" s="156" t="s">
        <v>167</v>
      </c>
    </row>
    <row r="74" spans="1:41" x14ac:dyDescent="0.2">
      <c r="A74" s="45">
        <f>'cieki 2024'!B73</f>
        <v>220</v>
      </c>
      <c r="B74" s="147" t="str">
        <f>'cieki 2024'!D73</f>
        <v>Liwa - Piekło</v>
      </c>
      <c r="C74" s="46">
        <f>'cieki 2024'!I73</f>
        <v>0.05</v>
      </c>
      <c r="D74" s="46">
        <f>'cieki 2024'!J73</f>
        <v>5.87</v>
      </c>
      <c r="E74" s="46">
        <f>'cieki 2024'!L73</f>
        <v>2.5000000000000001E-2</v>
      </c>
      <c r="F74" s="46">
        <f>'cieki 2024'!N73</f>
        <v>27.7</v>
      </c>
      <c r="G74" s="46">
        <f>'cieki 2024'!O73</f>
        <v>22.1</v>
      </c>
      <c r="H74" s="46">
        <f>'cieki 2024'!S73</f>
        <v>9.82</v>
      </c>
      <c r="I74" s="46">
        <f>'cieki 2024'!T73</f>
        <v>11.1</v>
      </c>
      <c r="J74" s="46">
        <f>'cieki 2024'!X73</f>
        <v>116</v>
      </c>
      <c r="K74" s="46">
        <f>'cieki 2024'!AH73</f>
        <v>8.9</v>
      </c>
      <c r="L74" s="46">
        <f>'cieki 2024'!AJ73</f>
        <v>2.5</v>
      </c>
      <c r="M74" s="46">
        <f>'cieki 2024'!BA73</f>
        <v>90.7</v>
      </c>
      <c r="N74" s="46">
        <f>'cieki 2024'!BI73</f>
        <v>0.5</v>
      </c>
      <c r="O74" s="46">
        <f>'cieki 2024'!BJ73</f>
        <v>5.0000000000000001E-3</v>
      </c>
      <c r="P74" s="46">
        <f>'cieki 2024'!BP73</f>
        <v>0.05</v>
      </c>
      <c r="Q74" s="46">
        <f>'cieki 2024'!BS73</f>
        <v>0.05</v>
      </c>
      <c r="R74" s="46">
        <f>'cieki 2024'!BT73</f>
        <v>0.05</v>
      </c>
      <c r="S74" s="46">
        <f>'cieki 2024'!BU73</f>
        <v>0.1</v>
      </c>
      <c r="T74" s="46">
        <f>'cieki 2024'!BZ73</f>
        <v>0.15</v>
      </c>
      <c r="U74" s="46">
        <f>'cieki 2024'!CB73</f>
        <v>50</v>
      </c>
      <c r="V74" s="46">
        <f>'cieki 2024'!CD73</f>
        <v>0.01</v>
      </c>
      <c r="W74" s="46">
        <f>'cieki 2024'!CL73</f>
        <v>5.0000000000000001E-3</v>
      </c>
      <c r="X74" s="46">
        <f>'cieki 2024'!CQ73</f>
        <v>1.5</v>
      </c>
      <c r="Y74" s="46">
        <f>'cieki 2024'!CR73</f>
        <v>0.3</v>
      </c>
      <c r="Z74" s="46">
        <f>'cieki 2024'!CS73</f>
        <v>5</v>
      </c>
      <c r="AA74" s="46">
        <f>'cieki 2024'!CT73</f>
        <v>0.5</v>
      </c>
      <c r="AB74" s="46">
        <f>'cieki 2024'!CU73</f>
        <v>0.5</v>
      </c>
      <c r="AC74" s="46">
        <f>'cieki 2024'!CX73</f>
        <v>0.05</v>
      </c>
      <c r="AD74" s="46">
        <f>'cieki 2024'!CZ73</f>
        <v>0.05</v>
      </c>
      <c r="AE74" s="46">
        <f>'cieki 2024'!DB73</f>
        <v>0.05</v>
      </c>
      <c r="AF74" s="46">
        <f>'cieki 2024'!DC73</f>
        <v>0.05</v>
      </c>
      <c r="AG74" s="46">
        <f>'cieki 2024'!DD73</f>
        <v>0.05</v>
      </c>
      <c r="AH74" s="46">
        <f>'cieki 2024'!DE73</f>
        <v>0.05</v>
      </c>
      <c r="AI74" s="46">
        <f>'cieki 2024'!DF73</f>
        <v>0.05</v>
      </c>
      <c r="AJ74" s="46">
        <f>'cieki 2024'!DH73</f>
        <v>0.5</v>
      </c>
      <c r="AK74" s="46">
        <f>'cieki 2024'!DI73</f>
        <v>0.05</v>
      </c>
      <c r="AL74" s="46">
        <f>'cieki 2024'!DJ73</f>
        <v>0.25</v>
      </c>
      <c r="AM74" s="46">
        <f>'cieki 2024'!DK73</f>
        <v>0.25</v>
      </c>
      <c r="AN74" s="46">
        <f>'cieki 2024'!DL73</f>
        <v>0.05</v>
      </c>
      <c r="AO74" s="156" t="s">
        <v>167</v>
      </c>
    </row>
    <row r="75" spans="1:41" x14ac:dyDescent="0.2">
      <c r="A75" s="45">
        <f>'cieki 2024'!B74</f>
        <v>221</v>
      </c>
      <c r="B75" s="147" t="str">
        <f>'cieki 2024'!D74</f>
        <v>Liwiec - Wólka Proszewska</v>
      </c>
      <c r="C75" s="46">
        <f>'cieki 2024'!I74</f>
        <v>0.05</v>
      </c>
      <c r="D75" s="46">
        <f>'cieki 2024'!J74</f>
        <v>1.5</v>
      </c>
      <c r="E75" s="46">
        <f>'cieki 2024'!L74</f>
        <v>2.5000000000000001E-2</v>
      </c>
      <c r="F75" s="46">
        <f>'cieki 2024'!N74</f>
        <v>1.24</v>
      </c>
      <c r="G75" s="46">
        <f>'cieki 2024'!O74</f>
        <v>4.76</v>
      </c>
      <c r="H75" s="46">
        <f>'cieki 2024'!S74</f>
        <v>0.2</v>
      </c>
      <c r="I75" s="46">
        <f>'cieki 2024'!T74</f>
        <v>0.5</v>
      </c>
      <c r="J75" s="46">
        <f>'cieki 2024'!X74</f>
        <v>7.25</v>
      </c>
      <c r="K75" s="46">
        <f>'cieki 2024'!AH74</f>
        <v>2.5</v>
      </c>
      <c r="L75" s="46">
        <f>'cieki 2024'!AJ74</f>
        <v>2.5</v>
      </c>
      <c r="M75" s="46">
        <f>'cieki 2024'!BA74</f>
        <v>31.5</v>
      </c>
      <c r="N75" s="46">
        <f>'cieki 2024'!BI74</f>
        <v>0.5</v>
      </c>
      <c r="O75" s="46">
        <f>'cieki 2024'!BJ74</f>
        <v>5.0000000000000001E-3</v>
      </c>
      <c r="P75" s="46">
        <f>'cieki 2024'!BP74</f>
        <v>0.05</v>
      </c>
      <c r="Q75" s="46">
        <f>'cieki 2024'!BS74</f>
        <v>0.05</v>
      </c>
      <c r="R75" s="46">
        <f>'cieki 2024'!BT74</f>
        <v>0.05</v>
      </c>
      <c r="S75" s="46">
        <f>'cieki 2024'!BU74</f>
        <v>0.1</v>
      </c>
      <c r="T75" s="46">
        <f>'cieki 2024'!BZ74</f>
        <v>0.15</v>
      </c>
      <c r="U75" s="46">
        <f>'cieki 2024'!CB74</f>
        <v>0</v>
      </c>
      <c r="V75" s="46">
        <f>'cieki 2024'!CD74</f>
        <v>0</v>
      </c>
      <c r="W75" s="46">
        <f>'cieki 2024'!CL74</f>
        <v>0</v>
      </c>
      <c r="X75" s="46">
        <f>'cieki 2024'!CQ74</f>
        <v>0</v>
      </c>
      <c r="Y75" s="46">
        <f>'cieki 2024'!CR74</f>
        <v>0</v>
      </c>
      <c r="Z75" s="46">
        <f>'cieki 2024'!CS74</f>
        <v>0</v>
      </c>
      <c r="AA75" s="46">
        <f>'cieki 2024'!CT74</f>
        <v>0</v>
      </c>
      <c r="AB75" s="46">
        <f>'cieki 2024'!CU74</f>
        <v>0</v>
      </c>
      <c r="AC75" s="46">
        <f>'cieki 2024'!CX74</f>
        <v>0</v>
      </c>
      <c r="AD75" s="46">
        <f>'cieki 2024'!CZ74</f>
        <v>0</v>
      </c>
      <c r="AE75" s="46">
        <f>'cieki 2024'!DB74</f>
        <v>0</v>
      </c>
      <c r="AF75" s="46">
        <f>'cieki 2024'!DC74</f>
        <v>0</v>
      </c>
      <c r="AG75" s="46">
        <f>'cieki 2024'!DD74</f>
        <v>0</v>
      </c>
      <c r="AH75" s="46">
        <f>'cieki 2024'!DE74</f>
        <v>0.05</v>
      </c>
      <c r="AI75" s="46">
        <f>'cieki 2024'!DF74</f>
        <v>0.05</v>
      </c>
      <c r="AJ75" s="46">
        <f>'cieki 2024'!DH74</f>
        <v>0</v>
      </c>
      <c r="AK75" s="46">
        <f>'cieki 2024'!DI74</f>
        <v>0</v>
      </c>
      <c r="AL75" s="46">
        <f>'cieki 2024'!DJ74</f>
        <v>0</v>
      </c>
      <c r="AM75" s="46">
        <f>'cieki 2024'!DK74</f>
        <v>0</v>
      </c>
      <c r="AN75" s="46">
        <f>'cieki 2024'!DL74</f>
        <v>0</v>
      </c>
      <c r="AO75" s="156" t="s">
        <v>167</v>
      </c>
    </row>
    <row r="76" spans="1:41" x14ac:dyDescent="0.2">
      <c r="A76" s="45">
        <f>'cieki 2024'!B75</f>
        <v>222</v>
      </c>
      <c r="B76" s="147" t="str">
        <f>'cieki 2024'!D75</f>
        <v>Liwna - Barciany</v>
      </c>
      <c r="C76" s="46">
        <f>'cieki 2024'!I75</f>
        <v>0.05</v>
      </c>
      <c r="D76" s="46">
        <f>'cieki 2024'!J75</f>
        <v>1.5</v>
      </c>
      <c r="E76" s="46">
        <f>'cieki 2024'!L75</f>
        <v>2.5000000000000001E-2</v>
      </c>
      <c r="F76" s="46">
        <f>'cieki 2024'!N75</f>
        <v>5.19</v>
      </c>
      <c r="G76" s="46">
        <f>'cieki 2024'!O75</f>
        <v>6.04</v>
      </c>
      <c r="H76" s="46">
        <f>'cieki 2024'!S75</f>
        <v>1.63</v>
      </c>
      <c r="I76" s="46">
        <f>'cieki 2024'!T75</f>
        <v>0.5</v>
      </c>
      <c r="J76" s="46">
        <f>'cieki 2024'!X75</f>
        <v>8.8699999999999992</v>
      </c>
      <c r="K76" s="46">
        <f>'cieki 2024'!AH75</f>
        <v>2.5</v>
      </c>
      <c r="L76" s="46">
        <f>'cieki 2024'!AJ75</f>
        <v>2.5</v>
      </c>
      <c r="M76" s="46">
        <f>'cieki 2024'!BA75</f>
        <v>31.5</v>
      </c>
      <c r="N76" s="46">
        <f>'cieki 2024'!BI75</f>
        <v>0.5</v>
      </c>
      <c r="O76" s="46">
        <f>'cieki 2024'!BJ75</f>
        <v>5.0000000000000001E-3</v>
      </c>
      <c r="P76" s="46">
        <f>'cieki 2024'!BP75</f>
        <v>0.05</v>
      </c>
      <c r="Q76" s="46">
        <f>'cieki 2024'!BS75</f>
        <v>0.05</v>
      </c>
      <c r="R76" s="46">
        <f>'cieki 2024'!BT75</f>
        <v>0.05</v>
      </c>
      <c r="S76" s="46">
        <f>'cieki 2024'!BU75</f>
        <v>0.1</v>
      </c>
      <c r="T76" s="46">
        <f>'cieki 2024'!BZ75</f>
        <v>0.15</v>
      </c>
      <c r="U76" s="46">
        <f>'cieki 2024'!CB75</f>
        <v>0</v>
      </c>
      <c r="V76" s="46">
        <f>'cieki 2024'!CD75</f>
        <v>0</v>
      </c>
      <c r="W76" s="46">
        <f>'cieki 2024'!CL75</f>
        <v>0</v>
      </c>
      <c r="X76" s="46">
        <f>'cieki 2024'!CQ75</f>
        <v>0</v>
      </c>
      <c r="Y76" s="46">
        <f>'cieki 2024'!CR75</f>
        <v>0</v>
      </c>
      <c r="Z76" s="46">
        <f>'cieki 2024'!CS75</f>
        <v>0</v>
      </c>
      <c r="AA76" s="46">
        <f>'cieki 2024'!CT75</f>
        <v>0</v>
      </c>
      <c r="AB76" s="46">
        <f>'cieki 2024'!CU75</f>
        <v>0</v>
      </c>
      <c r="AC76" s="46">
        <f>'cieki 2024'!CX75</f>
        <v>0</v>
      </c>
      <c r="AD76" s="46">
        <f>'cieki 2024'!CZ75</f>
        <v>0</v>
      </c>
      <c r="AE76" s="46">
        <f>'cieki 2024'!DB75</f>
        <v>0</v>
      </c>
      <c r="AF76" s="46">
        <f>'cieki 2024'!DC75</f>
        <v>0</v>
      </c>
      <c r="AG76" s="46">
        <f>'cieki 2024'!DD75</f>
        <v>0</v>
      </c>
      <c r="AH76" s="46">
        <f>'cieki 2024'!DE75</f>
        <v>0.05</v>
      </c>
      <c r="AI76" s="46">
        <f>'cieki 2024'!DF75</f>
        <v>0.05</v>
      </c>
      <c r="AJ76" s="46">
        <f>'cieki 2024'!DH75</f>
        <v>0</v>
      </c>
      <c r="AK76" s="46">
        <f>'cieki 2024'!DI75</f>
        <v>0</v>
      </c>
      <c r="AL76" s="46">
        <f>'cieki 2024'!DJ75</f>
        <v>0</v>
      </c>
      <c r="AM76" s="46">
        <f>'cieki 2024'!DK75</f>
        <v>0</v>
      </c>
      <c r="AN76" s="46">
        <f>'cieki 2024'!DL75</f>
        <v>0</v>
      </c>
      <c r="AO76" s="156" t="s">
        <v>167</v>
      </c>
    </row>
    <row r="77" spans="1:41" x14ac:dyDescent="0.2">
      <c r="A77" s="45">
        <f>'cieki 2024'!B76</f>
        <v>223</v>
      </c>
      <c r="B77" s="147" t="str">
        <f>'cieki 2024'!D76</f>
        <v>Liwna- Krelikiejmy</v>
      </c>
      <c r="C77" s="46">
        <f>'cieki 2024'!I76</f>
        <v>0.05</v>
      </c>
      <c r="D77" s="46">
        <f>'cieki 2024'!J76</f>
        <v>1.5</v>
      </c>
      <c r="E77" s="46">
        <f>'cieki 2024'!L76</f>
        <v>2.5000000000000001E-2</v>
      </c>
      <c r="F77" s="46">
        <f>'cieki 2024'!N76</f>
        <v>5.48</v>
      </c>
      <c r="G77" s="46">
        <f>'cieki 2024'!O76</f>
        <v>4.71</v>
      </c>
      <c r="H77" s="46">
        <f>'cieki 2024'!S76</f>
        <v>2.11</v>
      </c>
      <c r="I77" s="46">
        <f>'cieki 2024'!T76</f>
        <v>0.5</v>
      </c>
      <c r="J77" s="46">
        <f>'cieki 2024'!X76</f>
        <v>10.7</v>
      </c>
      <c r="K77" s="46">
        <f>'cieki 2024'!AH76</f>
        <v>2.5</v>
      </c>
      <c r="L77" s="46">
        <f>'cieki 2024'!AJ76</f>
        <v>40</v>
      </c>
      <c r="M77" s="46">
        <f>'cieki 2024'!BA76</f>
        <v>1299</v>
      </c>
      <c r="N77" s="46">
        <f>'cieki 2024'!BI76</f>
        <v>0.5</v>
      </c>
      <c r="O77" s="46">
        <f>'cieki 2024'!BJ76</f>
        <v>5.0000000000000001E-3</v>
      </c>
      <c r="P77" s="46">
        <f>'cieki 2024'!BP76</f>
        <v>0.05</v>
      </c>
      <c r="Q77" s="46">
        <f>'cieki 2024'!BS76</f>
        <v>0.05</v>
      </c>
      <c r="R77" s="46">
        <f>'cieki 2024'!BT76</f>
        <v>0.05</v>
      </c>
      <c r="S77" s="46">
        <f>'cieki 2024'!BU76</f>
        <v>0.1</v>
      </c>
      <c r="T77" s="46">
        <f>'cieki 2024'!BZ76</f>
        <v>0.15</v>
      </c>
      <c r="U77" s="46">
        <f>'cieki 2024'!CB76</f>
        <v>50</v>
      </c>
      <c r="V77" s="46">
        <f>'cieki 2024'!CD76</f>
        <v>0.01</v>
      </c>
      <c r="W77" s="46">
        <f>'cieki 2024'!CL76</f>
        <v>5.0000000000000001E-3</v>
      </c>
      <c r="X77" s="46">
        <f>'cieki 2024'!CQ76</f>
        <v>1.5</v>
      </c>
      <c r="Y77" s="46">
        <f>'cieki 2024'!CR76</f>
        <v>0.3</v>
      </c>
      <c r="Z77" s="46">
        <f>'cieki 2024'!CS76</f>
        <v>5</v>
      </c>
      <c r="AA77" s="46">
        <f>'cieki 2024'!CT76</f>
        <v>0.5</v>
      </c>
      <c r="AB77" s="46">
        <f>'cieki 2024'!CU76</f>
        <v>0.5</v>
      </c>
      <c r="AC77" s="46">
        <f>'cieki 2024'!CX76</f>
        <v>0.05</v>
      </c>
      <c r="AD77" s="46">
        <f>'cieki 2024'!CZ76</f>
        <v>0.05</v>
      </c>
      <c r="AE77" s="46">
        <f>'cieki 2024'!DB76</f>
        <v>0.05</v>
      </c>
      <c r="AF77" s="46">
        <f>'cieki 2024'!DC76</f>
        <v>0.05</v>
      </c>
      <c r="AG77" s="46">
        <f>'cieki 2024'!DD76</f>
        <v>0.05</v>
      </c>
      <c r="AH77" s="46">
        <f>'cieki 2024'!DE76</f>
        <v>0.05</v>
      </c>
      <c r="AI77" s="46">
        <f>'cieki 2024'!DF76</f>
        <v>0.05</v>
      </c>
      <c r="AJ77" s="46">
        <f>'cieki 2024'!DH76</f>
        <v>0.5</v>
      </c>
      <c r="AK77" s="46">
        <f>'cieki 2024'!DI76</f>
        <v>0.05</v>
      </c>
      <c r="AL77" s="46">
        <f>'cieki 2024'!DJ76</f>
        <v>0.25</v>
      </c>
      <c r="AM77" s="46">
        <f>'cieki 2024'!DK76</f>
        <v>0.25</v>
      </c>
      <c r="AN77" s="46">
        <f>'cieki 2024'!DL76</f>
        <v>0.05</v>
      </c>
      <c r="AO77" s="156" t="s">
        <v>167</v>
      </c>
    </row>
    <row r="78" spans="1:41" x14ac:dyDescent="0.2">
      <c r="A78" s="45">
        <f>'cieki 2024'!B77</f>
        <v>224</v>
      </c>
      <c r="B78" s="147" t="str">
        <f>'cieki 2024'!D77</f>
        <v>Lutryna - poniżej ZR Mileszewy, Lembark</v>
      </c>
      <c r="C78" s="46">
        <f>'cieki 2024'!I77</f>
        <v>0.05</v>
      </c>
      <c r="D78" s="46">
        <f>'cieki 2024'!J77</f>
        <v>1.5</v>
      </c>
      <c r="E78" s="46">
        <f>'cieki 2024'!L77</f>
        <v>2.5000000000000001E-2</v>
      </c>
      <c r="F78" s="46">
        <f>'cieki 2024'!N77</f>
        <v>1.72</v>
      </c>
      <c r="G78" s="46">
        <f>'cieki 2024'!O77</f>
        <v>5.95</v>
      </c>
      <c r="H78" s="46">
        <f>'cieki 2024'!S77</f>
        <v>0.2</v>
      </c>
      <c r="I78" s="46">
        <f>'cieki 2024'!T77</f>
        <v>0.5</v>
      </c>
      <c r="J78" s="46">
        <f>'cieki 2024'!X77</f>
        <v>1.1000000000000001</v>
      </c>
      <c r="K78" s="46">
        <f>'cieki 2024'!AH77</f>
        <v>7.7</v>
      </c>
      <c r="L78" s="46">
        <f>'cieki 2024'!AJ77</f>
        <v>2.5</v>
      </c>
      <c r="M78" s="46">
        <f>'cieki 2024'!BA77</f>
        <v>167</v>
      </c>
      <c r="N78" s="46">
        <f>'cieki 2024'!BI77</f>
        <v>0.5</v>
      </c>
      <c r="O78" s="46">
        <f>'cieki 2024'!BJ77</f>
        <v>5.0000000000000001E-3</v>
      </c>
      <c r="P78" s="46">
        <f>'cieki 2024'!BP77</f>
        <v>0.05</v>
      </c>
      <c r="Q78" s="46">
        <f>'cieki 2024'!BS77</f>
        <v>0.05</v>
      </c>
      <c r="R78" s="46">
        <f>'cieki 2024'!BT77</f>
        <v>0.05</v>
      </c>
      <c r="S78" s="46">
        <f>'cieki 2024'!BU77</f>
        <v>0.1</v>
      </c>
      <c r="T78" s="46">
        <f>'cieki 2024'!BZ77</f>
        <v>0.15</v>
      </c>
      <c r="U78" s="46">
        <f>'cieki 2024'!CB77</f>
        <v>0</v>
      </c>
      <c r="V78" s="46">
        <f>'cieki 2024'!CD77</f>
        <v>0</v>
      </c>
      <c r="W78" s="46">
        <f>'cieki 2024'!CL77</f>
        <v>0</v>
      </c>
      <c r="X78" s="46">
        <f>'cieki 2024'!CQ77</f>
        <v>0</v>
      </c>
      <c r="Y78" s="46">
        <f>'cieki 2024'!CR77</f>
        <v>0</v>
      </c>
      <c r="Z78" s="46">
        <f>'cieki 2024'!CS77</f>
        <v>0</v>
      </c>
      <c r="AA78" s="46">
        <f>'cieki 2024'!CT77</f>
        <v>0</v>
      </c>
      <c r="AB78" s="46">
        <f>'cieki 2024'!CU77</f>
        <v>0</v>
      </c>
      <c r="AC78" s="46">
        <f>'cieki 2024'!CX77</f>
        <v>0</v>
      </c>
      <c r="AD78" s="46">
        <f>'cieki 2024'!CZ77</f>
        <v>0</v>
      </c>
      <c r="AE78" s="46">
        <f>'cieki 2024'!DB77</f>
        <v>0</v>
      </c>
      <c r="AF78" s="46">
        <f>'cieki 2024'!DC77</f>
        <v>0</v>
      </c>
      <c r="AG78" s="46">
        <f>'cieki 2024'!DD77</f>
        <v>0</v>
      </c>
      <c r="AH78" s="46">
        <f>'cieki 2024'!DE77</f>
        <v>0.05</v>
      </c>
      <c r="AI78" s="46">
        <f>'cieki 2024'!DF77</f>
        <v>0.05</v>
      </c>
      <c r="AJ78" s="46">
        <f>'cieki 2024'!DH77</f>
        <v>0</v>
      </c>
      <c r="AK78" s="46">
        <f>'cieki 2024'!DI77</f>
        <v>0</v>
      </c>
      <c r="AL78" s="46">
        <f>'cieki 2024'!DJ77</f>
        <v>0</v>
      </c>
      <c r="AM78" s="46">
        <f>'cieki 2024'!DK77</f>
        <v>0</v>
      </c>
      <c r="AN78" s="46">
        <f>'cieki 2024'!DL77</f>
        <v>0</v>
      </c>
      <c r="AO78" s="156" t="s">
        <v>167</v>
      </c>
    </row>
    <row r="79" spans="1:41" x14ac:dyDescent="0.2">
      <c r="A79" s="45">
        <f>'cieki 2024'!B78</f>
        <v>225</v>
      </c>
      <c r="B79" s="147" t="str">
        <f>'cieki 2024'!D78</f>
        <v>Łasica - Aleksandrów, most</v>
      </c>
      <c r="C79" s="46">
        <f>'cieki 2024'!I78</f>
        <v>0.05</v>
      </c>
      <c r="D79" s="46">
        <f>'cieki 2024'!J78</f>
        <v>5.32</v>
      </c>
      <c r="E79" s="46">
        <f>'cieki 2024'!L78</f>
        <v>0.125</v>
      </c>
      <c r="F79" s="46">
        <f>'cieki 2024'!N78</f>
        <v>6.9</v>
      </c>
      <c r="G79" s="46">
        <f>'cieki 2024'!O78</f>
        <v>10.1</v>
      </c>
      <c r="H79" s="46">
        <f>'cieki 2024'!S78</f>
        <v>2.56</v>
      </c>
      <c r="I79" s="46">
        <f>'cieki 2024'!T78</f>
        <v>5.41</v>
      </c>
      <c r="J79" s="46">
        <f>'cieki 2024'!X78</f>
        <v>47.2</v>
      </c>
      <c r="K79" s="46">
        <f>'cieki 2024'!AH78</f>
        <v>2.5</v>
      </c>
      <c r="L79" s="46">
        <f>'cieki 2024'!AJ78</f>
        <v>2.5</v>
      </c>
      <c r="M79" s="46">
        <f>'cieki 2024'!BA78</f>
        <v>124</v>
      </c>
      <c r="N79" s="46">
        <f>'cieki 2024'!BI78</f>
        <v>0.5</v>
      </c>
      <c r="O79" s="46">
        <f>'cieki 2024'!BJ78</f>
        <v>5.0000000000000001E-3</v>
      </c>
      <c r="P79" s="46">
        <f>'cieki 2024'!BP78</f>
        <v>0.05</v>
      </c>
      <c r="Q79" s="46">
        <f>'cieki 2024'!BS78</f>
        <v>0.05</v>
      </c>
      <c r="R79" s="46">
        <f>'cieki 2024'!BT78</f>
        <v>0.05</v>
      </c>
      <c r="S79" s="46">
        <f>'cieki 2024'!BU78</f>
        <v>0.1</v>
      </c>
      <c r="T79" s="46">
        <f>'cieki 2024'!BZ78</f>
        <v>0.15</v>
      </c>
      <c r="U79" s="46">
        <f>'cieki 2024'!CB78</f>
        <v>0</v>
      </c>
      <c r="V79" s="46">
        <f>'cieki 2024'!CD78</f>
        <v>0</v>
      </c>
      <c r="W79" s="46">
        <f>'cieki 2024'!CL78</f>
        <v>0</v>
      </c>
      <c r="X79" s="46">
        <f>'cieki 2024'!CQ78</f>
        <v>0</v>
      </c>
      <c r="Y79" s="46">
        <f>'cieki 2024'!CR78</f>
        <v>0</v>
      </c>
      <c r="Z79" s="46">
        <f>'cieki 2024'!CS78</f>
        <v>0</v>
      </c>
      <c r="AA79" s="46">
        <f>'cieki 2024'!CT78</f>
        <v>0</v>
      </c>
      <c r="AB79" s="46">
        <f>'cieki 2024'!CU78</f>
        <v>0</v>
      </c>
      <c r="AC79" s="46">
        <f>'cieki 2024'!CX78</f>
        <v>0</v>
      </c>
      <c r="AD79" s="46">
        <f>'cieki 2024'!CZ78</f>
        <v>0</v>
      </c>
      <c r="AE79" s="46">
        <f>'cieki 2024'!DB78</f>
        <v>0</v>
      </c>
      <c r="AF79" s="46">
        <f>'cieki 2024'!DC78</f>
        <v>0</v>
      </c>
      <c r="AG79" s="46">
        <f>'cieki 2024'!DD78</f>
        <v>0</v>
      </c>
      <c r="AH79" s="46">
        <f>'cieki 2024'!DE78</f>
        <v>0.05</v>
      </c>
      <c r="AI79" s="46">
        <f>'cieki 2024'!DF78</f>
        <v>0.05</v>
      </c>
      <c r="AJ79" s="46">
        <f>'cieki 2024'!DH78</f>
        <v>0</v>
      </c>
      <c r="AK79" s="46">
        <f>'cieki 2024'!DI78</f>
        <v>0</v>
      </c>
      <c r="AL79" s="46">
        <f>'cieki 2024'!DJ78</f>
        <v>0</v>
      </c>
      <c r="AM79" s="46">
        <f>'cieki 2024'!DK78</f>
        <v>0</v>
      </c>
      <c r="AN79" s="46">
        <f>'cieki 2024'!DL78</f>
        <v>0</v>
      </c>
      <c r="AO79" s="156" t="s">
        <v>167</v>
      </c>
    </row>
    <row r="80" spans="1:41" x14ac:dyDescent="0.2">
      <c r="A80" s="45">
        <f>'cieki 2024'!B79</f>
        <v>226</v>
      </c>
      <c r="B80" s="147" t="str">
        <f>'cieki 2024'!D79</f>
        <v>Łeba - Cecenowo</v>
      </c>
      <c r="C80" s="46">
        <f>'cieki 2024'!I79</f>
        <v>0.05</v>
      </c>
      <c r="D80" s="46">
        <f>'cieki 2024'!J79</f>
        <v>1.5</v>
      </c>
      <c r="E80" s="46">
        <f>'cieki 2024'!L79</f>
        <v>2.5000000000000001E-2</v>
      </c>
      <c r="F80" s="46">
        <f>'cieki 2024'!N79</f>
        <v>0.58399999999999996</v>
      </c>
      <c r="G80" s="46">
        <f>'cieki 2024'!O79</f>
        <v>3.41</v>
      </c>
      <c r="H80" s="46">
        <f>'cieki 2024'!S79</f>
        <v>0.2</v>
      </c>
      <c r="I80" s="46">
        <f>'cieki 2024'!T79</f>
        <v>0.5</v>
      </c>
      <c r="J80" s="46">
        <f>'cieki 2024'!X79</f>
        <v>1.4</v>
      </c>
      <c r="K80" s="46">
        <f>'cieki 2024'!AH79</f>
        <v>2.5</v>
      </c>
      <c r="L80" s="46">
        <f>'cieki 2024'!AJ79</f>
        <v>2.5</v>
      </c>
      <c r="M80" s="46">
        <f>'cieki 2024'!BA79</f>
        <v>31.5</v>
      </c>
      <c r="N80" s="46">
        <f>'cieki 2024'!BI79</f>
        <v>0.5</v>
      </c>
      <c r="O80" s="46">
        <f>'cieki 2024'!BJ79</f>
        <v>5.0000000000000001E-3</v>
      </c>
      <c r="P80" s="46">
        <f>'cieki 2024'!BP79</f>
        <v>0.05</v>
      </c>
      <c r="Q80" s="46">
        <f>'cieki 2024'!BS79</f>
        <v>0.05</v>
      </c>
      <c r="R80" s="46">
        <f>'cieki 2024'!BT79</f>
        <v>0.05</v>
      </c>
      <c r="S80" s="46">
        <f>'cieki 2024'!BU79</f>
        <v>0.1</v>
      </c>
      <c r="T80" s="46">
        <f>'cieki 2024'!BZ79</f>
        <v>0.15</v>
      </c>
      <c r="U80" s="46">
        <f>'cieki 2024'!CB79</f>
        <v>0</v>
      </c>
      <c r="V80" s="46">
        <f>'cieki 2024'!CD79</f>
        <v>0</v>
      </c>
      <c r="W80" s="46">
        <f>'cieki 2024'!CL79</f>
        <v>0</v>
      </c>
      <c r="X80" s="46">
        <f>'cieki 2024'!CQ79</f>
        <v>0</v>
      </c>
      <c r="Y80" s="46">
        <f>'cieki 2024'!CR79</f>
        <v>0</v>
      </c>
      <c r="Z80" s="46">
        <f>'cieki 2024'!CS79</f>
        <v>0</v>
      </c>
      <c r="AA80" s="46">
        <f>'cieki 2024'!CT79</f>
        <v>0</v>
      </c>
      <c r="AB80" s="46">
        <f>'cieki 2024'!CU79</f>
        <v>0</v>
      </c>
      <c r="AC80" s="46">
        <f>'cieki 2024'!CX79</f>
        <v>0</v>
      </c>
      <c r="AD80" s="46">
        <f>'cieki 2024'!CZ79</f>
        <v>0</v>
      </c>
      <c r="AE80" s="46">
        <f>'cieki 2024'!DB79</f>
        <v>0</v>
      </c>
      <c r="AF80" s="46">
        <f>'cieki 2024'!DC79</f>
        <v>0</v>
      </c>
      <c r="AG80" s="46">
        <f>'cieki 2024'!DD79</f>
        <v>0</v>
      </c>
      <c r="AH80" s="46">
        <f>'cieki 2024'!DE79</f>
        <v>0.05</v>
      </c>
      <c r="AI80" s="46">
        <f>'cieki 2024'!DF79</f>
        <v>0.05</v>
      </c>
      <c r="AJ80" s="46">
        <f>'cieki 2024'!DH79</f>
        <v>0</v>
      </c>
      <c r="AK80" s="46">
        <f>'cieki 2024'!DI79</f>
        <v>0</v>
      </c>
      <c r="AL80" s="46">
        <f>'cieki 2024'!DJ79</f>
        <v>0</v>
      </c>
      <c r="AM80" s="46">
        <f>'cieki 2024'!DK79</f>
        <v>0</v>
      </c>
      <c r="AN80" s="46">
        <f>'cieki 2024'!DL79</f>
        <v>0</v>
      </c>
      <c r="AO80" s="156" t="s">
        <v>167</v>
      </c>
    </row>
    <row r="81" spans="1:41" x14ac:dyDescent="0.2">
      <c r="A81" s="45">
        <f>'cieki 2024'!B80</f>
        <v>227</v>
      </c>
      <c r="B81" s="147" t="str">
        <f>'cieki 2024'!D80</f>
        <v>Łeba - Chocielewko</v>
      </c>
      <c r="C81" s="46">
        <f>'cieki 2024'!I80</f>
        <v>0.05</v>
      </c>
      <c r="D81" s="46">
        <f>'cieki 2024'!J80</f>
        <v>1.5</v>
      </c>
      <c r="E81" s="46">
        <f>'cieki 2024'!L80</f>
        <v>2.5000000000000001E-2</v>
      </c>
      <c r="F81" s="46">
        <f>'cieki 2024'!N80</f>
        <v>1.1599999999999999</v>
      </c>
      <c r="G81" s="46">
        <f>'cieki 2024'!O80</f>
        <v>4.3600000000000003</v>
      </c>
      <c r="H81" s="46">
        <f>'cieki 2024'!S80</f>
        <v>0.65400000000000003</v>
      </c>
      <c r="I81" s="46">
        <f>'cieki 2024'!T80</f>
        <v>0.5</v>
      </c>
      <c r="J81" s="46">
        <f>'cieki 2024'!X80</f>
        <v>5.8</v>
      </c>
      <c r="K81" s="46">
        <f>'cieki 2024'!AH80</f>
        <v>2.5</v>
      </c>
      <c r="L81" s="46">
        <f>'cieki 2024'!AJ80</f>
        <v>2.5</v>
      </c>
      <c r="M81" s="46">
        <f>'cieki 2024'!BA80</f>
        <v>73</v>
      </c>
      <c r="N81" s="46">
        <f>'cieki 2024'!BI80</f>
        <v>0.5</v>
      </c>
      <c r="O81" s="46">
        <f>'cieki 2024'!BJ80</f>
        <v>5.0000000000000001E-3</v>
      </c>
      <c r="P81" s="46">
        <f>'cieki 2024'!BP80</f>
        <v>0.05</v>
      </c>
      <c r="Q81" s="46">
        <f>'cieki 2024'!BS80</f>
        <v>0.05</v>
      </c>
      <c r="R81" s="46">
        <f>'cieki 2024'!BT80</f>
        <v>0.05</v>
      </c>
      <c r="S81" s="46">
        <f>'cieki 2024'!BU80</f>
        <v>0.1</v>
      </c>
      <c r="T81" s="46">
        <f>'cieki 2024'!BZ80</f>
        <v>0.15</v>
      </c>
      <c r="U81" s="46">
        <f>'cieki 2024'!CB80</f>
        <v>0</v>
      </c>
      <c r="V81" s="46">
        <f>'cieki 2024'!CD80</f>
        <v>0</v>
      </c>
      <c r="W81" s="46">
        <f>'cieki 2024'!CL80</f>
        <v>0</v>
      </c>
      <c r="X81" s="46">
        <f>'cieki 2024'!CQ80</f>
        <v>0</v>
      </c>
      <c r="Y81" s="46">
        <f>'cieki 2024'!CR80</f>
        <v>0</v>
      </c>
      <c r="Z81" s="46">
        <f>'cieki 2024'!CS80</f>
        <v>0</v>
      </c>
      <c r="AA81" s="46">
        <f>'cieki 2024'!CT80</f>
        <v>0</v>
      </c>
      <c r="AB81" s="46">
        <f>'cieki 2024'!CU80</f>
        <v>0</v>
      </c>
      <c r="AC81" s="46">
        <f>'cieki 2024'!CX80</f>
        <v>0</v>
      </c>
      <c r="AD81" s="46">
        <f>'cieki 2024'!CZ80</f>
        <v>0</v>
      </c>
      <c r="AE81" s="46">
        <f>'cieki 2024'!DB80</f>
        <v>0</v>
      </c>
      <c r="AF81" s="46">
        <f>'cieki 2024'!DC80</f>
        <v>0</v>
      </c>
      <c r="AG81" s="46">
        <f>'cieki 2024'!DD80</f>
        <v>0</v>
      </c>
      <c r="AH81" s="46">
        <f>'cieki 2024'!DE80</f>
        <v>0.05</v>
      </c>
      <c r="AI81" s="46">
        <f>'cieki 2024'!DF80</f>
        <v>0.05</v>
      </c>
      <c r="AJ81" s="46">
        <f>'cieki 2024'!DH80</f>
        <v>0</v>
      </c>
      <c r="AK81" s="46">
        <f>'cieki 2024'!DI80</f>
        <v>0</v>
      </c>
      <c r="AL81" s="46">
        <f>'cieki 2024'!DJ80</f>
        <v>0</v>
      </c>
      <c r="AM81" s="46">
        <f>'cieki 2024'!DK80</f>
        <v>0</v>
      </c>
      <c r="AN81" s="46">
        <f>'cieki 2024'!DL80</f>
        <v>0</v>
      </c>
      <c r="AO81" s="156" t="s">
        <v>167</v>
      </c>
    </row>
    <row r="82" spans="1:41" x14ac:dyDescent="0.2">
      <c r="A82" s="45">
        <f>'cieki 2024'!B81</f>
        <v>228</v>
      </c>
      <c r="B82" s="147" t="str">
        <f>'cieki 2024'!D81</f>
        <v>Łupawa - Smołdzino</v>
      </c>
      <c r="C82" s="46">
        <f>'cieki 2024'!I81</f>
        <v>0.05</v>
      </c>
      <c r="D82" s="46">
        <f>'cieki 2024'!J81</f>
        <v>1.5</v>
      </c>
      <c r="E82" s="46">
        <f>'cieki 2024'!L81</f>
        <v>2.5000000000000001E-2</v>
      </c>
      <c r="F82" s="46">
        <f>'cieki 2024'!N81</f>
        <v>1.76</v>
      </c>
      <c r="G82" s="46">
        <f>'cieki 2024'!O81</f>
        <v>6.49</v>
      </c>
      <c r="H82" s="46">
        <f>'cieki 2024'!S81</f>
        <v>0.88900000000000001</v>
      </c>
      <c r="I82" s="46">
        <f>'cieki 2024'!T81</f>
        <v>1.61</v>
      </c>
      <c r="J82" s="46">
        <f>'cieki 2024'!X81</f>
        <v>7.9</v>
      </c>
      <c r="K82" s="46">
        <f>'cieki 2024'!AH81</f>
        <v>15</v>
      </c>
      <c r="L82" s="46">
        <f>'cieki 2024'!AJ81</f>
        <v>13</v>
      </c>
      <c r="M82" s="46">
        <f>'cieki 2024'!BA81</f>
        <v>681.8</v>
      </c>
      <c r="N82" s="46">
        <f>'cieki 2024'!BI81</f>
        <v>0.5</v>
      </c>
      <c r="O82" s="46">
        <f>'cieki 2024'!BJ81</f>
        <v>5.0000000000000001E-3</v>
      </c>
      <c r="P82" s="46">
        <f>'cieki 2024'!BP81</f>
        <v>0.05</v>
      </c>
      <c r="Q82" s="46">
        <f>'cieki 2024'!BS81</f>
        <v>0.05</v>
      </c>
      <c r="R82" s="46">
        <f>'cieki 2024'!BT81</f>
        <v>0.05</v>
      </c>
      <c r="S82" s="46">
        <f>'cieki 2024'!BU81</f>
        <v>0.1</v>
      </c>
      <c r="T82" s="46">
        <f>'cieki 2024'!BZ81</f>
        <v>0.15</v>
      </c>
      <c r="U82" s="46">
        <f>'cieki 2024'!CB81</f>
        <v>0</v>
      </c>
      <c r="V82" s="46">
        <f>'cieki 2024'!CD81</f>
        <v>0</v>
      </c>
      <c r="W82" s="46">
        <f>'cieki 2024'!CL81</f>
        <v>0</v>
      </c>
      <c r="X82" s="46">
        <f>'cieki 2024'!CQ81</f>
        <v>0</v>
      </c>
      <c r="Y82" s="46">
        <f>'cieki 2024'!CR81</f>
        <v>0</v>
      </c>
      <c r="Z82" s="46">
        <f>'cieki 2024'!CS81</f>
        <v>0</v>
      </c>
      <c r="AA82" s="46">
        <f>'cieki 2024'!CT81</f>
        <v>0</v>
      </c>
      <c r="AB82" s="46">
        <f>'cieki 2024'!CU81</f>
        <v>0</v>
      </c>
      <c r="AC82" s="46">
        <f>'cieki 2024'!CX81</f>
        <v>0</v>
      </c>
      <c r="AD82" s="46">
        <f>'cieki 2024'!CZ81</f>
        <v>0</v>
      </c>
      <c r="AE82" s="46">
        <f>'cieki 2024'!DB81</f>
        <v>0</v>
      </c>
      <c r="AF82" s="46">
        <f>'cieki 2024'!DC81</f>
        <v>0</v>
      </c>
      <c r="AG82" s="46">
        <f>'cieki 2024'!DD81</f>
        <v>0</v>
      </c>
      <c r="AH82" s="46">
        <f>'cieki 2024'!DE81</f>
        <v>0.05</v>
      </c>
      <c r="AI82" s="46">
        <f>'cieki 2024'!DF81</f>
        <v>0.05</v>
      </c>
      <c r="AJ82" s="46">
        <f>'cieki 2024'!DH81</f>
        <v>0</v>
      </c>
      <c r="AK82" s="46">
        <f>'cieki 2024'!DI81</f>
        <v>0</v>
      </c>
      <c r="AL82" s="46">
        <f>'cieki 2024'!DJ81</f>
        <v>0</v>
      </c>
      <c r="AM82" s="46">
        <f>'cieki 2024'!DK81</f>
        <v>0</v>
      </c>
      <c r="AN82" s="46">
        <f>'cieki 2024'!DL81</f>
        <v>0</v>
      </c>
      <c r="AO82" s="156" t="s">
        <v>167</v>
      </c>
    </row>
    <row r="83" spans="1:41" x14ac:dyDescent="0.2">
      <c r="A83" s="45">
        <f>'cieki 2024'!B82</f>
        <v>229</v>
      </c>
      <c r="B83" s="147" t="str">
        <f>'cieki 2024'!D82</f>
        <v>Łydynia - Gutarzewo, most</v>
      </c>
      <c r="C83" s="46">
        <f>'cieki 2024'!I82</f>
        <v>0.05</v>
      </c>
      <c r="D83" s="46">
        <f>'cieki 2024'!J82</f>
        <v>1.5</v>
      </c>
      <c r="E83" s="46">
        <f>'cieki 2024'!L82</f>
        <v>2.5000000000000001E-2</v>
      </c>
      <c r="F83" s="46">
        <f>'cieki 2024'!N82</f>
        <v>1.51</v>
      </c>
      <c r="G83" s="46">
        <f>'cieki 2024'!O82</f>
        <v>4.3099999999999996</v>
      </c>
      <c r="H83" s="46">
        <f>'cieki 2024'!S82</f>
        <v>0.41599999999999998</v>
      </c>
      <c r="I83" s="46">
        <f>'cieki 2024'!T82</f>
        <v>0.5</v>
      </c>
      <c r="J83" s="46">
        <f>'cieki 2024'!X82</f>
        <v>3.86</v>
      </c>
      <c r="K83" s="46">
        <f>'cieki 2024'!AH82</f>
        <v>6.4</v>
      </c>
      <c r="L83" s="46">
        <f>'cieki 2024'!AJ82</f>
        <v>2.5</v>
      </c>
      <c r="M83" s="46">
        <f>'cieki 2024'!BA82</f>
        <v>326.39999999999998</v>
      </c>
      <c r="N83" s="46">
        <f>'cieki 2024'!BI82</f>
        <v>0.5</v>
      </c>
      <c r="O83" s="46">
        <f>'cieki 2024'!BJ82</f>
        <v>5.0000000000000001E-3</v>
      </c>
      <c r="P83" s="46">
        <f>'cieki 2024'!BP82</f>
        <v>0.05</v>
      </c>
      <c r="Q83" s="46">
        <f>'cieki 2024'!BS82</f>
        <v>0.05</v>
      </c>
      <c r="R83" s="46">
        <f>'cieki 2024'!BT82</f>
        <v>0.05</v>
      </c>
      <c r="S83" s="46">
        <f>'cieki 2024'!BU82</f>
        <v>0.1</v>
      </c>
      <c r="T83" s="46">
        <f>'cieki 2024'!BZ82</f>
        <v>0.15</v>
      </c>
      <c r="U83" s="46">
        <f>'cieki 2024'!CB82</f>
        <v>0</v>
      </c>
      <c r="V83" s="46">
        <f>'cieki 2024'!CD82</f>
        <v>0</v>
      </c>
      <c r="W83" s="46">
        <f>'cieki 2024'!CL82</f>
        <v>0</v>
      </c>
      <c r="X83" s="46">
        <f>'cieki 2024'!CQ82</f>
        <v>0</v>
      </c>
      <c r="Y83" s="46">
        <f>'cieki 2024'!CR82</f>
        <v>0</v>
      </c>
      <c r="Z83" s="46">
        <f>'cieki 2024'!CS82</f>
        <v>0</v>
      </c>
      <c r="AA83" s="46">
        <f>'cieki 2024'!CT82</f>
        <v>0</v>
      </c>
      <c r="AB83" s="46">
        <f>'cieki 2024'!CU82</f>
        <v>0</v>
      </c>
      <c r="AC83" s="46">
        <f>'cieki 2024'!CX82</f>
        <v>0</v>
      </c>
      <c r="AD83" s="46">
        <f>'cieki 2024'!CZ82</f>
        <v>0</v>
      </c>
      <c r="AE83" s="46">
        <f>'cieki 2024'!DB82</f>
        <v>0</v>
      </c>
      <c r="AF83" s="46">
        <f>'cieki 2024'!DC82</f>
        <v>0</v>
      </c>
      <c r="AG83" s="46">
        <f>'cieki 2024'!DD82</f>
        <v>0</v>
      </c>
      <c r="AH83" s="46">
        <f>'cieki 2024'!DE82</f>
        <v>0.05</v>
      </c>
      <c r="AI83" s="46">
        <f>'cieki 2024'!DF82</f>
        <v>0.05</v>
      </c>
      <c r="AJ83" s="46">
        <f>'cieki 2024'!DH82</f>
        <v>0</v>
      </c>
      <c r="AK83" s="46">
        <f>'cieki 2024'!DI82</f>
        <v>0</v>
      </c>
      <c r="AL83" s="46">
        <f>'cieki 2024'!DJ82</f>
        <v>0</v>
      </c>
      <c r="AM83" s="46">
        <f>'cieki 2024'!DK82</f>
        <v>0</v>
      </c>
      <c r="AN83" s="46">
        <f>'cieki 2024'!DL82</f>
        <v>0</v>
      </c>
      <c r="AO83" s="156" t="s">
        <v>167</v>
      </c>
    </row>
    <row r="84" spans="1:41" x14ac:dyDescent="0.2">
      <c r="A84" s="45">
        <f>'cieki 2024'!B83</f>
        <v>230</v>
      </c>
      <c r="B84" s="147" t="str">
        <f>'cieki 2024'!D83</f>
        <v>Mała Panew - Czarnowąsy</v>
      </c>
      <c r="C84" s="46">
        <f>'cieki 2024'!I83</f>
        <v>0.65600000000000003</v>
      </c>
      <c r="D84" s="46">
        <f>'cieki 2024'!J83</f>
        <v>1.5</v>
      </c>
      <c r="E84" s="46">
        <f>'cieki 2024'!L83</f>
        <v>2.5000000000000001E-2</v>
      </c>
      <c r="F84" s="46">
        <f>'cieki 2024'!N83</f>
        <v>2.11</v>
      </c>
      <c r="G84" s="46">
        <f>'cieki 2024'!O83</f>
        <v>8.24</v>
      </c>
      <c r="H84" s="46">
        <f>'cieki 2024'!S83</f>
        <v>2.2599999999999998</v>
      </c>
      <c r="I84" s="46">
        <f>'cieki 2024'!T83</f>
        <v>2.7</v>
      </c>
      <c r="J84" s="46">
        <f>'cieki 2024'!X83</f>
        <v>22.2</v>
      </c>
      <c r="K84" s="46">
        <f>'cieki 2024'!AH83</f>
        <v>2.5</v>
      </c>
      <c r="L84" s="46">
        <f>'cieki 2024'!AJ83</f>
        <v>2.5</v>
      </c>
      <c r="M84" s="46">
        <f>'cieki 2024'!BA83</f>
        <v>39</v>
      </c>
      <c r="N84" s="46">
        <f>'cieki 2024'!BI83</f>
        <v>0.5</v>
      </c>
      <c r="O84" s="46">
        <f>'cieki 2024'!BJ83</f>
        <v>5.0000000000000001E-3</v>
      </c>
      <c r="P84" s="46">
        <f>'cieki 2024'!BP83</f>
        <v>0.05</v>
      </c>
      <c r="Q84" s="46">
        <f>'cieki 2024'!BS83</f>
        <v>0.05</v>
      </c>
      <c r="R84" s="46">
        <f>'cieki 2024'!BT83</f>
        <v>0.05</v>
      </c>
      <c r="S84" s="46">
        <f>'cieki 2024'!BU83</f>
        <v>0.1</v>
      </c>
      <c r="T84" s="46">
        <f>'cieki 2024'!BZ83</f>
        <v>0.15</v>
      </c>
      <c r="U84" s="46">
        <f>'cieki 2024'!CB83</f>
        <v>0</v>
      </c>
      <c r="V84" s="46">
        <f>'cieki 2024'!CD83</f>
        <v>0</v>
      </c>
      <c r="W84" s="46">
        <f>'cieki 2024'!CL83</f>
        <v>0</v>
      </c>
      <c r="X84" s="46">
        <f>'cieki 2024'!CQ83</f>
        <v>0</v>
      </c>
      <c r="Y84" s="46">
        <f>'cieki 2024'!CR83</f>
        <v>0</v>
      </c>
      <c r="Z84" s="46">
        <f>'cieki 2024'!CS83</f>
        <v>0</v>
      </c>
      <c r="AA84" s="46">
        <f>'cieki 2024'!CT83</f>
        <v>0</v>
      </c>
      <c r="AB84" s="46">
        <f>'cieki 2024'!CU83</f>
        <v>0</v>
      </c>
      <c r="AC84" s="46">
        <f>'cieki 2024'!CX83</f>
        <v>0</v>
      </c>
      <c r="AD84" s="46">
        <f>'cieki 2024'!CZ83</f>
        <v>0</v>
      </c>
      <c r="AE84" s="46">
        <f>'cieki 2024'!DB83</f>
        <v>0</v>
      </c>
      <c r="AF84" s="46">
        <f>'cieki 2024'!DC83</f>
        <v>0</v>
      </c>
      <c r="AG84" s="46">
        <f>'cieki 2024'!DD83</f>
        <v>0</v>
      </c>
      <c r="AH84" s="46">
        <f>'cieki 2024'!DE83</f>
        <v>0.05</v>
      </c>
      <c r="AI84" s="46">
        <f>'cieki 2024'!DF83</f>
        <v>0.05</v>
      </c>
      <c r="AJ84" s="46">
        <f>'cieki 2024'!DH83</f>
        <v>0</v>
      </c>
      <c r="AK84" s="46">
        <f>'cieki 2024'!DI83</f>
        <v>0</v>
      </c>
      <c r="AL84" s="46">
        <f>'cieki 2024'!DJ83</f>
        <v>0.25</v>
      </c>
      <c r="AM84" s="46">
        <f>'cieki 2024'!DK83</f>
        <v>0.25</v>
      </c>
      <c r="AN84" s="46">
        <f>'cieki 2024'!DL83</f>
        <v>0.05</v>
      </c>
      <c r="AO84" s="156" t="s">
        <v>167</v>
      </c>
    </row>
    <row r="85" spans="1:41" x14ac:dyDescent="0.2">
      <c r="A85" s="45">
        <f>'cieki 2024'!B84</f>
        <v>231</v>
      </c>
      <c r="B85" s="147" t="str">
        <f>'cieki 2024'!D84</f>
        <v>Mień - ujście do Wisły, Wąkole</v>
      </c>
      <c r="C85" s="46">
        <f>'cieki 2024'!I84</f>
        <v>0.05</v>
      </c>
      <c r="D85" s="46">
        <f>'cieki 2024'!J84</f>
        <v>1.5</v>
      </c>
      <c r="E85" s="46">
        <f>'cieki 2024'!L84</f>
        <v>2.5000000000000001E-2</v>
      </c>
      <c r="F85" s="46">
        <f>'cieki 2024'!N84</f>
        <v>2.56</v>
      </c>
      <c r="G85" s="46">
        <f>'cieki 2024'!O84</f>
        <v>12.1</v>
      </c>
      <c r="H85" s="46">
        <f>'cieki 2024'!S84</f>
        <v>0.2</v>
      </c>
      <c r="I85" s="46">
        <f>'cieki 2024'!T84</f>
        <v>10.199999999999999</v>
      </c>
      <c r="J85" s="46">
        <f>'cieki 2024'!X84</f>
        <v>8.75</v>
      </c>
      <c r="K85" s="46">
        <f>'cieki 2024'!AH84</f>
        <v>2.5</v>
      </c>
      <c r="L85" s="46">
        <f>'cieki 2024'!AJ84</f>
        <v>2.5</v>
      </c>
      <c r="M85" s="46">
        <f>'cieki 2024'!BA84</f>
        <v>222.7</v>
      </c>
      <c r="N85" s="46">
        <f>'cieki 2024'!BI84</f>
        <v>0.5</v>
      </c>
      <c r="O85" s="46">
        <f>'cieki 2024'!BJ84</f>
        <v>5.0000000000000001E-3</v>
      </c>
      <c r="P85" s="46">
        <f>'cieki 2024'!BP84</f>
        <v>0.05</v>
      </c>
      <c r="Q85" s="46">
        <f>'cieki 2024'!BS84</f>
        <v>0.05</v>
      </c>
      <c r="R85" s="46">
        <f>'cieki 2024'!BT84</f>
        <v>0.05</v>
      </c>
      <c r="S85" s="46">
        <f>'cieki 2024'!BU84</f>
        <v>0.1</v>
      </c>
      <c r="T85" s="46">
        <f>'cieki 2024'!BZ84</f>
        <v>0.15</v>
      </c>
      <c r="U85" s="46">
        <f>'cieki 2024'!CB84</f>
        <v>0</v>
      </c>
      <c r="V85" s="46">
        <f>'cieki 2024'!CD84</f>
        <v>0</v>
      </c>
      <c r="W85" s="46">
        <f>'cieki 2024'!CL84</f>
        <v>0</v>
      </c>
      <c r="X85" s="46">
        <f>'cieki 2024'!CQ84</f>
        <v>0</v>
      </c>
      <c r="Y85" s="46">
        <f>'cieki 2024'!CR84</f>
        <v>0</v>
      </c>
      <c r="Z85" s="46">
        <f>'cieki 2024'!CS84</f>
        <v>0</v>
      </c>
      <c r="AA85" s="46">
        <f>'cieki 2024'!CT84</f>
        <v>0</v>
      </c>
      <c r="AB85" s="46">
        <f>'cieki 2024'!CU84</f>
        <v>0</v>
      </c>
      <c r="AC85" s="46">
        <f>'cieki 2024'!CX84</f>
        <v>0</v>
      </c>
      <c r="AD85" s="46">
        <f>'cieki 2024'!CZ84</f>
        <v>0</v>
      </c>
      <c r="AE85" s="46">
        <f>'cieki 2024'!DB84</f>
        <v>0</v>
      </c>
      <c r="AF85" s="46">
        <f>'cieki 2024'!DC84</f>
        <v>0</v>
      </c>
      <c r="AG85" s="46">
        <f>'cieki 2024'!DD84</f>
        <v>0</v>
      </c>
      <c r="AH85" s="46">
        <f>'cieki 2024'!DE84</f>
        <v>0.05</v>
      </c>
      <c r="AI85" s="46">
        <f>'cieki 2024'!DF84</f>
        <v>0.05</v>
      </c>
      <c r="AJ85" s="46">
        <f>'cieki 2024'!DH84</f>
        <v>0</v>
      </c>
      <c r="AK85" s="46">
        <f>'cieki 2024'!DI84</f>
        <v>0</v>
      </c>
      <c r="AL85" s="46">
        <f>'cieki 2024'!DJ84</f>
        <v>0</v>
      </c>
      <c r="AM85" s="46">
        <f>'cieki 2024'!DK84</f>
        <v>0</v>
      </c>
      <c r="AN85" s="46">
        <f>'cieki 2024'!DL84</f>
        <v>0</v>
      </c>
      <c r="AO85" s="156" t="s">
        <v>167</v>
      </c>
    </row>
    <row r="86" spans="1:41" x14ac:dyDescent="0.2">
      <c r="A86" s="45">
        <f>'cieki 2024'!B85</f>
        <v>232</v>
      </c>
      <c r="B86" s="147" t="str">
        <f>'cieki 2024'!D85</f>
        <v>Narew  - Ploski</v>
      </c>
      <c r="C86" s="46">
        <f>'cieki 2024'!I85</f>
        <v>0.05</v>
      </c>
      <c r="D86" s="46">
        <f>'cieki 2024'!J85</f>
        <v>1.5</v>
      </c>
      <c r="E86" s="46">
        <f>'cieki 2024'!L85</f>
        <v>2.5000000000000001E-2</v>
      </c>
      <c r="F86" s="46">
        <f>'cieki 2024'!N85</f>
        <v>1.03</v>
      </c>
      <c r="G86" s="46">
        <f>'cieki 2024'!O85</f>
        <v>4</v>
      </c>
      <c r="H86" s="46">
        <f>'cieki 2024'!S85</f>
        <v>0.42499999999999999</v>
      </c>
      <c r="I86" s="46">
        <f>'cieki 2024'!T85</f>
        <v>0.5</v>
      </c>
      <c r="J86" s="46">
        <f>'cieki 2024'!X85</f>
        <v>5.31</v>
      </c>
      <c r="K86" s="46">
        <f>'cieki 2024'!AH85</f>
        <v>21</v>
      </c>
      <c r="L86" s="46">
        <f>'cieki 2024'!AJ85</f>
        <v>2.5</v>
      </c>
      <c r="M86" s="46">
        <f>'cieki 2024'!BA85</f>
        <v>115</v>
      </c>
      <c r="N86" s="46">
        <f>'cieki 2024'!BI85</f>
        <v>0.5</v>
      </c>
      <c r="O86" s="46">
        <f>'cieki 2024'!BJ85</f>
        <v>5.0000000000000001E-3</v>
      </c>
      <c r="P86" s="46">
        <f>'cieki 2024'!BP85</f>
        <v>0.05</v>
      </c>
      <c r="Q86" s="46">
        <f>'cieki 2024'!BS85</f>
        <v>0.05</v>
      </c>
      <c r="R86" s="46">
        <f>'cieki 2024'!BT85</f>
        <v>0.05</v>
      </c>
      <c r="S86" s="46">
        <f>'cieki 2024'!BU85</f>
        <v>0.1</v>
      </c>
      <c r="T86" s="46">
        <f>'cieki 2024'!BZ85</f>
        <v>0.15</v>
      </c>
      <c r="U86" s="46">
        <f>'cieki 2024'!CB85</f>
        <v>0</v>
      </c>
      <c r="V86" s="46">
        <f>'cieki 2024'!CD85</f>
        <v>0</v>
      </c>
      <c r="W86" s="46">
        <f>'cieki 2024'!CL85</f>
        <v>0</v>
      </c>
      <c r="X86" s="46">
        <f>'cieki 2024'!CQ85</f>
        <v>0</v>
      </c>
      <c r="Y86" s="46">
        <f>'cieki 2024'!CR85</f>
        <v>0</v>
      </c>
      <c r="Z86" s="46">
        <f>'cieki 2024'!CS85</f>
        <v>0</v>
      </c>
      <c r="AA86" s="46">
        <f>'cieki 2024'!CT85</f>
        <v>0</v>
      </c>
      <c r="AB86" s="46">
        <f>'cieki 2024'!CU85</f>
        <v>0</v>
      </c>
      <c r="AC86" s="46">
        <f>'cieki 2024'!CX85</f>
        <v>0</v>
      </c>
      <c r="AD86" s="46">
        <f>'cieki 2024'!CZ85</f>
        <v>0</v>
      </c>
      <c r="AE86" s="46">
        <f>'cieki 2024'!DB85</f>
        <v>0</v>
      </c>
      <c r="AF86" s="46">
        <f>'cieki 2024'!DC85</f>
        <v>0</v>
      </c>
      <c r="AG86" s="46">
        <f>'cieki 2024'!DD85</f>
        <v>0</v>
      </c>
      <c r="AH86" s="46">
        <f>'cieki 2024'!DE85</f>
        <v>0.05</v>
      </c>
      <c r="AI86" s="46">
        <f>'cieki 2024'!DF85</f>
        <v>0.05</v>
      </c>
      <c r="AJ86" s="46">
        <f>'cieki 2024'!DH85</f>
        <v>0</v>
      </c>
      <c r="AK86" s="46">
        <f>'cieki 2024'!DI85</f>
        <v>0</v>
      </c>
      <c r="AL86" s="46">
        <f>'cieki 2024'!DJ85</f>
        <v>0</v>
      </c>
      <c r="AM86" s="46">
        <f>'cieki 2024'!DK85</f>
        <v>0</v>
      </c>
      <c r="AN86" s="46">
        <f>'cieki 2024'!DL85</f>
        <v>0</v>
      </c>
      <c r="AO86" s="156" t="s">
        <v>167</v>
      </c>
    </row>
    <row r="87" spans="1:41" x14ac:dyDescent="0.2">
      <c r="A87" s="45">
        <f>'cieki 2024'!B86</f>
        <v>233</v>
      </c>
      <c r="B87" s="147" t="str">
        <f>'cieki 2024'!D86</f>
        <v>Narew  - profil graniczny Babia Góra</v>
      </c>
      <c r="C87" s="46">
        <f>'cieki 2024'!I86</f>
        <v>0.05</v>
      </c>
      <c r="D87" s="46">
        <f>'cieki 2024'!J86</f>
        <v>1.5</v>
      </c>
      <c r="E87" s="46">
        <f>'cieki 2024'!L86</f>
        <v>2.5000000000000001E-2</v>
      </c>
      <c r="F87" s="46">
        <f>'cieki 2024'!N86</f>
        <v>1.25</v>
      </c>
      <c r="G87" s="46">
        <f>'cieki 2024'!O86</f>
        <v>3.45</v>
      </c>
      <c r="H87" s="46">
        <f>'cieki 2024'!S86</f>
        <v>0.2</v>
      </c>
      <c r="I87" s="46">
        <f>'cieki 2024'!T86</f>
        <v>0.5</v>
      </c>
      <c r="J87" s="46">
        <f>'cieki 2024'!X86</f>
        <v>5.84</v>
      </c>
      <c r="K87" s="46">
        <f>'cieki 2024'!AH86</f>
        <v>26</v>
      </c>
      <c r="L87" s="46">
        <f>'cieki 2024'!AJ86</f>
        <v>2.5</v>
      </c>
      <c r="M87" s="46">
        <f>'cieki 2024'!BA86</f>
        <v>171.2</v>
      </c>
      <c r="N87" s="46">
        <f>'cieki 2024'!BI86</f>
        <v>0.5</v>
      </c>
      <c r="O87" s="46">
        <f>'cieki 2024'!BJ86</f>
        <v>5.0000000000000001E-3</v>
      </c>
      <c r="P87" s="46">
        <f>'cieki 2024'!BP86</f>
        <v>0.05</v>
      </c>
      <c r="Q87" s="46">
        <f>'cieki 2024'!BS86</f>
        <v>0.05</v>
      </c>
      <c r="R87" s="46">
        <f>'cieki 2024'!BT86</f>
        <v>0.05</v>
      </c>
      <c r="S87" s="46">
        <f>'cieki 2024'!BU86</f>
        <v>0.1</v>
      </c>
      <c r="T87" s="46">
        <f>'cieki 2024'!BZ86</f>
        <v>0.15</v>
      </c>
      <c r="U87" s="46">
        <f>'cieki 2024'!CB86</f>
        <v>0</v>
      </c>
      <c r="V87" s="46">
        <f>'cieki 2024'!CD86</f>
        <v>0</v>
      </c>
      <c r="W87" s="46">
        <f>'cieki 2024'!CL86</f>
        <v>0</v>
      </c>
      <c r="X87" s="46">
        <f>'cieki 2024'!CQ86</f>
        <v>0</v>
      </c>
      <c r="Y87" s="46">
        <f>'cieki 2024'!CR86</f>
        <v>0</v>
      </c>
      <c r="Z87" s="46">
        <f>'cieki 2024'!CS86</f>
        <v>0</v>
      </c>
      <c r="AA87" s="46">
        <f>'cieki 2024'!CT86</f>
        <v>0</v>
      </c>
      <c r="AB87" s="46">
        <f>'cieki 2024'!CU86</f>
        <v>0</v>
      </c>
      <c r="AC87" s="46">
        <f>'cieki 2024'!CX86</f>
        <v>0</v>
      </c>
      <c r="AD87" s="46">
        <f>'cieki 2024'!CZ86</f>
        <v>0</v>
      </c>
      <c r="AE87" s="46">
        <f>'cieki 2024'!DB86</f>
        <v>0</v>
      </c>
      <c r="AF87" s="46">
        <f>'cieki 2024'!DC86</f>
        <v>0</v>
      </c>
      <c r="AG87" s="46">
        <f>'cieki 2024'!DD86</f>
        <v>0</v>
      </c>
      <c r="AH87" s="46">
        <f>'cieki 2024'!DE86</f>
        <v>0.05</v>
      </c>
      <c r="AI87" s="46">
        <f>'cieki 2024'!DF86</f>
        <v>0.05</v>
      </c>
      <c r="AJ87" s="46">
        <f>'cieki 2024'!DH86</f>
        <v>0</v>
      </c>
      <c r="AK87" s="46">
        <f>'cieki 2024'!DI86</f>
        <v>0</v>
      </c>
      <c r="AL87" s="46">
        <f>'cieki 2024'!DJ86</f>
        <v>0</v>
      </c>
      <c r="AM87" s="46">
        <f>'cieki 2024'!DK86</f>
        <v>0</v>
      </c>
      <c r="AN87" s="46">
        <f>'cieki 2024'!DL86</f>
        <v>0</v>
      </c>
      <c r="AO87" s="156" t="s">
        <v>167</v>
      </c>
    </row>
    <row r="88" spans="1:41" x14ac:dyDescent="0.2">
      <c r="A88" s="45">
        <f>'cieki 2024'!B87</f>
        <v>234</v>
      </c>
      <c r="B88" s="147" t="str">
        <f>'cieki 2024'!D87</f>
        <v>Narew - m.Suraż</v>
      </c>
      <c r="C88" s="46">
        <f>'cieki 2024'!I87</f>
        <v>0.05</v>
      </c>
      <c r="D88" s="46">
        <f>'cieki 2024'!J87</f>
        <v>1.5</v>
      </c>
      <c r="E88" s="46">
        <f>'cieki 2024'!L87</f>
        <v>2.5000000000000001E-2</v>
      </c>
      <c r="F88" s="46">
        <f>'cieki 2024'!N87</f>
        <v>0.83299999999999996</v>
      </c>
      <c r="G88" s="46">
        <f>'cieki 2024'!O87</f>
        <v>3.55</v>
      </c>
      <c r="H88" s="46">
        <f>'cieki 2024'!S87</f>
        <v>0.2</v>
      </c>
      <c r="I88" s="46">
        <f>'cieki 2024'!T87</f>
        <v>0.5</v>
      </c>
      <c r="J88" s="46">
        <f>'cieki 2024'!X87</f>
        <v>3.16</v>
      </c>
      <c r="K88" s="46">
        <f>'cieki 2024'!AH87</f>
        <v>37</v>
      </c>
      <c r="L88" s="46">
        <f>'cieki 2024'!AJ87</f>
        <v>2.5</v>
      </c>
      <c r="M88" s="46">
        <f>'cieki 2024'!BA87</f>
        <v>202.89999999999998</v>
      </c>
      <c r="N88" s="46">
        <f>'cieki 2024'!BI87</f>
        <v>0.5</v>
      </c>
      <c r="O88" s="46">
        <f>'cieki 2024'!BJ87</f>
        <v>5.0000000000000001E-3</v>
      </c>
      <c r="P88" s="46">
        <f>'cieki 2024'!BP87</f>
        <v>0.05</v>
      </c>
      <c r="Q88" s="46">
        <f>'cieki 2024'!BS87</f>
        <v>0.05</v>
      </c>
      <c r="R88" s="46">
        <f>'cieki 2024'!BT87</f>
        <v>0.05</v>
      </c>
      <c r="S88" s="46">
        <f>'cieki 2024'!BU87</f>
        <v>0.1</v>
      </c>
      <c r="T88" s="46">
        <f>'cieki 2024'!BZ87</f>
        <v>0.15</v>
      </c>
      <c r="U88" s="46">
        <f>'cieki 2024'!CB87</f>
        <v>50</v>
      </c>
      <c r="V88" s="46">
        <f>'cieki 2024'!CD87</f>
        <v>0.01</v>
      </c>
      <c r="W88" s="46">
        <f>'cieki 2024'!CL87</f>
        <v>5.0000000000000001E-3</v>
      </c>
      <c r="X88" s="46">
        <f>'cieki 2024'!CQ87</f>
        <v>1.5</v>
      </c>
      <c r="Y88" s="46">
        <f>'cieki 2024'!CR87</f>
        <v>0.3</v>
      </c>
      <c r="Z88" s="46">
        <f>'cieki 2024'!CS87</f>
        <v>5</v>
      </c>
      <c r="AA88" s="46">
        <f>'cieki 2024'!CT87</f>
        <v>0.5</v>
      </c>
      <c r="AB88" s="46">
        <f>'cieki 2024'!CU87</f>
        <v>0.5</v>
      </c>
      <c r="AC88" s="46">
        <f>'cieki 2024'!CX87</f>
        <v>0.05</v>
      </c>
      <c r="AD88" s="46">
        <f>'cieki 2024'!CZ87</f>
        <v>0.05</v>
      </c>
      <c r="AE88" s="46">
        <f>'cieki 2024'!DB87</f>
        <v>0.05</v>
      </c>
      <c r="AF88" s="46">
        <f>'cieki 2024'!DC87</f>
        <v>0.05</v>
      </c>
      <c r="AG88" s="46">
        <f>'cieki 2024'!DD87</f>
        <v>0.05</v>
      </c>
      <c r="AH88" s="46">
        <f>'cieki 2024'!DE87</f>
        <v>0.05</v>
      </c>
      <c r="AI88" s="46">
        <f>'cieki 2024'!DF87</f>
        <v>0.05</v>
      </c>
      <c r="AJ88" s="46">
        <f>'cieki 2024'!DH87</f>
        <v>0.5</v>
      </c>
      <c r="AK88" s="46">
        <f>'cieki 2024'!DI87</f>
        <v>0.05</v>
      </c>
      <c r="AL88" s="46">
        <f>'cieki 2024'!DJ87</f>
        <v>0.25</v>
      </c>
      <c r="AM88" s="46">
        <f>'cieki 2024'!DK87</f>
        <v>0.25</v>
      </c>
      <c r="AN88" s="46">
        <f>'cieki 2024'!DL87</f>
        <v>0.05</v>
      </c>
      <c r="AO88" s="156" t="s">
        <v>167</v>
      </c>
    </row>
    <row r="89" spans="1:41" x14ac:dyDescent="0.2">
      <c r="A89" s="45">
        <f>'cieki 2024'!B88</f>
        <v>235</v>
      </c>
      <c r="B89" s="147" t="str">
        <f>'cieki 2024'!D88</f>
        <v>Narew - Nowogród (powyżej ujścia Pisy)</v>
      </c>
      <c r="C89" s="46">
        <f>'cieki 2024'!I88</f>
        <v>0.05</v>
      </c>
      <c r="D89" s="46">
        <f>'cieki 2024'!J88</f>
        <v>1.5</v>
      </c>
      <c r="E89" s="46">
        <f>'cieki 2024'!L88</f>
        <v>2.5000000000000001E-2</v>
      </c>
      <c r="F89" s="46">
        <f>'cieki 2024'!N88</f>
        <v>1.86</v>
      </c>
      <c r="G89" s="46">
        <f>'cieki 2024'!O88</f>
        <v>4.51</v>
      </c>
      <c r="H89" s="46">
        <f>'cieki 2024'!S88</f>
        <v>0.54400000000000004</v>
      </c>
      <c r="I89" s="46">
        <f>'cieki 2024'!T88</f>
        <v>0.5</v>
      </c>
      <c r="J89" s="46">
        <f>'cieki 2024'!X88</f>
        <v>3.8</v>
      </c>
      <c r="K89" s="46">
        <f>'cieki 2024'!AH88</f>
        <v>2.5</v>
      </c>
      <c r="L89" s="46">
        <f>'cieki 2024'!AJ88</f>
        <v>16</v>
      </c>
      <c r="M89" s="46">
        <f>'cieki 2024'!BA88</f>
        <v>49.9</v>
      </c>
      <c r="N89" s="46">
        <f>'cieki 2024'!BI88</f>
        <v>0.5</v>
      </c>
      <c r="O89" s="46">
        <f>'cieki 2024'!BJ88</f>
        <v>5.0000000000000001E-3</v>
      </c>
      <c r="P89" s="46">
        <f>'cieki 2024'!BP88</f>
        <v>0.05</v>
      </c>
      <c r="Q89" s="46">
        <f>'cieki 2024'!BS88</f>
        <v>0.05</v>
      </c>
      <c r="R89" s="46">
        <f>'cieki 2024'!BT88</f>
        <v>0.05</v>
      </c>
      <c r="S89" s="46">
        <f>'cieki 2024'!BU88</f>
        <v>0.1</v>
      </c>
      <c r="T89" s="46">
        <f>'cieki 2024'!BZ88</f>
        <v>0.15</v>
      </c>
      <c r="U89" s="46">
        <f>'cieki 2024'!CB88</f>
        <v>0</v>
      </c>
      <c r="V89" s="46">
        <f>'cieki 2024'!CD88</f>
        <v>0</v>
      </c>
      <c r="W89" s="46">
        <f>'cieki 2024'!CL88</f>
        <v>0</v>
      </c>
      <c r="X89" s="46">
        <f>'cieki 2024'!CQ88</f>
        <v>0</v>
      </c>
      <c r="Y89" s="46">
        <f>'cieki 2024'!CR88</f>
        <v>0</v>
      </c>
      <c r="Z89" s="46">
        <f>'cieki 2024'!CS88</f>
        <v>0</v>
      </c>
      <c r="AA89" s="46">
        <f>'cieki 2024'!CT88</f>
        <v>0</v>
      </c>
      <c r="AB89" s="46">
        <f>'cieki 2024'!CU88</f>
        <v>0</v>
      </c>
      <c r="AC89" s="46">
        <f>'cieki 2024'!CX88</f>
        <v>0</v>
      </c>
      <c r="AD89" s="46">
        <f>'cieki 2024'!CZ88</f>
        <v>0</v>
      </c>
      <c r="AE89" s="46">
        <f>'cieki 2024'!DB88</f>
        <v>0</v>
      </c>
      <c r="AF89" s="46">
        <f>'cieki 2024'!DC88</f>
        <v>0</v>
      </c>
      <c r="AG89" s="46">
        <f>'cieki 2024'!DD88</f>
        <v>0</v>
      </c>
      <c r="AH89" s="46">
        <f>'cieki 2024'!DE88</f>
        <v>0.05</v>
      </c>
      <c r="AI89" s="46">
        <f>'cieki 2024'!DF88</f>
        <v>0.05</v>
      </c>
      <c r="AJ89" s="46">
        <f>'cieki 2024'!DH88</f>
        <v>0</v>
      </c>
      <c r="AK89" s="46">
        <f>'cieki 2024'!DI88</f>
        <v>0</v>
      </c>
      <c r="AL89" s="46">
        <f>'cieki 2024'!DJ88</f>
        <v>0</v>
      </c>
      <c r="AM89" s="46">
        <f>'cieki 2024'!DK88</f>
        <v>0</v>
      </c>
      <c r="AN89" s="46">
        <f>'cieki 2024'!DL88</f>
        <v>0</v>
      </c>
      <c r="AO89" s="156" t="s">
        <v>167</v>
      </c>
    </row>
    <row r="90" spans="1:41" x14ac:dyDescent="0.2">
      <c r="A90" s="45">
        <f>'cieki 2024'!B89</f>
        <v>236</v>
      </c>
      <c r="B90" s="147" t="str">
        <f>'cieki 2024'!D89</f>
        <v>Narew - Nowy Dwór Mazowiecki, most</v>
      </c>
      <c r="C90" s="46">
        <f>'cieki 2024'!I89</f>
        <v>0.05</v>
      </c>
      <c r="D90" s="46">
        <f>'cieki 2024'!J89</f>
        <v>1.5</v>
      </c>
      <c r="E90" s="46">
        <f>'cieki 2024'!L89</f>
        <v>0.21</v>
      </c>
      <c r="F90" s="46">
        <f>'cieki 2024'!N89</f>
        <v>2.4300000000000002</v>
      </c>
      <c r="G90" s="46">
        <f>'cieki 2024'!O89</f>
        <v>6.68</v>
      </c>
      <c r="H90" s="46">
        <f>'cieki 2024'!S89</f>
        <v>1.21</v>
      </c>
      <c r="I90" s="46">
        <f>'cieki 2024'!T89</f>
        <v>7.79</v>
      </c>
      <c r="J90" s="46">
        <f>'cieki 2024'!X89</f>
        <v>20.6</v>
      </c>
      <c r="K90" s="46">
        <f>'cieki 2024'!AH89</f>
        <v>2.5</v>
      </c>
      <c r="L90" s="46">
        <f>'cieki 2024'!AJ89</f>
        <v>8.6999999999999993</v>
      </c>
      <c r="M90" s="46">
        <f>'cieki 2024'!BA89</f>
        <v>430.7</v>
      </c>
      <c r="N90" s="46">
        <f>'cieki 2024'!BI89</f>
        <v>0.5</v>
      </c>
      <c r="O90" s="46">
        <f>'cieki 2024'!BJ89</f>
        <v>5.0000000000000001E-3</v>
      </c>
      <c r="P90" s="46">
        <f>'cieki 2024'!BP89</f>
        <v>0.05</v>
      </c>
      <c r="Q90" s="46">
        <f>'cieki 2024'!BS89</f>
        <v>0.05</v>
      </c>
      <c r="R90" s="46">
        <f>'cieki 2024'!BT89</f>
        <v>0.05</v>
      </c>
      <c r="S90" s="46">
        <f>'cieki 2024'!BU89</f>
        <v>0.1</v>
      </c>
      <c r="T90" s="46">
        <f>'cieki 2024'!BZ89</f>
        <v>0.15</v>
      </c>
      <c r="U90" s="46">
        <f>'cieki 2024'!CB89</f>
        <v>0</v>
      </c>
      <c r="V90" s="46">
        <f>'cieki 2024'!CD89</f>
        <v>0</v>
      </c>
      <c r="W90" s="46">
        <f>'cieki 2024'!CL89</f>
        <v>0</v>
      </c>
      <c r="X90" s="46">
        <f>'cieki 2024'!CQ89</f>
        <v>0</v>
      </c>
      <c r="Y90" s="46">
        <f>'cieki 2024'!CR89</f>
        <v>0</v>
      </c>
      <c r="Z90" s="46">
        <f>'cieki 2024'!CS89</f>
        <v>0</v>
      </c>
      <c r="AA90" s="46">
        <f>'cieki 2024'!CT89</f>
        <v>0</v>
      </c>
      <c r="AB90" s="46">
        <f>'cieki 2024'!CU89</f>
        <v>0</v>
      </c>
      <c r="AC90" s="46">
        <f>'cieki 2024'!CX89</f>
        <v>0</v>
      </c>
      <c r="AD90" s="46">
        <f>'cieki 2024'!CZ89</f>
        <v>0</v>
      </c>
      <c r="AE90" s="46">
        <f>'cieki 2024'!DB89</f>
        <v>0</v>
      </c>
      <c r="AF90" s="46">
        <f>'cieki 2024'!DC89</f>
        <v>0</v>
      </c>
      <c r="AG90" s="46">
        <f>'cieki 2024'!DD89</f>
        <v>0</v>
      </c>
      <c r="AH90" s="46">
        <f>'cieki 2024'!DE89</f>
        <v>0.05</v>
      </c>
      <c r="AI90" s="46">
        <f>'cieki 2024'!DF89</f>
        <v>0.05</v>
      </c>
      <c r="AJ90" s="46">
        <f>'cieki 2024'!DH89</f>
        <v>0</v>
      </c>
      <c r="AK90" s="46">
        <f>'cieki 2024'!DI89</f>
        <v>0</v>
      </c>
      <c r="AL90" s="46">
        <f>'cieki 2024'!DJ89</f>
        <v>0</v>
      </c>
      <c r="AM90" s="46">
        <f>'cieki 2024'!DK89</f>
        <v>0</v>
      </c>
      <c r="AN90" s="46">
        <f>'cieki 2024'!DL89</f>
        <v>0</v>
      </c>
      <c r="AO90" s="156" t="s">
        <v>167</v>
      </c>
    </row>
    <row r="91" spans="1:41" x14ac:dyDescent="0.2">
      <c r="A91" s="45">
        <f>'cieki 2024'!B90</f>
        <v>237</v>
      </c>
      <c r="B91" s="147" t="str">
        <f>'cieki 2024'!D90</f>
        <v>Jemieliścianka - Taciewo</v>
      </c>
      <c r="C91" s="46">
        <f>'cieki 2024'!I90</f>
        <v>0.05</v>
      </c>
      <c r="D91" s="46">
        <f>'cieki 2024'!J90</f>
        <v>1.5</v>
      </c>
      <c r="E91" s="46">
        <f>'cieki 2024'!L90</f>
        <v>2.5000000000000001E-2</v>
      </c>
      <c r="F91" s="46">
        <f>'cieki 2024'!N90</f>
        <v>4.7699999999999996</v>
      </c>
      <c r="G91" s="46">
        <f>'cieki 2024'!O90</f>
        <v>7.14</v>
      </c>
      <c r="H91" s="46">
        <f>'cieki 2024'!S90</f>
        <v>2.4500000000000002</v>
      </c>
      <c r="I91" s="46">
        <f>'cieki 2024'!T90</f>
        <v>4.33</v>
      </c>
      <c r="J91" s="46">
        <f>'cieki 2024'!X90</f>
        <v>19.8</v>
      </c>
      <c r="K91" s="46">
        <f>'cieki 2024'!AH90</f>
        <v>2.5</v>
      </c>
      <c r="L91" s="46">
        <f>'cieki 2024'!AJ90</f>
        <v>399</v>
      </c>
      <c r="M91" s="46">
        <f>'cieki 2024'!BA90</f>
        <v>50289.5</v>
      </c>
      <c r="N91" s="46">
        <f>'cieki 2024'!BI90</f>
        <v>0.5</v>
      </c>
      <c r="O91" s="46">
        <f>'cieki 2024'!BJ90</f>
        <v>5.0000000000000001E-3</v>
      </c>
      <c r="P91" s="46">
        <f>'cieki 2024'!BP90</f>
        <v>0.05</v>
      </c>
      <c r="Q91" s="46">
        <f>'cieki 2024'!BS90</f>
        <v>0.05</v>
      </c>
      <c r="R91" s="46">
        <f>'cieki 2024'!BT90</f>
        <v>0.05</v>
      </c>
      <c r="S91" s="46">
        <f>'cieki 2024'!BU90</f>
        <v>0.1</v>
      </c>
      <c r="T91" s="46">
        <f>'cieki 2024'!BZ90</f>
        <v>0.15</v>
      </c>
      <c r="U91" s="46">
        <f>'cieki 2024'!CB90</f>
        <v>0</v>
      </c>
      <c r="V91" s="46">
        <f>'cieki 2024'!CD90</f>
        <v>0</v>
      </c>
      <c r="W91" s="46">
        <f>'cieki 2024'!CL90</f>
        <v>0</v>
      </c>
      <c r="X91" s="46">
        <f>'cieki 2024'!CQ90</f>
        <v>0</v>
      </c>
      <c r="Y91" s="46">
        <f>'cieki 2024'!CR90</f>
        <v>0</v>
      </c>
      <c r="Z91" s="46">
        <f>'cieki 2024'!CS90</f>
        <v>0</v>
      </c>
      <c r="AA91" s="46">
        <f>'cieki 2024'!CT90</f>
        <v>0</v>
      </c>
      <c r="AB91" s="46">
        <f>'cieki 2024'!CU90</f>
        <v>0</v>
      </c>
      <c r="AC91" s="46">
        <f>'cieki 2024'!CX90</f>
        <v>0</v>
      </c>
      <c r="AD91" s="46">
        <f>'cieki 2024'!CZ90</f>
        <v>0</v>
      </c>
      <c r="AE91" s="46">
        <f>'cieki 2024'!DB90</f>
        <v>0</v>
      </c>
      <c r="AF91" s="46">
        <f>'cieki 2024'!DC90</f>
        <v>0</v>
      </c>
      <c r="AG91" s="46">
        <f>'cieki 2024'!DD90</f>
        <v>0</v>
      </c>
      <c r="AH91" s="46">
        <f>'cieki 2024'!DE90</f>
        <v>0.05</v>
      </c>
      <c r="AI91" s="46">
        <f>'cieki 2024'!DF90</f>
        <v>0.05</v>
      </c>
      <c r="AJ91" s="46">
        <f>'cieki 2024'!DH90</f>
        <v>0</v>
      </c>
      <c r="AK91" s="46">
        <f>'cieki 2024'!DI90</f>
        <v>0</v>
      </c>
      <c r="AL91" s="46">
        <f>'cieki 2024'!DJ90</f>
        <v>0</v>
      </c>
      <c r="AM91" s="46">
        <f>'cieki 2024'!DK90</f>
        <v>0</v>
      </c>
      <c r="AN91" s="46">
        <f>'cieki 2024'!DL90</f>
        <v>0</v>
      </c>
      <c r="AO91" s="155" t="s">
        <v>166</v>
      </c>
    </row>
    <row r="92" spans="1:41" x14ac:dyDescent="0.2">
      <c r="A92" s="45">
        <f>'cieki 2024'!B91</f>
        <v>238</v>
      </c>
      <c r="B92" s="147" t="str">
        <f>'cieki 2024'!D91</f>
        <v>Narew - Ostrołęka (stary most)</v>
      </c>
      <c r="C92" s="46">
        <f>'cieki 2024'!I91</f>
        <v>0.05</v>
      </c>
      <c r="D92" s="46">
        <f>'cieki 2024'!J91</f>
        <v>1.5</v>
      </c>
      <c r="E92" s="46">
        <f>'cieki 2024'!L91</f>
        <v>2.5000000000000001E-2</v>
      </c>
      <c r="F92" s="46">
        <f>'cieki 2024'!N91</f>
        <v>2.61</v>
      </c>
      <c r="G92" s="46">
        <f>'cieki 2024'!O91</f>
        <v>5.0999999999999996</v>
      </c>
      <c r="H92" s="46">
        <f>'cieki 2024'!S91</f>
        <v>0.74099999999999999</v>
      </c>
      <c r="I92" s="46">
        <f>'cieki 2024'!T91</f>
        <v>1.01</v>
      </c>
      <c r="J92" s="46">
        <f>'cieki 2024'!X91</f>
        <v>9.44</v>
      </c>
      <c r="K92" s="46">
        <f>'cieki 2024'!AH91</f>
        <v>12</v>
      </c>
      <c r="L92" s="46">
        <f>'cieki 2024'!AJ91</f>
        <v>7.9</v>
      </c>
      <c r="M92" s="46">
        <f>'cieki 2024'!BA91</f>
        <v>766.9</v>
      </c>
      <c r="N92" s="46">
        <f>'cieki 2024'!BI91</f>
        <v>0.5</v>
      </c>
      <c r="O92" s="46">
        <f>'cieki 2024'!BJ91</f>
        <v>5.0000000000000001E-3</v>
      </c>
      <c r="P92" s="46">
        <f>'cieki 2024'!BP91</f>
        <v>0.05</v>
      </c>
      <c r="Q92" s="46">
        <f>'cieki 2024'!BS91</f>
        <v>0.05</v>
      </c>
      <c r="R92" s="46">
        <f>'cieki 2024'!BT91</f>
        <v>0.05</v>
      </c>
      <c r="S92" s="46">
        <f>'cieki 2024'!BU91</f>
        <v>0.1</v>
      </c>
      <c r="T92" s="46">
        <f>'cieki 2024'!BZ91</f>
        <v>0.15</v>
      </c>
      <c r="U92" s="46">
        <f>'cieki 2024'!CB91</f>
        <v>0</v>
      </c>
      <c r="V92" s="46">
        <f>'cieki 2024'!CD91</f>
        <v>0</v>
      </c>
      <c r="W92" s="46">
        <f>'cieki 2024'!CL91</f>
        <v>0</v>
      </c>
      <c r="X92" s="46">
        <f>'cieki 2024'!CQ91</f>
        <v>0</v>
      </c>
      <c r="Y92" s="46">
        <f>'cieki 2024'!CR91</f>
        <v>0</v>
      </c>
      <c r="Z92" s="46">
        <f>'cieki 2024'!CS91</f>
        <v>0</v>
      </c>
      <c r="AA92" s="46">
        <f>'cieki 2024'!CT91</f>
        <v>0</v>
      </c>
      <c r="AB92" s="46">
        <f>'cieki 2024'!CU91</f>
        <v>0</v>
      </c>
      <c r="AC92" s="46">
        <f>'cieki 2024'!CX91</f>
        <v>0</v>
      </c>
      <c r="AD92" s="46">
        <f>'cieki 2024'!CZ91</f>
        <v>0</v>
      </c>
      <c r="AE92" s="46">
        <f>'cieki 2024'!DB91</f>
        <v>0</v>
      </c>
      <c r="AF92" s="46">
        <f>'cieki 2024'!DC91</f>
        <v>0</v>
      </c>
      <c r="AG92" s="46">
        <f>'cieki 2024'!DD91</f>
        <v>0</v>
      </c>
      <c r="AH92" s="46">
        <f>'cieki 2024'!DE91</f>
        <v>0.05</v>
      </c>
      <c r="AI92" s="46">
        <f>'cieki 2024'!DF91</f>
        <v>0.05</v>
      </c>
      <c r="AJ92" s="46">
        <f>'cieki 2024'!DH91</f>
        <v>0</v>
      </c>
      <c r="AK92" s="46">
        <f>'cieki 2024'!DI91</f>
        <v>0</v>
      </c>
      <c r="AL92" s="46">
        <f>'cieki 2024'!DJ91</f>
        <v>0.25</v>
      </c>
      <c r="AM92" s="46">
        <f>'cieki 2024'!DK91</f>
        <v>0.25</v>
      </c>
      <c r="AN92" s="46">
        <f>'cieki 2024'!DL91</f>
        <v>0.05</v>
      </c>
      <c r="AO92" s="156" t="s">
        <v>167</v>
      </c>
    </row>
    <row r="93" spans="1:41" x14ac:dyDescent="0.2">
      <c r="A93" s="45">
        <f>'cieki 2024'!B92</f>
        <v>239</v>
      </c>
      <c r="B93" s="147" t="str">
        <f>'cieki 2024'!D92</f>
        <v>Narew  - Bondary</v>
      </c>
      <c r="C93" s="46">
        <f>'cieki 2024'!I92</f>
        <v>0.05</v>
      </c>
      <c r="D93" s="46">
        <f>'cieki 2024'!J92</f>
        <v>1.5</v>
      </c>
      <c r="E93" s="46">
        <f>'cieki 2024'!L92</f>
        <v>2.5000000000000001E-2</v>
      </c>
      <c r="F93" s="46">
        <f>'cieki 2024'!N92</f>
        <v>1.23</v>
      </c>
      <c r="G93" s="46">
        <f>'cieki 2024'!O92</f>
        <v>14.5</v>
      </c>
      <c r="H93" s="46">
        <f>'cieki 2024'!S92</f>
        <v>0.69399999999999995</v>
      </c>
      <c r="I93" s="46">
        <f>'cieki 2024'!T92</f>
        <v>1.28</v>
      </c>
      <c r="J93" s="46">
        <f>'cieki 2024'!X92</f>
        <v>4.09</v>
      </c>
      <c r="K93" s="46">
        <f>'cieki 2024'!AH92</f>
        <v>13</v>
      </c>
      <c r="L93" s="46">
        <f>'cieki 2024'!AJ92</f>
        <v>15</v>
      </c>
      <c r="M93" s="46">
        <f>'cieki 2024'!BA92</f>
        <v>502.40000000000003</v>
      </c>
      <c r="N93" s="46">
        <f>'cieki 2024'!BI92</f>
        <v>0.5</v>
      </c>
      <c r="O93" s="46">
        <f>'cieki 2024'!BJ92</f>
        <v>5.0000000000000001E-3</v>
      </c>
      <c r="P93" s="46">
        <f>'cieki 2024'!BP92</f>
        <v>0.05</v>
      </c>
      <c r="Q93" s="46">
        <f>'cieki 2024'!BS92</f>
        <v>0.05</v>
      </c>
      <c r="R93" s="46">
        <f>'cieki 2024'!BT92</f>
        <v>0.05</v>
      </c>
      <c r="S93" s="46">
        <f>'cieki 2024'!BU92</f>
        <v>0.1</v>
      </c>
      <c r="T93" s="46">
        <f>'cieki 2024'!BZ92</f>
        <v>0.15</v>
      </c>
      <c r="U93" s="46">
        <f>'cieki 2024'!CB92</f>
        <v>0</v>
      </c>
      <c r="V93" s="46">
        <f>'cieki 2024'!CD92</f>
        <v>0</v>
      </c>
      <c r="W93" s="46">
        <f>'cieki 2024'!CL92</f>
        <v>0</v>
      </c>
      <c r="X93" s="46">
        <f>'cieki 2024'!CQ92</f>
        <v>0</v>
      </c>
      <c r="Y93" s="46">
        <f>'cieki 2024'!CR92</f>
        <v>0</v>
      </c>
      <c r="Z93" s="46">
        <f>'cieki 2024'!CS92</f>
        <v>0</v>
      </c>
      <c r="AA93" s="46">
        <f>'cieki 2024'!CT92</f>
        <v>0</v>
      </c>
      <c r="AB93" s="46">
        <f>'cieki 2024'!CU92</f>
        <v>0</v>
      </c>
      <c r="AC93" s="46">
        <f>'cieki 2024'!CX92</f>
        <v>0</v>
      </c>
      <c r="AD93" s="46">
        <f>'cieki 2024'!CZ92</f>
        <v>0</v>
      </c>
      <c r="AE93" s="46">
        <f>'cieki 2024'!DB92</f>
        <v>0</v>
      </c>
      <c r="AF93" s="46">
        <f>'cieki 2024'!DC92</f>
        <v>0</v>
      </c>
      <c r="AG93" s="46">
        <f>'cieki 2024'!DD92</f>
        <v>0</v>
      </c>
      <c r="AH93" s="46">
        <f>'cieki 2024'!DE92</f>
        <v>0.05</v>
      </c>
      <c r="AI93" s="46">
        <f>'cieki 2024'!DF92</f>
        <v>0.05</v>
      </c>
      <c r="AJ93" s="46">
        <f>'cieki 2024'!DH92</f>
        <v>0</v>
      </c>
      <c r="AK93" s="46">
        <f>'cieki 2024'!DI92</f>
        <v>0</v>
      </c>
      <c r="AL93" s="46">
        <f>'cieki 2024'!DJ92</f>
        <v>0</v>
      </c>
      <c r="AM93" s="46">
        <f>'cieki 2024'!DK92</f>
        <v>0</v>
      </c>
      <c r="AN93" s="46">
        <f>'cieki 2024'!DL92</f>
        <v>0</v>
      </c>
      <c r="AO93" s="156" t="s">
        <v>167</v>
      </c>
    </row>
    <row r="94" spans="1:41" x14ac:dyDescent="0.2">
      <c r="A94" s="45">
        <f>'cieki 2024'!B93</f>
        <v>240</v>
      </c>
      <c r="B94" s="147" t="str">
        <f>'cieki 2024'!D93</f>
        <v>Narew - Pułtusk</v>
      </c>
      <c r="C94" s="46">
        <f>'cieki 2024'!I93</f>
        <v>0.05</v>
      </c>
      <c r="D94" s="46">
        <f>'cieki 2024'!J93</f>
        <v>1.5</v>
      </c>
      <c r="E94" s="46">
        <f>'cieki 2024'!L93</f>
        <v>2.5000000000000001E-2</v>
      </c>
      <c r="F94" s="46">
        <f>'cieki 2024'!N93</f>
        <v>1.21</v>
      </c>
      <c r="G94" s="46">
        <f>'cieki 2024'!O93</f>
        <v>4.9800000000000004</v>
      </c>
      <c r="H94" s="46">
        <f>'cieki 2024'!S93</f>
        <v>0.67100000000000004</v>
      </c>
      <c r="I94" s="46">
        <f>'cieki 2024'!T93</f>
        <v>0.5</v>
      </c>
      <c r="J94" s="46">
        <f>'cieki 2024'!X93</f>
        <v>7.7</v>
      </c>
      <c r="K94" s="46">
        <f>'cieki 2024'!AH93</f>
        <v>2.5</v>
      </c>
      <c r="L94" s="46">
        <f>'cieki 2024'!AJ93</f>
        <v>2.5</v>
      </c>
      <c r="M94" s="46">
        <f>'cieki 2024'!BA93</f>
        <v>31.5</v>
      </c>
      <c r="N94" s="46">
        <f>'cieki 2024'!BI93</f>
        <v>0.5</v>
      </c>
      <c r="O94" s="46">
        <f>'cieki 2024'!BJ93</f>
        <v>5.0000000000000001E-3</v>
      </c>
      <c r="P94" s="46">
        <f>'cieki 2024'!BP93</f>
        <v>0.05</v>
      </c>
      <c r="Q94" s="46">
        <f>'cieki 2024'!BS93</f>
        <v>0.05</v>
      </c>
      <c r="R94" s="46">
        <f>'cieki 2024'!BT93</f>
        <v>0.05</v>
      </c>
      <c r="S94" s="46">
        <f>'cieki 2024'!BU93</f>
        <v>0.1</v>
      </c>
      <c r="T94" s="46">
        <f>'cieki 2024'!BZ93</f>
        <v>0.15</v>
      </c>
      <c r="U94" s="46">
        <f>'cieki 2024'!CB93</f>
        <v>0</v>
      </c>
      <c r="V94" s="46">
        <f>'cieki 2024'!CD93</f>
        <v>0</v>
      </c>
      <c r="W94" s="46">
        <f>'cieki 2024'!CL93</f>
        <v>0</v>
      </c>
      <c r="X94" s="46">
        <f>'cieki 2024'!CQ93</f>
        <v>0</v>
      </c>
      <c r="Y94" s="46">
        <f>'cieki 2024'!CR93</f>
        <v>0</v>
      </c>
      <c r="Z94" s="46">
        <f>'cieki 2024'!CS93</f>
        <v>0</v>
      </c>
      <c r="AA94" s="46">
        <f>'cieki 2024'!CT93</f>
        <v>0</v>
      </c>
      <c r="AB94" s="46">
        <f>'cieki 2024'!CU93</f>
        <v>0</v>
      </c>
      <c r="AC94" s="46">
        <f>'cieki 2024'!CX93</f>
        <v>0</v>
      </c>
      <c r="AD94" s="46">
        <f>'cieki 2024'!CZ93</f>
        <v>0</v>
      </c>
      <c r="AE94" s="46">
        <f>'cieki 2024'!DB93</f>
        <v>0</v>
      </c>
      <c r="AF94" s="46">
        <f>'cieki 2024'!DC93</f>
        <v>0</v>
      </c>
      <c r="AG94" s="46">
        <f>'cieki 2024'!DD93</f>
        <v>0</v>
      </c>
      <c r="AH94" s="46">
        <f>'cieki 2024'!DE93</f>
        <v>0.05</v>
      </c>
      <c r="AI94" s="46">
        <f>'cieki 2024'!DF93</f>
        <v>0.05</v>
      </c>
      <c r="AJ94" s="46">
        <f>'cieki 2024'!DH93</f>
        <v>0</v>
      </c>
      <c r="AK94" s="46">
        <f>'cieki 2024'!DI93</f>
        <v>0</v>
      </c>
      <c r="AL94" s="46">
        <f>'cieki 2024'!DJ93</f>
        <v>0</v>
      </c>
      <c r="AM94" s="46">
        <f>'cieki 2024'!DK93</f>
        <v>0</v>
      </c>
      <c r="AN94" s="46">
        <f>'cieki 2024'!DL93</f>
        <v>0</v>
      </c>
      <c r="AO94" s="156" t="s">
        <v>167</v>
      </c>
    </row>
    <row r="95" spans="1:41" x14ac:dyDescent="0.2">
      <c r="A95" s="45">
        <f>'cieki 2024'!B94</f>
        <v>241</v>
      </c>
      <c r="B95" s="147" t="str">
        <f>'cieki 2024'!D94</f>
        <v>Narew - Strękowa Góra</v>
      </c>
      <c r="C95" s="46">
        <f>'cieki 2024'!I94</f>
        <v>0.05</v>
      </c>
      <c r="D95" s="46">
        <f>'cieki 2024'!J94</f>
        <v>1.5</v>
      </c>
      <c r="E95" s="46">
        <f>'cieki 2024'!L94</f>
        <v>2.5000000000000001E-2</v>
      </c>
      <c r="F95" s="46">
        <f>'cieki 2024'!N94</f>
        <v>6.16</v>
      </c>
      <c r="G95" s="46">
        <f>'cieki 2024'!O94</f>
        <v>5.3</v>
      </c>
      <c r="H95" s="46">
        <f>'cieki 2024'!S94</f>
        <v>0.85</v>
      </c>
      <c r="I95" s="46">
        <f>'cieki 2024'!T94</f>
        <v>0.5</v>
      </c>
      <c r="J95" s="46">
        <f>'cieki 2024'!X94</f>
        <v>16.600000000000001</v>
      </c>
      <c r="K95" s="46">
        <f>'cieki 2024'!AH94</f>
        <v>2.5</v>
      </c>
      <c r="L95" s="46">
        <f>'cieki 2024'!AJ94</f>
        <v>24</v>
      </c>
      <c r="M95" s="46">
        <f>'cieki 2024'!BA94</f>
        <v>408.5</v>
      </c>
      <c r="N95" s="46">
        <f>'cieki 2024'!BI94</f>
        <v>0.5</v>
      </c>
      <c r="O95" s="46">
        <f>'cieki 2024'!BJ94</f>
        <v>5.0000000000000001E-3</v>
      </c>
      <c r="P95" s="46">
        <f>'cieki 2024'!BP94</f>
        <v>0.05</v>
      </c>
      <c r="Q95" s="46">
        <f>'cieki 2024'!BS94</f>
        <v>0.05</v>
      </c>
      <c r="R95" s="46">
        <f>'cieki 2024'!BT94</f>
        <v>0.05</v>
      </c>
      <c r="S95" s="46">
        <f>'cieki 2024'!BU94</f>
        <v>0.1</v>
      </c>
      <c r="T95" s="46">
        <f>'cieki 2024'!BZ94</f>
        <v>0.15</v>
      </c>
      <c r="U95" s="46">
        <f>'cieki 2024'!CB94</f>
        <v>0</v>
      </c>
      <c r="V95" s="46">
        <f>'cieki 2024'!CD94</f>
        <v>0</v>
      </c>
      <c r="W95" s="46">
        <f>'cieki 2024'!CL94</f>
        <v>0</v>
      </c>
      <c r="X95" s="46">
        <f>'cieki 2024'!CQ94</f>
        <v>0</v>
      </c>
      <c r="Y95" s="46">
        <f>'cieki 2024'!CR94</f>
        <v>0</v>
      </c>
      <c r="Z95" s="46">
        <f>'cieki 2024'!CS94</f>
        <v>0</v>
      </c>
      <c r="AA95" s="46">
        <f>'cieki 2024'!CT94</f>
        <v>0</v>
      </c>
      <c r="AB95" s="46">
        <f>'cieki 2024'!CU94</f>
        <v>0</v>
      </c>
      <c r="AC95" s="46">
        <f>'cieki 2024'!CX94</f>
        <v>0</v>
      </c>
      <c r="AD95" s="46">
        <f>'cieki 2024'!CZ94</f>
        <v>0</v>
      </c>
      <c r="AE95" s="46">
        <f>'cieki 2024'!DB94</f>
        <v>0</v>
      </c>
      <c r="AF95" s="46">
        <f>'cieki 2024'!DC94</f>
        <v>0</v>
      </c>
      <c r="AG95" s="46">
        <f>'cieki 2024'!DD94</f>
        <v>0</v>
      </c>
      <c r="AH95" s="46">
        <f>'cieki 2024'!DE94</f>
        <v>0.05</v>
      </c>
      <c r="AI95" s="46">
        <f>'cieki 2024'!DF94</f>
        <v>0.05</v>
      </c>
      <c r="AJ95" s="46">
        <f>'cieki 2024'!DH94</f>
        <v>0</v>
      </c>
      <c r="AK95" s="46">
        <f>'cieki 2024'!DI94</f>
        <v>0</v>
      </c>
      <c r="AL95" s="46">
        <f>'cieki 2024'!DJ94</f>
        <v>0</v>
      </c>
      <c r="AM95" s="46">
        <f>'cieki 2024'!DK94</f>
        <v>0</v>
      </c>
      <c r="AN95" s="46">
        <f>'cieki 2024'!DL94</f>
        <v>0</v>
      </c>
      <c r="AO95" s="156" t="s">
        <v>167</v>
      </c>
    </row>
    <row r="96" spans="1:41" x14ac:dyDescent="0.2">
      <c r="A96" s="45">
        <f>'cieki 2024'!B95</f>
        <v>242</v>
      </c>
      <c r="B96" s="147" t="str">
        <f>'cieki 2024'!D95</f>
        <v>Ner - Chełmno</v>
      </c>
      <c r="C96" s="46">
        <f>'cieki 2024'!I95</f>
        <v>0.05</v>
      </c>
      <c r="D96" s="46">
        <f>'cieki 2024'!J95</f>
        <v>10.199999999999999</v>
      </c>
      <c r="E96" s="46">
        <f>'cieki 2024'!L95</f>
        <v>5.07</v>
      </c>
      <c r="F96" s="46">
        <f>'cieki 2024'!N95</f>
        <v>239</v>
      </c>
      <c r="G96" s="46">
        <f>'cieki 2024'!O95</f>
        <v>117</v>
      </c>
      <c r="H96" s="46">
        <f>'cieki 2024'!S95</f>
        <v>22.9</v>
      </c>
      <c r="I96" s="46">
        <f>'cieki 2024'!T95</f>
        <v>48.1</v>
      </c>
      <c r="J96" s="46">
        <f>'cieki 2024'!X95</f>
        <v>645</v>
      </c>
      <c r="K96" s="46">
        <f>'cieki 2024'!AH95</f>
        <v>2.5</v>
      </c>
      <c r="L96" s="46">
        <f>'cieki 2024'!AJ95</f>
        <v>31</v>
      </c>
      <c r="M96" s="46">
        <f>'cieki 2024'!BA95</f>
        <v>1495</v>
      </c>
      <c r="N96" s="46">
        <f>'cieki 2024'!BI95</f>
        <v>0.5</v>
      </c>
      <c r="O96" s="46">
        <f>'cieki 2024'!BJ95</f>
        <v>5.0000000000000001E-3</v>
      </c>
      <c r="P96" s="46">
        <f>'cieki 2024'!BP95</f>
        <v>0.05</v>
      </c>
      <c r="Q96" s="46">
        <f>'cieki 2024'!BS95</f>
        <v>0.05</v>
      </c>
      <c r="R96" s="46">
        <f>'cieki 2024'!BT95</f>
        <v>0.05</v>
      </c>
      <c r="S96" s="46">
        <f>'cieki 2024'!BU95</f>
        <v>0.1</v>
      </c>
      <c r="T96" s="46">
        <f>'cieki 2024'!BZ95</f>
        <v>0.15</v>
      </c>
      <c r="U96" s="46">
        <f>'cieki 2024'!CB95</f>
        <v>50</v>
      </c>
      <c r="V96" s="46">
        <f>'cieki 2024'!CD95</f>
        <v>0.01</v>
      </c>
      <c r="W96" s="46">
        <f>'cieki 2024'!CL95</f>
        <v>5.0000000000000001E-3</v>
      </c>
      <c r="X96" s="46">
        <f>'cieki 2024'!CQ95</f>
        <v>1.5</v>
      </c>
      <c r="Y96" s="46">
        <f>'cieki 2024'!CR95</f>
        <v>0.3</v>
      </c>
      <c r="Z96" s="46">
        <f>'cieki 2024'!CS95</f>
        <v>5</v>
      </c>
      <c r="AA96" s="46">
        <f>'cieki 2024'!CT95</f>
        <v>0.5</v>
      </c>
      <c r="AB96" s="46">
        <f>'cieki 2024'!CU95</f>
        <v>0.5</v>
      </c>
      <c r="AC96" s="46">
        <f>'cieki 2024'!CX95</f>
        <v>0.05</v>
      </c>
      <c r="AD96" s="46">
        <f>'cieki 2024'!CZ95</f>
        <v>0.05</v>
      </c>
      <c r="AE96" s="46">
        <f>'cieki 2024'!DB95</f>
        <v>0.05</v>
      </c>
      <c r="AF96" s="46">
        <f>'cieki 2024'!DC95</f>
        <v>0.05</v>
      </c>
      <c r="AG96" s="46">
        <f>'cieki 2024'!DD95</f>
        <v>0.05</v>
      </c>
      <c r="AH96" s="46">
        <f>'cieki 2024'!DE95</f>
        <v>0.05</v>
      </c>
      <c r="AI96" s="46">
        <f>'cieki 2024'!DF95</f>
        <v>0.05</v>
      </c>
      <c r="AJ96" s="46">
        <f>'cieki 2024'!DH95</f>
        <v>0.5</v>
      </c>
      <c r="AK96" s="46">
        <f>'cieki 2024'!DI95</f>
        <v>0.05</v>
      </c>
      <c r="AL96" s="46">
        <f>'cieki 2024'!DJ95</f>
        <v>0.25</v>
      </c>
      <c r="AM96" s="46">
        <f>'cieki 2024'!DK95</f>
        <v>0.25</v>
      </c>
      <c r="AN96" s="46">
        <f>'cieki 2024'!DL95</f>
        <v>0.05</v>
      </c>
      <c r="AO96" s="155" t="s">
        <v>166</v>
      </c>
    </row>
    <row r="97" spans="1:41" x14ac:dyDescent="0.2">
      <c r="A97" s="45">
        <f>'cieki 2024'!B96</f>
        <v>243</v>
      </c>
      <c r="B97" s="147" t="str">
        <f>'cieki 2024'!D96</f>
        <v>Nida - Wiślica</v>
      </c>
      <c r="C97" s="46">
        <f>'cieki 2024'!I96</f>
        <v>3.89</v>
      </c>
      <c r="D97" s="46">
        <f>'cieki 2024'!J96</f>
        <v>1.5</v>
      </c>
      <c r="E97" s="46">
        <f>'cieki 2024'!L96</f>
        <v>2.5000000000000001E-2</v>
      </c>
      <c r="F97" s="46">
        <f>'cieki 2024'!N96</f>
        <v>5.32</v>
      </c>
      <c r="G97" s="46">
        <f>'cieki 2024'!O96</f>
        <v>9.59</v>
      </c>
      <c r="H97" s="46">
        <f>'cieki 2024'!S96</f>
        <v>4</v>
      </c>
      <c r="I97" s="46">
        <f>'cieki 2024'!T96</f>
        <v>4.08</v>
      </c>
      <c r="J97" s="46">
        <f>'cieki 2024'!X96</f>
        <v>38.4</v>
      </c>
      <c r="K97" s="46">
        <f>'cieki 2024'!AH96</f>
        <v>2.5</v>
      </c>
      <c r="L97" s="46">
        <f>'cieki 2024'!AJ96</f>
        <v>2.5</v>
      </c>
      <c r="M97" s="46">
        <f>'cieki 2024'!BA96</f>
        <v>467.5</v>
      </c>
      <c r="N97" s="46">
        <f>'cieki 2024'!BI96</f>
        <v>0.5</v>
      </c>
      <c r="O97" s="46">
        <f>'cieki 2024'!BJ96</f>
        <v>5.0000000000000001E-3</v>
      </c>
      <c r="P97" s="46">
        <f>'cieki 2024'!BP96</f>
        <v>0.05</v>
      </c>
      <c r="Q97" s="46">
        <f>'cieki 2024'!BS96</f>
        <v>0.05</v>
      </c>
      <c r="R97" s="46">
        <f>'cieki 2024'!BT96</f>
        <v>0.05</v>
      </c>
      <c r="S97" s="46">
        <f>'cieki 2024'!BU96</f>
        <v>0.1</v>
      </c>
      <c r="T97" s="46">
        <f>'cieki 2024'!BZ96</f>
        <v>0.15</v>
      </c>
      <c r="U97" s="46">
        <f>'cieki 2024'!CB96</f>
        <v>0</v>
      </c>
      <c r="V97" s="46">
        <f>'cieki 2024'!CD96</f>
        <v>0</v>
      </c>
      <c r="W97" s="46">
        <f>'cieki 2024'!CL96</f>
        <v>0</v>
      </c>
      <c r="X97" s="46">
        <f>'cieki 2024'!CQ96</f>
        <v>0</v>
      </c>
      <c r="Y97" s="46">
        <f>'cieki 2024'!CR96</f>
        <v>0</v>
      </c>
      <c r="Z97" s="46">
        <f>'cieki 2024'!CS96</f>
        <v>0</v>
      </c>
      <c r="AA97" s="46">
        <f>'cieki 2024'!CT96</f>
        <v>0</v>
      </c>
      <c r="AB97" s="46">
        <f>'cieki 2024'!CU96</f>
        <v>0</v>
      </c>
      <c r="AC97" s="46">
        <f>'cieki 2024'!CX96</f>
        <v>0</v>
      </c>
      <c r="AD97" s="46">
        <f>'cieki 2024'!CZ96</f>
        <v>0</v>
      </c>
      <c r="AE97" s="46">
        <f>'cieki 2024'!DB96</f>
        <v>0</v>
      </c>
      <c r="AF97" s="46">
        <f>'cieki 2024'!DC96</f>
        <v>0</v>
      </c>
      <c r="AG97" s="46">
        <f>'cieki 2024'!DD96</f>
        <v>0</v>
      </c>
      <c r="AH97" s="46">
        <f>'cieki 2024'!DE96</f>
        <v>0.05</v>
      </c>
      <c r="AI97" s="46">
        <f>'cieki 2024'!DF96</f>
        <v>0.05</v>
      </c>
      <c r="AJ97" s="46">
        <f>'cieki 2024'!DH96</f>
        <v>0</v>
      </c>
      <c r="AK97" s="46">
        <f>'cieki 2024'!DI96</f>
        <v>0</v>
      </c>
      <c r="AL97" s="46">
        <f>'cieki 2024'!DJ96</f>
        <v>0</v>
      </c>
      <c r="AM97" s="46">
        <f>'cieki 2024'!DK96</f>
        <v>0</v>
      </c>
      <c r="AN97" s="46">
        <f>'cieki 2024'!DL96</f>
        <v>0</v>
      </c>
      <c r="AO97" s="155" t="s">
        <v>166</v>
      </c>
    </row>
    <row r="98" spans="1:41" x14ac:dyDescent="0.2">
      <c r="A98" s="45">
        <f>'cieki 2024'!B97</f>
        <v>244</v>
      </c>
      <c r="B98" s="147" t="str">
        <f>'cieki 2024'!D97</f>
        <v>Nogat - Malbork</v>
      </c>
      <c r="C98" s="46">
        <f>'cieki 2024'!I97</f>
        <v>0.05</v>
      </c>
      <c r="D98" s="46">
        <f>'cieki 2024'!J97</f>
        <v>1.5</v>
      </c>
      <c r="E98" s="46">
        <f>'cieki 2024'!L97</f>
        <v>2.5000000000000001E-2</v>
      </c>
      <c r="F98" s="46">
        <f>'cieki 2024'!N97</f>
        <v>8.7100000000000009</v>
      </c>
      <c r="G98" s="46">
        <f>'cieki 2024'!O97</f>
        <v>16.899999999999999</v>
      </c>
      <c r="H98" s="46">
        <f>'cieki 2024'!S97</f>
        <v>4.5599999999999996</v>
      </c>
      <c r="I98" s="46">
        <f>'cieki 2024'!T97</f>
        <v>8.7899999999999991</v>
      </c>
      <c r="J98" s="46">
        <f>'cieki 2024'!X97</f>
        <v>58.6</v>
      </c>
      <c r="K98" s="46">
        <f>'cieki 2024'!AH97</f>
        <v>44</v>
      </c>
      <c r="L98" s="46">
        <f>'cieki 2024'!AJ97</f>
        <v>86</v>
      </c>
      <c r="M98" s="46">
        <f>'cieki 2024'!BA97</f>
        <v>3941</v>
      </c>
      <c r="N98" s="46">
        <f>'cieki 2024'!BI97</f>
        <v>0.5</v>
      </c>
      <c r="O98" s="46">
        <f>'cieki 2024'!BJ97</f>
        <v>5.0000000000000001E-3</v>
      </c>
      <c r="P98" s="46">
        <f>'cieki 2024'!BP97</f>
        <v>0.05</v>
      </c>
      <c r="Q98" s="46">
        <f>'cieki 2024'!BS97</f>
        <v>0.05</v>
      </c>
      <c r="R98" s="46">
        <f>'cieki 2024'!BT97</f>
        <v>0.05</v>
      </c>
      <c r="S98" s="46">
        <f>'cieki 2024'!BU97</f>
        <v>0.1</v>
      </c>
      <c r="T98" s="46">
        <f>'cieki 2024'!BZ97</f>
        <v>0.15</v>
      </c>
      <c r="U98" s="46">
        <f>'cieki 2024'!CB97</f>
        <v>0</v>
      </c>
      <c r="V98" s="46">
        <f>'cieki 2024'!CD97</f>
        <v>0</v>
      </c>
      <c r="W98" s="46">
        <f>'cieki 2024'!CL97</f>
        <v>0</v>
      </c>
      <c r="X98" s="46">
        <f>'cieki 2024'!CQ97</f>
        <v>0</v>
      </c>
      <c r="Y98" s="46">
        <f>'cieki 2024'!CR97</f>
        <v>0</v>
      </c>
      <c r="Z98" s="46">
        <f>'cieki 2024'!CS97</f>
        <v>0</v>
      </c>
      <c r="AA98" s="46">
        <f>'cieki 2024'!CT97</f>
        <v>0</v>
      </c>
      <c r="AB98" s="46">
        <f>'cieki 2024'!CU97</f>
        <v>0</v>
      </c>
      <c r="AC98" s="46">
        <f>'cieki 2024'!CX97</f>
        <v>0</v>
      </c>
      <c r="AD98" s="46">
        <f>'cieki 2024'!CZ97</f>
        <v>0</v>
      </c>
      <c r="AE98" s="46">
        <f>'cieki 2024'!DB97</f>
        <v>0</v>
      </c>
      <c r="AF98" s="46">
        <f>'cieki 2024'!DC97</f>
        <v>0</v>
      </c>
      <c r="AG98" s="46">
        <f>'cieki 2024'!DD97</f>
        <v>0</v>
      </c>
      <c r="AH98" s="46">
        <f>'cieki 2024'!DE97</f>
        <v>0.05</v>
      </c>
      <c r="AI98" s="46">
        <f>'cieki 2024'!DF97</f>
        <v>0.05</v>
      </c>
      <c r="AJ98" s="46">
        <f>'cieki 2024'!DH97</f>
        <v>0</v>
      </c>
      <c r="AK98" s="46">
        <f>'cieki 2024'!DI97</f>
        <v>0</v>
      </c>
      <c r="AL98" s="46">
        <f>'cieki 2024'!DJ97</f>
        <v>0</v>
      </c>
      <c r="AM98" s="46">
        <f>'cieki 2024'!DK97</f>
        <v>0</v>
      </c>
      <c r="AN98" s="46">
        <f>'cieki 2024'!DL97</f>
        <v>0</v>
      </c>
      <c r="AO98" s="155" t="s">
        <v>166</v>
      </c>
    </row>
    <row r="99" spans="1:41" x14ac:dyDescent="0.2">
      <c r="A99" s="45">
        <f>'cieki 2024'!B98</f>
        <v>245</v>
      </c>
      <c r="B99" s="147" t="str">
        <f>'cieki 2024'!D98</f>
        <v>Noteć - Gromadno</v>
      </c>
      <c r="C99" s="46">
        <f>'cieki 2024'!I98</f>
        <v>0.05</v>
      </c>
      <c r="D99" s="46">
        <f>'cieki 2024'!J98</f>
        <v>1.5</v>
      </c>
      <c r="E99" s="46">
        <f>'cieki 2024'!L98</f>
        <v>2.5000000000000001E-2</v>
      </c>
      <c r="F99" s="46">
        <f>'cieki 2024'!N98</f>
        <v>2.94</v>
      </c>
      <c r="G99" s="46">
        <f>'cieki 2024'!O98</f>
        <v>8.91</v>
      </c>
      <c r="H99" s="46">
        <f>'cieki 2024'!S98</f>
        <v>1.31</v>
      </c>
      <c r="I99" s="46">
        <f>'cieki 2024'!T98</f>
        <v>4.43</v>
      </c>
      <c r="J99" s="46">
        <f>'cieki 2024'!X98</f>
        <v>14.7</v>
      </c>
      <c r="K99" s="46">
        <f>'cieki 2024'!AH98</f>
        <v>2.5</v>
      </c>
      <c r="L99" s="46">
        <f>'cieki 2024'!AJ98</f>
        <v>21</v>
      </c>
      <c r="M99" s="46">
        <f>'cieki 2024'!BA98</f>
        <v>379.5</v>
      </c>
      <c r="N99" s="46">
        <f>'cieki 2024'!BI98</f>
        <v>0.5</v>
      </c>
      <c r="O99" s="46">
        <f>'cieki 2024'!BJ98</f>
        <v>5.0000000000000001E-3</v>
      </c>
      <c r="P99" s="46">
        <f>'cieki 2024'!BP98</f>
        <v>0.05</v>
      </c>
      <c r="Q99" s="46">
        <f>'cieki 2024'!BS98</f>
        <v>0.05</v>
      </c>
      <c r="R99" s="46">
        <f>'cieki 2024'!BT98</f>
        <v>0.05</v>
      </c>
      <c r="S99" s="46">
        <f>'cieki 2024'!BU98</f>
        <v>0.1</v>
      </c>
      <c r="T99" s="46">
        <f>'cieki 2024'!BZ98</f>
        <v>0.15</v>
      </c>
      <c r="U99" s="46">
        <f>'cieki 2024'!CB98</f>
        <v>0</v>
      </c>
      <c r="V99" s="46">
        <f>'cieki 2024'!CD98</f>
        <v>0</v>
      </c>
      <c r="W99" s="46">
        <f>'cieki 2024'!CL98</f>
        <v>0</v>
      </c>
      <c r="X99" s="46">
        <f>'cieki 2024'!CQ98</f>
        <v>0</v>
      </c>
      <c r="Y99" s="46">
        <f>'cieki 2024'!CR98</f>
        <v>0</v>
      </c>
      <c r="Z99" s="46">
        <f>'cieki 2024'!CS98</f>
        <v>0</v>
      </c>
      <c r="AA99" s="46">
        <f>'cieki 2024'!CT98</f>
        <v>0</v>
      </c>
      <c r="AB99" s="46">
        <f>'cieki 2024'!CU98</f>
        <v>0</v>
      </c>
      <c r="AC99" s="46">
        <f>'cieki 2024'!CX98</f>
        <v>0</v>
      </c>
      <c r="AD99" s="46">
        <f>'cieki 2024'!CZ98</f>
        <v>0</v>
      </c>
      <c r="AE99" s="46">
        <f>'cieki 2024'!DB98</f>
        <v>0</v>
      </c>
      <c r="AF99" s="46">
        <f>'cieki 2024'!DC98</f>
        <v>0</v>
      </c>
      <c r="AG99" s="46">
        <f>'cieki 2024'!DD98</f>
        <v>0</v>
      </c>
      <c r="AH99" s="46">
        <f>'cieki 2024'!DE98</f>
        <v>0.05</v>
      </c>
      <c r="AI99" s="46">
        <f>'cieki 2024'!DF98</f>
        <v>0.05</v>
      </c>
      <c r="AJ99" s="46">
        <f>'cieki 2024'!DH98</f>
        <v>0</v>
      </c>
      <c r="AK99" s="46">
        <f>'cieki 2024'!DI98</f>
        <v>0</v>
      </c>
      <c r="AL99" s="46">
        <f>'cieki 2024'!DJ98</f>
        <v>0</v>
      </c>
      <c r="AM99" s="46">
        <f>'cieki 2024'!DK98</f>
        <v>0</v>
      </c>
      <c r="AN99" s="46">
        <f>'cieki 2024'!DL98</f>
        <v>0</v>
      </c>
      <c r="AO99" s="156" t="s">
        <v>167</v>
      </c>
    </row>
    <row r="100" spans="1:41" x14ac:dyDescent="0.2">
      <c r="A100" s="45">
        <f>'cieki 2024'!B99</f>
        <v>246</v>
      </c>
      <c r="B100" s="147" t="str">
        <f>'cieki 2024'!D99</f>
        <v>Noteć - Lechowo</v>
      </c>
      <c r="C100" s="46">
        <f>'cieki 2024'!I99</f>
        <v>0.05</v>
      </c>
      <c r="D100" s="46">
        <f>'cieki 2024'!J99</f>
        <v>1.5</v>
      </c>
      <c r="E100" s="46">
        <f>'cieki 2024'!L99</f>
        <v>2.5000000000000001E-2</v>
      </c>
      <c r="F100" s="46">
        <f>'cieki 2024'!N99</f>
        <v>3.25</v>
      </c>
      <c r="G100" s="46">
        <f>'cieki 2024'!O99</f>
        <v>7.23</v>
      </c>
      <c r="H100" s="46">
        <f>'cieki 2024'!S99</f>
        <v>1.47</v>
      </c>
      <c r="I100" s="46">
        <f>'cieki 2024'!T99</f>
        <v>1.45</v>
      </c>
      <c r="J100" s="46">
        <f>'cieki 2024'!X99</f>
        <v>16.100000000000001</v>
      </c>
      <c r="K100" s="46">
        <f>'cieki 2024'!AH99</f>
        <v>27</v>
      </c>
      <c r="L100" s="46">
        <f>'cieki 2024'!AJ99</f>
        <v>2.5</v>
      </c>
      <c r="M100" s="46">
        <f>'cieki 2024'!BA99</f>
        <v>122.2</v>
      </c>
      <c r="N100" s="46">
        <f>'cieki 2024'!BI99</f>
        <v>0.5</v>
      </c>
      <c r="O100" s="46">
        <f>'cieki 2024'!BJ99</f>
        <v>5.0000000000000001E-3</v>
      </c>
      <c r="P100" s="46">
        <f>'cieki 2024'!BP99</f>
        <v>0.05</v>
      </c>
      <c r="Q100" s="46">
        <f>'cieki 2024'!BS99</f>
        <v>0.05</v>
      </c>
      <c r="R100" s="46">
        <f>'cieki 2024'!BT99</f>
        <v>0.05</v>
      </c>
      <c r="S100" s="46">
        <f>'cieki 2024'!BU99</f>
        <v>0.1</v>
      </c>
      <c r="T100" s="46">
        <f>'cieki 2024'!BZ99</f>
        <v>0.15</v>
      </c>
      <c r="U100" s="46">
        <f>'cieki 2024'!CB99</f>
        <v>50</v>
      </c>
      <c r="V100" s="46">
        <f>'cieki 2024'!CD99</f>
        <v>0.01</v>
      </c>
      <c r="W100" s="46">
        <f>'cieki 2024'!CL99</f>
        <v>5.0000000000000001E-3</v>
      </c>
      <c r="X100" s="46">
        <f>'cieki 2024'!CQ99</f>
        <v>1.5</v>
      </c>
      <c r="Y100" s="46">
        <f>'cieki 2024'!CR99</f>
        <v>0.3</v>
      </c>
      <c r="Z100" s="46">
        <f>'cieki 2024'!CS99</f>
        <v>5</v>
      </c>
      <c r="AA100" s="46">
        <f>'cieki 2024'!CT99</f>
        <v>0.5</v>
      </c>
      <c r="AB100" s="46">
        <f>'cieki 2024'!CU99</f>
        <v>0.5</v>
      </c>
      <c r="AC100" s="46">
        <f>'cieki 2024'!CX99</f>
        <v>0.05</v>
      </c>
      <c r="AD100" s="46">
        <f>'cieki 2024'!CZ99</f>
        <v>0.05</v>
      </c>
      <c r="AE100" s="46">
        <f>'cieki 2024'!DB99</f>
        <v>0.05</v>
      </c>
      <c r="AF100" s="46">
        <f>'cieki 2024'!DC99</f>
        <v>0.05</v>
      </c>
      <c r="AG100" s="46">
        <f>'cieki 2024'!DD99</f>
        <v>0.05</v>
      </c>
      <c r="AH100" s="46">
        <f>'cieki 2024'!DE99</f>
        <v>0.05</v>
      </c>
      <c r="AI100" s="46">
        <f>'cieki 2024'!DF99</f>
        <v>0.05</v>
      </c>
      <c r="AJ100" s="46">
        <f>'cieki 2024'!DH99</f>
        <v>0.5</v>
      </c>
      <c r="AK100" s="46">
        <f>'cieki 2024'!DI99</f>
        <v>0.05</v>
      </c>
      <c r="AL100" s="46">
        <f>'cieki 2024'!DJ99</f>
        <v>0.25</v>
      </c>
      <c r="AM100" s="46">
        <f>'cieki 2024'!DK99</f>
        <v>0.25</v>
      </c>
      <c r="AN100" s="46">
        <f>'cieki 2024'!DL99</f>
        <v>0.05</v>
      </c>
      <c r="AO100" s="156" t="s">
        <v>167</v>
      </c>
    </row>
    <row r="101" spans="1:41" x14ac:dyDescent="0.2">
      <c r="A101" s="45">
        <f>'cieki 2024'!B100</f>
        <v>247</v>
      </c>
      <c r="B101" s="147" t="str">
        <f>'cieki 2024'!D100</f>
        <v>Noteć - Synogać</v>
      </c>
      <c r="C101" s="46">
        <f>'cieki 2024'!I100</f>
        <v>0.05</v>
      </c>
      <c r="D101" s="46">
        <f>'cieki 2024'!J100</f>
        <v>1.5</v>
      </c>
      <c r="E101" s="46">
        <f>'cieki 2024'!L100</f>
        <v>2.5000000000000001E-2</v>
      </c>
      <c r="F101" s="46">
        <f>'cieki 2024'!N100</f>
        <v>1.59</v>
      </c>
      <c r="G101" s="46">
        <f>'cieki 2024'!O100</f>
        <v>5.56</v>
      </c>
      <c r="H101" s="46">
        <f>'cieki 2024'!S100</f>
        <v>0.71599999999999997</v>
      </c>
      <c r="I101" s="46">
        <f>'cieki 2024'!T100</f>
        <v>0.5</v>
      </c>
      <c r="J101" s="46">
        <f>'cieki 2024'!X100</f>
        <v>4.2699999999999996</v>
      </c>
      <c r="K101" s="46">
        <f>'cieki 2024'!AH100</f>
        <v>2.5</v>
      </c>
      <c r="L101" s="46">
        <f>'cieki 2024'!AJ100</f>
        <v>2.5</v>
      </c>
      <c r="M101" s="46">
        <f>'cieki 2024'!BA100</f>
        <v>31.5</v>
      </c>
      <c r="N101" s="46">
        <f>'cieki 2024'!BI100</f>
        <v>0.5</v>
      </c>
      <c r="O101" s="46">
        <f>'cieki 2024'!BJ100</f>
        <v>5.0000000000000001E-3</v>
      </c>
      <c r="P101" s="46">
        <f>'cieki 2024'!BP100</f>
        <v>0.05</v>
      </c>
      <c r="Q101" s="46">
        <f>'cieki 2024'!BS100</f>
        <v>0.05</v>
      </c>
      <c r="R101" s="46">
        <f>'cieki 2024'!BT100</f>
        <v>0.05</v>
      </c>
      <c r="S101" s="46">
        <f>'cieki 2024'!BU100</f>
        <v>0.1</v>
      </c>
      <c r="T101" s="46">
        <f>'cieki 2024'!BZ100</f>
        <v>0.15</v>
      </c>
      <c r="U101" s="46">
        <f>'cieki 2024'!CB100</f>
        <v>0</v>
      </c>
      <c r="V101" s="46">
        <f>'cieki 2024'!CD100</f>
        <v>0</v>
      </c>
      <c r="W101" s="46">
        <f>'cieki 2024'!CL100</f>
        <v>0</v>
      </c>
      <c r="X101" s="46">
        <f>'cieki 2024'!CQ100</f>
        <v>0</v>
      </c>
      <c r="Y101" s="46">
        <f>'cieki 2024'!CR100</f>
        <v>0</v>
      </c>
      <c r="Z101" s="46">
        <f>'cieki 2024'!CS100</f>
        <v>0</v>
      </c>
      <c r="AA101" s="46">
        <f>'cieki 2024'!CT100</f>
        <v>0</v>
      </c>
      <c r="AB101" s="46">
        <f>'cieki 2024'!CU100</f>
        <v>0</v>
      </c>
      <c r="AC101" s="46">
        <f>'cieki 2024'!CX100</f>
        <v>0</v>
      </c>
      <c r="AD101" s="46">
        <f>'cieki 2024'!CZ100</f>
        <v>0</v>
      </c>
      <c r="AE101" s="46">
        <f>'cieki 2024'!DB100</f>
        <v>0</v>
      </c>
      <c r="AF101" s="46">
        <f>'cieki 2024'!DC100</f>
        <v>0</v>
      </c>
      <c r="AG101" s="46">
        <f>'cieki 2024'!DD100</f>
        <v>0</v>
      </c>
      <c r="AH101" s="46">
        <f>'cieki 2024'!DE100</f>
        <v>0.05</v>
      </c>
      <c r="AI101" s="46">
        <f>'cieki 2024'!DF100</f>
        <v>0.05</v>
      </c>
      <c r="AJ101" s="46">
        <f>'cieki 2024'!DH100</f>
        <v>0</v>
      </c>
      <c r="AK101" s="46">
        <f>'cieki 2024'!DI100</f>
        <v>0</v>
      </c>
      <c r="AL101" s="46">
        <f>'cieki 2024'!DJ100</f>
        <v>0.25</v>
      </c>
      <c r="AM101" s="46">
        <f>'cieki 2024'!DK100</f>
        <v>0.25</v>
      </c>
      <c r="AN101" s="46">
        <f>'cieki 2024'!DL100</f>
        <v>0.05</v>
      </c>
      <c r="AO101" s="156" t="s">
        <v>167</v>
      </c>
    </row>
    <row r="102" spans="1:41" x14ac:dyDescent="0.2">
      <c r="A102" s="45">
        <f>'cieki 2024'!B101</f>
        <v>248</v>
      </c>
      <c r="B102" s="147" t="str">
        <f>'cieki 2024'!D101</f>
        <v>Noteć - poniżej Drawska</v>
      </c>
      <c r="C102" s="46">
        <f>'cieki 2024'!I101</f>
        <v>0.05</v>
      </c>
      <c r="D102" s="46">
        <f>'cieki 2024'!J101</f>
        <v>1.5</v>
      </c>
      <c r="E102" s="46">
        <f>'cieki 2024'!L101</f>
        <v>2.5000000000000001E-2</v>
      </c>
      <c r="F102" s="46">
        <f>'cieki 2024'!N101</f>
        <v>6.2</v>
      </c>
      <c r="G102" s="46">
        <f>'cieki 2024'!O101</f>
        <v>8.6300000000000008</v>
      </c>
      <c r="H102" s="46">
        <f>'cieki 2024'!S101</f>
        <v>2.13</v>
      </c>
      <c r="I102" s="46">
        <f>'cieki 2024'!T101</f>
        <v>1.35</v>
      </c>
      <c r="J102" s="46">
        <f>'cieki 2024'!X101</f>
        <v>28.7</v>
      </c>
      <c r="K102" s="46">
        <f>'cieki 2024'!AH101</f>
        <v>19</v>
      </c>
      <c r="L102" s="46">
        <f>'cieki 2024'!AJ101</f>
        <v>2.5</v>
      </c>
      <c r="M102" s="46">
        <f>'cieki 2024'!BA101</f>
        <v>219</v>
      </c>
      <c r="N102" s="46">
        <f>'cieki 2024'!BI101</f>
        <v>0.5</v>
      </c>
      <c r="O102" s="46">
        <f>'cieki 2024'!BJ101</f>
        <v>5.0000000000000001E-3</v>
      </c>
      <c r="P102" s="46">
        <f>'cieki 2024'!BP101</f>
        <v>0.05</v>
      </c>
      <c r="Q102" s="46">
        <f>'cieki 2024'!BS101</f>
        <v>0.05</v>
      </c>
      <c r="R102" s="46">
        <f>'cieki 2024'!BT101</f>
        <v>0.05</v>
      </c>
      <c r="S102" s="46">
        <f>'cieki 2024'!BU101</f>
        <v>0.1</v>
      </c>
      <c r="T102" s="46">
        <f>'cieki 2024'!BZ101</f>
        <v>0.15</v>
      </c>
      <c r="U102" s="46">
        <f>'cieki 2024'!CB101</f>
        <v>0</v>
      </c>
      <c r="V102" s="46">
        <f>'cieki 2024'!CD101</f>
        <v>0</v>
      </c>
      <c r="W102" s="46">
        <f>'cieki 2024'!CL101</f>
        <v>0</v>
      </c>
      <c r="X102" s="46">
        <f>'cieki 2024'!CQ101</f>
        <v>0</v>
      </c>
      <c r="Y102" s="46">
        <f>'cieki 2024'!CR101</f>
        <v>0</v>
      </c>
      <c r="Z102" s="46">
        <f>'cieki 2024'!CS101</f>
        <v>0</v>
      </c>
      <c r="AA102" s="46">
        <f>'cieki 2024'!CT101</f>
        <v>0</v>
      </c>
      <c r="AB102" s="46">
        <f>'cieki 2024'!CU101</f>
        <v>0</v>
      </c>
      <c r="AC102" s="46">
        <f>'cieki 2024'!CX101</f>
        <v>0</v>
      </c>
      <c r="AD102" s="46">
        <f>'cieki 2024'!CZ101</f>
        <v>0</v>
      </c>
      <c r="AE102" s="46">
        <f>'cieki 2024'!DB101</f>
        <v>0</v>
      </c>
      <c r="AF102" s="46">
        <f>'cieki 2024'!DC101</f>
        <v>0</v>
      </c>
      <c r="AG102" s="46">
        <f>'cieki 2024'!DD101</f>
        <v>0</v>
      </c>
      <c r="AH102" s="46">
        <f>'cieki 2024'!DE101</f>
        <v>0.05</v>
      </c>
      <c r="AI102" s="46">
        <f>'cieki 2024'!DF101</f>
        <v>0.05</v>
      </c>
      <c r="AJ102" s="46">
        <f>'cieki 2024'!DH101</f>
        <v>0</v>
      </c>
      <c r="AK102" s="46">
        <f>'cieki 2024'!DI101</f>
        <v>0</v>
      </c>
      <c r="AL102" s="46">
        <f>'cieki 2024'!DJ101</f>
        <v>0</v>
      </c>
      <c r="AM102" s="46">
        <f>'cieki 2024'!DK101</f>
        <v>0</v>
      </c>
      <c r="AN102" s="46">
        <f>'cieki 2024'!DL101</f>
        <v>0</v>
      </c>
      <c r="AO102" s="156" t="s">
        <v>167</v>
      </c>
    </row>
    <row r="103" spans="1:41" x14ac:dyDescent="0.2">
      <c r="A103" s="45">
        <f>'cieki 2024'!B102</f>
        <v>249</v>
      </c>
      <c r="B103" s="147" t="str">
        <f>'cieki 2024'!D102</f>
        <v>Noteć - poniżej jeziora Gopło, Kobylniki</v>
      </c>
      <c r="C103" s="46">
        <f>'cieki 2024'!I102</f>
        <v>0.05</v>
      </c>
      <c r="D103" s="46">
        <f>'cieki 2024'!J102</f>
        <v>1.5</v>
      </c>
      <c r="E103" s="46">
        <f>'cieki 2024'!L102</f>
        <v>2.5000000000000001E-2</v>
      </c>
      <c r="F103" s="46">
        <f>'cieki 2024'!N102</f>
        <v>3.75</v>
      </c>
      <c r="G103" s="46">
        <f>'cieki 2024'!O102</f>
        <v>5.88</v>
      </c>
      <c r="H103" s="46">
        <f>'cieki 2024'!S102</f>
        <v>1.62</v>
      </c>
      <c r="I103" s="46">
        <f>'cieki 2024'!T102</f>
        <v>0.5</v>
      </c>
      <c r="J103" s="46">
        <f>'cieki 2024'!X102</f>
        <v>15.5</v>
      </c>
      <c r="K103" s="46">
        <f>'cieki 2024'!AH102</f>
        <v>18</v>
      </c>
      <c r="L103" s="46">
        <f>'cieki 2024'!AJ102</f>
        <v>2.5</v>
      </c>
      <c r="M103" s="46">
        <f>'cieki 2024'!BA102</f>
        <v>141.19999999999999</v>
      </c>
      <c r="N103" s="46">
        <f>'cieki 2024'!BI102</f>
        <v>0.5</v>
      </c>
      <c r="O103" s="46">
        <f>'cieki 2024'!BJ102</f>
        <v>5.0000000000000001E-3</v>
      </c>
      <c r="P103" s="46">
        <f>'cieki 2024'!BP102</f>
        <v>0.05</v>
      </c>
      <c r="Q103" s="46">
        <f>'cieki 2024'!BS102</f>
        <v>0.05</v>
      </c>
      <c r="R103" s="46">
        <f>'cieki 2024'!BT102</f>
        <v>0.05</v>
      </c>
      <c r="S103" s="46">
        <f>'cieki 2024'!BU102</f>
        <v>0.1</v>
      </c>
      <c r="T103" s="46">
        <f>'cieki 2024'!BZ102</f>
        <v>0.15</v>
      </c>
      <c r="U103" s="46">
        <f>'cieki 2024'!CB102</f>
        <v>50</v>
      </c>
      <c r="V103" s="46">
        <f>'cieki 2024'!CD102</f>
        <v>0.01</v>
      </c>
      <c r="W103" s="46">
        <f>'cieki 2024'!CL102</f>
        <v>0.05</v>
      </c>
      <c r="X103" s="46">
        <f>'cieki 2024'!CQ102</f>
        <v>1.5</v>
      </c>
      <c r="Y103" s="46">
        <f>'cieki 2024'!CR102</f>
        <v>0.3</v>
      </c>
      <c r="Z103" s="46">
        <f>'cieki 2024'!CS102</f>
        <v>5</v>
      </c>
      <c r="AA103" s="46">
        <f>'cieki 2024'!CT102</f>
        <v>0.5</v>
      </c>
      <c r="AB103" s="46">
        <f>'cieki 2024'!CU102</f>
        <v>0.5</v>
      </c>
      <c r="AC103" s="46">
        <f>'cieki 2024'!CX102</f>
        <v>0.05</v>
      </c>
      <c r="AD103" s="46">
        <f>'cieki 2024'!CZ102</f>
        <v>0.05</v>
      </c>
      <c r="AE103" s="46">
        <f>'cieki 2024'!DB102</f>
        <v>0.05</v>
      </c>
      <c r="AF103" s="46">
        <f>'cieki 2024'!DC102</f>
        <v>0.05</v>
      </c>
      <c r="AG103" s="46">
        <f>'cieki 2024'!DD102</f>
        <v>0.05</v>
      </c>
      <c r="AH103" s="46">
        <f>'cieki 2024'!DE102</f>
        <v>0.05</v>
      </c>
      <c r="AI103" s="46">
        <f>'cieki 2024'!DF102</f>
        <v>0.05</v>
      </c>
      <c r="AJ103" s="46">
        <f>'cieki 2024'!DH102</f>
        <v>0.5</v>
      </c>
      <c r="AK103" s="46">
        <f>'cieki 2024'!DI102</f>
        <v>0.05</v>
      </c>
      <c r="AL103" s="46">
        <f>'cieki 2024'!DJ102</f>
        <v>0.25</v>
      </c>
      <c r="AM103" s="46">
        <f>'cieki 2024'!DK102</f>
        <v>0.25</v>
      </c>
      <c r="AN103" s="46">
        <f>'cieki 2024'!DL102</f>
        <v>0.05</v>
      </c>
      <c r="AO103" s="155" t="s">
        <v>166</v>
      </c>
    </row>
    <row r="104" spans="1:41" x14ac:dyDescent="0.2">
      <c r="A104" s="45">
        <f>'cieki 2024'!B103</f>
        <v>250</v>
      </c>
      <c r="B104" s="147" t="str">
        <f>'cieki 2024'!D103</f>
        <v>Noteć - Przewóz</v>
      </c>
      <c r="C104" s="46">
        <f>'cieki 2024'!I103</f>
        <v>0.05</v>
      </c>
      <c r="D104" s="46">
        <f>'cieki 2024'!J103</f>
        <v>1.5</v>
      </c>
      <c r="E104" s="46">
        <f>'cieki 2024'!L103</f>
        <v>2.5000000000000001E-2</v>
      </c>
      <c r="F104" s="46">
        <f>'cieki 2024'!N103</f>
        <v>2.0299999999999998</v>
      </c>
      <c r="G104" s="46">
        <f>'cieki 2024'!O103</f>
        <v>8.2899999999999991</v>
      </c>
      <c r="H104" s="46">
        <f>'cieki 2024'!S103</f>
        <v>0.97599999999999998</v>
      </c>
      <c r="I104" s="46">
        <f>'cieki 2024'!T103</f>
        <v>5.18</v>
      </c>
      <c r="J104" s="46">
        <f>'cieki 2024'!X103</f>
        <v>10.199999999999999</v>
      </c>
      <c r="K104" s="46">
        <f>'cieki 2024'!AH103</f>
        <v>2.5</v>
      </c>
      <c r="L104" s="46">
        <f>'cieki 2024'!AJ103</f>
        <v>13</v>
      </c>
      <c r="M104" s="46">
        <f>'cieki 2024'!BA103</f>
        <v>1217</v>
      </c>
      <c r="N104" s="46">
        <f>'cieki 2024'!BI103</f>
        <v>0.5</v>
      </c>
      <c r="O104" s="46">
        <f>'cieki 2024'!BJ103</f>
        <v>5.0000000000000001E-3</v>
      </c>
      <c r="P104" s="46">
        <f>'cieki 2024'!BP103</f>
        <v>0.05</v>
      </c>
      <c r="Q104" s="46">
        <f>'cieki 2024'!BS103</f>
        <v>0.05</v>
      </c>
      <c r="R104" s="46">
        <f>'cieki 2024'!BT103</f>
        <v>0.05</v>
      </c>
      <c r="S104" s="46">
        <f>'cieki 2024'!BU103</f>
        <v>0.1</v>
      </c>
      <c r="T104" s="46">
        <f>'cieki 2024'!BZ103</f>
        <v>0.15</v>
      </c>
      <c r="U104" s="46">
        <f>'cieki 2024'!CB103</f>
        <v>0</v>
      </c>
      <c r="V104" s="46">
        <f>'cieki 2024'!CD103</f>
        <v>0</v>
      </c>
      <c r="W104" s="46">
        <f>'cieki 2024'!CL103</f>
        <v>0</v>
      </c>
      <c r="X104" s="46">
        <f>'cieki 2024'!CQ103</f>
        <v>0</v>
      </c>
      <c r="Y104" s="46">
        <f>'cieki 2024'!CR103</f>
        <v>0</v>
      </c>
      <c r="Z104" s="46">
        <f>'cieki 2024'!CS103</f>
        <v>0</v>
      </c>
      <c r="AA104" s="46">
        <f>'cieki 2024'!CT103</f>
        <v>0</v>
      </c>
      <c r="AB104" s="46">
        <f>'cieki 2024'!CU103</f>
        <v>0</v>
      </c>
      <c r="AC104" s="46">
        <f>'cieki 2024'!CX103</f>
        <v>0</v>
      </c>
      <c r="AD104" s="46">
        <f>'cieki 2024'!CZ103</f>
        <v>0</v>
      </c>
      <c r="AE104" s="46">
        <f>'cieki 2024'!DB103</f>
        <v>0</v>
      </c>
      <c r="AF104" s="46">
        <f>'cieki 2024'!DC103</f>
        <v>0</v>
      </c>
      <c r="AG104" s="46">
        <f>'cieki 2024'!DD103</f>
        <v>0</v>
      </c>
      <c r="AH104" s="46">
        <f>'cieki 2024'!DE103</f>
        <v>0.05</v>
      </c>
      <c r="AI104" s="46">
        <f>'cieki 2024'!DF103</f>
        <v>0.05</v>
      </c>
      <c r="AJ104" s="46">
        <f>'cieki 2024'!DH103</f>
        <v>0</v>
      </c>
      <c r="AK104" s="46">
        <f>'cieki 2024'!DI103</f>
        <v>0</v>
      </c>
      <c r="AL104" s="46">
        <f>'cieki 2024'!DJ103</f>
        <v>0</v>
      </c>
      <c r="AM104" s="46">
        <f>'cieki 2024'!DK103</f>
        <v>0</v>
      </c>
      <c r="AN104" s="46">
        <f>'cieki 2024'!DL103</f>
        <v>0</v>
      </c>
      <c r="AO104" s="156" t="s">
        <v>167</v>
      </c>
    </row>
    <row r="105" spans="1:41" x14ac:dyDescent="0.2">
      <c r="A105" s="45">
        <f>'cieki 2024'!B104</f>
        <v>251</v>
      </c>
      <c r="B105" s="147" t="str">
        <f>'cieki 2024'!D104</f>
        <v>Noteć - Walkowice</v>
      </c>
      <c r="C105" s="46">
        <f>'cieki 2024'!I104</f>
        <v>0.05</v>
      </c>
      <c r="D105" s="46">
        <f>'cieki 2024'!J104</f>
        <v>1.5</v>
      </c>
      <c r="E105" s="46">
        <f>'cieki 2024'!L104</f>
        <v>2.5000000000000001E-2</v>
      </c>
      <c r="F105" s="46">
        <f>'cieki 2024'!N104</f>
        <v>2.2999999999999998</v>
      </c>
      <c r="G105" s="46">
        <f>'cieki 2024'!O104</f>
        <v>5.57</v>
      </c>
      <c r="H105" s="46">
        <f>'cieki 2024'!S104</f>
        <v>0.56499999999999995</v>
      </c>
      <c r="I105" s="46">
        <f>'cieki 2024'!T104</f>
        <v>0.5</v>
      </c>
      <c r="J105" s="46">
        <f>'cieki 2024'!X104</f>
        <v>1.38</v>
      </c>
      <c r="K105" s="46">
        <f>'cieki 2024'!AH104</f>
        <v>2.5</v>
      </c>
      <c r="L105" s="46">
        <f>'cieki 2024'!AJ104</f>
        <v>6.1000000000000005</v>
      </c>
      <c r="M105" s="46">
        <f>'cieki 2024'!BA104</f>
        <v>132.5</v>
      </c>
      <c r="N105" s="46">
        <f>'cieki 2024'!BI104</f>
        <v>0.5</v>
      </c>
      <c r="O105" s="46">
        <f>'cieki 2024'!BJ104</f>
        <v>5.0000000000000001E-3</v>
      </c>
      <c r="P105" s="46">
        <f>'cieki 2024'!BP104</f>
        <v>0.05</v>
      </c>
      <c r="Q105" s="46">
        <f>'cieki 2024'!BS104</f>
        <v>0.05</v>
      </c>
      <c r="R105" s="46">
        <f>'cieki 2024'!BT104</f>
        <v>0.05</v>
      </c>
      <c r="S105" s="46">
        <f>'cieki 2024'!BU104</f>
        <v>0.1</v>
      </c>
      <c r="T105" s="46">
        <f>'cieki 2024'!BZ104</f>
        <v>0.15</v>
      </c>
      <c r="U105" s="46">
        <f>'cieki 2024'!CB104</f>
        <v>50</v>
      </c>
      <c r="V105" s="46">
        <f>'cieki 2024'!CD104</f>
        <v>0.01</v>
      </c>
      <c r="W105" s="46">
        <f>'cieki 2024'!CL104</f>
        <v>5.0000000000000001E-3</v>
      </c>
      <c r="X105" s="46">
        <f>'cieki 2024'!CQ104</f>
        <v>1.5</v>
      </c>
      <c r="Y105" s="46">
        <f>'cieki 2024'!CR104</f>
        <v>0.3</v>
      </c>
      <c r="Z105" s="46">
        <f>'cieki 2024'!CS104</f>
        <v>5</v>
      </c>
      <c r="AA105" s="46">
        <f>'cieki 2024'!CT104</f>
        <v>0.5</v>
      </c>
      <c r="AB105" s="46">
        <f>'cieki 2024'!CU104</f>
        <v>0.5</v>
      </c>
      <c r="AC105" s="46">
        <f>'cieki 2024'!CX104</f>
        <v>0.05</v>
      </c>
      <c r="AD105" s="46">
        <f>'cieki 2024'!CZ104</f>
        <v>0.05</v>
      </c>
      <c r="AE105" s="46">
        <f>'cieki 2024'!DB104</f>
        <v>0.05</v>
      </c>
      <c r="AF105" s="46">
        <f>'cieki 2024'!DC104</f>
        <v>0.05</v>
      </c>
      <c r="AG105" s="46">
        <f>'cieki 2024'!DD104</f>
        <v>0.05</v>
      </c>
      <c r="AH105" s="46">
        <f>'cieki 2024'!DE104</f>
        <v>0.05</v>
      </c>
      <c r="AI105" s="46">
        <f>'cieki 2024'!DF104</f>
        <v>0.05</v>
      </c>
      <c r="AJ105" s="46">
        <f>'cieki 2024'!DH104</f>
        <v>0.5</v>
      </c>
      <c r="AK105" s="46">
        <f>'cieki 2024'!DI104</f>
        <v>0.05</v>
      </c>
      <c r="AL105" s="46">
        <f>'cieki 2024'!DJ104</f>
        <v>0.25</v>
      </c>
      <c r="AM105" s="46">
        <f>'cieki 2024'!DK104</f>
        <v>0.25</v>
      </c>
      <c r="AN105" s="46">
        <f>'cieki 2024'!DL104</f>
        <v>0.05</v>
      </c>
      <c r="AO105" s="156" t="s">
        <v>167</v>
      </c>
    </row>
    <row r="106" spans="1:41" x14ac:dyDescent="0.2">
      <c r="A106" s="45">
        <f>'cieki 2024'!B105</f>
        <v>252</v>
      </c>
      <c r="B106" s="147" t="str">
        <f>'cieki 2024'!D105</f>
        <v>Nysa Kłodzka - Skorogoszcz</v>
      </c>
      <c r="C106" s="46">
        <f>'cieki 2024'!I105</f>
        <v>3.85</v>
      </c>
      <c r="D106" s="46">
        <f>'cieki 2024'!J105</f>
        <v>16.5</v>
      </c>
      <c r="E106" s="46">
        <f>'cieki 2024'!L105</f>
        <v>0.17</v>
      </c>
      <c r="F106" s="46">
        <f>'cieki 2024'!N105</f>
        <v>26.2</v>
      </c>
      <c r="G106" s="46">
        <f>'cieki 2024'!O105</f>
        <v>138</v>
      </c>
      <c r="H106" s="46">
        <f>'cieki 2024'!S105</f>
        <v>22.9</v>
      </c>
      <c r="I106" s="46">
        <f>'cieki 2024'!T105</f>
        <v>16.899999999999999</v>
      </c>
      <c r="J106" s="46">
        <f>'cieki 2024'!X105</f>
        <v>87.5</v>
      </c>
      <c r="K106" s="46">
        <f>'cieki 2024'!AH105</f>
        <v>2.5</v>
      </c>
      <c r="L106" s="46">
        <f>'cieki 2024'!AJ105</f>
        <v>2.5</v>
      </c>
      <c r="M106" s="46">
        <f>'cieki 2024'!BA105</f>
        <v>308.5</v>
      </c>
      <c r="N106" s="46">
        <f>'cieki 2024'!BI105</f>
        <v>0.5</v>
      </c>
      <c r="O106" s="46">
        <f>'cieki 2024'!BJ105</f>
        <v>5.0000000000000001E-3</v>
      </c>
      <c r="P106" s="46">
        <f>'cieki 2024'!BP105</f>
        <v>0.05</v>
      </c>
      <c r="Q106" s="46">
        <f>'cieki 2024'!BS105</f>
        <v>0.05</v>
      </c>
      <c r="R106" s="46">
        <f>'cieki 2024'!BT105</f>
        <v>0.05</v>
      </c>
      <c r="S106" s="46">
        <f>'cieki 2024'!BU105</f>
        <v>0.1</v>
      </c>
      <c r="T106" s="46">
        <f>'cieki 2024'!BZ105</f>
        <v>0.15</v>
      </c>
      <c r="U106" s="46">
        <f>'cieki 2024'!CB105</f>
        <v>50</v>
      </c>
      <c r="V106" s="46">
        <f>'cieki 2024'!CD105</f>
        <v>0.01</v>
      </c>
      <c r="W106" s="46">
        <f>'cieki 2024'!CL105</f>
        <v>0.18</v>
      </c>
      <c r="X106" s="46">
        <f>'cieki 2024'!CQ105</f>
        <v>1.5</v>
      </c>
      <c r="Y106" s="46">
        <f>'cieki 2024'!CR105</f>
        <v>0.3</v>
      </c>
      <c r="Z106" s="46">
        <f>'cieki 2024'!CS105</f>
        <v>5</v>
      </c>
      <c r="AA106" s="46">
        <f>'cieki 2024'!CT105</f>
        <v>0.5</v>
      </c>
      <c r="AB106" s="46">
        <f>'cieki 2024'!CU105</f>
        <v>0.5</v>
      </c>
      <c r="AC106" s="46">
        <f>'cieki 2024'!CX105</f>
        <v>0.05</v>
      </c>
      <c r="AD106" s="46">
        <f>'cieki 2024'!CZ105</f>
        <v>0.05</v>
      </c>
      <c r="AE106" s="46">
        <f>'cieki 2024'!DB105</f>
        <v>0.05</v>
      </c>
      <c r="AF106" s="46">
        <f>'cieki 2024'!DC105</f>
        <v>0.05</v>
      </c>
      <c r="AG106" s="46">
        <f>'cieki 2024'!DD105</f>
        <v>0.05</v>
      </c>
      <c r="AH106" s="46">
        <f>'cieki 2024'!DE105</f>
        <v>0.05</v>
      </c>
      <c r="AI106" s="46">
        <f>'cieki 2024'!DF105</f>
        <v>0.05</v>
      </c>
      <c r="AJ106" s="46">
        <f>'cieki 2024'!DH105</f>
        <v>0.5</v>
      </c>
      <c r="AK106" s="46">
        <f>'cieki 2024'!DI105</f>
        <v>0.05</v>
      </c>
      <c r="AL106" s="46">
        <f>'cieki 2024'!DJ105</f>
        <v>0.25</v>
      </c>
      <c r="AM106" s="46">
        <f>'cieki 2024'!DK105</f>
        <v>0.25</v>
      </c>
      <c r="AN106" s="46">
        <f>'cieki 2024'!DL105</f>
        <v>0.05</v>
      </c>
      <c r="AO106" s="155" t="s">
        <v>166</v>
      </c>
    </row>
    <row r="107" spans="1:41" x14ac:dyDescent="0.2">
      <c r="A107" s="45">
        <f>'cieki 2024'!B106</f>
        <v>253</v>
      </c>
      <c r="B107" s="147" t="str">
        <f>'cieki 2024'!D106</f>
        <v>Obra - m. Skwierzyna</v>
      </c>
      <c r="C107" s="46">
        <f>'cieki 2024'!I106</f>
        <v>0.05</v>
      </c>
      <c r="D107" s="46">
        <f>'cieki 2024'!J106</f>
        <v>1.5</v>
      </c>
      <c r="E107" s="46">
        <f>'cieki 2024'!L106</f>
        <v>2.5000000000000001E-2</v>
      </c>
      <c r="F107" s="46">
        <f>'cieki 2024'!N106</f>
        <v>1.26</v>
      </c>
      <c r="G107" s="46">
        <f>'cieki 2024'!O106</f>
        <v>4.1900000000000004</v>
      </c>
      <c r="H107" s="46">
        <f>'cieki 2024'!S106</f>
        <v>0.63200000000000001</v>
      </c>
      <c r="I107" s="46">
        <f>'cieki 2024'!T106</f>
        <v>1.03</v>
      </c>
      <c r="J107" s="46">
        <f>'cieki 2024'!X106</f>
        <v>4.3499999999999996</v>
      </c>
      <c r="K107" s="46">
        <f>'cieki 2024'!AH106</f>
        <v>2.5</v>
      </c>
      <c r="L107" s="46">
        <f>'cieki 2024'!AJ106</f>
        <v>2.5</v>
      </c>
      <c r="M107" s="46">
        <f>'cieki 2024'!BA106</f>
        <v>31.5</v>
      </c>
      <c r="N107" s="46">
        <f>'cieki 2024'!BI106</f>
        <v>0.5</v>
      </c>
      <c r="O107" s="46">
        <f>'cieki 2024'!BJ106</f>
        <v>5.0000000000000001E-3</v>
      </c>
      <c r="P107" s="46">
        <f>'cieki 2024'!BP106</f>
        <v>0.05</v>
      </c>
      <c r="Q107" s="46">
        <f>'cieki 2024'!BS106</f>
        <v>0.05</v>
      </c>
      <c r="R107" s="46">
        <f>'cieki 2024'!BT106</f>
        <v>0.05</v>
      </c>
      <c r="S107" s="46">
        <f>'cieki 2024'!BU106</f>
        <v>0.1</v>
      </c>
      <c r="T107" s="46">
        <f>'cieki 2024'!BZ106</f>
        <v>0.15</v>
      </c>
      <c r="U107" s="46">
        <f>'cieki 2024'!CB106</f>
        <v>0</v>
      </c>
      <c r="V107" s="46">
        <f>'cieki 2024'!CD106</f>
        <v>0</v>
      </c>
      <c r="W107" s="46">
        <f>'cieki 2024'!CL106</f>
        <v>0</v>
      </c>
      <c r="X107" s="46">
        <f>'cieki 2024'!CQ106</f>
        <v>0</v>
      </c>
      <c r="Y107" s="46">
        <f>'cieki 2024'!CR106</f>
        <v>0</v>
      </c>
      <c r="Z107" s="46">
        <f>'cieki 2024'!CS106</f>
        <v>0</v>
      </c>
      <c r="AA107" s="46">
        <f>'cieki 2024'!CT106</f>
        <v>0</v>
      </c>
      <c r="AB107" s="46">
        <f>'cieki 2024'!CU106</f>
        <v>0</v>
      </c>
      <c r="AC107" s="46">
        <f>'cieki 2024'!CX106</f>
        <v>0</v>
      </c>
      <c r="AD107" s="46">
        <f>'cieki 2024'!CZ106</f>
        <v>0</v>
      </c>
      <c r="AE107" s="46">
        <f>'cieki 2024'!DB106</f>
        <v>0</v>
      </c>
      <c r="AF107" s="46">
        <f>'cieki 2024'!DC106</f>
        <v>0</v>
      </c>
      <c r="AG107" s="46">
        <f>'cieki 2024'!DD106</f>
        <v>0</v>
      </c>
      <c r="AH107" s="46">
        <f>'cieki 2024'!DE106</f>
        <v>0.05</v>
      </c>
      <c r="AI107" s="46">
        <f>'cieki 2024'!DF106</f>
        <v>0.05</v>
      </c>
      <c r="AJ107" s="46">
        <f>'cieki 2024'!DH106</f>
        <v>0</v>
      </c>
      <c r="AK107" s="46">
        <f>'cieki 2024'!DI106</f>
        <v>0</v>
      </c>
      <c r="AL107" s="46">
        <f>'cieki 2024'!DJ106</f>
        <v>0</v>
      </c>
      <c r="AM107" s="46">
        <f>'cieki 2024'!DK106</f>
        <v>0</v>
      </c>
      <c r="AN107" s="46">
        <f>'cieki 2024'!DL106</f>
        <v>0</v>
      </c>
      <c r="AO107" s="156" t="s">
        <v>167</v>
      </c>
    </row>
    <row r="108" spans="1:41" x14ac:dyDescent="0.2">
      <c r="A108" s="45">
        <f>'cieki 2024'!B107</f>
        <v>254</v>
      </c>
      <c r="B108" s="147" t="str">
        <f>'cieki 2024'!D107</f>
        <v>Wilga - Kraków</v>
      </c>
      <c r="C108" s="46">
        <f>'cieki 2024'!I107</f>
        <v>0.05</v>
      </c>
      <c r="D108" s="46">
        <f>'cieki 2024'!J107</f>
        <v>3.87</v>
      </c>
      <c r="E108" s="46">
        <f>'cieki 2024'!L107</f>
        <v>0.58799999999999997</v>
      </c>
      <c r="F108" s="46">
        <f>'cieki 2024'!N107</f>
        <v>21.2</v>
      </c>
      <c r="G108" s="46">
        <f>'cieki 2024'!O107</f>
        <v>31.7</v>
      </c>
      <c r="H108" s="46">
        <f>'cieki 2024'!S107</f>
        <v>17.5</v>
      </c>
      <c r="I108" s="46">
        <f>'cieki 2024'!T107</f>
        <v>19.7</v>
      </c>
      <c r="J108" s="46">
        <f>'cieki 2024'!X107</f>
        <v>120</v>
      </c>
      <c r="K108" s="46">
        <f>'cieki 2024'!AH107</f>
        <v>170</v>
      </c>
      <c r="L108" s="46">
        <f>'cieki 2024'!AJ107</f>
        <v>8</v>
      </c>
      <c r="M108" s="46">
        <f>'cieki 2024'!BA107</f>
        <v>398.5</v>
      </c>
      <c r="N108" s="46">
        <f>'cieki 2024'!BI107</f>
        <v>0.5</v>
      </c>
      <c r="O108" s="46">
        <f>'cieki 2024'!BJ107</f>
        <v>5.0000000000000001E-3</v>
      </c>
      <c r="P108" s="46">
        <f>'cieki 2024'!BP107</f>
        <v>0.05</v>
      </c>
      <c r="Q108" s="46">
        <f>'cieki 2024'!BS107</f>
        <v>0.05</v>
      </c>
      <c r="R108" s="46">
        <f>'cieki 2024'!BT107</f>
        <v>0.05</v>
      </c>
      <c r="S108" s="46">
        <f>'cieki 2024'!BU107</f>
        <v>0.1</v>
      </c>
      <c r="T108" s="46">
        <f>'cieki 2024'!BZ107</f>
        <v>0.15</v>
      </c>
      <c r="U108" s="46">
        <f>'cieki 2024'!CB107</f>
        <v>0</v>
      </c>
      <c r="V108" s="46">
        <f>'cieki 2024'!CD107</f>
        <v>0</v>
      </c>
      <c r="W108" s="46">
        <f>'cieki 2024'!CL107</f>
        <v>0</v>
      </c>
      <c r="X108" s="46">
        <f>'cieki 2024'!CQ107</f>
        <v>0</v>
      </c>
      <c r="Y108" s="46">
        <f>'cieki 2024'!CR107</f>
        <v>0</v>
      </c>
      <c r="Z108" s="46">
        <f>'cieki 2024'!CS107</f>
        <v>0</v>
      </c>
      <c r="AA108" s="46">
        <f>'cieki 2024'!CT107</f>
        <v>0</v>
      </c>
      <c r="AB108" s="46">
        <f>'cieki 2024'!CU107</f>
        <v>0</v>
      </c>
      <c r="AC108" s="46">
        <f>'cieki 2024'!CX107</f>
        <v>0</v>
      </c>
      <c r="AD108" s="46">
        <f>'cieki 2024'!CZ107</f>
        <v>0</v>
      </c>
      <c r="AE108" s="46">
        <f>'cieki 2024'!DB107</f>
        <v>0</v>
      </c>
      <c r="AF108" s="46">
        <f>'cieki 2024'!DC107</f>
        <v>0</v>
      </c>
      <c r="AG108" s="46">
        <f>'cieki 2024'!DD107</f>
        <v>0</v>
      </c>
      <c r="AH108" s="46">
        <f>'cieki 2024'!DE107</f>
        <v>0.05</v>
      </c>
      <c r="AI108" s="46">
        <f>'cieki 2024'!DF107</f>
        <v>0.05</v>
      </c>
      <c r="AJ108" s="46">
        <f>'cieki 2024'!DH107</f>
        <v>0</v>
      </c>
      <c r="AK108" s="46">
        <f>'cieki 2024'!DI107</f>
        <v>0</v>
      </c>
      <c r="AL108" s="46">
        <f>'cieki 2024'!DJ107</f>
        <v>0</v>
      </c>
      <c r="AM108" s="46">
        <f>'cieki 2024'!DK107</f>
        <v>0</v>
      </c>
      <c r="AN108" s="46">
        <f>'cieki 2024'!DL107</f>
        <v>0</v>
      </c>
      <c r="AO108" s="155" t="s">
        <v>166</v>
      </c>
    </row>
    <row r="109" spans="1:41" x14ac:dyDescent="0.2">
      <c r="A109" s="45">
        <f>'cieki 2024'!B108</f>
        <v>255</v>
      </c>
      <c r="B109" s="147" t="str">
        <f>'cieki 2024'!D108</f>
        <v>Wkra - Joniec, most</v>
      </c>
      <c r="C109" s="46">
        <f>'cieki 2024'!I108</f>
        <v>0.05</v>
      </c>
      <c r="D109" s="46">
        <f>'cieki 2024'!J108</f>
        <v>1.5</v>
      </c>
      <c r="E109" s="46">
        <f>'cieki 2024'!L108</f>
        <v>0.188</v>
      </c>
      <c r="F109" s="46">
        <f>'cieki 2024'!N108</f>
        <v>19</v>
      </c>
      <c r="G109" s="46">
        <f>'cieki 2024'!O108</f>
        <v>10</v>
      </c>
      <c r="H109" s="46">
        <f>'cieki 2024'!S108</f>
        <v>12.5</v>
      </c>
      <c r="I109" s="46">
        <f>'cieki 2024'!T108</f>
        <v>6.81</v>
      </c>
      <c r="J109" s="46">
        <f>'cieki 2024'!X108</f>
        <v>96.8</v>
      </c>
      <c r="K109" s="46">
        <f>'cieki 2024'!AH108</f>
        <v>20</v>
      </c>
      <c r="L109" s="46">
        <f>'cieki 2024'!AJ108</f>
        <v>5</v>
      </c>
      <c r="M109" s="46">
        <f>'cieki 2024'!BA108</f>
        <v>249</v>
      </c>
      <c r="N109" s="46">
        <f>'cieki 2024'!BI108</f>
        <v>0.5</v>
      </c>
      <c r="O109" s="46">
        <f>'cieki 2024'!BJ108</f>
        <v>5.0000000000000001E-3</v>
      </c>
      <c r="P109" s="46">
        <f>'cieki 2024'!BP108</f>
        <v>0.05</v>
      </c>
      <c r="Q109" s="46">
        <f>'cieki 2024'!BS108</f>
        <v>0.05</v>
      </c>
      <c r="R109" s="46">
        <f>'cieki 2024'!BT108</f>
        <v>0.05</v>
      </c>
      <c r="S109" s="46">
        <f>'cieki 2024'!BU108</f>
        <v>0.1</v>
      </c>
      <c r="T109" s="46">
        <f>'cieki 2024'!BZ108</f>
        <v>0.15</v>
      </c>
      <c r="U109" s="46">
        <f>'cieki 2024'!CB108</f>
        <v>0</v>
      </c>
      <c r="V109" s="46">
        <f>'cieki 2024'!CD108</f>
        <v>0</v>
      </c>
      <c r="W109" s="46">
        <f>'cieki 2024'!CL108</f>
        <v>0</v>
      </c>
      <c r="X109" s="46">
        <f>'cieki 2024'!CQ108</f>
        <v>0</v>
      </c>
      <c r="Y109" s="46">
        <f>'cieki 2024'!CR108</f>
        <v>0</v>
      </c>
      <c r="Z109" s="46">
        <f>'cieki 2024'!CS108</f>
        <v>0</v>
      </c>
      <c r="AA109" s="46">
        <f>'cieki 2024'!CT108</f>
        <v>0</v>
      </c>
      <c r="AB109" s="46">
        <f>'cieki 2024'!CU108</f>
        <v>0</v>
      </c>
      <c r="AC109" s="46">
        <f>'cieki 2024'!CX108</f>
        <v>0</v>
      </c>
      <c r="AD109" s="46">
        <f>'cieki 2024'!CZ108</f>
        <v>0</v>
      </c>
      <c r="AE109" s="46">
        <f>'cieki 2024'!DB108</f>
        <v>0</v>
      </c>
      <c r="AF109" s="46">
        <f>'cieki 2024'!DC108</f>
        <v>0</v>
      </c>
      <c r="AG109" s="46">
        <f>'cieki 2024'!DD108</f>
        <v>0</v>
      </c>
      <c r="AH109" s="46">
        <f>'cieki 2024'!DE108</f>
        <v>0.05</v>
      </c>
      <c r="AI109" s="46">
        <f>'cieki 2024'!DF108</f>
        <v>0.05</v>
      </c>
      <c r="AJ109" s="46">
        <f>'cieki 2024'!DH108</f>
        <v>0</v>
      </c>
      <c r="AK109" s="46">
        <f>'cieki 2024'!DI108</f>
        <v>0</v>
      </c>
      <c r="AL109" s="46">
        <f>'cieki 2024'!DJ108</f>
        <v>0</v>
      </c>
      <c r="AM109" s="46">
        <f>'cieki 2024'!DK108</f>
        <v>0</v>
      </c>
      <c r="AN109" s="46">
        <f>'cieki 2024'!DL108</f>
        <v>0</v>
      </c>
      <c r="AO109" s="156" t="s">
        <v>167</v>
      </c>
    </row>
    <row r="110" spans="1:41" x14ac:dyDescent="0.2">
      <c r="A110" s="45">
        <f>'cieki 2024'!B109</f>
        <v>256</v>
      </c>
      <c r="B110" s="147" t="str">
        <f>'cieki 2024'!D109</f>
        <v>Żelkowa Woda - Żelkówko</v>
      </c>
      <c r="C110" s="46">
        <f>'cieki 2024'!I109</f>
        <v>0.28299999999999997</v>
      </c>
      <c r="D110" s="46">
        <f>'cieki 2024'!J109</f>
        <v>1.5</v>
      </c>
      <c r="E110" s="46">
        <f>'cieki 2024'!L109</f>
        <v>2.5000000000000001E-2</v>
      </c>
      <c r="F110" s="46">
        <f>'cieki 2024'!N109</f>
        <v>2.61</v>
      </c>
      <c r="G110" s="46">
        <f>'cieki 2024'!O109</f>
        <v>4.49</v>
      </c>
      <c r="H110" s="46">
        <f>'cieki 2024'!S109</f>
        <v>1.2</v>
      </c>
      <c r="I110" s="46">
        <f>'cieki 2024'!T109</f>
        <v>1.94</v>
      </c>
      <c r="J110" s="46">
        <f>'cieki 2024'!X109</f>
        <v>9.48</v>
      </c>
      <c r="K110" s="46">
        <f>'cieki 2024'!AH109</f>
        <v>8</v>
      </c>
      <c r="L110" s="46">
        <f>'cieki 2024'!AJ109</f>
        <v>2.5</v>
      </c>
      <c r="M110" s="46">
        <f>'cieki 2024'!BA109</f>
        <v>84</v>
      </c>
      <c r="N110" s="46">
        <f>'cieki 2024'!BI109</f>
        <v>0.5</v>
      </c>
      <c r="O110" s="46">
        <f>'cieki 2024'!BJ109</f>
        <v>5.0000000000000001E-3</v>
      </c>
      <c r="P110" s="46">
        <f>'cieki 2024'!BP109</f>
        <v>0.05</v>
      </c>
      <c r="Q110" s="46">
        <f>'cieki 2024'!BS109</f>
        <v>0.05</v>
      </c>
      <c r="R110" s="46">
        <f>'cieki 2024'!BT109</f>
        <v>0.05</v>
      </c>
      <c r="S110" s="46">
        <f>'cieki 2024'!BU109</f>
        <v>0.1</v>
      </c>
      <c r="T110" s="46">
        <f>'cieki 2024'!BZ109</f>
        <v>0.15</v>
      </c>
      <c r="U110" s="46">
        <f>'cieki 2024'!CB109</f>
        <v>0</v>
      </c>
      <c r="V110" s="46">
        <f>'cieki 2024'!CD109</f>
        <v>0</v>
      </c>
      <c r="W110" s="46">
        <f>'cieki 2024'!CL109</f>
        <v>0</v>
      </c>
      <c r="X110" s="46">
        <f>'cieki 2024'!CQ109</f>
        <v>0</v>
      </c>
      <c r="Y110" s="46">
        <f>'cieki 2024'!CR109</f>
        <v>0</v>
      </c>
      <c r="Z110" s="46">
        <f>'cieki 2024'!CS109</f>
        <v>0</v>
      </c>
      <c r="AA110" s="46">
        <f>'cieki 2024'!CT109</f>
        <v>0</v>
      </c>
      <c r="AB110" s="46">
        <f>'cieki 2024'!CU109</f>
        <v>0</v>
      </c>
      <c r="AC110" s="46">
        <f>'cieki 2024'!CX109</f>
        <v>0</v>
      </c>
      <c r="AD110" s="46">
        <f>'cieki 2024'!CZ109</f>
        <v>0</v>
      </c>
      <c r="AE110" s="46">
        <f>'cieki 2024'!DB109</f>
        <v>0</v>
      </c>
      <c r="AF110" s="46">
        <f>'cieki 2024'!DC109</f>
        <v>0</v>
      </c>
      <c r="AG110" s="46">
        <f>'cieki 2024'!DD109</f>
        <v>0</v>
      </c>
      <c r="AH110" s="46">
        <f>'cieki 2024'!DE109</f>
        <v>0.05</v>
      </c>
      <c r="AI110" s="46">
        <f>'cieki 2024'!DF109</f>
        <v>0.05</v>
      </c>
      <c r="AJ110" s="46">
        <f>'cieki 2024'!DH109</f>
        <v>0</v>
      </c>
      <c r="AK110" s="46">
        <f>'cieki 2024'!DI109</f>
        <v>0</v>
      </c>
      <c r="AL110" s="46">
        <f>'cieki 2024'!DJ109</f>
        <v>0</v>
      </c>
      <c r="AM110" s="46">
        <f>'cieki 2024'!DK109</f>
        <v>0</v>
      </c>
      <c r="AN110" s="46">
        <f>'cieki 2024'!DL109</f>
        <v>0</v>
      </c>
      <c r="AO110" s="156" t="s">
        <v>167</v>
      </c>
    </row>
    <row r="111" spans="1:41" x14ac:dyDescent="0.2">
      <c r="A111" s="45">
        <f>'cieki 2024'!B110</f>
        <v>257</v>
      </c>
      <c r="B111" s="147" t="str">
        <f>'cieki 2024'!D110</f>
        <v>Zagożdżonka  - Świerże Górne</v>
      </c>
      <c r="C111" s="46">
        <f>'cieki 2024'!I110</f>
        <v>13.2</v>
      </c>
      <c r="D111" s="46">
        <f>'cieki 2024'!J110</f>
        <v>1.5</v>
      </c>
      <c r="E111" s="46">
        <f>'cieki 2024'!L110</f>
        <v>2.5000000000000001E-2</v>
      </c>
      <c r="F111" s="46">
        <f>'cieki 2024'!N110</f>
        <v>4.3099999999999996</v>
      </c>
      <c r="G111" s="46">
        <f>'cieki 2024'!O110</f>
        <v>4.6100000000000003</v>
      </c>
      <c r="H111" s="46">
        <f>'cieki 2024'!S110</f>
        <v>1.63</v>
      </c>
      <c r="I111" s="46">
        <f>'cieki 2024'!T110</f>
        <v>0.5</v>
      </c>
      <c r="J111" s="46">
        <f>'cieki 2024'!X110</f>
        <v>10.5</v>
      </c>
      <c r="K111" s="46">
        <f>'cieki 2024'!AH110</f>
        <v>2.5</v>
      </c>
      <c r="L111" s="46">
        <f>'cieki 2024'!AJ110</f>
        <v>2.5</v>
      </c>
      <c r="M111" s="46">
        <f>'cieki 2024'!BA110</f>
        <v>31.5</v>
      </c>
      <c r="N111" s="46">
        <f>'cieki 2024'!BI110</f>
        <v>0.5</v>
      </c>
      <c r="O111" s="46">
        <f>'cieki 2024'!BJ110</f>
        <v>5.0000000000000001E-3</v>
      </c>
      <c r="P111" s="46">
        <f>'cieki 2024'!BP110</f>
        <v>0.05</v>
      </c>
      <c r="Q111" s="46">
        <f>'cieki 2024'!BS110</f>
        <v>0.05</v>
      </c>
      <c r="R111" s="46">
        <f>'cieki 2024'!BT110</f>
        <v>0.05</v>
      </c>
      <c r="S111" s="46">
        <f>'cieki 2024'!BU110</f>
        <v>0.1</v>
      </c>
      <c r="T111" s="46">
        <f>'cieki 2024'!BZ110</f>
        <v>0.15</v>
      </c>
      <c r="U111" s="46">
        <f>'cieki 2024'!CB110</f>
        <v>50</v>
      </c>
      <c r="V111" s="46">
        <f>'cieki 2024'!CD110</f>
        <v>0.01</v>
      </c>
      <c r="W111" s="46">
        <f>'cieki 2024'!CL110</f>
        <v>5.0000000000000001E-3</v>
      </c>
      <c r="X111" s="46">
        <f>'cieki 2024'!CQ110</f>
        <v>1.5</v>
      </c>
      <c r="Y111" s="46">
        <f>'cieki 2024'!CR110</f>
        <v>0.3</v>
      </c>
      <c r="Z111" s="46">
        <f>'cieki 2024'!CS110</f>
        <v>5</v>
      </c>
      <c r="AA111" s="46">
        <f>'cieki 2024'!CT110</f>
        <v>0.5</v>
      </c>
      <c r="AB111" s="46">
        <f>'cieki 2024'!CU110</f>
        <v>0.5</v>
      </c>
      <c r="AC111" s="46">
        <f>'cieki 2024'!CX110</f>
        <v>0.05</v>
      </c>
      <c r="AD111" s="46">
        <f>'cieki 2024'!CZ110</f>
        <v>0.05</v>
      </c>
      <c r="AE111" s="46">
        <f>'cieki 2024'!DB110</f>
        <v>0.05</v>
      </c>
      <c r="AF111" s="46">
        <f>'cieki 2024'!DC110</f>
        <v>0.05</v>
      </c>
      <c r="AG111" s="46">
        <f>'cieki 2024'!DD110</f>
        <v>0.05</v>
      </c>
      <c r="AH111" s="46">
        <f>'cieki 2024'!DE110</f>
        <v>0.05</v>
      </c>
      <c r="AI111" s="46">
        <f>'cieki 2024'!DF110</f>
        <v>0.05</v>
      </c>
      <c r="AJ111" s="46">
        <f>'cieki 2024'!DH110</f>
        <v>0.5</v>
      </c>
      <c r="AK111" s="46">
        <f>'cieki 2024'!DI110</f>
        <v>0.05</v>
      </c>
      <c r="AL111" s="46">
        <f>'cieki 2024'!DJ110</f>
        <v>0.25</v>
      </c>
      <c r="AM111" s="46">
        <f>'cieki 2024'!DK110</f>
        <v>0.25</v>
      </c>
      <c r="AN111" s="46">
        <f>'cieki 2024'!DL110</f>
        <v>0.05</v>
      </c>
      <c r="AO111" s="155" t="s">
        <v>166</v>
      </c>
    </row>
    <row r="112" spans="1:41" x14ac:dyDescent="0.2">
      <c r="A112" s="45">
        <f>'cieki 2024'!B111</f>
        <v>258</v>
      </c>
      <c r="B112" s="147" t="str">
        <f>'cieki 2024'!D111</f>
        <v>Odra - w Chałupkach</v>
      </c>
      <c r="C112" s="46">
        <f>'cieki 2024'!I111</f>
        <v>0.05</v>
      </c>
      <c r="D112" s="46">
        <f>'cieki 2024'!J111</f>
        <v>5.0999999999999996</v>
      </c>
      <c r="E112" s="46">
        <f>'cieki 2024'!L111</f>
        <v>2.5000000000000001E-2</v>
      </c>
      <c r="F112" s="46">
        <f>'cieki 2024'!N111</f>
        <v>26.7</v>
      </c>
      <c r="G112" s="46">
        <f>'cieki 2024'!O111</f>
        <v>36.200000000000003</v>
      </c>
      <c r="H112" s="46">
        <f>'cieki 2024'!S111</f>
        <v>23.5</v>
      </c>
      <c r="I112" s="46">
        <f>'cieki 2024'!T111</f>
        <v>19.100000000000001</v>
      </c>
      <c r="J112" s="46">
        <f>'cieki 2024'!X111</f>
        <v>127</v>
      </c>
      <c r="K112" s="46">
        <f>'cieki 2024'!AH111</f>
        <v>3540</v>
      </c>
      <c r="L112" s="46">
        <f>'cieki 2024'!AJ111</f>
        <v>9010</v>
      </c>
      <c r="M112" s="46">
        <f>'cieki 2024'!BA111</f>
        <v>157216.84</v>
      </c>
      <c r="N112" s="46">
        <f>'cieki 2024'!BI111</f>
        <v>0.5</v>
      </c>
      <c r="O112" s="46">
        <f>'cieki 2024'!BJ111</f>
        <v>5.0000000000000001E-3</v>
      </c>
      <c r="P112" s="46">
        <f>'cieki 2024'!BP111</f>
        <v>0.05</v>
      </c>
      <c r="Q112" s="46">
        <f>'cieki 2024'!BS111</f>
        <v>0.05</v>
      </c>
      <c r="R112" s="46">
        <f>'cieki 2024'!BT111</f>
        <v>0.05</v>
      </c>
      <c r="S112" s="46">
        <f>'cieki 2024'!BU111</f>
        <v>0.1</v>
      </c>
      <c r="T112" s="46">
        <f>'cieki 2024'!BZ111</f>
        <v>0.15</v>
      </c>
      <c r="U112" s="46">
        <f>'cieki 2024'!CB111</f>
        <v>50</v>
      </c>
      <c r="V112" s="46">
        <f>'cieki 2024'!CD111</f>
        <v>0.01</v>
      </c>
      <c r="W112" s="46">
        <f>'cieki 2024'!CL111</f>
        <v>5.0000000000000001E-3</v>
      </c>
      <c r="X112" s="46">
        <f>'cieki 2024'!CQ111</f>
        <v>1.5</v>
      </c>
      <c r="Y112" s="46">
        <f>'cieki 2024'!CR111</f>
        <v>0.3</v>
      </c>
      <c r="Z112" s="46">
        <f>'cieki 2024'!CS111</f>
        <v>5</v>
      </c>
      <c r="AA112" s="46">
        <f>'cieki 2024'!CT111</f>
        <v>0.5</v>
      </c>
      <c r="AB112" s="46">
        <f>'cieki 2024'!CU111</f>
        <v>0.5</v>
      </c>
      <c r="AC112" s="46">
        <f>'cieki 2024'!CX111</f>
        <v>0.05</v>
      </c>
      <c r="AD112" s="46">
        <f>'cieki 2024'!CZ111</f>
        <v>0.05</v>
      </c>
      <c r="AE112" s="46">
        <f>'cieki 2024'!DB111</f>
        <v>0.05</v>
      </c>
      <c r="AF112" s="46">
        <f>'cieki 2024'!DC111</f>
        <v>0.05</v>
      </c>
      <c r="AG112" s="46">
        <f>'cieki 2024'!DD111</f>
        <v>0.05</v>
      </c>
      <c r="AH112" s="46">
        <f>'cieki 2024'!DE111</f>
        <v>0.05</v>
      </c>
      <c r="AI112" s="46">
        <f>'cieki 2024'!DF111</f>
        <v>0.05</v>
      </c>
      <c r="AJ112" s="46">
        <f>'cieki 2024'!DH111</f>
        <v>0.5</v>
      </c>
      <c r="AK112" s="46">
        <f>'cieki 2024'!DI111</f>
        <v>0.05</v>
      </c>
      <c r="AL112" s="46">
        <f>'cieki 2024'!DJ111</f>
        <v>0.25</v>
      </c>
      <c r="AM112" s="46">
        <f>'cieki 2024'!DK111</f>
        <v>0.25</v>
      </c>
      <c r="AN112" s="46">
        <f>'cieki 2024'!DL111</f>
        <v>0.05</v>
      </c>
      <c r="AO112" s="155" t="s">
        <v>166</v>
      </c>
    </row>
    <row r="113" spans="1:41" x14ac:dyDescent="0.2">
      <c r="A113" s="45">
        <f>'cieki 2024'!B112</f>
        <v>259</v>
      </c>
      <c r="B113" s="147" t="str">
        <f>'cieki 2024'!D112</f>
        <v>Odra - w Krzyżanowicach</v>
      </c>
      <c r="C113" s="46">
        <f>'cieki 2024'!I112</f>
        <v>0.34</v>
      </c>
      <c r="D113" s="46">
        <f>'cieki 2024'!J112</f>
        <v>6.02</v>
      </c>
      <c r="E113" s="46">
        <f>'cieki 2024'!L112</f>
        <v>0.83</v>
      </c>
      <c r="F113" s="46">
        <f>'cieki 2024'!N112</f>
        <v>27.8</v>
      </c>
      <c r="G113" s="46">
        <f>'cieki 2024'!O112</f>
        <v>29</v>
      </c>
      <c r="H113" s="46">
        <f>'cieki 2024'!S112</f>
        <v>23.9</v>
      </c>
      <c r="I113" s="46">
        <f>'cieki 2024'!T112</f>
        <v>33.6</v>
      </c>
      <c r="J113" s="46">
        <f>'cieki 2024'!X112</f>
        <v>256</v>
      </c>
      <c r="K113" s="46">
        <f>'cieki 2024'!AH112</f>
        <v>17</v>
      </c>
      <c r="L113" s="46">
        <f>'cieki 2024'!AJ112</f>
        <v>2.5</v>
      </c>
      <c r="M113" s="46">
        <f>'cieki 2024'!BA112</f>
        <v>212.5</v>
      </c>
      <c r="N113" s="46">
        <f>'cieki 2024'!BI112</f>
        <v>0.5</v>
      </c>
      <c r="O113" s="46">
        <f>'cieki 2024'!BJ112</f>
        <v>5.0000000000000001E-3</v>
      </c>
      <c r="P113" s="46">
        <f>'cieki 2024'!BP112</f>
        <v>0.05</v>
      </c>
      <c r="Q113" s="46">
        <f>'cieki 2024'!BS112</f>
        <v>0.05</v>
      </c>
      <c r="R113" s="46">
        <f>'cieki 2024'!BT112</f>
        <v>0.05</v>
      </c>
      <c r="S113" s="46">
        <f>'cieki 2024'!BU112</f>
        <v>0.1</v>
      </c>
      <c r="T113" s="46">
        <f>'cieki 2024'!BZ112</f>
        <v>0.15</v>
      </c>
      <c r="U113" s="46">
        <f>'cieki 2024'!CB112</f>
        <v>50</v>
      </c>
      <c r="V113" s="46">
        <f>'cieki 2024'!CD112</f>
        <v>0.01</v>
      </c>
      <c r="W113" s="46">
        <f>'cieki 2024'!CL112</f>
        <v>4.3</v>
      </c>
      <c r="X113" s="46">
        <f>'cieki 2024'!CQ112</f>
        <v>1.5</v>
      </c>
      <c r="Y113" s="46">
        <f>'cieki 2024'!CR112</f>
        <v>0.3</v>
      </c>
      <c r="Z113" s="46">
        <f>'cieki 2024'!CS112</f>
        <v>5</v>
      </c>
      <c r="AA113" s="46">
        <f>'cieki 2024'!CT112</f>
        <v>0.5</v>
      </c>
      <c r="AB113" s="46">
        <f>'cieki 2024'!CU112</f>
        <v>0.5</v>
      </c>
      <c r="AC113" s="46">
        <f>'cieki 2024'!CX112</f>
        <v>0.05</v>
      </c>
      <c r="AD113" s="46">
        <f>'cieki 2024'!CZ112</f>
        <v>0.05</v>
      </c>
      <c r="AE113" s="46">
        <f>'cieki 2024'!DB112</f>
        <v>0.05</v>
      </c>
      <c r="AF113" s="46">
        <f>'cieki 2024'!DC112</f>
        <v>0.05</v>
      </c>
      <c r="AG113" s="46">
        <f>'cieki 2024'!DD112</f>
        <v>0.05</v>
      </c>
      <c r="AH113" s="46">
        <f>'cieki 2024'!DE112</f>
        <v>0.05</v>
      </c>
      <c r="AI113" s="46">
        <f>'cieki 2024'!DF112</f>
        <v>0.05</v>
      </c>
      <c r="AJ113" s="46">
        <f>'cieki 2024'!DH112</f>
        <v>0.5</v>
      </c>
      <c r="AK113" s="46">
        <f>'cieki 2024'!DI112</f>
        <v>0.05</v>
      </c>
      <c r="AL113" s="46">
        <f>'cieki 2024'!DJ112</f>
        <v>0.25</v>
      </c>
      <c r="AM113" s="46">
        <f>'cieki 2024'!DK112</f>
        <v>0.25</v>
      </c>
      <c r="AN113" s="46">
        <f>'cieki 2024'!DL112</f>
        <v>0.05</v>
      </c>
      <c r="AO113" s="155" t="s">
        <v>166</v>
      </c>
    </row>
    <row r="114" spans="1:41" x14ac:dyDescent="0.2">
      <c r="A114" s="45">
        <f>'cieki 2024'!B113</f>
        <v>260</v>
      </c>
      <c r="B114" s="147" t="str">
        <f>'cieki 2024'!D113</f>
        <v>Odra - w Widuchowej</v>
      </c>
      <c r="C114" s="46">
        <f>'cieki 2024'!I113</f>
        <v>0.05</v>
      </c>
      <c r="D114" s="46">
        <f>'cieki 2024'!J113</f>
        <v>1.5</v>
      </c>
      <c r="E114" s="46">
        <f>'cieki 2024'!L113</f>
        <v>2.5000000000000001E-2</v>
      </c>
      <c r="F114" s="46">
        <f>'cieki 2024'!N113</f>
        <v>1.73</v>
      </c>
      <c r="G114" s="46">
        <f>'cieki 2024'!O113</f>
        <v>5.71</v>
      </c>
      <c r="H114" s="46">
        <f>'cieki 2024'!S113</f>
        <v>1.18</v>
      </c>
      <c r="I114" s="46">
        <f>'cieki 2024'!T113</f>
        <v>4.87</v>
      </c>
      <c r="J114" s="46">
        <f>'cieki 2024'!X113</f>
        <v>19.7</v>
      </c>
      <c r="K114" s="46">
        <f>'cieki 2024'!AH113</f>
        <v>94</v>
      </c>
      <c r="L114" s="46">
        <f>'cieki 2024'!AJ113</f>
        <v>11</v>
      </c>
      <c r="M114" s="46">
        <f>'cieki 2024'!BA113</f>
        <v>312.90000000000003</v>
      </c>
      <c r="N114" s="46">
        <f>'cieki 2024'!BI113</f>
        <v>0.5</v>
      </c>
      <c r="O114" s="46">
        <f>'cieki 2024'!BJ113</f>
        <v>5.0000000000000001E-3</v>
      </c>
      <c r="P114" s="46">
        <f>'cieki 2024'!BP113</f>
        <v>0.05</v>
      </c>
      <c r="Q114" s="46">
        <f>'cieki 2024'!BS113</f>
        <v>0.05</v>
      </c>
      <c r="R114" s="46">
        <f>'cieki 2024'!BT113</f>
        <v>0.05</v>
      </c>
      <c r="S114" s="46">
        <f>'cieki 2024'!BU113</f>
        <v>0.1</v>
      </c>
      <c r="T114" s="46">
        <f>'cieki 2024'!BZ113</f>
        <v>0.15</v>
      </c>
      <c r="U114" s="46">
        <f>'cieki 2024'!CB113</f>
        <v>0</v>
      </c>
      <c r="V114" s="46">
        <f>'cieki 2024'!CD113</f>
        <v>0</v>
      </c>
      <c r="W114" s="46">
        <f>'cieki 2024'!CL113</f>
        <v>0</v>
      </c>
      <c r="X114" s="46">
        <f>'cieki 2024'!CQ113</f>
        <v>0</v>
      </c>
      <c r="Y114" s="46">
        <f>'cieki 2024'!CR113</f>
        <v>0</v>
      </c>
      <c r="Z114" s="46">
        <f>'cieki 2024'!CS113</f>
        <v>0</v>
      </c>
      <c r="AA114" s="46">
        <f>'cieki 2024'!CT113</f>
        <v>0</v>
      </c>
      <c r="AB114" s="46">
        <f>'cieki 2024'!CU113</f>
        <v>0</v>
      </c>
      <c r="AC114" s="46">
        <f>'cieki 2024'!CX113</f>
        <v>0</v>
      </c>
      <c r="AD114" s="46">
        <f>'cieki 2024'!CZ113</f>
        <v>0</v>
      </c>
      <c r="AE114" s="46">
        <f>'cieki 2024'!DB113</f>
        <v>0</v>
      </c>
      <c r="AF114" s="46">
        <f>'cieki 2024'!DC113</f>
        <v>0</v>
      </c>
      <c r="AG114" s="46">
        <f>'cieki 2024'!DD113</f>
        <v>0</v>
      </c>
      <c r="AH114" s="46">
        <f>'cieki 2024'!DE113</f>
        <v>0.05</v>
      </c>
      <c r="AI114" s="46">
        <f>'cieki 2024'!DF113</f>
        <v>0.05</v>
      </c>
      <c r="AJ114" s="46">
        <f>'cieki 2024'!DH113</f>
        <v>0</v>
      </c>
      <c r="AK114" s="46">
        <f>'cieki 2024'!DI113</f>
        <v>0</v>
      </c>
      <c r="AL114" s="46">
        <f>'cieki 2024'!DJ113</f>
        <v>0</v>
      </c>
      <c r="AM114" s="46">
        <f>'cieki 2024'!DK113</f>
        <v>0</v>
      </c>
      <c r="AN114" s="46">
        <f>'cieki 2024'!DL113</f>
        <v>0</v>
      </c>
      <c r="AO114" s="156" t="s">
        <v>167</v>
      </c>
    </row>
    <row r="115" spans="1:41" x14ac:dyDescent="0.2">
      <c r="A115" s="45">
        <f>'cieki 2024'!B114</f>
        <v>261</v>
      </c>
      <c r="B115" s="147" t="str">
        <f>'cieki 2024'!D114</f>
        <v>Wisłoka - Gawłuszowice</v>
      </c>
      <c r="C115" s="46">
        <f>'cieki 2024'!I114</f>
        <v>0.05</v>
      </c>
      <c r="D115" s="46">
        <f>'cieki 2024'!J114</f>
        <v>1.5</v>
      </c>
      <c r="E115" s="46">
        <f>'cieki 2024'!L114</f>
        <v>2.5000000000000001E-2</v>
      </c>
      <c r="F115" s="46">
        <f>'cieki 2024'!N114</f>
        <v>2.1</v>
      </c>
      <c r="G115" s="46">
        <f>'cieki 2024'!O114</f>
        <v>9.9700000000000006</v>
      </c>
      <c r="H115" s="46">
        <f>'cieki 2024'!S114</f>
        <v>3.43</v>
      </c>
      <c r="I115" s="46">
        <f>'cieki 2024'!T114</f>
        <v>0.5</v>
      </c>
      <c r="J115" s="46">
        <f>'cieki 2024'!X114</f>
        <v>11.1</v>
      </c>
      <c r="K115" s="46">
        <f>'cieki 2024'!AH114</f>
        <v>2.5</v>
      </c>
      <c r="L115" s="46">
        <f>'cieki 2024'!AJ114</f>
        <v>2.5</v>
      </c>
      <c r="M115" s="46">
        <f>'cieki 2024'!BA114</f>
        <v>31.5</v>
      </c>
      <c r="N115" s="46">
        <f>'cieki 2024'!BI114</f>
        <v>0.5</v>
      </c>
      <c r="O115" s="46">
        <f>'cieki 2024'!BJ114</f>
        <v>5.0000000000000001E-3</v>
      </c>
      <c r="P115" s="46">
        <f>'cieki 2024'!BP114</f>
        <v>0.05</v>
      </c>
      <c r="Q115" s="46">
        <f>'cieki 2024'!BS114</f>
        <v>0.05</v>
      </c>
      <c r="R115" s="46">
        <f>'cieki 2024'!BT114</f>
        <v>0.05</v>
      </c>
      <c r="S115" s="46">
        <f>'cieki 2024'!BU114</f>
        <v>0.1</v>
      </c>
      <c r="T115" s="46">
        <f>'cieki 2024'!BZ114</f>
        <v>0.15</v>
      </c>
      <c r="U115" s="46">
        <f>'cieki 2024'!CB114</f>
        <v>0</v>
      </c>
      <c r="V115" s="46">
        <f>'cieki 2024'!CD114</f>
        <v>0</v>
      </c>
      <c r="W115" s="46">
        <f>'cieki 2024'!CL114</f>
        <v>0</v>
      </c>
      <c r="X115" s="46">
        <f>'cieki 2024'!CQ114</f>
        <v>0</v>
      </c>
      <c r="Y115" s="46">
        <f>'cieki 2024'!CR114</f>
        <v>0</v>
      </c>
      <c r="Z115" s="46">
        <f>'cieki 2024'!CS114</f>
        <v>0</v>
      </c>
      <c r="AA115" s="46">
        <f>'cieki 2024'!CT114</f>
        <v>0</v>
      </c>
      <c r="AB115" s="46">
        <f>'cieki 2024'!CU114</f>
        <v>0</v>
      </c>
      <c r="AC115" s="46">
        <f>'cieki 2024'!CX114</f>
        <v>0</v>
      </c>
      <c r="AD115" s="46">
        <f>'cieki 2024'!CZ114</f>
        <v>0</v>
      </c>
      <c r="AE115" s="46">
        <f>'cieki 2024'!DB114</f>
        <v>0</v>
      </c>
      <c r="AF115" s="46">
        <f>'cieki 2024'!DC114</f>
        <v>0</v>
      </c>
      <c r="AG115" s="46">
        <f>'cieki 2024'!DD114</f>
        <v>0</v>
      </c>
      <c r="AH115" s="46">
        <f>'cieki 2024'!DE114</f>
        <v>0.05</v>
      </c>
      <c r="AI115" s="46">
        <f>'cieki 2024'!DF114</f>
        <v>0.05</v>
      </c>
      <c r="AJ115" s="46">
        <f>'cieki 2024'!DH114</f>
        <v>0</v>
      </c>
      <c r="AK115" s="46">
        <f>'cieki 2024'!DI114</f>
        <v>0</v>
      </c>
      <c r="AL115" s="46">
        <f>'cieki 2024'!DJ114</f>
        <v>0</v>
      </c>
      <c r="AM115" s="46">
        <f>'cieki 2024'!DK114</f>
        <v>0</v>
      </c>
      <c r="AN115" s="46">
        <f>'cieki 2024'!DL114</f>
        <v>0</v>
      </c>
      <c r="AO115" s="156" t="s">
        <v>167</v>
      </c>
    </row>
    <row r="116" spans="1:41" x14ac:dyDescent="0.2">
      <c r="A116" s="45">
        <f>'cieki 2024'!B115</f>
        <v>262</v>
      </c>
      <c r="B116" s="147" t="str">
        <f>'cieki 2024'!D115</f>
        <v>Odra Zachodnia - autostrada (m. Siadło Dln.)</v>
      </c>
      <c r="C116" s="46">
        <f>'cieki 2024'!I115</f>
        <v>0.05</v>
      </c>
      <c r="D116" s="46">
        <f>'cieki 2024'!J115</f>
        <v>1.5</v>
      </c>
      <c r="E116" s="46">
        <f>'cieki 2024'!L115</f>
        <v>0.46700000000000003</v>
      </c>
      <c r="F116" s="46">
        <f>'cieki 2024'!N115</f>
        <v>2.9</v>
      </c>
      <c r="G116" s="46">
        <f>'cieki 2024'!O115</f>
        <v>11.5</v>
      </c>
      <c r="H116" s="46">
        <f>'cieki 2024'!S115</f>
        <v>1.66</v>
      </c>
      <c r="I116" s="46">
        <f>'cieki 2024'!T115</f>
        <v>108</v>
      </c>
      <c r="J116" s="46">
        <f>'cieki 2024'!X115</f>
        <v>111</v>
      </c>
      <c r="K116" s="46">
        <f>'cieki 2024'!AH115</f>
        <v>32</v>
      </c>
      <c r="L116" s="46">
        <f>'cieki 2024'!AJ115</f>
        <v>47</v>
      </c>
      <c r="M116" s="46">
        <f>'cieki 2024'!BA115</f>
        <v>3300.5</v>
      </c>
      <c r="N116" s="46">
        <f>'cieki 2024'!BI115</f>
        <v>0.5</v>
      </c>
      <c r="O116" s="46">
        <f>'cieki 2024'!BJ115</f>
        <v>5.0000000000000001E-3</v>
      </c>
      <c r="P116" s="46">
        <f>'cieki 2024'!BP115</f>
        <v>0.05</v>
      </c>
      <c r="Q116" s="46">
        <f>'cieki 2024'!BS115</f>
        <v>0.05</v>
      </c>
      <c r="R116" s="46">
        <f>'cieki 2024'!BT115</f>
        <v>0.05</v>
      </c>
      <c r="S116" s="46">
        <f>'cieki 2024'!BU115</f>
        <v>0.1</v>
      </c>
      <c r="T116" s="46">
        <f>'cieki 2024'!BZ115</f>
        <v>0.15</v>
      </c>
      <c r="U116" s="46">
        <f>'cieki 2024'!CB115</f>
        <v>50</v>
      </c>
      <c r="V116" s="46">
        <f>'cieki 2024'!CD115</f>
        <v>0.01</v>
      </c>
      <c r="W116" s="46">
        <f>'cieki 2024'!CL115</f>
        <v>1.1000000000000001</v>
      </c>
      <c r="X116" s="46">
        <f>'cieki 2024'!CQ115</f>
        <v>1.5</v>
      </c>
      <c r="Y116" s="46">
        <f>'cieki 2024'!CR115</f>
        <v>0.3</v>
      </c>
      <c r="Z116" s="46">
        <f>'cieki 2024'!CS115</f>
        <v>5</v>
      </c>
      <c r="AA116" s="46">
        <f>'cieki 2024'!CT115</f>
        <v>0.5</v>
      </c>
      <c r="AB116" s="46">
        <f>'cieki 2024'!CU115</f>
        <v>0.5</v>
      </c>
      <c r="AC116" s="46">
        <f>'cieki 2024'!CX115</f>
        <v>0.05</v>
      </c>
      <c r="AD116" s="46">
        <f>'cieki 2024'!CZ115</f>
        <v>0.05</v>
      </c>
      <c r="AE116" s="46">
        <f>'cieki 2024'!DB115</f>
        <v>0.05</v>
      </c>
      <c r="AF116" s="46">
        <f>'cieki 2024'!DC115</f>
        <v>0.05</v>
      </c>
      <c r="AG116" s="46">
        <f>'cieki 2024'!DD115</f>
        <v>0.05</v>
      </c>
      <c r="AH116" s="46">
        <f>'cieki 2024'!DE115</f>
        <v>0.05</v>
      </c>
      <c r="AI116" s="46">
        <f>'cieki 2024'!DF115</f>
        <v>0.05</v>
      </c>
      <c r="AJ116" s="46">
        <f>'cieki 2024'!DH115</f>
        <v>0.5</v>
      </c>
      <c r="AK116" s="46">
        <f>'cieki 2024'!DI115</f>
        <v>0.05</v>
      </c>
      <c r="AL116" s="46">
        <f>'cieki 2024'!DJ115</f>
        <v>0.25</v>
      </c>
      <c r="AM116" s="46">
        <f>'cieki 2024'!DK115</f>
        <v>0.25</v>
      </c>
      <c r="AN116" s="46">
        <f>'cieki 2024'!DL115</f>
        <v>0.05</v>
      </c>
      <c r="AO116" s="155" t="s">
        <v>166</v>
      </c>
    </row>
    <row r="117" spans="1:41" x14ac:dyDescent="0.2">
      <c r="A117" s="45">
        <f>'cieki 2024'!B116</f>
        <v>263</v>
      </c>
      <c r="B117" s="147" t="str">
        <f>'cieki 2024'!D116</f>
        <v>Odra Zachodnia - Most Długi (Szczecin)</v>
      </c>
      <c r="C117" s="46">
        <f>'cieki 2024'!I116</f>
        <v>0.05</v>
      </c>
      <c r="D117" s="46">
        <f>'cieki 2024'!J116</f>
        <v>1.5</v>
      </c>
      <c r="E117" s="46">
        <f>'cieki 2024'!L116</f>
        <v>2.5000000000000001E-2</v>
      </c>
      <c r="F117" s="46">
        <f>'cieki 2024'!N116</f>
        <v>1.19</v>
      </c>
      <c r="G117" s="46">
        <f>'cieki 2024'!O116</f>
        <v>4.2</v>
      </c>
      <c r="H117" s="46">
        <f>'cieki 2024'!S116</f>
        <v>0.59699999999999998</v>
      </c>
      <c r="I117" s="46">
        <f>'cieki 2024'!T116</f>
        <v>0.5</v>
      </c>
      <c r="J117" s="46">
        <f>'cieki 2024'!X116</f>
        <v>7.02</v>
      </c>
      <c r="K117" s="46">
        <f>'cieki 2024'!AH116</f>
        <v>230</v>
      </c>
      <c r="L117" s="46">
        <f>'cieki 2024'!AJ116</f>
        <v>5.8</v>
      </c>
      <c r="M117" s="46">
        <f>'cieki 2024'!BA116</f>
        <v>617.70000000000005</v>
      </c>
      <c r="N117" s="46">
        <f>'cieki 2024'!BI116</f>
        <v>0.5</v>
      </c>
      <c r="O117" s="46">
        <f>'cieki 2024'!BJ116</f>
        <v>5.0000000000000001E-3</v>
      </c>
      <c r="P117" s="46">
        <f>'cieki 2024'!BP116</f>
        <v>0.05</v>
      </c>
      <c r="Q117" s="46">
        <f>'cieki 2024'!BS116</f>
        <v>0.05</v>
      </c>
      <c r="R117" s="46">
        <f>'cieki 2024'!BT116</f>
        <v>0.05</v>
      </c>
      <c r="S117" s="46">
        <f>'cieki 2024'!BU116</f>
        <v>0.1</v>
      </c>
      <c r="T117" s="46">
        <f>'cieki 2024'!BZ116</f>
        <v>0.15</v>
      </c>
      <c r="U117" s="46">
        <f>'cieki 2024'!CB116</f>
        <v>0</v>
      </c>
      <c r="V117" s="46">
        <f>'cieki 2024'!CD116</f>
        <v>0</v>
      </c>
      <c r="W117" s="46">
        <f>'cieki 2024'!CL116</f>
        <v>0</v>
      </c>
      <c r="X117" s="46">
        <f>'cieki 2024'!CQ116</f>
        <v>0</v>
      </c>
      <c r="Y117" s="46">
        <f>'cieki 2024'!CR116</f>
        <v>0</v>
      </c>
      <c r="Z117" s="46">
        <f>'cieki 2024'!CS116</f>
        <v>0</v>
      </c>
      <c r="AA117" s="46">
        <f>'cieki 2024'!CT116</f>
        <v>0</v>
      </c>
      <c r="AB117" s="46">
        <f>'cieki 2024'!CU116</f>
        <v>0</v>
      </c>
      <c r="AC117" s="46">
        <f>'cieki 2024'!CX116</f>
        <v>0</v>
      </c>
      <c r="AD117" s="46">
        <f>'cieki 2024'!CZ116</f>
        <v>0</v>
      </c>
      <c r="AE117" s="46">
        <f>'cieki 2024'!DB116</f>
        <v>0</v>
      </c>
      <c r="AF117" s="46">
        <f>'cieki 2024'!DC116</f>
        <v>0</v>
      </c>
      <c r="AG117" s="46">
        <f>'cieki 2024'!DD116</f>
        <v>0</v>
      </c>
      <c r="AH117" s="46">
        <f>'cieki 2024'!DE116</f>
        <v>0.05</v>
      </c>
      <c r="AI117" s="46">
        <f>'cieki 2024'!DF116</f>
        <v>0.05</v>
      </c>
      <c r="AJ117" s="46">
        <f>'cieki 2024'!DH116</f>
        <v>0</v>
      </c>
      <c r="AK117" s="46">
        <f>'cieki 2024'!DI116</f>
        <v>0</v>
      </c>
      <c r="AL117" s="46">
        <f>'cieki 2024'!DJ116</f>
        <v>0.25</v>
      </c>
      <c r="AM117" s="46">
        <f>'cieki 2024'!DK116</f>
        <v>0.25</v>
      </c>
      <c r="AN117" s="46">
        <f>'cieki 2024'!DL116</f>
        <v>0.05</v>
      </c>
      <c r="AO117" s="155" t="s">
        <v>166</v>
      </c>
    </row>
    <row r="118" spans="1:41" x14ac:dyDescent="0.2">
      <c r="A118" s="45">
        <f>'cieki 2024'!B117</f>
        <v>264</v>
      </c>
      <c r="B118" s="147" t="str">
        <f>'cieki 2024'!D117</f>
        <v>Olza - ujście do Odry</v>
      </c>
      <c r="C118" s="46">
        <f>'cieki 2024'!I117</f>
        <v>0.05</v>
      </c>
      <c r="D118" s="46">
        <f>'cieki 2024'!J117</f>
        <v>1.5</v>
      </c>
      <c r="E118" s="46">
        <f>'cieki 2024'!L117</f>
        <v>2.5000000000000001E-2</v>
      </c>
      <c r="F118" s="46">
        <f>'cieki 2024'!N117</f>
        <v>21.3</v>
      </c>
      <c r="G118" s="46">
        <f>'cieki 2024'!O117</f>
        <v>23.3</v>
      </c>
      <c r="H118" s="46">
        <f>'cieki 2024'!S117</f>
        <v>17.7</v>
      </c>
      <c r="I118" s="46">
        <f>'cieki 2024'!T117</f>
        <v>6.89</v>
      </c>
      <c r="J118" s="46">
        <f>'cieki 2024'!X117</f>
        <v>167</v>
      </c>
      <c r="K118" s="46">
        <f>'cieki 2024'!AH117</f>
        <v>160</v>
      </c>
      <c r="L118" s="46">
        <f>'cieki 2024'!AJ117</f>
        <v>141</v>
      </c>
      <c r="M118" s="46">
        <f>'cieki 2024'!BA117</f>
        <v>6943.5</v>
      </c>
      <c r="N118" s="46">
        <f>'cieki 2024'!BI117</f>
        <v>0.5</v>
      </c>
      <c r="O118" s="46">
        <f>'cieki 2024'!BJ117</f>
        <v>5.0000000000000001E-3</v>
      </c>
      <c r="P118" s="46">
        <f>'cieki 2024'!BP117</f>
        <v>0.05</v>
      </c>
      <c r="Q118" s="46">
        <f>'cieki 2024'!BS117</f>
        <v>0.05</v>
      </c>
      <c r="R118" s="46">
        <f>'cieki 2024'!BT117</f>
        <v>0.05</v>
      </c>
      <c r="S118" s="46">
        <f>'cieki 2024'!BU117</f>
        <v>0.1</v>
      </c>
      <c r="T118" s="46">
        <f>'cieki 2024'!BZ117</f>
        <v>0.15</v>
      </c>
      <c r="U118" s="46">
        <f>'cieki 2024'!CB117</f>
        <v>50</v>
      </c>
      <c r="V118" s="46">
        <f>'cieki 2024'!CD117</f>
        <v>0.01</v>
      </c>
      <c r="W118" s="46">
        <f>'cieki 2024'!CL117</f>
        <v>5.0000000000000001E-3</v>
      </c>
      <c r="X118" s="46">
        <f>'cieki 2024'!CQ117</f>
        <v>1.5</v>
      </c>
      <c r="Y118" s="46">
        <f>'cieki 2024'!CR117</f>
        <v>0.3</v>
      </c>
      <c r="Z118" s="46">
        <f>'cieki 2024'!CS117</f>
        <v>5</v>
      </c>
      <c r="AA118" s="46">
        <f>'cieki 2024'!CT117</f>
        <v>0.5</v>
      </c>
      <c r="AB118" s="46">
        <f>'cieki 2024'!CU117</f>
        <v>0.5</v>
      </c>
      <c r="AC118" s="46">
        <f>'cieki 2024'!CX117</f>
        <v>0.05</v>
      </c>
      <c r="AD118" s="46">
        <f>'cieki 2024'!CZ117</f>
        <v>0.05</v>
      </c>
      <c r="AE118" s="46">
        <f>'cieki 2024'!DB117</f>
        <v>0.05</v>
      </c>
      <c r="AF118" s="46">
        <f>'cieki 2024'!DC117</f>
        <v>0.05</v>
      </c>
      <c r="AG118" s="46">
        <f>'cieki 2024'!DD117</f>
        <v>0.05</v>
      </c>
      <c r="AH118" s="46">
        <f>'cieki 2024'!DE117</f>
        <v>0.05</v>
      </c>
      <c r="AI118" s="46">
        <f>'cieki 2024'!DF117</f>
        <v>0.05</v>
      </c>
      <c r="AJ118" s="46">
        <f>'cieki 2024'!DH117</f>
        <v>0.5</v>
      </c>
      <c r="AK118" s="46">
        <f>'cieki 2024'!DI117</f>
        <v>0.05</v>
      </c>
      <c r="AL118" s="46">
        <f>'cieki 2024'!DJ117</f>
        <v>0.25</v>
      </c>
      <c r="AM118" s="46">
        <f>'cieki 2024'!DK117</f>
        <v>0.25</v>
      </c>
      <c r="AN118" s="46">
        <f>'cieki 2024'!DL117</f>
        <v>0.05</v>
      </c>
      <c r="AO118" s="155" t="s">
        <v>166</v>
      </c>
    </row>
    <row r="119" spans="1:41" x14ac:dyDescent="0.2">
      <c r="A119" s="45">
        <f>'cieki 2024'!B118</f>
        <v>265</v>
      </c>
      <c r="B119" s="147" t="str">
        <f>'cieki 2024'!D118</f>
        <v>Oława - ujście do Odry (pon. jazu Małgorzata)</v>
      </c>
      <c r="C119" s="46">
        <f>'cieki 2024'!I118</f>
        <v>0.05</v>
      </c>
      <c r="D119" s="46">
        <f>'cieki 2024'!J118</f>
        <v>1.5</v>
      </c>
      <c r="E119" s="46">
        <f>'cieki 2024'!L118</f>
        <v>2.5000000000000001E-2</v>
      </c>
      <c r="F119" s="46">
        <f>'cieki 2024'!N118</f>
        <v>1.72</v>
      </c>
      <c r="G119" s="46">
        <f>'cieki 2024'!O118</f>
        <v>5.07</v>
      </c>
      <c r="H119" s="46">
        <f>'cieki 2024'!S118</f>
        <v>1.95</v>
      </c>
      <c r="I119" s="46">
        <f>'cieki 2024'!T118</f>
        <v>3.46</v>
      </c>
      <c r="J119" s="46">
        <f>'cieki 2024'!X118</f>
        <v>13.6</v>
      </c>
      <c r="K119" s="46">
        <f>'cieki 2024'!AH118</f>
        <v>8.6</v>
      </c>
      <c r="L119" s="46">
        <f>'cieki 2024'!AJ118</f>
        <v>2.5</v>
      </c>
      <c r="M119" s="46">
        <f>'cieki 2024'!BA118</f>
        <v>112.39999999999999</v>
      </c>
      <c r="N119" s="46">
        <f>'cieki 2024'!BI118</f>
        <v>0.5</v>
      </c>
      <c r="O119" s="46">
        <f>'cieki 2024'!BJ118</f>
        <v>5.0000000000000001E-3</v>
      </c>
      <c r="P119" s="46">
        <f>'cieki 2024'!BP118</f>
        <v>0.05</v>
      </c>
      <c r="Q119" s="46">
        <f>'cieki 2024'!BS118</f>
        <v>0.05</v>
      </c>
      <c r="R119" s="46">
        <f>'cieki 2024'!BT118</f>
        <v>0.05</v>
      </c>
      <c r="S119" s="46">
        <f>'cieki 2024'!BU118</f>
        <v>0.1</v>
      </c>
      <c r="T119" s="46">
        <f>'cieki 2024'!BZ118</f>
        <v>0.15</v>
      </c>
      <c r="U119" s="46">
        <f>'cieki 2024'!CB118</f>
        <v>50</v>
      </c>
      <c r="V119" s="46">
        <f>'cieki 2024'!CD118</f>
        <v>0.01</v>
      </c>
      <c r="W119" s="46">
        <f>'cieki 2024'!CL118</f>
        <v>0.43</v>
      </c>
      <c r="X119" s="46">
        <f>'cieki 2024'!CQ118</f>
        <v>1.5</v>
      </c>
      <c r="Y119" s="46">
        <f>'cieki 2024'!CR118</f>
        <v>0.3</v>
      </c>
      <c r="Z119" s="46">
        <f>'cieki 2024'!CS118</f>
        <v>5</v>
      </c>
      <c r="AA119" s="46">
        <f>'cieki 2024'!CT118</f>
        <v>0.5</v>
      </c>
      <c r="AB119" s="46">
        <f>'cieki 2024'!CU118</f>
        <v>0.5</v>
      </c>
      <c r="AC119" s="46">
        <f>'cieki 2024'!CX118</f>
        <v>0.05</v>
      </c>
      <c r="AD119" s="46">
        <f>'cieki 2024'!CZ118</f>
        <v>0.05</v>
      </c>
      <c r="AE119" s="46">
        <f>'cieki 2024'!DB118</f>
        <v>0.05</v>
      </c>
      <c r="AF119" s="46">
        <f>'cieki 2024'!DC118</f>
        <v>0.05</v>
      </c>
      <c r="AG119" s="46">
        <f>'cieki 2024'!DD118</f>
        <v>0.05</v>
      </c>
      <c r="AH119" s="46">
        <f>'cieki 2024'!DE118</f>
        <v>0.05</v>
      </c>
      <c r="AI119" s="46">
        <f>'cieki 2024'!DF118</f>
        <v>0.05</v>
      </c>
      <c r="AJ119" s="46">
        <f>'cieki 2024'!DH118</f>
        <v>0.5</v>
      </c>
      <c r="AK119" s="46">
        <f>'cieki 2024'!DI118</f>
        <v>0.05</v>
      </c>
      <c r="AL119" s="46">
        <f>'cieki 2024'!DJ118</f>
        <v>0.25</v>
      </c>
      <c r="AM119" s="46">
        <f>'cieki 2024'!DK118</f>
        <v>0.25</v>
      </c>
      <c r="AN119" s="46">
        <f>'cieki 2024'!DL118</f>
        <v>0.05</v>
      </c>
      <c r="AO119" s="155" t="s">
        <v>166</v>
      </c>
    </row>
    <row r="120" spans="1:41" x14ac:dyDescent="0.2">
      <c r="A120" s="45">
        <f>'cieki 2024'!B119</f>
        <v>266</v>
      </c>
      <c r="B120" s="147" t="str">
        <f>'cieki 2024'!D119</f>
        <v>Zb. Dobczyce</v>
      </c>
      <c r="C120" s="46">
        <f>'cieki 2024'!I119</f>
        <v>0.05</v>
      </c>
      <c r="D120" s="46">
        <f>'cieki 2024'!J119</f>
        <v>1.5</v>
      </c>
      <c r="E120" s="46">
        <f>'cieki 2024'!L119</f>
        <v>2.5000000000000001E-2</v>
      </c>
      <c r="F120" s="46">
        <f>'cieki 2024'!N119</f>
        <v>7.1</v>
      </c>
      <c r="G120" s="46">
        <f>'cieki 2024'!O119</f>
        <v>13.7</v>
      </c>
      <c r="H120" s="46">
        <f>'cieki 2024'!S119</f>
        <v>5.92</v>
      </c>
      <c r="I120" s="46">
        <f>'cieki 2024'!T119</f>
        <v>3.17</v>
      </c>
      <c r="J120" s="46">
        <f>'cieki 2024'!X119</f>
        <v>18.899999999999999</v>
      </c>
      <c r="K120" s="46">
        <f>'cieki 2024'!AH119</f>
        <v>2.5</v>
      </c>
      <c r="L120" s="46">
        <f>'cieki 2024'!AJ119</f>
        <v>2.5</v>
      </c>
      <c r="M120" s="46">
        <f>'cieki 2024'!BA119</f>
        <v>31.5</v>
      </c>
      <c r="N120" s="46">
        <f>'cieki 2024'!BI119</f>
        <v>0.5</v>
      </c>
      <c r="O120" s="46">
        <f>'cieki 2024'!BJ119</f>
        <v>5.0000000000000001E-3</v>
      </c>
      <c r="P120" s="46">
        <f>'cieki 2024'!BP119</f>
        <v>0.05</v>
      </c>
      <c r="Q120" s="46">
        <f>'cieki 2024'!BS119</f>
        <v>0.05</v>
      </c>
      <c r="R120" s="46">
        <f>'cieki 2024'!BT119</f>
        <v>0.05</v>
      </c>
      <c r="S120" s="46">
        <f>'cieki 2024'!BU119</f>
        <v>0.1</v>
      </c>
      <c r="T120" s="46">
        <f>'cieki 2024'!BZ119</f>
        <v>0.15</v>
      </c>
      <c r="U120" s="46">
        <f>'cieki 2024'!CB119</f>
        <v>0</v>
      </c>
      <c r="V120" s="46">
        <f>'cieki 2024'!CD119</f>
        <v>0</v>
      </c>
      <c r="W120" s="46">
        <f>'cieki 2024'!CL119</f>
        <v>0</v>
      </c>
      <c r="X120" s="46">
        <f>'cieki 2024'!CQ119</f>
        <v>0</v>
      </c>
      <c r="Y120" s="46">
        <f>'cieki 2024'!CR119</f>
        <v>0</v>
      </c>
      <c r="Z120" s="46">
        <f>'cieki 2024'!CS119</f>
        <v>0</v>
      </c>
      <c r="AA120" s="46">
        <f>'cieki 2024'!CT119</f>
        <v>0</v>
      </c>
      <c r="AB120" s="46">
        <f>'cieki 2024'!CU119</f>
        <v>0</v>
      </c>
      <c r="AC120" s="46">
        <f>'cieki 2024'!CX119</f>
        <v>0</v>
      </c>
      <c r="AD120" s="46">
        <f>'cieki 2024'!CZ119</f>
        <v>0</v>
      </c>
      <c r="AE120" s="46">
        <f>'cieki 2024'!DB119</f>
        <v>0</v>
      </c>
      <c r="AF120" s="46">
        <f>'cieki 2024'!DC119</f>
        <v>0</v>
      </c>
      <c r="AG120" s="46">
        <f>'cieki 2024'!DD119</f>
        <v>0</v>
      </c>
      <c r="AH120" s="46">
        <f>'cieki 2024'!DE119</f>
        <v>0.05</v>
      </c>
      <c r="AI120" s="46">
        <f>'cieki 2024'!DF119</f>
        <v>0.05</v>
      </c>
      <c r="AJ120" s="46">
        <f>'cieki 2024'!DH119</f>
        <v>0</v>
      </c>
      <c r="AK120" s="46">
        <f>'cieki 2024'!DI119</f>
        <v>0</v>
      </c>
      <c r="AL120" s="46">
        <f>'cieki 2024'!DJ119</f>
        <v>0</v>
      </c>
      <c r="AM120" s="46">
        <f>'cieki 2024'!DK119</f>
        <v>0</v>
      </c>
      <c r="AN120" s="46">
        <f>'cieki 2024'!DL119</f>
        <v>0</v>
      </c>
      <c r="AO120" s="156" t="s">
        <v>167</v>
      </c>
    </row>
    <row r="121" spans="1:41" x14ac:dyDescent="0.2">
      <c r="A121" s="45">
        <f>'cieki 2024'!B120</f>
        <v>267</v>
      </c>
      <c r="B121" s="147" t="str">
        <f>'cieki 2024'!D120</f>
        <v>Parsęta - m. Bardy</v>
      </c>
      <c r="C121" s="46">
        <f>'cieki 2024'!I120</f>
        <v>0.05</v>
      </c>
      <c r="D121" s="46">
        <f>'cieki 2024'!J120</f>
        <v>1.5</v>
      </c>
      <c r="E121" s="46">
        <f>'cieki 2024'!L120</f>
        <v>2.5000000000000001E-2</v>
      </c>
      <c r="F121" s="46">
        <f>'cieki 2024'!N120</f>
        <v>3.01</v>
      </c>
      <c r="G121" s="46">
        <f>'cieki 2024'!O120</f>
        <v>4.8899999999999997</v>
      </c>
      <c r="H121" s="46">
        <f>'cieki 2024'!S120</f>
        <v>1.04</v>
      </c>
      <c r="I121" s="46">
        <f>'cieki 2024'!T120</f>
        <v>0.5</v>
      </c>
      <c r="J121" s="46">
        <f>'cieki 2024'!X120</f>
        <v>8.0500000000000007</v>
      </c>
      <c r="K121" s="46">
        <f>'cieki 2024'!AH120</f>
        <v>2.5</v>
      </c>
      <c r="L121" s="46">
        <f>'cieki 2024'!AJ120</f>
        <v>8.6999999999999993</v>
      </c>
      <c r="M121" s="46">
        <f>'cieki 2024'!BA120</f>
        <v>358.7</v>
      </c>
      <c r="N121" s="46">
        <f>'cieki 2024'!BI120</f>
        <v>0.5</v>
      </c>
      <c r="O121" s="46">
        <f>'cieki 2024'!BJ120</f>
        <v>5.0000000000000001E-3</v>
      </c>
      <c r="P121" s="46">
        <f>'cieki 2024'!BP120</f>
        <v>0.05</v>
      </c>
      <c r="Q121" s="46">
        <f>'cieki 2024'!BS120</f>
        <v>0.05</v>
      </c>
      <c r="R121" s="46">
        <f>'cieki 2024'!BT120</f>
        <v>0.05</v>
      </c>
      <c r="S121" s="46">
        <f>'cieki 2024'!BU120</f>
        <v>0.1</v>
      </c>
      <c r="T121" s="46">
        <f>'cieki 2024'!BZ120</f>
        <v>0.15</v>
      </c>
      <c r="U121" s="46">
        <f>'cieki 2024'!CB120</f>
        <v>0</v>
      </c>
      <c r="V121" s="46">
        <f>'cieki 2024'!CD120</f>
        <v>0</v>
      </c>
      <c r="W121" s="46">
        <f>'cieki 2024'!CL120</f>
        <v>0</v>
      </c>
      <c r="X121" s="46">
        <f>'cieki 2024'!CQ120</f>
        <v>0</v>
      </c>
      <c r="Y121" s="46">
        <f>'cieki 2024'!CR120</f>
        <v>0</v>
      </c>
      <c r="Z121" s="46">
        <f>'cieki 2024'!CS120</f>
        <v>0</v>
      </c>
      <c r="AA121" s="46">
        <f>'cieki 2024'!CT120</f>
        <v>0</v>
      </c>
      <c r="AB121" s="46">
        <f>'cieki 2024'!CU120</f>
        <v>0</v>
      </c>
      <c r="AC121" s="46">
        <f>'cieki 2024'!CX120</f>
        <v>0</v>
      </c>
      <c r="AD121" s="46">
        <f>'cieki 2024'!CZ120</f>
        <v>0</v>
      </c>
      <c r="AE121" s="46">
        <f>'cieki 2024'!DB120</f>
        <v>0</v>
      </c>
      <c r="AF121" s="46">
        <f>'cieki 2024'!DC120</f>
        <v>0</v>
      </c>
      <c r="AG121" s="46">
        <f>'cieki 2024'!DD120</f>
        <v>0</v>
      </c>
      <c r="AH121" s="46">
        <f>'cieki 2024'!DE120</f>
        <v>0.05</v>
      </c>
      <c r="AI121" s="46">
        <f>'cieki 2024'!DF120</f>
        <v>0.05</v>
      </c>
      <c r="AJ121" s="46">
        <f>'cieki 2024'!DH120</f>
        <v>0</v>
      </c>
      <c r="AK121" s="46">
        <f>'cieki 2024'!DI120</f>
        <v>0</v>
      </c>
      <c r="AL121" s="46">
        <f>'cieki 2024'!DJ120</f>
        <v>0</v>
      </c>
      <c r="AM121" s="46">
        <f>'cieki 2024'!DK120</f>
        <v>0</v>
      </c>
      <c r="AN121" s="46">
        <f>'cieki 2024'!DL120</f>
        <v>0</v>
      </c>
      <c r="AO121" s="156" t="s">
        <v>167</v>
      </c>
    </row>
    <row r="122" spans="1:41" x14ac:dyDescent="0.2">
      <c r="A122" s="45">
        <f>'cieki 2024'!B121</f>
        <v>268</v>
      </c>
      <c r="B122" s="147" t="str">
        <f>'cieki 2024'!D121</f>
        <v>Osa - ujście do Wisły, Zakurzewo</v>
      </c>
      <c r="C122" s="46">
        <f>'cieki 2024'!I121</f>
        <v>0.05</v>
      </c>
      <c r="D122" s="46">
        <f>'cieki 2024'!J121</f>
        <v>1.5</v>
      </c>
      <c r="E122" s="46">
        <f>'cieki 2024'!L121</f>
        <v>2.5000000000000001E-2</v>
      </c>
      <c r="F122" s="46">
        <f>'cieki 2024'!N121</f>
        <v>1.86</v>
      </c>
      <c r="G122" s="46">
        <f>'cieki 2024'!O121</f>
        <v>3.43</v>
      </c>
      <c r="H122" s="46">
        <f>'cieki 2024'!S121</f>
        <v>0.2</v>
      </c>
      <c r="I122" s="46">
        <f>'cieki 2024'!T121</f>
        <v>0.5</v>
      </c>
      <c r="J122" s="46">
        <f>'cieki 2024'!X121</f>
        <v>0.79800000000000004</v>
      </c>
      <c r="K122" s="46">
        <f>'cieki 2024'!AH121</f>
        <v>8.3000000000000007</v>
      </c>
      <c r="L122" s="46">
        <f>'cieki 2024'!AJ121</f>
        <v>2.5</v>
      </c>
      <c r="M122" s="46">
        <f>'cieki 2024'!BA121</f>
        <v>75.199999999999989</v>
      </c>
      <c r="N122" s="46">
        <f>'cieki 2024'!BI121</f>
        <v>0.5</v>
      </c>
      <c r="O122" s="46">
        <f>'cieki 2024'!BJ121</f>
        <v>5.0000000000000001E-3</v>
      </c>
      <c r="P122" s="46">
        <f>'cieki 2024'!BP121</f>
        <v>0.05</v>
      </c>
      <c r="Q122" s="46">
        <f>'cieki 2024'!BS121</f>
        <v>0.05</v>
      </c>
      <c r="R122" s="46">
        <f>'cieki 2024'!BT121</f>
        <v>0.05</v>
      </c>
      <c r="S122" s="46">
        <f>'cieki 2024'!BU121</f>
        <v>0.1</v>
      </c>
      <c r="T122" s="46">
        <f>'cieki 2024'!BZ121</f>
        <v>0.15</v>
      </c>
      <c r="U122" s="46">
        <f>'cieki 2024'!CB121</f>
        <v>0</v>
      </c>
      <c r="V122" s="46">
        <f>'cieki 2024'!CD121</f>
        <v>0</v>
      </c>
      <c r="W122" s="46">
        <f>'cieki 2024'!CL121</f>
        <v>0</v>
      </c>
      <c r="X122" s="46">
        <f>'cieki 2024'!CQ121</f>
        <v>0</v>
      </c>
      <c r="Y122" s="46">
        <f>'cieki 2024'!CR121</f>
        <v>0</v>
      </c>
      <c r="Z122" s="46">
        <f>'cieki 2024'!CS121</f>
        <v>0</v>
      </c>
      <c r="AA122" s="46">
        <f>'cieki 2024'!CT121</f>
        <v>0</v>
      </c>
      <c r="AB122" s="46">
        <f>'cieki 2024'!CU121</f>
        <v>0</v>
      </c>
      <c r="AC122" s="46">
        <f>'cieki 2024'!CX121</f>
        <v>0</v>
      </c>
      <c r="AD122" s="46">
        <f>'cieki 2024'!CZ121</f>
        <v>0</v>
      </c>
      <c r="AE122" s="46">
        <f>'cieki 2024'!DB121</f>
        <v>0</v>
      </c>
      <c r="AF122" s="46">
        <f>'cieki 2024'!DC121</f>
        <v>0</v>
      </c>
      <c r="AG122" s="46">
        <f>'cieki 2024'!DD121</f>
        <v>0</v>
      </c>
      <c r="AH122" s="46">
        <f>'cieki 2024'!DE121</f>
        <v>0.05</v>
      </c>
      <c r="AI122" s="46">
        <f>'cieki 2024'!DF121</f>
        <v>0.05</v>
      </c>
      <c r="AJ122" s="46">
        <f>'cieki 2024'!DH121</f>
        <v>0</v>
      </c>
      <c r="AK122" s="46">
        <f>'cieki 2024'!DI121</f>
        <v>0</v>
      </c>
      <c r="AL122" s="46">
        <f>'cieki 2024'!DJ121</f>
        <v>0</v>
      </c>
      <c r="AM122" s="46">
        <f>'cieki 2024'!DK121</f>
        <v>0</v>
      </c>
      <c r="AN122" s="46">
        <f>'cieki 2024'!DL121</f>
        <v>0</v>
      </c>
      <c r="AO122" s="156" t="s">
        <v>167</v>
      </c>
    </row>
    <row r="123" spans="1:41" x14ac:dyDescent="0.2">
      <c r="A123" s="45">
        <f>'cieki 2024'!B122</f>
        <v>269</v>
      </c>
      <c r="B123" s="147" t="str">
        <f>'cieki 2024'!D122</f>
        <v>Osownica - Borzymy</v>
      </c>
      <c r="C123" s="46">
        <f>'cieki 2024'!I122</f>
        <v>0.05</v>
      </c>
      <c r="D123" s="46">
        <f>'cieki 2024'!J122</f>
        <v>1.5</v>
      </c>
      <c r="E123" s="46">
        <f>'cieki 2024'!L122</f>
        <v>2.5000000000000001E-2</v>
      </c>
      <c r="F123" s="46">
        <f>'cieki 2024'!N122</f>
        <v>1.69</v>
      </c>
      <c r="G123" s="46">
        <f>'cieki 2024'!O122</f>
        <v>4.1900000000000004</v>
      </c>
      <c r="H123" s="46">
        <f>'cieki 2024'!S122</f>
        <v>0.58599999999999997</v>
      </c>
      <c r="I123" s="46">
        <f>'cieki 2024'!T122</f>
        <v>2.61</v>
      </c>
      <c r="J123" s="46">
        <f>'cieki 2024'!X122</f>
        <v>6.48</v>
      </c>
      <c r="K123" s="46">
        <f>'cieki 2024'!AH122</f>
        <v>2.5</v>
      </c>
      <c r="L123" s="46">
        <f>'cieki 2024'!AJ122</f>
        <v>2.5</v>
      </c>
      <c r="M123" s="46">
        <f>'cieki 2024'!BA122</f>
        <v>31.5</v>
      </c>
      <c r="N123" s="46">
        <f>'cieki 2024'!BI122</f>
        <v>0.5</v>
      </c>
      <c r="O123" s="46">
        <f>'cieki 2024'!BJ122</f>
        <v>5.0000000000000001E-3</v>
      </c>
      <c r="P123" s="46">
        <f>'cieki 2024'!BP122</f>
        <v>0.05</v>
      </c>
      <c r="Q123" s="46">
        <f>'cieki 2024'!BS122</f>
        <v>0.05</v>
      </c>
      <c r="R123" s="46">
        <f>'cieki 2024'!BT122</f>
        <v>0.05</v>
      </c>
      <c r="S123" s="46">
        <f>'cieki 2024'!BU122</f>
        <v>0.1</v>
      </c>
      <c r="T123" s="46">
        <f>'cieki 2024'!BZ122</f>
        <v>0.15</v>
      </c>
      <c r="U123" s="46">
        <f>'cieki 2024'!CB122</f>
        <v>0</v>
      </c>
      <c r="V123" s="46">
        <f>'cieki 2024'!CD122</f>
        <v>0</v>
      </c>
      <c r="W123" s="46">
        <f>'cieki 2024'!CL122</f>
        <v>0</v>
      </c>
      <c r="X123" s="46">
        <f>'cieki 2024'!CQ122</f>
        <v>0</v>
      </c>
      <c r="Y123" s="46">
        <f>'cieki 2024'!CR122</f>
        <v>0</v>
      </c>
      <c r="Z123" s="46">
        <f>'cieki 2024'!CS122</f>
        <v>0</v>
      </c>
      <c r="AA123" s="46">
        <f>'cieki 2024'!CT122</f>
        <v>0</v>
      </c>
      <c r="AB123" s="46">
        <f>'cieki 2024'!CU122</f>
        <v>0</v>
      </c>
      <c r="AC123" s="46">
        <f>'cieki 2024'!CX122</f>
        <v>0</v>
      </c>
      <c r="AD123" s="46">
        <f>'cieki 2024'!CZ122</f>
        <v>0</v>
      </c>
      <c r="AE123" s="46">
        <f>'cieki 2024'!DB122</f>
        <v>0</v>
      </c>
      <c r="AF123" s="46">
        <f>'cieki 2024'!DC122</f>
        <v>0</v>
      </c>
      <c r="AG123" s="46">
        <f>'cieki 2024'!DD122</f>
        <v>0</v>
      </c>
      <c r="AH123" s="46">
        <f>'cieki 2024'!DE122</f>
        <v>0.05</v>
      </c>
      <c r="AI123" s="46">
        <f>'cieki 2024'!DF122</f>
        <v>0.05</v>
      </c>
      <c r="AJ123" s="46">
        <f>'cieki 2024'!DH122</f>
        <v>0</v>
      </c>
      <c r="AK123" s="46">
        <f>'cieki 2024'!DI122</f>
        <v>0</v>
      </c>
      <c r="AL123" s="46">
        <f>'cieki 2024'!DJ122</f>
        <v>0</v>
      </c>
      <c r="AM123" s="46">
        <f>'cieki 2024'!DK122</f>
        <v>0</v>
      </c>
      <c r="AN123" s="46">
        <f>'cieki 2024'!DL122</f>
        <v>0</v>
      </c>
      <c r="AO123" s="156" t="s">
        <v>167</v>
      </c>
    </row>
    <row r="124" spans="1:41" x14ac:dyDescent="0.2">
      <c r="A124" s="45">
        <f>'cieki 2024'!B123</f>
        <v>270</v>
      </c>
      <c r="B124" s="147" t="str">
        <f>'cieki 2024'!D123</f>
        <v>Parsęta - ujście do morza (m.Kołobrzeg)</v>
      </c>
      <c r="C124" s="46">
        <f>'cieki 2024'!I123</f>
        <v>0.05</v>
      </c>
      <c r="D124" s="46">
        <f>'cieki 2024'!J123</f>
        <v>1.5</v>
      </c>
      <c r="E124" s="46">
        <f>'cieki 2024'!L123</f>
        <v>2.5000000000000001E-2</v>
      </c>
      <c r="F124" s="46">
        <f>'cieki 2024'!N123</f>
        <v>2.63</v>
      </c>
      <c r="G124" s="46">
        <f>'cieki 2024'!O123</f>
        <v>4.5599999999999996</v>
      </c>
      <c r="H124" s="46">
        <f>'cieki 2024'!S123</f>
        <v>1.39</v>
      </c>
      <c r="I124" s="46">
        <f>'cieki 2024'!T123</f>
        <v>1.51</v>
      </c>
      <c r="J124" s="46">
        <f>'cieki 2024'!X123</f>
        <v>11.2</v>
      </c>
      <c r="K124" s="46">
        <f>'cieki 2024'!AH123</f>
        <v>87</v>
      </c>
      <c r="L124" s="46">
        <f>'cieki 2024'!AJ123</f>
        <v>5.6</v>
      </c>
      <c r="M124" s="46">
        <f>'cieki 2024'!BA123</f>
        <v>327.60000000000002</v>
      </c>
      <c r="N124" s="46">
        <f>'cieki 2024'!BI123</f>
        <v>0.5</v>
      </c>
      <c r="O124" s="46">
        <f>'cieki 2024'!BJ123</f>
        <v>5.0000000000000001E-3</v>
      </c>
      <c r="P124" s="46">
        <f>'cieki 2024'!BP123</f>
        <v>0.05</v>
      </c>
      <c r="Q124" s="46">
        <f>'cieki 2024'!BS123</f>
        <v>0.05</v>
      </c>
      <c r="R124" s="46">
        <f>'cieki 2024'!BT123</f>
        <v>0.05</v>
      </c>
      <c r="S124" s="46">
        <f>'cieki 2024'!BU123</f>
        <v>0.1</v>
      </c>
      <c r="T124" s="46">
        <f>'cieki 2024'!BZ123</f>
        <v>0.15</v>
      </c>
      <c r="U124" s="46">
        <f>'cieki 2024'!CB123</f>
        <v>50</v>
      </c>
      <c r="V124" s="46">
        <f>'cieki 2024'!CD123</f>
        <v>0.01</v>
      </c>
      <c r="W124" s="46">
        <f>'cieki 2024'!CL123</f>
        <v>5.0000000000000001E-3</v>
      </c>
      <c r="X124" s="46">
        <f>'cieki 2024'!CQ123</f>
        <v>1.5</v>
      </c>
      <c r="Y124" s="46">
        <f>'cieki 2024'!CR123</f>
        <v>0.3</v>
      </c>
      <c r="Z124" s="46">
        <f>'cieki 2024'!CS123</f>
        <v>5</v>
      </c>
      <c r="AA124" s="46">
        <f>'cieki 2024'!CT123</f>
        <v>0.5</v>
      </c>
      <c r="AB124" s="46">
        <f>'cieki 2024'!CU123</f>
        <v>0.5</v>
      </c>
      <c r="AC124" s="46">
        <f>'cieki 2024'!CX123</f>
        <v>0.05</v>
      </c>
      <c r="AD124" s="46">
        <f>'cieki 2024'!CZ123</f>
        <v>0.05</v>
      </c>
      <c r="AE124" s="46">
        <f>'cieki 2024'!DB123</f>
        <v>0.05</v>
      </c>
      <c r="AF124" s="46">
        <f>'cieki 2024'!DC123</f>
        <v>0.05</v>
      </c>
      <c r="AG124" s="46">
        <f>'cieki 2024'!DD123</f>
        <v>0.05</v>
      </c>
      <c r="AH124" s="46">
        <f>'cieki 2024'!DE123</f>
        <v>0.05</v>
      </c>
      <c r="AI124" s="46">
        <f>'cieki 2024'!DF123</f>
        <v>0.05</v>
      </c>
      <c r="AJ124" s="46">
        <f>'cieki 2024'!DH123</f>
        <v>0.5</v>
      </c>
      <c r="AK124" s="46">
        <f>'cieki 2024'!DI123</f>
        <v>0.05</v>
      </c>
      <c r="AL124" s="46">
        <f>'cieki 2024'!DJ123</f>
        <v>0.25</v>
      </c>
      <c r="AM124" s="46">
        <f>'cieki 2024'!DK123</f>
        <v>0.25</v>
      </c>
      <c r="AN124" s="46">
        <f>'cieki 2024'!DL123</f>
        <v>0.05</v>
      </c>
      <c r="AO124" s="156" t="s">
        <v>167</v>
      </c>
    </row>
    <row r="125" spans="1:41" x14ac:dyDescent="0.2">
      <c r="A125" s="45">
        <f>'cieki 2024'!B124</f>
        <v>271</v>
      </c>
      <c r="B125" s="147" t="str">
        <f>'cieki 2024'!D124</f>
        <v>Pasłęka - Nowa Pasłęka</v>
      </c>
      <c r="C125" s="46">
        <f>'cieki 2024'!I124</f>
        <v>0.05</v>
      </c>
      <c r="D125" s="46">
        <f>'cieki 2024'!J124</f>
        <v>1.5</v>
      </c>
      <c r="E125" s="46">
        <f>'cieki 2024'!L124</f>
        <v>2.5000000000000001E-2</v>
      </c>
      <c r="F125" s="46">
        <f>'cieki 2024'!N124</f>
        <v>19.600000000000001</v>
      </c>
      <c r="G125" s="46">
        <f>'cieki 2024'!O124</f>
        <v>12.3</v>
      </c>
      <c r="H125" s="46">
        <f>'cieki 2024'!S124</f>
        <v>4.49</v>
      </c>
      <c r="I125" s="46">
        <f>'cieki 2024'!T124</f>
        <v>0.5</v>
      </c>
      <c r="J125" s="46">
        <f>'cieki 2024'!X124</f>
        <v>33.9</v>
      </c>
      <c r="K125" s="46">
        <f>'cieki 2024'!AH124</f>
        <v>48</v>
      </c>
      <c r="L125" s="46">
        <f>'cieki 2024'!AJ124</f>
        <v>7.9</v>
      </c>
      <c r="M125" s="46">
        <f>'cieki 2024'!BA124</f>
        <v>559.4</v>
      </c>
      <c r="N125" s="46">
        <f>'cieki 2024'!BI124</f>
        <v>0.5</v>
      </c>
      <c r="O125" s="46">
        <f>'cieki 2024'!BJ124</f>
        <v>5.0000000000000001E-3</v>
      </c>
      <c r="P125" s="46">
        <f>'cieki 2024'!BP124</f>
        <v>0.05</v>
      </c>
      <c r="Q125" s="46">
        <f>'cieki 2024'!BS124</f>
        <v>0.05</v>
      </c>
      <c r="R125" s="46">
        <f>'cieki 2024'!BT124</f>
        <v>0.05</v>
      </c>
      <c r="S125" s="46">
        <f>'cieki 2024'!BU124</f>
        <v>0.1</v>
      </c>
      <c r="T125" s="46">
        <f>'cieki 2024'!BZ124</f>
        <v>0.15</v>
      </c>
      <c r="U125" s="46">
        <f>'cieki 2024'!CB124</f>
        <v>0</v>
      </c>
      <c r="V125" s="46">
        <f>'cieki 2024'!CD124</f>
        <v>0</v>
      </c>
      <c r="W125" s="46">
        <f>'cieki 2024'!CL124</f>
        <v>0</v>
      </c>
      <c r="X125" s="46">
        <f>'cieki 2024'!CQ124</f>
        <v>0</v>
      </c>
      <c r="Y125" s="46">
        <f>'cieki 2024'!CR124</f>
        <v>0</v>
      </c>
      <c r="Z125" s="46">
        <f>'cieki 2024'!CS124</f>
        <v>0</v>
      </c>
      <c r="AA125" s="46">
        <f>'cieki 2024'!CT124</f>
        <v>0</v>
      </c>
      <c r="AB125" s="46">
        <f>'cieki 2024'!CU124</f>
        <v>0</v>
      </c>
      <c r="AC125" s="46">
        <f>'cieki 2024'!CX124</f>
        <v>0</v>
      </c>
      <c r="AD125" s="46">
        <f>'cieki 2024'!CZ124</f>
        <v>0</v>
      </c>
      <c r="AE125" s="46">
        <f>'cieki 2024'!DB124</f>
        <v>0</v>
      </c>
      <c r="AF125" s="46">
        <f>'cieki 2024'!DC124</f>
        <v>0</v>
      </c>
      <c r="AG125" s="46">
        <f>'cieki 2024'!DD124</f>
        <v>0</v>
      </c>
      <c r="AH125" s="46">
        <f>'cieki 2024'!DE124</f>
        <v>0.05</v>
      </c>
      <c r="AI125" s="46">
        <f>'cieki 2024'!DF124</f>
        <v>0.05</v>
      </c>
      <c r="AJ125" s="46">
        <f>'cieki 2024'!DH124</f>
        <v>0</v>
      </c>
      <c r="AK125" s="46">
        <f>'cieki 2024'!DI124</f>
        <v>0</v>
      </c>
      <c r="AL125" s="46">
        <f>'cieki 2024'!DJ124</f>
        <v>0</v>
      </c>
      <c r="AM125" s="46">
        <f>'cieki 2024'!DK124</f>
        <v>0</v>
      </c>
      <c r="AN125" s="46">
        <f>'cieki 2024'!DL124</f>
        <v>0</v>
      </c>
      <c r="AO125" s="156" t="s">
        <v>167</v>
      </c>
    </row>
    <row r="126" spans="1:41" x14ac:dyDescent="0.2">
      <c r="A126" s="45">
        <f>'cieki 2024'!B125</f>
        <v>273</v>
      </c>
      <c r="B126" s="147" t="str">
        <f>'cieki 2024'!D125</f>
        <v>Pilica - m. Małoszyce, most</v>
      </c>
      <c r="C126" s="46">
        <f>'cieki 2024'!I125</f>
        <v>0.05</v>
      </c>
      <c r="D126" s="46">
        <f>'cieki 2024'!J125</f>
        <v>1.5</v>
      </c>
      <c r="E126" s="46">
        <f>'cieki 2024'!L125</f>
        <v>2.5000000000000001E-2</v>
      </c>
      <c r="F126" s="46">
        <f>'cieki 2024'!N125</f>
        <v>3.02</v>
      </c>
      <c r="G126" s="46">
        <f>'cieki 2024'!O125</f>
        <v>5.71</v>
      </c>
      <c r="H126" s="46">
        <f>'cieki 2024'!S125</f>
        <v>0.52900000000000003</v>
      </c>
      <c r="I126" s="46">
        <f>'cieki 2024'!T125</f>
        <v>3.52</v>
      </c>
      <c r="J126" s="46">
        <f>'cieki 2024'!X125</f>
        <v>11.1</v>
      </c>
      <c r="K126" s="46">
        <f>'cieki 2024'!AH125</f>
        <v>21</v>
      </c>
      <c r="L126" s="46">
        <f>'cieki 2024'!AJ125</f>
        <v>10</v>
      </c>
      <c r="M126" s="46">
        <f>'cieki 2024'!BA125</f>
        <v>608.6</v>
      </c>
      <c r="N126" s="46">
        <f>'cieki 2024'!BI125</f>
        <v>0.5</v>
      </c>
      <c r="O126" s="46">
        <f>'cieki 2024'!BJ125</f>
        <v>5.0000000000000001E-3</v>
      </c>
      <c r="P126" s="46">
        <f>'cieki 2024'!BP125</f>
        <v>0.05</v>
      </c>
      <c r="Q126" s="46">
        <f>'cieki 2024'!BS125</f>
        <v>0.05</v>
      </c>
      <c r="R126" s="46">
        <f>'cieki 2024'!BT125</f>
        <v>0.05</v>
      </c>
      <c r="S126" s="46">
        <f>'cieki 2024'!BU125</f>
        <v>0.1</v>
      </c>
      <c r="T126" s="46">
        <f>'cieki 2024'!BZ125</f>
        <v>0.15</v>
      </c>
      <c r="U126" s="46">
        <f>'cieki 2024'!CB125</f>
        <v>0</v>
      </c>
      <c r="V126" s="46">
        <f>'cieki 2024'!CD125</f>
        <v>0</v>
      </c>
      <c r="W126" s="46">
        <f>'cieki 2024'!CL125</f>
        <v>0</v>
      </c>
      <c r="X126" s="46">
        <f>'cieki 2024'!CQ125</f>
        <v>0</v>
      </c>
      <c r="Y126" s="46">
        <f>'cieki 2024'!CR125</f>
        <v>0</v>
      </c>
      <c r="Z126" s="46">
        <f>'cieki 2024'!CS125</f>
        <v>0</v>
      </c>
      <c r="AA126" s="46">
        <f>'cieki 2024'!CT125</f>
        <v>0</v>
      </c>
      <c r="AB126" s="46">
        <f>'cieki 2024'!CU125</f>
        <v>0</v>
      </c>
      <c r="AC126" s="46">
        <f>'cieki 2024'!CX125</f>
        <v>0</v>
      </c>
      <c r="AD126" s="46">
        <f>'cieki 2024'!CZ125</f>
        <v>0</v>
      </c>
      <c r="AE126" s="46">
        <f>'cieki 2024'!DB125</f>
        <v>0</v>
      </c>
      <c r="AF126" s="46">
        <f>'cieki 2024'!DC125</f>
        <v>0</v>
      </c>
      <c r="AG126" s="46">
        <f>'cieki 2024'!DD125</f>
        <v>0</v>
      </c>
      <c r="AH126" s="46">
        <f>'cieki 2024'!DE125</f>
        <v>0.05</v>
      </c>
      <c r="AI126" s="46">
        <f>'cieki 2024'!DF125</f>
        <v>0.05</v>
      </c>
      <c r="AJ126" s="46">
        <f>'cieki 2024'!DH125</f>
        <v>0</v>
      </c>
      <c r="AK126" s="46">
        <f>'cieki 2024'!DI125</f>
        <v>0</v>
      </c>
      <c r="AL126" s="46">
        <f>'cieki 2024'!DJ125</f>
        <v>0.25</v>
      </c>
      <c r="AM126" s="46">
        <f>'cieki 2024'!DK125</f>
        <v>0.25</v>
      </c>
      <c r="AN126" s="46">
        <f>'cieki 2024'!DL125</f>
        <v>0.05</v>
      </c>
      <c r="AO126" s="156" t="s">
        <v>167</v>
      </c>
    </row>
    <row r="127" spans="1:41" x14ac:dyDescent="0.2">
      <c r="A127" s="45">
        <f>'cieki 2024'!B126</f>
        <v>274</v>
      </c>
      <c r="B127" s="147" t="str">
        <f>'cieki 2024'!D126</f>
        <v>Pilica - Maluszyn</v>
      </c>
      <c r="C127" s="46">
        <f>'cieki 2024'!I126</f>
        <v>0.13200000000000001</v>
      </c>
      <c r="D127" s="46">
        <f>'cieki 2024'!J126</f>
        <v>1.5</v>
      </c>
      <c r="E127" s="46">
        <f>'cieki 2024'!L126</f>
        <v>2.5000000000000001E-2</v>
      </c>
      <c r="F127" s="46">
        <f>'cieki 2024'!N126</f>
        <v>1.54</v>
      </c>
      <c r="G127" s="46">
        <f>'cieki 2024'!O126</f>
        <v>5.09</v>
      </c>
      <c r="H127" s="46">
        <f>'cieki 2024'!S126</f>
        <v>0.57199999999999995</v>
      </c>
      <c r="I127" s="46">
        <f>'cieki 2024'!T126</f>
        <v>0.5</v>
      </c>
      <c r="J127" s="46">
        <f>'cieki 2024'!X126</f>
        <v>6.24</v>
      </c>
      <c r="K127" s="46">
        <f>'cieki 2024'!AH126</f>
        <v>2.5</v>
      </c>
      <c r="L127" s="46">
        <f>'cieki 2024'!AJ126</f>
        <v>2.5</v>
      </c>
      <c r="M127" s="46">
        <f>'cieki 2024'!BA126</f>
        <v>31.5</v>
      </c>
      <c r="N127" s="46">
        <f>'cieki 2024'!BI126</f>
        <v>0.5</v>
      </c>
      <c r="O127" s="46">
        <f>'cieki 2024'!BJ126</f>
        <v>5.0000000000000001E-3</v>
      </c>
      <c r="P127" s="46">
        <f>'cieki 2024'!BP126</f>
        <v>0.05</v>
      </c>
      <c r="Q127" s="46">
        <f>'cieki 2024'!BS126</f>
        <v>0.05</v>
      </c>
      <c r="R127" s="46">
        <f>'cieki 2024'!BT126</f>
        <v>0.05</v>
      </c>
      <c r="S127" s="46">
        <f>'cieki 2024'!BU126</f>
        <v>0.1</v>
      </c>
      <c r="T127" s="46">
        <f>'cieki 2024'!BZ126</f>
        <v>0.15</v>
      </c>
      <c r="U127" s="46">
        <f>'cieki 2024'!CB126</f>
        <v>0</v>
      </c>
      <c r="V127" s="46">
        <f>'cieki 2024'!CD126</f>
        <v>0</v>
      </c>
      <c r="W127" s="46">
        <f>'cieki 2024'!CL126</f>
        <v>0</v>
      </c>
      <c r="X127" s="46">
        <f>'cieki 2024'!CQ126</f>
        <v>0</v>
      </c>
      <c r="Y127" s="46">
        <f>'cieki 2024'!CR126</f>
        <v>0</v>
      </c>
      <c r="Z127" s="46">
        <f>'cieki 2024'!CS126</f>
        <v>0</v>
      </c>
      <c r="AA127" s="46">
        <f>'cieki 2024'!CT126</f>
        <v>0</v>
      </c>
      <c r="AB127" s="46">
        <f>'cieki 2024'!CU126</f>
        <v>0</v>
      </c>
      <c r="AC127" s="46">
        <f>'cieki 2024'!CX126</f>
        <v>0</v>
      </c>
      <c r="AD127" s="46">
        <f>'cieki 2024'!CZ126</f>
        <v>0</v>
      </c>
      <c r="AE127" s="46">
        <f>'cieki 2024'!DB126</f>
        <v>0</v>
      </c>
      <c r="AF127" s="46">
        <f>'cieki 2024'!DC126</f>
        <v>0</v>
      </c>
      <c r="AG127" s="46">
        <f>'cieki 2024'!DD126</f>
        <v>0</v>
      </c>
      <c r="AH127" s="46">
        <f>'cieki 2024'!DE126</f>
        <v>0.05</v>
      </c>
      <c r="AI127" s="46">
        <f>'cieki 2024'!DF126</f>
        <v>0.05</v>
      </c>
      <c r="AJ127" s="46">
        <f>'cieki 2024'!DH126</f>
        <v>0</v>
      </c>
      <c r="AK127" s="46">
        <f>'cieki 2024'!DI126</f>
        <v>0</v>
      </c>
      <c r="AL127" s="46">
        <f>'cieki 2024'!DJ126</f>
        <v>0</v>
      </c>
      <c r="AM127" s="46">
        <f>'cieki 2024'!DK126</f>
        <v>0</v>
      </c>
      <c r="AN127" s="46">
        <f>'cieki 2024'!DL126</f>
        <v>0</v>
      </c>
      <c r="AO127" s="156" t="s">
        <v>167</v>
      </c>
    </row>
    <row r="128" spans="1:41" x14ac:dyDescent="0.2">
      <c r="A128" s="45">
        <f>'cieki 2024'!B127</f>
        <v>275</v>
      </c>
      <c r="B128" s="147" t="str">
        <f>'cieki 2024'!D127</f>
        <v>Pilica - Ostrówek</v>
      </c>
      <c r="C128" s="46">
        <f>'cieki 2024'!I127</f>
        <v>0.05</v>
      </c>
      <c r="D128" s="46">
        <f>'cieki 2024'!J127</f>
        <v>1.5</v>
      </c>
      <c r="E128" s="46">
        <f>'cieki 2024'!L127</f>
        <v>2.5000000000000001E-2</v>
      </c>
      <c r="F128" s="46">
        <f>'cieki 2024'!N127</f>
        <v>0.67900000000000005</v>
      </c>
      <c r="G128" s="46">
        <f>'cieki 2024'!O127</f>
        <v>2.63</v>
      </c>
      <c r="H128" s="46">
        <f>'cieki 2024'!S127</f>
        <v>0.2</v>
      </c>
      <c r="I128" s="46">
        <f>'cieki 2024'!T127</f>
        <v>0.5</v>
      </c>
      <c r="J128" s="46">
        <f>'cieki 2024'!X127</f>
        <v>17.2</v>
      </c>
      <c r="K128" s="46">
        <f>'cieki 2024'!AH127</f>
        <v>2.5</v>
      </c>
      <c r="L128" s="46">
        <f>'cieki 2024'!AJ127</f>
        <v>2.5</v>
      </c>
      <c r="M128" s="46">
        <f>'cieki 2024'!BA127</f>
        <v>90.4</v>
      </c>
      <c r="N128" s="46">
        <f>'cieki 2024'!BI127</f>
        <v>0.5</v>
      </c>
      <c r="O128" s="46">
        <f>'cieki 2024'!BJ127</f>
        <v>5.0000000000000001E-3</v>
      </c>
      <c r="P128" s="46">
        <f>'cieki 2024'!BP127</f>
        <v>0.05</v>
      </c>
      <c r="Q128" s="46">
        <f>'cieki 2024'!BS127</f>
        <v>0.05</v>
      </c>
      <c r="R128" s="46">
        <f>'cieki 2024'!BT127</f>
        <v>0.05</v>
      </c>
      <c r="S128" s="46">
        <f>'cieki 2024'!BU127</f>
        <v>0.1</v>
      </c>
      <c r="T128" s="46">
        <f>'cieki 2024'!BZ127</f>
        <v>0.15</v>
      </c>
      <c r="U128" s="46">
        <f>'cieki 2024'!CB127</f>
        <v>0</v>
      </c>
      <c r="V128" s="46">
        <f>'cieki 2024'!CD127</f>
        <v>0</v>
      </c>
      <c r="W128" s="46">
        <f>'cieki 2024'!CL127</f>
        <v>0</v>
      </c>
      <c r="X128" s="46">
        <f>'cieki 2024'!CQ127</f>
        <v>0</v>
      </c>
      <c r="Y128" s="46">
        <f>'cieki 2024'!CR127</f>
        <v>0</v>
      </c>
      <c r="Z128" s="46">
        <f>'cieki 2024'!CS127</f>
        <v>0</v>
      </c>
      <c r="AA128" s="46">
        <f>'cieki 2024'!CT127</f>
        <v>0</v>
      </c>
      <c r="AB128" s="46">
        <f>'cieki 2024'!CU127</f>
        <v>0</v>
      </c>
      <c r="AC128" s="46">
        <f>'cieki 2024'!CX127</f>
        <v>0</v>
      </c>
      <c r="AD128" s="46">
        <f>'cieki 2024'!CZ127</f>
        <v>0</v>
      </c>
      <c r="AE128" s="46">
        <f>'cieki 2024'!DB127</f>
        <v>0</v>
      </c>
      <c r="AF128" s="46">
        <f>'cieki 2024'!DC127</f>
        <v>0</v>
      </c>
      <c r="AG128" s="46">
        <f>'cieki 2024'!DD127</f>
        <v>0</v>
      </c>
      <c r="AH128" s="46">
        <f>'cieki 2024'!DE127</f>
        <v>0.05</v>
      </c>
      <c r="AI128" s="46">
        <f>'cieki 2024'!DF127</f>
        <v>0.05</v>
      </c>
      <c r="AJ128" s="46">
        <f>'cieki 2024'!DH127</f>
        <v>0</v>
      </c>
      <c r="AK128" s="46">
        <f>'cieki 2024'!DI127</f>
        <v>0</v>
      </c>
      <c r="AL128" s="46">
        <f>'cieki 2024'!DJ127</f>
        <v>0</v>
      </c>
      <c r="AM128" s="46">
        <f>'cieki 2024'!DK127</f>
        <v>0</v>
      </c>
      <c r="AN128" s="46">
        <f>'cieki 2024'!DL127</f>
        <v>0</v>
      </c>
      <c r="AO128" s="156" t="s">
        <v>167</v>
      </c>
    </row>
    <row r="129" spans="1:41" x14ac:dyDescent="0.2">
      <c r="A129" s="45">
        <f>'cieki 2024'!B128</f>
        <v>276</v>
      </c>
      <c r="B129" s="147" t="str">
        <f>'cieki 2024'!D128</f>
        <v>Pilica - pow. Nowego Miasta</v>
      </c>
      <c r="C129" s="46">
        <f>'cieki 2024'!I128</f>
        <v>0.05</v>
      </c>
      <c r="D129" s="46">
        <f>'cieki 2024'!J128</f>
        <v>1.5</v>
      </c>
      <c r="E129" s="46">
        <f>'cieki 2024'!L128</f>
        <v>2.5000000000000001E-2</v>
      </c>
      <c r="F129" s="46">
        <f>'cieki 2024'!N128</f>
        <v>0.90900000000000003</v>
      </c>
      <c r="G129" s="46">
        <f>'cieki 2024'!O128</f>
        <v>2.97</v>
      </c>
      <c r="H129" s="46">
        <f>'cieki 2024'!S128</f>
        <v>0.2</v>
      </c>
      <c r="I129" s="46">
        <f>'cieki 2024'!T128</f>
        <v>0.5</v>
      </c>
      <c r="J129" s="46">
        <f>'cieki 2024'!X128</f>
        <v>24.8</v>
      </c>
      <c r="K129" s="46">
        <f>'cieki 2024'!AH128</f>
        <v>2.5</v>
      </c>
      <c r="L129" s="46">
        <f>'cieki 2024'!AJ128</f>
        <v>2.5</v>
      </c>
      <c r="M129" s="46">
        <f>'cieki 2024'!BA128</f>
        <v>31.5</v>
      </c>
      <c r="N129" s="46">
        <f>'cieki 2024'!BI128</f>
        <v>0.5</v>
      </c>
      <c r="O129" s="46">
        <f>'cieki 2024'!BJ128</f>
        <v>5.0000000000000001E-3</v>
      </c>
      <c r="P129" s="46">
        <f>'cieki 2024'!BP128</f>
        <v>0.05</v>
      </c>
      <c r="Q129" s="46">
        <f>'cieki 2024'!BS128</f>
        <v>0.05</v>
      </c>
      <c r="R129" s="46">
        <f>'cieki 2024'!BT128</f>
        <v>0.05</v>
      </c>
      <c r="S129" s="46">
        <f>'cieki 2024'!BU128</f>
        <v>0.1</v>
      </c>
      <c r="T129" s="46">
        <f>'cieki 2024'!BZ128</f>
        <v>0.15</v>
      </c>
      <c r="U129" s="46">
        <f>'cieki 2024'!CB128</f>
        <v>0</v>
      </c>
      <c r="V129" s="46">
        <f>'cieki 2024'!CD128</f>
        <v>0</v>
      </c>
      <c r="W129" s="46">
        <f>'cieki 2024'!CL128</f>
        <v>0</v>
      </c>
      <c r="X129" s="46">
        <f>'cieki 2024'!CQ128</f>
        <v>0</v>
      </c>
      <c r="Y129" s="46">
        <f>'cieki 2024'!CR128</f>
        <v>0</v>
      </c>
      <c r="Z129" s="46">
        <f>'cieki 2024'!CS128</f>
        <v>0</v>
      </c>
      <c r="AA129" s="46">
        <f>'cieki 2024'!CT128</f>
        <v>0</v>
      </c>
      <c r="AB129" s="46">
        <f>'cieki 2024'!CU128</f>
        <v>0</v>
      </c>
      <c r="AC129" s="46">
        <f>'cieki 2024'!CX128</f>
        <v>0</v>
      </c>
      <c r="AD129" s="46">
        <f>'cieki 2024'!CZ128</f>
        <v>0</v>
      </c>
      <c r="AE129" s="46">
        <f>'cieki 2024'!DB128</f>
        <v>0</v>
      </c>
      <c r="AF129" s="46">
        <f>'cieki 2024'!DC128</f>
        <v>0</v>
      </c>
      <c r="AG129" s="46">
        <f>'cieki 2024'!DD128</f>
        <v>0</v>
      </c>
      <c r="AH129" s="46">
        <f>'cieki 2024'!DE128</f>
        <v>0.05</v>
      </c>
      <c r="AI129" s="46">
        <f>'cieki 2024'!DF128</f>
        <v>0.05</v>
      </c>
      <c r="AJ129" s="46">
        <f>'cieki 2024'!DH128</f>
        <v>0</v>
      </c>
      <c r="AK129" s="46">
        <f>'cieki 2024'!DI128</f>
        <v>0</v>
      </c>
      <c r="AL129" s="46">
        <f>'cieki 2024'!DJ128</f>
        <v>0</v>
      </c>
      <c r="AM129" s="46">
        <f>'cieki 2024'!DK128</f>
        <v>0</v>
      </c>
      <c r="AN129" s="46">
        <f>'cieki 2024'!DL128</f>
        <v>0</v>
      </c>
      <c r="AO129" s="156" t="s">
        <v>167</v>
      </c>
    </row>
    <row r="130" spans="1:41" x14ac:dyDescent="0.2">
      <c r="A130" s="45">
        <f>'cieki 2024'!B129</f>
        <v>277</v>
      </c>
      <c r="B130" s="147" t="str">
        <f>'cieki 2024'!D129</f>
        <v>Pilica - pow.dop. spod Nakła m.Łąkietka</v>
      </c>
      <c r="C130" s="46">
        <f>'cieki 2024'!I129</f>
        <v>3.1</v>
      </c>
      <c r="D130" s="46">
        <f>'cieki 2024'!J129</f>
        <v>1.5</v>
      </c>
      <c r="E130" s="46">
        <f>'cieki 2024'!L129</f>
        <v>2.5000000000000001E-2</v>
      </c>
      <c r="F130" s="46">
        <f>'cieki 2024'!N129</f>
        <v>3.9</v>
      </c>
      <c r="G130" s="46">
        <f>'cieki 2024'!O129</f>
        <v>7.1</v>
      </c>
      <c r="H130" s="46">
        <f>'cieki 2024'!S129</f>
        <v>2.69</v>
      </c>
      <c r="I130" s="46">
        <f>'cieki 2024'!T129</f>
        <v>3.12</v>
      </c>
      <c r="J130" s="46">
        <f>'cieki 2024'!X129</f>
        <v>30.5</v>
      </c>
      <c r="K130" s="46">
        <f>'cieki 2024'!AH129</f>
        <v>40</v>
      </c>
      <c r="L130" s="46">
        <f>'cieki 2024'!AJ129</f>
        <v>24</v>
      </c>
      <c r="M130" s="46">
        <f>'cieki 2024'!BA129</f>
        <v>807.6</v>
      </c>
      <c r="N130" s="46">
        <f>'cieki 2024'!BI129</f>
        <v>0.5</v>
      </c>
      <c r="O130" s="46">
        <f>'cieki 2024'!BJ129</f>
        <v>5.0000000000000001E-3</v>
      </c>
      <c r="P130" s="46">
        <f>'cieki 2024'!BP129</f>
        <v>0.05</v>
      </c>
      <c r="Q130" s="46">
        <f>'cieki 2024'!BS129</f>
        <v>0.05</v>
      </c>
      <c r="R130" s="46">
        <f>'cieki 2024'!BT129</f>
        <v>0.05</v>
      </c>
      <c r="S130" s="46">
        <f>'cieki 2024'!BU129</f>
        <v>0.1</v>
      </c>
      <c r="T130" s="46">
        <f>'cieki 2024'!BZ129</f>
        <v>0.15</v>
      </c>
      <c r="U130" s="46">
        <f>'cieki 2024'!CB129</f>
        <v>0</v>
      </c>
      <c r="V130" s="46">
        <f>'cieki 2024'!CD129</f>
        <v>0</v>
      </c>
      <c r="W130" s="46">
        <f>'cieki 2024'!CL129</f>
        <v>0</v>
      </c>
      <c r="X130" s="46">
        <f>'cieki 2024'!CQ129</f>
        <v>0</v>
      </c>
      <c r="Y130" s="46">
        <f>'cieki 2024'!CR129</f>
        <v>0</v>
      </c>
      <c r="Z130" s="46">
        <f>'cieki 2024'!CS129</f>
        <v>0</v>
      </c>
      <c r="AA130" s="46">
        <f>'cieki 2024'!CT129</f>
        <v>0</v>
      </c>
      <c r="AB130" s="46">
        <f>'cieki 2024'!CU129</f>
        <v>0</v>
      </c>
      <c r="AC130" s="46">
        <f>'cieki 2024'!CX129</f>
        <v>0</v>
      </c>
      <c r="AD130" s="46">
        <f>'cieki 2024'!CZ129</f>
        <v>0</v>
      </c>
      <c r="AE130" s="46">
        <f>'cieki 2024'!DB129</f>
        <v>0</v>
      </c>
      <c r="AF130" s="46">
        <f>'cieki 2024'!DC129</f>
        <v>0</v>
      </c>
      <c r="AG130" s="46">
        <f>'cieki 2024'!DD129</f>
        <v>0</v>
      </c>
      <c r="AH130" s="46">
        <f>'cieki 2024'!DE129</f>
        <v>0.05</v>
      </c>
      <c r="AI130" s="46">
        <f>'cieki 2024'!DF129</f>
        <v>0.05</v>
      </c>
      <c r="AJ130" s="46">
        <f>'cieki 2024'!DH129</f>
        <v>0</v>
      </c>
      <c r="AK130" s="46">
        <f>'cieki 2024'!DI129</f>
        <v>0</v>
      </c>
      <c r="AL130" s="46">
        <f>'cieki 2024'!DJ129</f>
        <v>0</v>
      </c>
      <c r="AM130" s="46">
        <f>'cieki 2024'!DK129</f>
        <v>0</v>
      </c>
      <c r="AN130" s="46">
        <f>'cieki 2024'!DL129</f>
        <v>0</v>
      </c>
      <c r="AO130" s="155" t="s">
        <v>166</v>
      </c>
    </row>
    <row r="131" spans="1:41" x14ac:dyDescent="0.2">
      <c r="A131" s="45">
        <f>'cieki 2024'!B130</f>
        <v>278</v>
      </c>
      <c r="B131" s="147" t="str">
        <f>'cieki 2024'!D130</f>
        <v>Pilica - Smardzewice</v>
      </c>
      <c r="C131" s="46">
        <f>'cieki 2024'!I130</f>
        <v>0.05</v>
      </c>
      <c r="D131" s="46">
        <f>'cieki 2024'!J130</f>
        <v>1.5</v>
      </c>
      <c r="E131" s="46">
        <f>'cieki 2024'!L130</f>
        <v>2.5000000000000001E-2</v>
      </c>
      <c r="F131" s="46">
        <f>'cieki 2024'!N130</f>
        <v>1.7</v>
      </c>
      <c r="G131" s="46">
        <f>'cieki 2024'!O130</f>
        <v>4.6500000000000004</v>
      </c>
      <c r="H131" s="46">
        <f>'cieki 2024'!S130</f>
        <v>0.2</v>
      </c>
      <c r="I131" s="46">
        <f>'cieki 2024'!T130</f>
        <v>0.5</v>
      </c>
      <c r="J131" s="46">
        <f>'cieki 2024'!X130</f>
        <v>1.37</v>
      </c>
      <c r="K131" s="46">
        <f>'cieki 2024'!AH130</f>
        <v>2.5</v>
      </c>
      <c r="L131" s="46">
        <f>'cieki 2024'!AJ130</f>
        <v>2.5</v>
      </c>
      <c r="M131" s="46">
        <f>'cieki 2024'!BA130</f>
        <v>31.5</v>
      </c>
      <c r="N131" s="46">
        <f>'cieki 2024'!BI130</f>
        <v>0.5</v>
      </c>
      <c r="O131" s="46">
        <f>'cieki 2024'!BJ130</f>
        <v>5.0000000000000001E-3</v>
      </c>
      <c r="P131" s="46">
        <f>'cieki 2024'!BP130</f>
        <v>0.05</v>
      </c>
      <c r="Q131" s="46">
        <f>'cieki 2024'!BS130</f>
        <v>0.05</v>
      </c>
      <c r="R131" s="46">
        <f>'cieki 2024'!BT130</f>
        <v>0.05</v>
      </c>
      <c r="S131" s="46">
        <f>'cieki 2024'!BU130</f>
        <v>0.1</v>
      </c>
      <c r="T131" s="46">
        <f>'cieki 2024'!BZ130</f>
        <v>0.15</v>
      </c>
      <c r="U131" s="46">
        <f>'cieki 2024'!CB130</f>
        <v>0</v>
      </c>
      <c r="V131" s="46">
        <f>'cieki 2024'!CD130</f>
        <v>0</v>
      </c>
      <c r="W131" s="46">
        <f>'cieki 2024'!CL130</f>
        <v>0</v>
      </c>
      <c r="X131" s="46">
        <f>'cieki 2024'!CQ130</f>
        <v>0</v>
      </c>
      <c r="Y131" s="46">
        <f>'cieki 2024'!CR130</f>
        <v>0</v>
      </c>
      <c r="Z131" s="46">
        <f>'cieki 2024'!CS130</f>
        <v>0</v>
      </c>
      <c r="AA131" s="46">
        <f>'cieki 2024'!CT130</f>
        <v>0</v>
      </c>
      <c r="AB131" s="46">
        <f>'cieki 2024'!CU130</f>
        <v>0</v>
      </c>
      <c r="AC131" s="46">
        <f>'cieki 2024'!CX130</f>
        <v>0</v>
      </c>
      <c r="AD131" s="46">
        <f>'cieki 2024'!CZ130</f>
        <v>0</v>
      </c>
      <c r="AE131" s="46">
        <f>'cieki 2024'!DB130</f>
        <v>0</v>
      </c>
      <c r="AF131" s="46">
        <f>'cieki 2024'!DC130</f>
        <v>0</v>
      </c>
      <c r="AG131" s="46">
        <f>'cieki 2024'!DD130</f>
        <v>0</v>
      </c>
      <c r="AH131" s="46">
        <f>'cieki 2024'!DE130</f>
        <v>0.05</v>
      </c>
      <c r="AI131" s="46">
        <f>'cieki 2024'!DF130</f>
        <v>0.05</v>
      </c>
      <c r="AJ131" s="46">
        <f>'cieki 2024'!DH130</f>
        <v>0</v>
      </c>
      <c r="AK131" s="46">
        <f>'cieki 2024'!DI130</f>
        <v>0</v>
      </c>
      <c r="AL131" s="46">
        <f>'cieki 2024'!DJ130</f>
        <v>0</v>
      </c>
      <c r="AM131" s="46">
        <f>'cieki 2024'!DK130</f>
        <v>0</v>
      </c>
      <c r="AN131" s="46">
        <f>'cieki 2024'!DL130</f>
        <v>0</v>
      </c>
      <c r="AO131" s="156" t="s">
        <v>167</v>
      </c>
    </row>
    <row r="132" spans="1:41" x14ac:dyDescent="0.2">
      <c r="A132" s="45">
        <f>'cieki 2024'!B131</f>
        <v>279</v>
      </c>
      <c r="B132" s="147" t="str">
        <f>'cieki 2024'!D131</f>
        <v>Pilica - Sulejów</v>
      </c>
      <c r="C132" s="46">
        <f>'cieki 2024'!I131</f>
        <v>0.05</v>
      </c>
      <c r="D132" s="46">
        <f>'cieki 2024'!J131</f>
        <v>1.5</v>
      </c>
      <c r="E132" s="46">
        <f>'cieki 2024'!L131</f>
        <v>2.5000000000000001E-2</v>
      </c>
      <c r="F132" s="46">
        <f>'cieki 2024'!N131</f>
        <v>0.15</v>
      </c>
      <c r="G132" s="46">
        <f>'cieki 2024'!O131</f>
        <v>3.02</v>
      </c>
      <c r="H132" s="46">
        <f>'cieki 2024'!S131</f>
        <v>0.2</v>
      </c>
      <c r="I132" s="46">
        <f>'cieki 2024'!T131</f>
        <v>0.5</v>
      </c>
      <c r="J132" s="46">
        <f>'cieki 2024'!X131</f>
        <v>5.49</v>
      </c>
      <c r="K132" s="46">
        <f>'cieki 2024'!AH131</f>
        <v>820</v>
      </c>
      <c r="L132" s="46">
        <f>'cieki 2024'!AJ131</f>
        <v>1000</v>
      </c>
      <c r="M132" s="46">
        <f>'cieki 2024'!BA131</f>
        <v>34215.760000000002</v>
      </c>
      <c r="N132" s="46">
        <f>'cieki 2024'!BI131</f>
        <v>0.5</v>
      </c>
      <c r="O132" s="46">
        <f>'cieki 2024'!BJ131</f>
        <v>5.0000000000000001E-3</v>
      </c>
      <c r="P132" s="46">
        <f>'cieki 2024'!BP131</f>
        <v>0.05</v>
      </c>
      <c r="Q132" s="46">
        <f>'cieki 2024'!BS131</f>
        <v>0.05</v>
      </c>
      <c r="R132" s="46">
        <f>'cieki 2024'!BT131</f>
        <v>0.05</v>
      </c>
      <c r="S132" s="46">
        <f>'cieki 2024'!BU131</f>
        <v>0.1</v>
      </c>
      <c r="T132" s="46">
        <f>'cieki 2024'!BZ131</f>
        <v>0.15</v>
      </c>
      <c r="U132" s="46">
        <f>'cieki 2024'!CB131</f>
        <v>0</v>
      </c>
      <c r="V132" s="46">
        <f>'cieki 2024'!CD131</f>
        <v>0</v>
      </c>
      <c r="W132" s="46">
        <f>'cieki 2024'!CL131</f>
        <v>0</v>
      </c>
      <c r="X132" s="46">
        <f>'cieki 2024'!CQ131</f>
        <v>0</v>
      </c>
      <c r="Y132" s="46">
        <f>'cieki 2024'!CR131</f>
        <v>0</v>
      </c>
      <c r="Z132" s="46">
        <f>'cieki 2024'!CS131</f>
        <v>0</v>
      </c>
      <c r="AA132" s="46">
        <f>'cieki 2024'!CT131</f>
        <v>0</v>
      </c>
      <c r="AB132" s="46">
        <f>'cieki 2024'!CU131</f>
        <v>0</v>
      </c>
      <c r="AC132" s="46">
        <f>'cieki 2024'!CX131</f>
        <v>0</v>
      </c>
      <c r="AD132" s="46">
        <f>'cieki 2024'!CZ131</f>
        <v>0</v>
      </c>
      <c r="AE132" s="46">
        <f>'cieki 2024'!DB131</f>
        <v>0</v>
      </c>
      <c r="AF132" s="46">
        <f>'cieki 2024'!DC131</f>
        <v>0</v>
      </c>
      <c r="AG132" s="46">
        <f>'cieki 2024'!DD131</f>
        <v>0</v>
      </c>
      <c r="AH132" s="46">
        <f>'cieki 2024'!DE131</f>
        <v>0.05</v>
      </c>
      <c r="AI132" s="46">
        <f>'cieki 2024'!DF131</f>
        <v>0.05</v>
      </c>
      <c r="AJ132" s="46">
        <f>'cieki 2024'!DH131</f>
        <v>0</v>
      </c>
      <c r="AK132" s="46">
        <f>'cieki 2024'!DI131</f>
        <v>0</v>
      </c>
      <c r="AL132" s="46">
        <f>'cieki 2024'!DJ131</f>
        <v>0</v>
      </c>
      <c r="AM132" s="46">
        <f>'cieki 2024'!DK131</f>
        <v>0</v>
      </c>
      <c r="AN132" s="46">
        <f>'cieki 2024'!DL131</f>
        <v>0</v>
      </c>
      <c r="AO132" s="155" t="s">
        <v>166</v>
      </c>
    </row>
    <row r="133" spans="1:41" x14ac:dyDescent="0.2">
      <c r="A133" s="45">
        <f>'cieki 2024'!B132</f>
        <v>280</v>
      </c>
      <c r="B133" s="147" t="str">
        <f>'cieki 2024'!D132</f>
        <v>Pisa - Rygarby, powyżej ujścia do Łyny</v>
      </c>
      <c r="C133" s="46">
        <f>'cieki 2024'!I132</f>
        <v>0.05</v>
      </c>
      <c r="D133" s="46">
        <f>'cieki 2024'!J132</f>
        <v>1.5</v>
      </c>
      <c r="E133" s="46">
        <f>'cieki 2024'!L132</f>
        <v>2.5000000000000001E-2</v>
      </c>
      <c r="F133" s="46">
        <f>'cieki 2024'!N132</f>
        <v>3.19</v>
      </c>
      <c r="G133" s="46">
        <f>'cieki 2024'!O132</f>
        <v>3.86</v>
      </c>
      <c r="H133" s="46">
        <f>'cieki 2024'!S132</f>
        <v>0.64600000000000002</v>
      </c>
      <c r="I133" s="46">
        <f>'cieki 2024'!T132</f>
        <v>0.5</v>
      </c>
      <c r="J133" s="46">
        <f>'cieki 2024'!X132</f>
        <v>4.92</v>
      </c>
      <c r="K133" s="46">
        <f>'cieki 2024'!AH132</f>
        <v>36</v>
      </c>
      <c r="L133" s="46">
        <f>'cieki 2024'!AJ132</f>
        <v>29</v>
      </c>
      <c r="M133" s="46">
        <f>'cieki 2024'!BA132</f>
        <v>1863.5</v>
      </c>
      <c r="N133" s="46">
        <f>'cieki 2024'!BI132</f>
        <v>0.5</v>
      </c>
      <c r="O133" s="46">
        <f>'cieki 2024'!BJ132</f>
        <v>5.0000000000000001E-3</v>
      </c>
      <c r="P133" s="46">
        <f>'cieki 2024'!BP132</f>
        <v>0.05</v>
      </c>
      <c r="Q133" s="46">
        <f>'cieki 2024'!BS132</f>
        <v>0.05</v>
      </c>
      <c r="R133" s="46">
        <f>'cieki 2024'!BT132</f>
        <v>0.05</v>
      </c>
      <c r="S133" s="46">
        <f>'cieki 2024'!BU132</f>
        <v>0.1</v>
      </c>
      <c r="T133" s="46">
        <f>'cieki 2024'!BZ132</f>
        <v>0.15</v>
      </c>
      <c r="U133" s="46">
        <f>'cieki 2024'!CB132</f>
        <v>0</v>
      </c>
      <c r="V133" s="46">
        <f>'cieki 2024'!CD132</f>
        <v>0</v>
      </c>
      <c r="W133" s="46">
        <f>'cieki 2024'!CL132</f>
        <v>0</v>
      </c>
      <c r="X133" s="46">
        <f>'cieki 2024'!CQ132</f>
        <v>0</v>
      </c>
      <c r="Y133" s="46">
        <f>'cieki 2024'!CR132</f>
        <v>0</v>
      </c>
      <c r="Z133" s="46">
        <f>'cieki 2024'!CS132</f>
        <v>0</v>
      </c>
      <c r="AA133" s="46">
        <f>'cieki 2024'!CT132</f>
        <v>0</v>
      </c>
      <c r="AB133" s="46">
        <f>'cieki 2024'!CU132</f>
        <v>0</v>
      </c>
      <c r="AC133" s="46">
        <f>'cieki 2024'!CX132</f>
        <v>0</v>
      </c>
      <c r="AD133" s="46">
        <f>'cieki 2024'!CZ132</f>
        <v>0</v>
      </c>
      <c r="AE133" s="46">
        <f>'cieki 2024'!DB132</f>
        <v>0</v>
      </c>
      <c r="AF133" s="46">
        <f>'cieki 2024'!DC132</f>
        <v>0</v>
      </c>
      <c r="AG133" s="46">
        <f>'cieki 2024'!DD132</f>
        <v>0</v>
      </c>
      <c r="AH133" s="46">
        <f>'cieki 2024'!DE132</f>
        <v>0.05</v>
      </c>
      <c r="AI133" s="46">
        <f>'cieki 2024'!DF132</f>
        <v>0.05</v>
      </c>
      <c r="AJ133" s="46">
        <f>'cieki 2024'!DH132</f>
        <v>0</v>
      </c>
      <c r="AK133" s="46">
        <f>'cieki 2024'!DI132</f>
        <v>0</v>
      </c>
      <c r="AL133" s="46">
        <f>'cieki 2024'!DJ132</f>
        <v>0</v>
      </c>
      <c r="AM133" s="46">
        <f>'cieki 2024'!DK132</f>
        <v>0</v>
      </c>
      <c r="AN133" s="46">
        <f>'cieki 2024'!DL132</f>
        <v>0</v>
      </c>
      <c r="AO133" s="155" t="s">
        <v>166</v>
      </c>
    </row>
    <row r="134" spans="1:41" x14ac:dyDescent="0.2">
      <c r="A134" s="45">
        <f>'cieki 2024'!B133</f>
        <v>281</v>
      </c>
      <c r="B134" s="147" t="str">
        <f>'cieki 2024'!D133</f>
        <v>Poprad - Stary Sącz</v>
      </c>
      <c r="C134" s="46">
        <f>'cieki 2024'!I133</f>
        <v>0.05</v>
      </c>
      <c r="D134" s="46">
        <f>'cieki 2024'!J133</f>
        <v>5.34</v>
      </c>
      <c r="E134" s="46">
        <f>'cieki 2024'!L133</f>
        <v>0.189</v>
      </c>
      <c r="F134" s="46">
        <f>'cieki 2024'!N133</f>
        <v>34.1</v>
      </c>
      <c r="G134" s="46">
        <f>'cieki 2024'!O133</f>
        <v>30.3</v>
      </c>
      <c r="H134" s="46">
        <f>'cieki 2024'!S133</f>
        <v>35</v>
      </c>
      <c r="I134" s="46">
        <f>'cieki 2024'!T133</f>
        <v>13.1</v>
      </c>
      <c r="J134" s="46">
        <f>'cieki 2024'!X133</f>
        <v>93.2</v>
      </c>
      <c r="K134" s="46">
        <f>'cieki 2024'!AH133</f>
        <v>39</v>
      </c>
      <c r="L134" s="46">
        <f>'cieki 2024'!AJ133</f>
        <v>2.5</v>
      </c>
      <c r="M134" s="46">
        <f>'cieki 2024'!BA133</f>
        <v>682</v>
      </c>
      <c r="N134" s="46">
        <f>'cieki 2024'!BI133</f>
        <v>0.5</v>
      </c>
      <c r="O134" s="46">
        <f>'cieki 2024'!BJ133</f>
        <v>5.0000000000000001E-3</v>
      </c>
      <c r="P134" s="46">
        <f>'cieki 2024'!BP133</f>
        <v>0.05</v>
      </c>
      <c r="Q134" s="46">
        <f>'cieki 2024'!BS133</f>
        <v>0.05</v>
      </c>
      <c r="R134" s="46">
        <f>'cieki 2024'!BT133</f>
        <v>0.05</v>
      </c>
      <c r="S134" s="46">
        <f>'cieki 2024'!BU133</f>
        <v>0.1</v>
      </c>
      <c r="T134" s="46">
        <f>'cieki 2024'!BZ133</f>
        <v>0.15</v>
      </c>
      <c r="U134" s="46">
        <f>'cieki 2024'!CB133</f>
        <v>50</v>
      </c>
      <c r="V134" s="46">
        <f>'cieki 2024'!CD133</f>
        <v>0.01</v>
      </c>
      <c r="W134" s="46">
        <f>'cieki 2024'!CL133</f>
        <v>5.0000000000000001E-3</v>
      </c>
      <c r="X134" s="46">
        <f>'cieki 2024'!CQ133</f>
        <v>1.5</v>
      </c>
      <c r="Y134" s="46">
        <f>'cieki 2024'!CR133</f>
        <v>0.3</v>
      </c>
      <c r="Z134" s="46">
        <f>'cieki 2024'!CS133</f>
        <v>5</v>
      </c>
      <c r="AA134" s="46">
        <f>'cieki 2024'!CT133</f>
        <v>0.5</v>
      </c>
      <c r="AB134" s="46">
        <f>'cieki 2024'!CU133</f>
        <v>0.5</v>
      </c>
      <c r="AC134" s="46">
        <f>'cieki 2024'!CX133</f>
        <v>0.05</v>
      </c>
      <c r="AD134" s="46">
        <f>'cieki 2024'!CZ133</f>
        <v>0.05</v>
      </c>
      <c r="AE134" s="46">
        <f>'cieki 2024'!DB133</f>
        <v>0.05</v>
      </c>
      <c r="AF134" s="46">
        <f>'cieki 2024'!DC133</f>
        <v>0.05</v>
      </c>
      <c r="AG134" s="46">
        <f>'cieki 2024'!DD133</f>
        <v>0.05</v>
      </c>
      <c r="AH134" s="46">
        <f>'cieki 2024'!DE133</f>
        <v>0.05</v>
      </c>
      <c r="AI134" s="46">
        <f>'cieki 2024'!DF133</f>
        <v>0.05</v>
      </c>
      <c r="AJ134" s="46">
        <f>'cieki 2024'!DH133</f>
        <v>0.5</v>
      </c>
      <c r="AK134" s="46">
        <f>'cieki 2024'!DI133</f>
        <v>0.05</v>
      </c>
      <c r="AL134" s="46">
        <f>'cieki 2024'!DJ133</f>
        <v>0.25</v>
      </c>
      <c r="AM134" s="46">
        <f>'cieki 2024'!DK133</f>
        <v>0.25</v>
      </c>
      <c r="AN134" s="46">
        <f>'cieki 2024'!DL133</f>
        <v>0.05</v>
      </c>
      <c r="AO134" s="156" t="s">
        <v>167</v>
      </c>
    </row>
    <row r="135" spans="1:41" x14ac:dyDescent="0.2">
      <c r="A135" s="45">
        <f>'cieki 2024'!B134</f>
        <v>282</v>
      </c>
      <c r="B135" s="147" t="str">
        <f>'cieki 2024'!D134</f>
        <v>Zb. Rzeszów</v>
      </c>
      <c r="C135" s="46">
        <f>'cieki 2024'!I134</f>
        <v>0.05</v>
      </c>
      <c r="D135" s="46">
        <f>'cieki 2024'!J134</f>
        <v>4.59</v>
      </c>
      <c r="E135" s="46">
        <f>'cieki 2024'!L134</f>
        <v>0.313</v>
      </c>
      <c r="F135" s="46">
        <f>'cieki 2024'!N134</f>
        <v>32.9</v>
      </c>
      <c r="G135" s="46">
        <f>'cieki 2024'!O134</f>
        <v>35.5</v>
      </c>
      <c r="H135" s="46">
        <f>'cieki 2024'!S134</f>
        <v>31.7</v>
      </c>
      <c r="I135" s="46">
        <f>'cieki 2024'!T134</f>
        <v>15.1</v>
      </c>
      <c r="J135" s="46">
        <f>'cieki 2024'!X134</f>
        <v>99.9</v>
      </c>
      <c r="K135" s="46">
        <f>'cieki 2024'!AH134</f>
        <v>71</v>
      </c>
      <c r="L135" s="46">
        <f>'cieki 2024'!AJ134</f>
        <v>6.4</v>
      </c>
      <c r="M135" s="46">
        <f>'cieki 2024'!BA134</f>
        <v>725.9</v>
      </c>
      <c r="N135" s="46">
        <f>'cieki 2024'!BI134</f>
        <v>0.5</v>
      </c>
      <c r="O135" s="46">
        <f>'cieki 2024'!BJ134</f>
        <v>5.0000000000000001E-3</v>
      </c>
      <c r="P135" s="46">
        <f>'cieki 2024'!BP134</f>
        <v>0.05</v>
      </c>
      <c r="Q135" s="46">
        <f>'cieki 2024'!BS134</f>
        <v>0.05</v>
      </c>
      <c r="R135" s="46">
        <f>'cieki 2024'!BT134</f>
        <v>0.05</v>
      </c>
      <c r="S135" s="46">
        <f>'cieki 2024'!BU134</f>
        <v>0.1</v>
      </c>
      <c r="T135" s="46">
        <f>'cieki 2024'!BZ134</f>
        <v>0.15</v>
      </c>
      <c r="U135" s="46">
        <f>'cieki 2024'!CB134</f>
        <v>0</v>
      </c>
      <c r="V135" s="46">
        <f>'cieki 2024'!CD134</f>
        <v>0</v>
      </c>
      <c r="W135" s="46">
        <f>'cieki 2024'!CL134</f>
        <v>0</v>
      </c>
      <c r="X135" s="46">
        <f>'cieki 2024'!CQ134</f>
        <v>0</v>
      </c>
      <c r="Y135" s="46">
        <f>'cieki 2024'!CR134</f>
        <v>0</v>
      </c>
      <c r="Z135" s="46">
        <f>'cieki 2024'!CS134</f>
        <v>0</v>
      </c>
      <c r="AA135" s="46">
        <f>'cieki 2024'!CT134</f>
        <v>0</v>
      </c>
      <c r="AB135" s="46">
        <f>'cieki 2024'!CU134</f>
        <v>0</v>
      </c>
      <c r="AC135" s="46">
        <f>'cieki 2024'!CX134</f>
        <v>0</v>
      </c>
      <c r="AD135" s="46">
        <f>'cieki 2024'!CZ134</f>
        <v>0</v>
      </c>
      <c r="AE135" s="46">
        <f>'cieki 2024'!DB134</f>
        <v>0</v>
      </c>
      <c r="AF135" s="46">
        <f>'cieki 2024'!DC134</f>
        <v>0</v>
      </c>
      <c r="AG135" s="46">
        <f>'cieki 2024'!DD134</f>
        <v>0</v>
      </c>
      <c r="AH135" s="46">
        <f>'cieki 2024'!DE134</f>
        <v>0.05</v>
      </c>
      <c r="AI135" s="46">
        <f>'cieki 2024'!DF134</f>
        <v>0.05</v>
      </c>
      <c r="AJ135" s="46">
        <f>'cieki 2024'!DH134</f>
        <v>0</v>
      </c>
      <c r="AK135" s="46">
        <f>'cieki 2024'!DI134</f>
        <v>0</v>
      </c>
      <c r="AL135" s="46">
        <f>'cieki 2024'!DJ134</f>
        <v>0</v>
      </c>
      <c r="AM135" s="46">
        <f>'cieki 2024'!DK134</f>
        <v>0</v>
      </c>
      <c r="AN135" s="46">
        <f>'cieki 2024'!DL134</f>
        <v>0</v>
      </c>
      <c r="AO135" s="155" t="s">
        <v>166</v>
      </c>
    </row>
    <row r="136" spans="1:41" x14ac:dyDescent="0.2">
      <c r="A136" s="45">
        <f>'cieki 2024'!B135</f>
        <v>283</v>
      </c>
      <c r="B136" s="147" t="str">
        <f>'cieki 2024'!D135</f>
        <v>Prosna - Ruda Komorska</v>
      </c>
      <c r="C136" s="46">
        <f>'cieki 2024'!I135</f>
        <v>0.05</v>
      </c>
      <c r="D136" s="46">
        <f>'cieki 2024'!J135</f>
        <v>5.0599999999999996</v>
      </c>
      <c r="E136" s="46">
        <f>'cieki 2024'!L135</f>
        <v>8.5000000000000006E-2</v>
      </c>
      <c r="F136" s="46">
        <f>'cieki 2024'!N135</f>
        <v>22.3</v>
      </c>
      <c r="G136" s="46">
        <f>'cieki 2024'!O135</f>
        <v>17.5</v>
      </c>
      <c r="H136" s="46">
        <f>'cieki 2024'!S135</f>
        <v>5.8</v>
      </c>
      <c r="I136" s="46">
        <f>'cieki 2024'!T135</f>
        <v>8.18</v>
      </c>
      <c r="J136" s="46">
        <f>'cieki 2024'!X135</f>
        <v>74.599999999999994</v>
      </c>
      <c r="K136" s="46">
        <f>'cieki 2024'!AH135</f>
        <v>5.8</v>
      </c>
      <c r="L136" s="46">
        <f>'cieki 2024'!AJ135</f>
        <v>2.5</v>
      </c>
      <c r="M136" s="46">
        <f>'cieki 2024'!BA135</f>
        <v>223.3</v>
      </c>
      <c r="N136" s="46">
        <f>'cieki 2024'!BI135</f>
        <v>0.5</v>
      </c>
      <c r="O136" s="46">
        <f>'cieki 2024'!BJ135</f>
        <v>5.0000000000000001E-3</v>
      </c>
      <c r="P136" s="46">
        <f>'cieki 2024'!BP135</f>
        <v>0.05</v>
      </c>
      <c r="Q136" s="46">
        <f>'cieki 2024'!BS135</f>
        <v>0.05</v>
      </c>
      <c r="R136" s="46">
        <f>'cieki 2024'!BT135</f>
        <v>0.05</v>
      </c>
      <c r="S136" s="46">
        <f>'cieki 2024'!BU135</f>
        <v>0.1</v>
      </c>
      <c r="T136" s="46">
        <f>'cieki 2024'!BZ135</f>
        <v>0.15</v>
      </c>
      <c r="U136" s="46">
        <f>'cieki 2024'!CB135</f>
        <v>0</v>
      </c>
      <c r="V136" s="46">
        <f>'cieki 2024'!CD135</f>
        <v>0</v>
      </c>
      <c r="W136" s="46">
        <f>'cieki 2024'!CL135</f>
        <v>0</v>
      </c>
      <c r="X136" s="46">
        <f>'cieki 2024'!CQ135</f>
        <v>0</v>
      </c>
      <c r="Y136" s="46">
        <f>'cieki 2024'!CR135</f>
        <v>0</v>
      </c>
      <c r="Z136" s="46">
        <f>'cieki 2024'!CS135</f>
        <v>0</v>
      </c>
      <c r="AA136" s="46">
        <f>'cieki 2024'!CT135</f>
        <v>0</v>
      </c>
      <c r="AB136" s="46">
        <f>'cieki 2024'!CU135</f>
        <v>0</v>
      </c>
      <c r="AC136" s="46">
        <f>'cieki 2024'!CX135</f>
        <v>0</v>
      </c>
      <c r="AD136" s="46">
        <f>'cieki 2024'!CZ135</f>
        <v>0</v>
      </c>
      <c r="AE136" s="46">
        <f>'cieki 2024'!DB135</f>
        <v>0</v>
      </c>
      <c r="AF136" s="46">
        <f>'cieki 2024'!DC135</f>
        <v>0</v>
      </c>
      <c r="AG136" s="46">
        <f>'cieki 2024'!DD135</f>
        <v>0</v>
      </c>
      <c r="AH136" s="46">
        <f>'cieki 2024'!DE135</f>
        <v>0.05</v>
      </c>
      <c r="AI136" s="46">
        <f>'cieki 2024'!DF135</f>
        <v>0.05</v>
      </c>
      <c r="AJ136" s="46">
        <f>'cieki 2024'!DH135</f>
        <v>0</v>
      </c>
      <c r="AK136" s="46">
        <f>'cieki 2024'!DI135</f>
        <v>0</v>
      </c>
      <c r="AL136" s="46">
        <f>'cieki 2024'!DJ135</f>
        <v>0</v>
      </c>
      <c r="AM136" s="46">
        <f>'cieki 2024'!DK135</f>
        <v>0</v>
      </c>
      <c r="AN136" s="46">
        <f>'cieki 2024'!DL135</f>
        <v>0</v>
      </c>
      <c r="AO136" s="156" t="s">
        <v>167</v>
      </c>
    </row>
    <row r="137" spans="1:41" x14ac:dyDescent="0.2">
      <c r="A137" s="45">
        <f>'cieki 2024'!B136</f>
        <v>284</v>
      </c>
      <c r="B137" s="147" t="str">
        <f>'cieki 2024'!D136</f>
        <v>Przemsza - wodowskaz "Jeleń"</v>
      </c>
      <c r="C137" s="46">
        <f>'cieki 2024'!I136</f>
        <v>1.79</v>
      </c>
      <c r="D137" s="46">
        <f>'cieki 2024'!J136</f>
        <v>14.5</v>
      </c>
      <c r="E137" s="46">
        <f>'cieki 2024'!L136</f>
        <v>20.9</v>
      </c>
      <c r="F137" s="46">
        <f>'cieki 2024'!N136</f>
        <v>43.5</v>
      </c>
      <c r="G137" s="46">
        <f>'cieki 2024'!O136</f>
        <v>83.8</v>
      </c>
      <c r="H137" s="46">
        <f>'cieki 2024'!S136</f>
        <v>24.6</v>
      </c>
      <c r="I137" s="46">
        <f>'cieki 2024'!T136</f>
        <v>303</v>
      </c>
      <c r="J137" s="46">
        <f>'cieki 2024'!X136</f>
        <v>207</v>
      </c>
      <c r="K137" s="46">
        <f>'cieki 2024'!AH136</f>
        <v>66</v>
      </c>
      <c r="L137" s="46">
        <f>'cieki 2024'!AJ136</f>
        <v>24</v>
      </c>
      <c r="M137" s="46">
        <f>'cieki 2024'!BA136</f>
        <v>2082.6999999999998</v>
      </c>
      <c r="N137" s="46">
        <f>'cieki 2024'!BI136</f>
        <v>0.5</v>
      </c>
      <c r="O137" s="46">
        <f>'cieki 2024'!BJ136</f>
        <v>5.0000000000000001E-3</v>
      </c>
      <c r="P137" s="46">
        <f>'cieki 2024'!BP136</f>
        <v>0.05</v>
      </c>
      <c r="Q137" s="46">
        <f>'cieki 2024'!BS136</f>
        <v>0.05</v>
      </c>
      <c r="R137" s="46">
        <f>'cieki 2024'!BT136</f>
        <v>0.05</v>
      </c>
      <c r="S137" s="46">
        <f>'cieki 2024'!BU136</f>
        <v>0.1</v>
      </c>
      <c r="T137" s="46">
        <f>'cieki 2024'!BZ136</f>
        <v>0.15</v>
      </c>
      <c r="U137" s="46">
        <f>'cieki 2024'!CB136</f>
        <v>50</v>
      </c>
      <c r="V137" s="46">
        <f>'cieki 2024'!CD136</f>
        <v>0.01</v>
      </c>
      <c r="W137" s="46">
        <f>'cieki 2024'!CL136</f>
        <v>3.3</v>
      </c>
      <c r="X137" s="46">
        <f>'cieki 2024'!CQ136</f>
        <v>1.5</v>
      </c>
      <c r="Y137" s="46">
        <f>'cieki 2024'!CR136</f>
        <v>0.3</v>
      </c>
      <c r="Z137" s="46">
        <f>'cieki 2024'!CS136</f>
        <v>5</v>
      </c>
      <c r="AA137" s="46">
        <f>'cieki 2024'!CT136</f>
        <v>0.5</v>
      </c>
      <c r="AB137" s="46">
        <f>'cieki 2024'!CU136</f>
        <v>0.5</v>
      </c>
      <c r="AC137" s="46">
        <f>'cieki 2024'!CX136</f>
        <v>0.05</v>
      </c>
      <c r="AD137" s="46">
        <f>'cieki 2024'!CZ136</f>
        <v>0.05</v>
      </c>
      <c r="AE137" s="46">
        <f>'cieki 2024'!DB136</f>
        <v>0.05</v>
      </c>
      <c r="AF137" s="46">
        <f>'cieki 2024'!DC136</f>
        <v>0.05</v>
      </c>
      <c r="AG137" s="46">
        <f>'cieki 2024'!DD136</f>
        <v>0.05</v>
      </c>
      <c r="AH137" s="46">
        <f>'cieki 2024'!DE136</f>
        <v>0.05</v>
      </c>
      <c r="AI137" s="46">
        <f>'cieki 2024'!DF136</f>
        <v>0.05</v>
      </c>
      <c r="AJ137" s="46">
        <f>'cieki 2024'!DH136</f>
        <v>0.5</v>
      </c>
      <c r="AK137" s="46">
        <f>'cieki 2024'!DI136</f>
        <v>0.05</v>
      </c>
      <c r="AL137" s="46">
        <f>'cieki 2024'!DJ136</f>
        <v>0.25</v>
      </c>
      <c r="AM137" s="46">
        <f>'cieki 2024'!DK136</f>
        <v>0.25</v>
      </c>
      <c r="AN137" s="46">
        <f>'cieki 2024'!DL136</f>
        <v>0.05</v>
      </c>
      <c r="AO137" s="155" t="s">
        <v>166</v>
      </c>
    </row>
    <row r="138" spans="1:41" x14ac:dyDescent="0.2">
      <c r="A138" s="45">
        <f>'cieki 2024'!B137</f>
        <v>285</v>
      </c>
      <c r="B138" s="147" t="str">
        <f>'cieki 2024'!D137</f>
        <v>Pszczynka - powyżej zbiornika Łąka</v>
      </c>
      <c r="C138" s="46">
        <f>'cieki 2024'!I137</f>
        <v>0.05</v>
      </c>
      <c r="D138" s="46">
        <f>'cieki 2024'!J137</f>
        <v>4.4400000000000004</v>
      </c>
      <c r="E138" s="46">
        <f>'cieki 2024'!L137</f>
        <v>0.75</v>
      </c>
      <c r="F138" s="46">
        <f>'cieki 2024'!N137</f>
        <v>19.8</v>
      </c>
      <c r="G138" s="46">
        <f>'cieki 2024'!O137</f>
        <v>13.8</v>
      </c>
      <c r="H138" s="46">
        <f>'cieki 2024'!S137</f>
        <v>12.3</v>
      </c>
      <c r="I138" s="46">
        <f>'cieki 2024'!T137</f>
        <v>19.3</v>
      </c>
      <c r="J138" s="46">
        <f>'cieki 2024'!X137</f>
        <v>67.599999999999994</v>
      </c>
      <c r="K138" s="46">
        <f>'cieki 2024'!AH137</f>
        <v>57</v>
      </c>
      <c r="L138" s="46">
        <f>'cieki 2024'!AJ137</f>
        <v>36</v>
      </c>
      <c r="M138" s="46">
        <f>'cieki 2024'!BA137</f>
        <v>2712.5</v>
      </c>
      <c r="N138" s="46">
        <f>'cieki 2024'!BI137</f>
        <v>0.5</v>
      </c>
      <c r="O138" s="46">
        <f>'cieki 2024'!BJ137</f>
        <v>5.0000000000000001E-3</v>
      </c>
      <c r="P138" s="46">
        <f>'cieki 2024'!BP137</f>
        <v>0.05</v>
      </c>
      <c r="Q138" s="46">
        <f>'cieki 2024'!BS137</f>
        <v>0.05</v>
      </c>
      <c r="R138" s="46">
        <f>'cieki 2024'!BT137</f>
        <v>0.05</v>
      </c>
      <c r="S138" s="46">
        <f>'cieki 2024'!BU137</f>
        <v>0.1</v>
      </c>
      <c r="T138" s="46">
        <f>'cieki 2024'!BZ137</f>
        <v>0.15</v>
      </c>
      <c r="U138" s="46">
        <f>'cieki 2024'!CB137</f>
        <v>50</v>
      </c>
      <c r="V138" s="46">
        <f>'cieki 2024'!CD137</f>
        <v>0.01</v>
      </c>
      <c r="W138" s="46">
        <f>'cieki 2024'!CL137</f>
        <v>5.8</v>
      </c>
      <c r="X138" s="46">
        <f>'cieki 2024'!CQ137</f>
        <v>1.5</v>
      </c>
      <c r="Y138" s="46">
        <f>'cieki 2024'!CR137</f>
        <v>0.3</v>
      </c>
      <c r="Z138" s="46">
        <f>'cieki 2024'!CS137</f>
        <v>5</v>
      </c>
      <c r="AA138" s="46">
        <f>'cieki 2024'!CT137</f>
        <v>0.5</v>
      </c>
      <c r="AB138" s="46">
        <f>'cieki 2024'!CU137</f>
        <v>0.5</v>
      </c>
      <c r="AC138" s="46">
        <f>'cieki 2024'!CX137</f>
        <v>0.05</v>
      </c>
      <c r="AD138" s="46">
        <f>'cieki 2024'!CZ137</f>
        <v>0.05</v>
      </c>
      <c r="AE138" s="46">
        <f>'cieki 2024'!DB137</f>
        <v>0.05</v>
      </c>
      <c r="AF138" s="46">
        <f>'cieki 2024'!DC137</f>
        <v>0.05</v>
      </c>
      <c r="AG138" s="46">
        <f>'cieki 2024'!DD137</f>
        <v>0.05</v>
      </c>
      <c r="AH138" s="46">
        <f>'cieki 2024'!DE137</f>
        <v>0.05</v>
      </c>
      <c r="AI138" s="46">
        <f>'cieki 2024'!DF137</f>
        <v>0.05</v>
      </c>
      <c r="AJ138" s="46">
        <f>'cieki 2024'!DH137</f>
        <v>0.5</v>
      </c>
      <c r="AK138" s="46">
        <f>'cieki 2024'!DI137</f>
        <v>0.05</v>
      </c>
      <c r="AL138" s="46">
        <f>'cieki 2024'!DJ137</f>
        <v>0.25</v>
      </c>
      <c r="AM138" s="46">
        <f>'cieki 2024'!DK137</f>
        <v>0.25</v>
      </c>
      <c r="AN138" s="46">
        <f>'cieki 2024'!DL137</f>
        <v>0.05</v>
      </c>
      <c r="AO138" s="155" t="s">
        <v>166</v>
      </c>
    </row>
    <row r="139" spans="1:41" x14ac:dyDescent="0.2">
      <c r="A139" s="45">
        <f>'cieki 2024'!B138</f>
        <v>286</v>
      </c>
      <c r="B139" s="147" t="str">
        <f>'cieki 2024'!D138</f>
        <v>Pszczynka - ujście do Małej Wisły</v>
      </c>
      <c r="C139" s="46">
        <f>'cieki 2024'!I138</f>
        <v>2.34</v>
      </c>
      <c r="D139" s="46">
        <f>'cieki 2024'!J138</f>
        <v>5.48</v>
      </c>
      <c r="E139" s="46">
        <f>'cieki 2024'!L138</f>
        <v>1.28</v>
      </c>
      <c r="F139" s="46">
        <f>'cieki 2024'!N138</f>
        <v>8.09</v>
      </c>
      <c r="G139" s="46">
        <f>'cieki 2024'!O138</f>
        <v>24.3</v>
      </c>
      <c r="H139" s="46">
        <f>'cieki 2024'!S138</f>
        <v>7.76</v>
      </c>
      <c r="I139" s="46">
        <f>'cieki 2024'!T138</f>
        <v>9.86</v>
      </c>
      <c r="J139" s="46">
        <f>'cieki 2024'!X138</f>
        <v>165</v>
      </c>
      <c r="K139" s="46">
        <f>'cieki 2024'!AH138</f>
        <v>2.5</v>
      </c>
      <c r="L139" s="46">
        <f>'cieki 2024'!AJ138</f>
        <v>29</v>
      </c>
      <c r="M139" s="46">
        <f>'cieki 2024'!BA138</f>
        <v>1903</v>
      </c>
      <c r="N139" s="46">
        <f>'cieki 2024'!BI138</f>
        <v>0.5</v>
      </c>
      <c r="O139" s="46">
        <f>'cieki 2024'!BJ138</f>
        <v>5.0000000000000001E-3</v>
      </c>
      <c r="P139" s="46">
        <f>'cieki 2024'!BP138</f>
        <v>0.05</v>
      </c>
      <c r="Q139" s="46">
        <f>'cieki 2024'!BS138</f>
        <v>0.05</v>
      </c>
      <c r="R139" s="46">
        <f>'cieki 2024'!BT138</f>
        <v>0.05</v>
      </c>
      <c r="S139" s="46">
        <f>'cieki 2024'!BU138</f>
        <v>0.1</v>
      </c>
      <c r="T139" s="46">
        <f>'cieki 2024'!BZ138</f>
        <v>0.15</v>
      </c>
      <c r="U139" s="46">
        <f>'cieki 2024'!CB138</f>
        <v>50</v>
      </c>
      <c r="V139" s="46">
        <f>'cieki 2024'!CD138</f>
        <v>0.01</v>
      </c>
      <c r="W139" s="46">
        <f>'cieki 2024'!CL138</f>
        <v>0.04</v>
      </c>
      <c r="X139" s="46">
        <f>'cieki 2024'!CQ138</f>
        <v>1.5</v>
      </c>
      <c r="Y139" s="46">
        <f>'cieki 2024'!CR138</f>
        <v>0.3</v>
      </c>
      <c r="Z139" s="46">
        <f>'cieki 2024'!CS138</f>
        <v>5</v>
      </c>
      <c r="AA139" s="46">
        <f>'cieki 2024'!CT138</f>
        <v>0.5</v>
      </c>
      <c r="AB139" s="46">
        <f>'cieki 2024'!CU138</f>
        <v>0.5</v>
      </c>
      <c r="AC139" s="46">
        <f>'cieki 2024'!CX138</f>
        <v>0.05</v>
      </c>
      <c r="AD139" s="46">
        <f>'cieki 2024'!CZ138</f>
        <v>0.05</v>
      </c>
      <c r="AE139" s="46">
        <f>'cieki 2024'!DB138</f>
        <v>0.05</v>
      </c>
      <c r="AF139" s="46">
        <f>'cieki 2024'!DC138</f>
        <v>0.05</v>
      </c>
      <c r="AG139" s="46">
        <f>'cieki 2024'!DD138</f>
        <v>0.05</v>
      </c>
      <c r="AH139" s="46">
        <f>'cieki 2024'!DE138</f>
        <v>0.05</v>
      </c>
      <c r="AI139" s="46">
        <f>'cieki 2024'!DF138</f>
        <v>0.05</v>
      </c>
      <c r="AJ139" s="46">
        <f>'cieki 2024'!DH138</f>
        <v>0.5</v>
      </c>
      <c r="AK139" s="46">
        <f>'cieki 2024'!DI138</f>
        <v>0.05</v>
      </c>
      <c r="AL139" s="46">
        <f>'cieki 2024'!DJ138</f>
        <v>0.25</v>
      </c>
      <c r="AM139" s="46">
        <f>'cieki 2024'!DK138</f>
        <v>0.25</v>
      </c>
      <c r="AN139" s="46">
        <f>'cieki 2024'!DL138</f>
        <v>0.05</v>
      </c>
      <c r="AO139" s="155" t="s">
        <v>166</v>
      </c>
    </row>
    <row r="140" spans="1:41" x14ac:dyDescent="0.2">
      <c r="A140" s="45">
        <f>'cieki 2024'!B139</f>
        <v>287</v>
      </c>
      <c r="B140" s="147" t="str">
        <f>'cieki 2024'!D139</f>
        <v>Raba - Dobczyce</v>
      </c>
      <c r="C140" s="46">
        <f>'cieki 2024'!I139</f>
        <v>0.05</v>
      </c>
      <c r="D140" s="46">
        <f>'cieki 2024'!J139</f>
        <v>1.5</v>
      </c>
      <c r="E140" s="46">
        <f>'cieki 2024'!L139</f>
        <v>2.5000000000000001E-2</v>
      </c>
      <c r="F140" s="46">
        <f>'cieki 2024'!N139</f>
        <v>6.6</v>
      </c>
      <c r="G140" s="46">
        <f>'cieki 2024'!O139</f>
        <v>9.52</v>
      </c>
      <c r="H140" s="46">
        <f>'cieki 2024'!S139</f>
        <v>8.73</v>
      </c>
      <c r="I140" s="46">
        <f>'cieki 2024'!T139</f>
        <v>2.12</v>
      </c>
      <c r="J140" s="46">
        <f>'cieki 2024'!X139</f>
        <v>16.5</v>
      </c>
      <c r="K140" s="46">
        <f>'cieki 2024'!AH139</f>
        <v>36</v>
      </c>
      <c r="L140" s="46">
        <f>'cieki 2024'!AJ139</f>
        <v>2.5</v>
      </c>
      <c r="M140" s="46">
        <f>'cieki 2024'!BA139</f>
        <v>263</v>
      </c>
      <c r="N140" s="46">
        <f>'cieki 2024'!BI139</f>
        <v>0.5</v>
      </c>
      <c r="O140" s="46">
        <f>'cieki 2024'!BJ139</f>
        <v>5.0000000000000001E-3</v>
      </c>
      <c r="P140" s="46">
        <f>'cieki 2024'!BP139</f>
        <v>0.05</v>
      </c>
      <c r="Q140" s="46">
        <f>'cieki 2024'!BS139</f>
        <v>0.05</v>
      </c>
      <c r="R140" s="46">
        <f>'cieki 2024'!BT139</f>
        <v>0.05</v>
      </c>
      <c r="S140" s="46">
        <f>'cieki 2024'!BU139</f>
        <v>0.1</v>
      </c>
      <c r="T140" s="46">
        <f>'cieki 2024'!BZ139</f>
        <v>0.15</v>
      </c>
      <c r="U140" s="46">
        <f>'cieki 2024'!CB139</f>
        <v>0</v>
      </c>
      <c r="V140" s="46">
        <f>'cieki 2024'!CD139</f>
        <v>0</v>
      </c>
      <c r="W140" s="46">
        <f>'cieki 2024'!CL139</f>
        <v>0</v>
      </c>
      <c r="X140" s="46">
        <f>'cieki 2024'!CQ139</f>
        <v>0</v>
      </c>
      <c r="Y140" s="46">
        <f>'cieki 2024'!CR139</f>
        <v>0</v>
      </c>
      <c r="Z140" s="46">
        <f>'cieki 2024'!CS139</f>
        <v>0</v>
      </c>
      <c r="AA140" s="46">
        <f>'cieki 2024'!CT139</f>
        <v>0</v>
      </c>
      <c r="AB140" s="46">
        <f>'cieki 2024'!CU139</f>
        <v>0</v>
      </c>
      <c r="AC140" s="46">
        <f>'cieki 2024'!CX139</f>
        <v>0</v>
      </c>
      <c r="AD140" s="46">
        <f>'cieki 2024'!CZ139</f>
        <v>0</v>
      </c>
      <c r="AE140" s="46">
        <f>'cieki 2024'!DB139</f>
        <v>0</v>
      </c>
      <c r="AF140" s="46">
        <f>'cieki 2024'!DC139</f>
        <v>0</v>
      </c>
      <c r="AG140" s="46">
        <f>'cieki 2024'!DD139</f>
        <v>0</v>
      </c>
      <c r="AH140" s="46">
        <f>'cieki 2024'!DE139</f>
        <v>0.05</v>
      </c>
      <c r="AI140" s="46">
        <f>'cieki 2024'!DF139</f>
        <v>0.05</v>
      </c>
      <c r="AJ140" s="46">
        <f>'cieki 2024'!DH139</f>
        <v>0</v>
      </c>
      <c r="AK140" s="46">
        <f>'cieki 2024'!DI139</f>
        <v>0</v>
      </c>
      <c r="AL140" s="46">
        <f>'cieki 2024'!DJ139</f>
        <v>0</v>
      </c>
      <c r="AM140" s="46">
        <f>'cieki 2024'!DK139</f>
        <v>0</v>
      </c>
      <c r="AN140" s="46">
        <f>'cieki 2024'!DL139</f>
        <v>0</v>
      </c>
      <c r="AO140" s="156" t="s">
        <v>167</v>
      </c>
    </row>
    <row r="141" spans="1:41" x14ac:dyDescent="0.2">
      <c r="A141" s="45">
        <f>'cieki 2024'!B140</f>
        <v>288</v>
      </c>
      <c r="B141" s="147" t="str">
        <f>'cieki 2024'!D140</f>
        <v>Radomka - Ryczywół, most drogowy</v>
      </c>
      <c r="C141" s="46">
        <f>'cieki 2024'!I140</f>
        <v>0.05</v>
      </c>
      <c r="D141" s="46">
        <f>'cieki 2024'!J140</f>
        <v>1.5</v>
      </c>
      <c r="E141" s="46">
        <f>'cieki 2024'!L140</f>
        <v>2.5000000000000001E-2</v>
      </c>
      <c r="F141" s="46">
        <f>'cieki 2024'!N140</f>
        <v>3.31</v>
      </c>
      <c r="G141" s="46">
        <f>'cieki 2024'!O140</f>
        <v>3.67</v>
      </c>
      <c r="H141" s="46">
        <f>'cieki 2024'!S140</f>
        <v>0.2</v>
      </c>
      <c r="I141" s="46">
        <f>'cieki 2024'!T140</f>
        <v>0.5</v>
      </c>
      <c r="J141" s="46">
        <f>'cieki 2024'!X140</f>
        <v>8.1999999999999993</v>
      </c>
      <c r="K141" s="46">
        <f>'cieki 2024'!AH140</f>
        <v>2.5</v>
      </c>
      <c r="L141" s="46">
        <f>'cieki 2024'!AJ140</f>
        <v>2.5</v>
      </c>
      <c r="M141" s="46">
        <f>'cieki 2024'!BA140</f>
        <v>31.5</v>
      </c>
      <c r="N141" s="46">
        <f>'cieki 2024'!BI140</f>
        <v>0.5</v>
      </c>
      <c r="O141" s="46">
        <f>'cieki 2024'!BJ140</f>
        <v>5.0000000000000001E-3</v>
      </c>
      <c r="P141" s="46">
        <f>'cieki 2024'!BP140</f>
        <v>0.05</v>
      </c>
      <c r="Q141" s="46">
        <f>'cieki 2024'!BS140</f>
        <v>0.05</v>
      </c>
      <c r="R141" s="46">
        <f>'cieki 2024'!BT140</f>
        <v>0.05</v>
      </c>
      <c r="S141" s="46">
        <f>'cieki 2024'!BU140</f>
        <v>0.1</v>
      </c>
      <c r="T141" s="46">
        <f>'cieki 2024'!BZ140</f>
        <v>0.15</v>
      </c>
      <c r="U141" s="46">
        <f>'cieki 2024'!CB140</f>
        <v>0</v>
      </c>
      <c r="V141" s="46">
        <f>'cieki 2024'!CD140</f>
        <v>0</v>
      </c>
      <c r="W141" s="46">
        <f>'cieki 2024'!CL140</f>
        <v>0</v>
      </c>
      <c r="X141" s="46">
        <f>'cieki 2024'!CQ140</f>
        <v>0</v>
      </c>
      <c r="Y141" s="46">
        <f>'cieki 2024'!CR140</f>
        <v>0</v>
      </c>
      <c r="Z141" s="46">
        <f>'cieki 2024'!CS140</f>
        <v>0</v>
      </c>
      <c r="AA141" s="46">
        <f>'cieki 2024'!CT140</f>
        <v>0</v>
      </c>
      <c r="AB141" s="46">
        <f>'cieki 2024'!CU140</f>
        <v>0</v>
      </c>
      <c r="AC141" s="46">
        <f>'cieki 2024'!CX140</f>
        <v>0</v>
      </c>
      <c r="AD141" s="46">
        <f>'cieki 2024'!CZ140</f>
        <v>0</v>
      </c>
      <c r="AE141" s="46">
        <f>'cieki 2024'!DB140</f>
        <v>0</v>
      </c>
      <c r="AF141" s="46">
        <f>'cieki 2024'!DC140</f>
        <v>0</v>
      </c>
      <c r="AG141" s="46">
        <f>'cieki 2024'!DD140</f>
        <v>0</v>
      </c>
      <c r="AH141" s="46">
        <f>'cieki 2024'!DE140</f>
        <v>0.05</v>
      </c>
      <c r="AI141" s="46">
        <f>'cieki 2024'!DF140</f>
        <v>0.05</v>
      </c>
      <c r="AJ141" s="46">
        <f>'cieki 2024'!DH140</f>
        <v>0</v>
      </c>
      <c r="AK141" s="46">
        <f>'cieki 2024'!DI140</f>
        <v>0</v>
      </c>
      <c r="AL141" s="46">
        <f>'cieki 2024'!DJ140</f>
        <v>0</v>
      </c>
      <c r="AM141" s="46">
        <f>'cieki 2024'!DK140</f>
        <v>0</v>
      </c>
      <c r="AN141" s="46">
        <f>'cieki 2024'!DL140</f>
        <v>0</v>
      </c>
      <c r="AO141" s="156" t="s">
        <v>167</v>
      </c>
    </row>
    <row r="142" spans="1:41" x14ac:dyDescent="0.2">
      <c r="A142" s="45">
        <f>'cieki 2024'!B141</f>
        <v>289</v>
      </c>
      <c r="B142" s="147" t="str">
        <f>'cieki 2024'!D141</f>
        <v>Reda - Mrzezino</v>
      </c>
      <c r="C142" s="46">
        <f>'cieki 2024'!I141</f>
        <v>0.05</v>
      </c>
      <c r="D142" s="46">
        <f>'cieki 2024'!J141</f>
        <v>1.5</v>
      </c>
      <c r="E142" s="46">
        <f>'cieki 2024'!L141</f>
        <v>2.5000000000000001E-2</v>
      </c>
      <c r="F142" s="46">
        <f>'cieki 2024'!N141</f>
        <v>1.03</v>
      </c>
      <c r="G142" s="46">
        <f>'cieki 2024'!O141</f>
        <v>2.86</v>
      </c>
      <c r="H142" s="46">
        <f>'cieki 2024'!S141</f>
        <v>0.2</v>
      </c>
      <c r="I142" s="46">
        <f>'cieki 2024'!T141</f>
        <v>0.5</v>
      </c>
      <c r="J142" s="46">
        <f>'cieki 2024'!X141</f>
        <v>3.64</v>
      </c>
      <c r="K142" s="46">
        <f>'cieki 2024'!AH141</f>
        <v>2.5</v>
      </c>
      <c r="L142" s="46">
        <f>'cieki 2024'!AJ141</f>
        <v>2.5</v>
      </c>
      <c r="M142" s="46">
        <f>'cieki 2024'!BA141</f>
        <v>119.9</v>
      </c>
      <c r="N142" s="46">
        <f>'cieki 2024'!BI141</f>
        <v>0.5</v>
      </c>
      <c r="O142" s="46">
        <f>'cieki 2024'!BJ141</f>
        <v>5.0000000000000001E-3</v>
      </c>
      <c r="P142" s="46">
        <f>'cieki 2024'!BP141</f>
        <v>0.05</v>
      </c>
      <c r="Q142" s="46">
        <f>'cieki 2024'!BS141</f>
        <v>0.05</v>
      </c>
      <c r="R142" s="46">
        <f>'cieki 2024'!BT141</f>
        <v>0.05</v>
      </c>
      <c r="S142" s="46">
        <f>'cieki 2024'!BU141</f>
        <v>0.1</v>
      </c>
      <c r="T142" s="46">
        <f>'cieki 2024'!BZ141</f>
        <v>0.15</v>
      </c>
      <c r="U142" s="46">
        <f>'cieki 2024'!CB141</f>
        <v>0</v>
      </c>
      <c r="V142" s="46">
        <f>'cieki 2024'!CD141</f>
        <v>0</v>
      </c>
      <c r="W142" s="46">
        <f>'cieki 2024'!CL141</f>
        <v>0</v>
      </c>
      <c r="X142" s="46">
        <f>'cieki 2024'!CQ141</f>
        <v>0</v>
      </c>
      <c r="Y142" s="46">
        <f>'cieki 2024'!CR141</f>
        <v>0</v>
      </c>
      <c r="Z142" s="46">
        <f>'cieki 2024'!CS141</f>
        <v>0</v>
      </c>
      <c r="AA142" s="46">
        <f>'cieki 2024'!CT141</f>
        <v>0</v>
      </c>
      <c r="AB142" s="46">
        <f>'cieki 2024'!CU141</f>
        <v>0</v>
      </c>
      <c r="AC142" s="46">
        <f>'cieki 2024'!CX141</f>
        <v>0</v>
      </c>
      <c r="AD142" s="46">
        <f>'cieki 2024'!CZ141</f>
        <v>0</v>
      </c>
      <c r="AE142" s="46">
        <f>'cieki 2024'!DB141</f>
        <v>0</v>
      </c>
      <c r="AF142" s="46">
        <f>'cieki 2024'!DC141</f>
        <v>0</v>
      </c>
      <c r="AG142" s="46">
        <f>'cieki 2024'!DD141</f>
        <v>0</v>
      </c>
      <c r="AH142" s="46">
        <f>'cieki 2024'!DE141</f>
        <v>0.05</v>
      </c>
      <c r="AI142" s="46">
        <f>'cieki 2024'!DF141</f>
        <v>0.05</v>
      </c>
      <c r="AJ142" s="46">
        <f>'cieki 2024'!DH141</f>
        <v>0</v>
      </c>
      <c r="AK142" s="46">
        <f>'cieki 2024'!DI141</f>
        <v>0</v>
      </c>
      <c r="AL142" s="46">
        <f>'cieki 2024'!DJ141</f>
        <v>0</v>
      </c>
      <c r="AM142" s="46">
        <f>'cieki 2024'!DK141</f>
        <v>0</v>
      </c>
      <c r="AN142" s="46">
        <f>'cieki 2024'!DL141</f>
        <v>0</v>
      </c>
      <c r="AO142" s="156" t="s">
        <v>167</v>
      </c>
    </row>
    <row r="143" spans="1:41" x14ac:dyDescent="0.2">
      <c r="A143" s="45">
        <f>'cieki 2024'!B142</f>
        <v>290</v>
      </c>
      <c r="B143" s="147" t="str">
        <f>'cieki 2024'!D142</f>
        <v>Rega - ujście do morza (m. Mrzeżyno)</v>
      </c>
      <c r="C143" s="46">
        <f>'cieki 2024'!I142</f>
        <v>0.05</v>
      </c>
      <c r="D143" s="46">
        <f>'cieki 2024'!J142</f>
        <v>1.5</v>
      </c>
      <c r="E143" s="46">
        <f>'cieki 2024'!L142</f>
        <v>2.5000000000000001E-2</v>
      </c>
      <c r="F143" s="46">
        <f>'cieki 2024'!N142</f>
        <v>1.83</v>
      </c>
      <c r="G143" s="46">
        <f>'cieki 2024'!O142</f>
        <v>4.7300000000000004</v>
      </c>
      <c r="H143" s="46">
        <f>'cieki 2024'!S142</f>
        <v>1.06</v>
      </c>
      <c r="I143" s="46">
        <f>'cieki 2024'!T142</f>
        <v>4.4400000000000004</v>
      </c>
      <c r="J143" s="46">
        <f>'cieki 2024'!X142</f>
        <v>34</v>
      </c>
      <c r="K143" s="46">
        <f>'cieki 2024'!AH142</f>
        <v>2.5</v>
      </c>
      <c r="L143" s="46">
        <f>'cieki 2024'!AJ142</f>
        <v>2.5</v>
      </c>
      <c r="M143" s="46">
        <f>'cieki 2024'!BA142</f>
        <v>37</v>
      </c>
      <c r="N143" s="46">
        <f>'cieki 2024'!BI142</f>
        <v>0.5</v>
      </c>
      <c r="O143" s="46">
        <f>'cieki 2024'!BJ142</f>
        <v>5.0000000000000001E-3</v>
      </c>
      <c r="P143" s="46">
        <f>'cieki 2024'!BP142</f>
        <v>0.05</v>
      </c>
      <c r="Q143" s="46">
        <f>'cieki 2024'!BS142</f>
        <v>0.05</v>
      </c>
      <c r="R143" s="46">
        <f>'cieki 2024'!BT142</f>
        <v>0.05</v>
      </c>
      <c r="S143" s="46">
        <f>'cieki 2024'!BU142</f>
        <v>0.1</v>
      </c>
      <c r="T143" s="46">
        <f>'cieki 2024'!BZ142</f>
        <v>0.15</v>
      </c>
      <c r="U143" s="46">
        <f>'cieki 2024'!CB142</f>
        <v>0</v>
      </c>
      <c r="V143" s="46">
        <f>'cieki 2024'!CD142</f>
        <v>0</v>
      </c>
      <c r="W143" s="46">
        <f>'cieki 2024'!CL142</f>
        <v>0</v>
      </c>
      <c r="X143" s="46">
        <f>'cieki 2024'!CQ142</f>
        <v>0</v>
      </c>
      <c r="Y143" s="46">
        <f>'cieki 2024'!CR142</f>
        <v>0</v>
      </c>
      <c r="Z143" s="46">
        <f>'cieki 2024'!CS142</f>
        <v>0</v>
      </c>
      <c r="AA143" s="46">
        <f>'cieki 2024'!CT142</f>
        <v>0</v>
      </c>
      <c r="AB143" s="46">
        <f>'cieki 2024'!CU142</f>
        <v>0</v>
      </c>
      <c r="AC143" s="46">
        <f>'cieki 2024'!CX142</f>
        <v>0</v>
      </c>
      <c r="AD143" s="46">
        <f>'cieki 2024'!CZ142</f>
        <v>0</v>
      </c>
      <c r="AE143" s="46">
        <f>'cieki 2024'!DB142</f>
        <v>0</v>
      </c>
      <c r="AF143" s="46">
        <f>'cieki 2024'!DC142</f>
        <v>0</v>
      </c>
      <c r="AG143" s="46">
        <f>'cieki 2024'!DD142</f>
        <v>0</v>
      </c>
      <c r="AH143" s="46">
        <f>'cieki 2024'!DE142</f>
        <v>0.05</v>
      </c>
      <c r="AI143" s="46">
        <f>'cieki 2024'!DF142</f>
        <v>0.05</v>
      </c>
      <c r="AJ143" s="46">
        <f>'cieki 2024'!DH142</f>
        <v>0</v>
      </c>
      <c r="AK143" s="46">
        <f>'cieki 2024'!DI142</f>
        <v>0</v>
      </c>
      <c r="AL143" s="46">
        <f>'cieki 2024'!DJ142</f>
        <v>0</v>
      </c>
      <c r="AM143" s="46">
        <f>'cieki 2024'!DK142</f>
        <v>0</v>
      </c>
      <c r="AN143" s="46">
        <f>'cieki 2024'!DL142</f>
        <v>0</v>
      </c>
      <c r="AO143" s="156" t="s">
        <v>167</v>
      </c>
    </row>
    <row r="144" spans="1:41" x14ac:dyDescent="0.2">
      <c r="A144" s="45">
        <f>'cieki 2024'!B143</f>
        <v>292</v>
      </c>
      <c r="B144" s="147" t="str">
        <f>'cieki 2024'!D143</f>
        <v>Ropa - Topoliny</v>
      </c>
      <c r="C144" s="46">
        <f>'cieki 2024'!I143</f>
        <v>0.05</v>
      </c>
      <c r="D144" s="46">
        <f>'cieki 2024'!J143</f>
        <v>1.5</v>
      </c>
      <c r="E144" s="46">
        <f>'cieki 2024'!L143</f>
        <v>2.5000000000000001E-2</v>
      </c>
      <c r="F144" s="46">
        <f>'cieki 2024'!N143</f>
        <v>6.22</v>
      </c>
      <c r="G144" s="46">
        <f>'cieki 2024'!O143</f>
        <v>9.1999999999999993</v>
      </c>
      <c r="H144" s="46">
        <f>'cieki 2024'!S143</f>
        <v>8.11</v>
      </c>
      <c r="I144" s="46">
        <f>'cieki 2024'!T143</f>
        <v>0.5</v>
      </c>
      <c r="J144" s="46">
        <f>'cieki 2024'!X143</f>
        <v>24</v>
      </c>
      <c r="K144" s="46">
        <f>'cieki 2024'!AH143</f>
        <v>11</v>
      </c>
      <c r="L144" s="46">
        <f>'cieki 2024'!AJ143</f>
        <v>7.5</v>
      </c>
      <c r="M144" s="46">
        <f>'cieki 2024'!BA143</f>
        <v>647</v>
      </c>
      <c r="N144" s="46">
        <f>'cieki 2024'!BI143</f>
        <v>0.5</v>
      </c>
      <c r="O144" s="46">
        <f>'cieki 2024'!BJ143</f>
        <v>5.0000000000000001E-3</v>
      </c>
      <c r="P144" s="46">
        <f>'cieki 2024'!BP143</f>
        <v>0.05</v>
      </c>
      <c r="Q144" s="46">
        <f>'cieki 2024'!BS143</f>
        <v>0.05</v>
      </c>
      <c r="R144" s="46">
        <f>'cieki 2024'!BT143</f>
        <v>0.05</v>
      </c>
      <c r="S144" s="46">
        <f>'cieki 2024'!BU143</f>
        <v>0.1</v>
      </c>
      <c r="T144" s="46">
        <f>'cieki 2024'!BZ143</f>
        <v>0.15</v>
      </c>
      <c r="U144" s="46">
        <f>'cieki 2024'!CB143</f>
        <v>0</v>
      </c>
      <c r="V144" s="46">
        <f>'cieki 2024'!CD143</f>
        <v>0</v>
      </c>
      <c r="W144" s="46">
        <f>'cieki 2024'!CL143</f>
        <v>0</v>
      </c>
      <c r="X144" s="46">
        <f>'cieki 2024'!CQ143</f>
        <v>0</v>
      </c>
      <c r="Y144" s="46">
        <f>'cieki 2024'!CR143</f>
        <v>0</v>
      </c>
      <c r="Z144" s="46">
        <f>'cieki 2024'!CS143</f>
        <v>0</v>
      </c>
      <c r="AA144" s="46">
        <f>'cieki 2024'!CT143</f>
        <v>0</v>
      </c>
      <c r="AB144" s="46">
        <f>'cieki 2024'!CU143</f>
        <v>0</v>
      </c>
      <c r="AC144" s="46">
        <f>'cieki 2024'!CX143</f>
        <v>0</v>
      </c>
      <c r="AD144" s="46">
        <f>'cieki 2024'!CZ143</f>
        <v>0</v>
      </c>
      <c r="AE144" s="46">
        <f>'cieki 2024'!DB143</f>
        <v>0</v>
      </c>
      <c r="AF144" s="46">
        <f>'cieki 2024'!DC143</f>
        <v>0</v>
      </c>
      <c r="AG144" s="46">
        <f>'cieki 2024'!DD143</f>
        <v>0</v>
      </c>
      <c r="AH144" s="46">
        <f>'cieki 2024'!DE143</f>
        <v>0.05</v>
      </c>
      <c r="AI144" s="46">
        <f>'cieki 2024'!DF143</f>
        <v>0.05</v>
      </c>
      <c r="AJ144" s="46">
        <f>'cieki 2024'!DH143</f>
        <v>0</v>
      </c>
      <c r="AK144" s="46">
        <f>'cieki 2024'!DI143</f>
        <v>0</v>
      </c>
      <c r="AL144" s="46">
        <f>'cieki 2024'!DJ143</f>
        <v>0</v>
      </c>
      <c r="AM144" s="46">
        <f>'cieki 2024'!DK143</f>
        <v>0</v>
      </c>
      <c r="AN144" s="46">
        <f>'cieki 2024'!DL143</f>
        <v>0</v>
      </c>
      <c r="AO144" s="156" t="s">
        <v>167</v>
      </c>
    </row>
    <row r="145" spans="1:41" x14ac:dyDescent="0.2">
      <c r="A145" s="45">
        <f>'cieki 2024'!B144</f>
        <v>293</v>
      </c>
      <c r="B145" s="147" t="str">
        <f>'cieki 2024'!D144</f>
        <v>Ruda - ujście do Odry</v>
      </c>
      <c r="C145" s="46">
        <f>'cieki 2024'!I144</f>
        <v>0.05</v>
      </c>
      <c r="D145" s="46">
        <f>'cieki 2024'!J144</f>
        <v>1.5</v>
      </c>
      <c r="E145" s="46">
        <f>'cieki 2024'!L144</f>
        <v>0.629</v>
      </c>
      <c r="F145" s="46">
        <f>'cieki 2024'!N144</f>
        <v>11.9</v>
      </c>
      <c r="G145" s="46">
        <f>'cieki 2024'!O144</f>
        <v>32.799999999999997</v>
      </c>
      <c r="H145" s="46">
        <f>'cieki 2024'!S144</f>
        <v>7.82</v>
      </c>
      <c r="I145" s="46">
        <f>'cieki 2024'!T144</f>
        <v>8.42</v>
      </c>
      <c r="J145" s="46">
        <f>'cieki 2024'!X144</f>
        <v>98.3</v>
      </c>
      <c r="K145" s="46">
        <f>'cieki 2024'!AH144</f>
        <v>180</v>
      </c>
      <c r="L145" s="46">
        <f>'cieki 2024'!AJ144</f>
        <v>50</v>
      </c>
      <c r="M145" s="46">
        <f>'cieki 2024'!BA144</f>
        <v>1576.5</v>
      </c>
      <c r="N145" s="46">
        <f>'cieki 2024'!BI144</f>
        <v>0.5</v>
      </c>
      <c r="O145" s="46">
        <f>'cieki 2024'!BJ144</f>
        <v>5.0000000000000001E-3</v>
      </c>
      <c r="P145" s="46">
        <f>'cieki 2024'!BP144</f>
        <v>0.05</v>
      </c>
      <c r="Q145" s="46">
        <f>'cieki 2024'!BS144</f>
        <v>0.05</v>
      </c>
      <c r="R145" s="46">
        <f>'cieki 2024'!BT144</f>
        <v>0.05</v>
      </c>
      <c r="S145" s="46">
        <f>'cieki 2024'!BU144</f>
        <v>0.1</v>
      </c>
      <c r="T145" s="46">
        <f>'cieki 2024'!BZ144</f>
        <v>0.15</v>
      </c>
      <c r="U145" s="46">
        <f>'cieki 2024'!CB144</f>
        <v>0</v>
      </c>
      <c r="V145" s="46">
        <f>'cieki 2024'!CD144</f>
        <v>0</v>
      </c>
      <c r="W145" s="46">
        <f>'cieki 2024'!CL144</f>
        <v>0</v>
      </c>
      <c r="X145" s="46">
        <f>'cieki 2024'!CQ144</f>
        <v>0</v>
      </c>
      <c r="Y145" s="46">
        <f>'cieki 2024'!CR144</f>
        <v>0</v>
      </c>
      <c r="Z145" s="46">
        <f>'cieki 2024'!CS144</f>
        <v>0</v>
      </c>
      <c r="AA145" s="46">
        <f>'cieki 2024'!CT144</f>
        <v>0</v>
      </c>
      <c r="AB145" s="46">
        <f>'cieki 2024'!CU144</f>
        <v>0</v>
      </c>
      <c r="AC145" s="46">
        <f>'cieki 2024'!CX144</f>
        <v>0</v>
      </c>
      <c r="AD145" s="46">
        <f>'cieki 2024'!CZ144</f>
        <v>0</v>
      </c>
      <c r="AE145" s="46">
        <f>'cieki 2024'!DB144</f>
        <v>0</v>
      </c>
      <c r="AF145" s="46">
        <f>'cieki 2024'!DC144</f>
        <v>0</v>
      </c>
      <c r="AG145" s="46">
        <f>'cieki 2024'!DD144</f>
        <v>0</v>
      </c>
      <c r="AH145" s="46">
        <f>'cieki 2024'!DE144</f>
        <v>0.05</v>
      </c>
      <c r="AI145" s="46">
        <f>'cieki 2024'!DF144</f>
        <v>0.05</v>
      </c>
      <c r="AJ145" s="46">
        <f>'cieki 2024'!DH144</f>
        <v>0</v>
      </c>
      <c r="AK145" s="46">
        <f>'cieki 2024'!DI144</f>
        <v>0</v>
      </c>
      <c r="AL145" s="46">
        <f>'cieki 2024'!DJ144</f>
        <v>0</v>
      </c>
      <c r="AM145" s="46">
        <f>'cieki 2024'!DK144</f>
        <v>0</v>
      </c>
      <c r="AN145" s="46">
        <f>'cieki 2024'!DL144</f>
        <v>0</v>
      </c>
      <c r="AO145" s="155" t="s">
        <v>166</v>
      </c>
    </row>
    <row r="146" spans="1:41" x14ac:dyDescent="0.2">
      <c r="A146" s="45">
        <f>'cieki 2024'!B145</f>
        <v>294</v>
      </c>
      <c r="B146" s="147" t="str">
        <f>'cieki 2024'!D145</f>
        <v>Sajna - poniżej Reszla_02</v>
      </c>
      <c r="C146" s="46">
        <f>'cieki 2024'!I145</f>
        <v>0.05</v>
      </c>
      <c r="D146" s="46">
        <f>'cieki 2024'!J145</f>
        <v>1.5</v>
      </c>
      <c r="E146" s="46">
        <f>'cieki 2024'!L145</f>
        <v>2.5000000000000001E-2</v>
      </c>
      <c r="F146" s="46">
        <f>'cieki 2024'!N145</f>
        <v>2.21</v>
      </c>
      <c r="G146" s="46">
        <f>'cieki 2024'!O145</f>
        <v>3.67</v>
      </c>
      <c r="H146" s="46">
        <f>'cieki 2024'!S145</f>
        <v>0.88100000000000001</v>
      </c>
      <c r="I146" s="46">
        <f>'cieki 2024'!T145</f>
        <v>0.5</v>
      </c>
      <c r="J146" s="46">
        <f>'cieki 2024'!X145</f>
        <v>5.21</v>
      </c>
      <c r="K146" s="46">
        <f>'cieki 2024'!AH145</f>
        <v>67</v>
      </c>
      <c r="L146" s="46">
        <f>'cieki 2024'!AJ145</f>
        <v>13</v>
      </c>
      <c r="M146" s="46">
        <f>'cieki 2024'!BA145</f>
        <v>674.5</v>
      </c>
      <c r="N146" s="46">
        <f>'cieki 2024'!BI145</f>
        <v>0.5</v>
      </c>
      <c r="O146" s="46">
        <f>'cieki 2024'!BJ145</f>
        <v>5.0000000000000001E-3</v>
      </c>
      <c r="P146" s="46">
        <f>'cieki 2024'!BP145</f>
        <v>0.05</v>
      </c>
      <c r="Q146" s="46">
        <f>'cieki 2024'!BS145</f>
        <v>0.05</v>
      </c>
      <c r="R146" s="46">
        <f>'cieki 2024'!BT145</f>
        <v>0.05</v>
      </c>
      <c r="S146" s="46">
        <f>'cieki 2024'!BU145</f>
        <v>0.1</v>
      </c>
      <c r="T146" s="46">
        <f>'cieki 2024'!BZ145</f>
        <v>0.15</v>
      </c>
      <c r="U146" s="46">
        <f>'cieki 2024'!CB145</f>
        <v>0</v>
      </c>
      <c r="V146" s="46">
        <f>'cieki 2024'!CD145</f>
        <v>0</v>
      </c>
      <c r="W146" s="46">
        <f>'cieki 2024'!CL145</f>
        <v>0</v>
      </c>
      <c r="X146" s="46">
        <f>'cieki 2024'!CQ145</f>
        <v>0</v>
      </c>
      <c r="Y146" s="46">
        <f>'cieki 2024'!CR145</f>
        <v>0</v>
      </c>
      <c r="Z146" s="46">
        <f>'cieki 2024'!CS145</f>
        <v>0</v>
      </c>
      <c r="AA146" s="46">
        <f>'cieki 2024'!CT145</f>
        <v>0</v>
      </c>
      <c r="AB146" s="46">
        <f>'cieki 2024'!CU145</f>
        <v>0</v>
      </c>
      <c r="AC146" s="46">
        <f>'cieki 2024'!CX145</f>
        <v>0</v>
      </c>
      <c r="AD146" s="46">
        <f>'cieki 2024'!CZ145</f>
        <v>0</v>
      </c>
      <c r="AE146" s="46">
        <f>'cieki 2024'!DB145</f>
        <v>0</v>
      </c>
      <c r="AF146" s="46">
        <f>'cieki 2024'!DC145</f>
        <v>0</v>
      </c>
      <c r="AG146" s="46">
        <f>'cieki 2024'!DD145</f>
        <v>0</v>
      </c>
      <c r="AH146" s="46">
        <f>'cieki 2024'!DE145</f>
        <v>0.05</v>
      </c>
      <c r="AI146" s="46">
        <f>'cieki 2024'!DF145</f>
        <v>0.05</v>
      </c>
      <c r="AJ146" s="46">
        <f>'cieki 2024'!DH145</f>
        <v>0</v>
      </c>
      <c r="AK146" s="46">
        <f>'cieki 2024'!DI145</f>
        <v>0</v>
      </c>
      <c r="AL146" s="46">
        <f>'cieki 2024'!DJ145</f>
        <v>0</v>
      </c>
      <c r="AM146" s="46">
        <f>'cieki 2024'!DK145</f>
        <v>0</v>
      </c>
      <c r="AN146" s="46">
        <f>'cieki 2024'!DL145</f>
        <v>0</v>
      </c>
      <c r="AO146" s="156" t="s">
        <v>167</v>
      </c>
    </row>
    <row r="147" spans="1:41" x14ac:dyDescent="0.2">
      <c r="A147" s="45">
        <f>'cieki 2024'!B146</f>
        <v>295</v>
      </c>
      <c r="B147" s="147" t="str">
        <f>'cieki 2024'!D146</f>
        <v>Samica Stęszewska - Krosinko</v>
      </c>
      <c r="C147" s="46">
        <f>'cieki 2024'!I146</f>
        <v>0.05</v>
      </c>
      <c r="D147" s="46">
        <f>'cieki 2024'!J146</f>
        <v>1.5</v>
      </c>
      <c r="E147" s="46">
        <f>'cieki 2024'!L146</f>
        <v>2.5000000000000001E-2</v>
      </c>
      <c r="F147" s="46">
        <f>'cieki 2024'!N146</f>
        <v>1.47</v>
      </c>
      <c r="G147" s="46">
        <f>'cieki 2024'!O146</f>
        <v>4.68</v>
      </c>
      <c r="H147" s="46">
        <f>'cieki 2024'!S146</f>
        <v>1.1100000000000001</v>
      </c>
      <c r="I147" s="46">
        <f>'cieki 2024'!T146</f>
        <v>0.5</v>
      </c>
      <c r="J147" s="46">
        <f>'cieki 2024'!X146</f>
        <v>9.2899999999999991</v>
      </c>
      <c r="K147" s="46">
        <f>'cieki 2024'!AH146</f>
        <v>2.5</v>
      </c>
      <c r="L147" s="46">
        <f>'cieki 2024'!AJ146</f>
        <v>6.3</v>
      </c>
      <c r="M147" s="46">
        <f>'cieki 2024'!BA146</f>
        <v>203.3</v>
      </c>
      <c r="N147" s="46">
        <f>'cieki 2024'!BI146</f>
        <v>0.5</v>
      </c>
      <c r="O147" s="46">
        <f>'cieki 2024'!BJ146</f>
        <v>5.0000000000000001E-3</v>
      </c>
      <c r="P147" s="46">
        <f>'cieki 2024'!BP146</f>
        <v>0.05</v>
      </c>
      <c r="Q147" s="46">
        <f>'cieki 2024'!BS146</f>
        <v>0.05</v>
      </c>
      <c r="R147" s="46">
        <f>'cieki 2024'!BT146</f>
        <v>0.05</v>
      </c>
      <c r="S147" s="46">
        <f>'cieki 2024'!BU146</f>
        <v>0.1</v>
      </c>
      <c r="T147" s="46">
        <f>'cieki 2024'!BZ146</f>
        <v>0.15</v>
      </c>
      <c r="U147" s="46">
        <f>'cieki 2024'!CB146</f>
        <v>0</v>
      </c>
      <c r="V147" s="46">
        <f>'cieki 2024'!CD146</f>
        <v>0</v>
      </c>
      <c r="W147" s="46">
        <f>'cieki 2024'!CL146</f>
        <v>0</v>
      </c>
      <c r="X147" s="46">
        <f>'cieki 2024'!CQ146</f>
        <v>0</v>
      </c>
      <c r="Y147" s="46">
        <f>'cieki 2024'!CR146</f>
        <v>0</v>
      </c>
      <c r="Z147" s="46">
        <f>'cieki 2024'!CS146</f>
        <v>0</v>
      </c>
      <c r="AA147" s="46">
        <f>'cieki 2024'!CT146</f>
        <v>0</v>
      </c>
      <c r="AB147" s="46">
        <f>'cieki 2024'!CU146</f>
        <v>0</v>
      </c>
      <c r="AC147" s="46">
        <f>'cieki 2024'!CX146</f>
        <v>0</v>
      </c>
      <c r="AD147" s="46">
        <f>'cieki 2024'!CZ146</f>
        <v>0</v>
      </c>
      <c r="AE147" s="46">
        <f>'cieki 2024'!DB146</f>
        <v>0</v>
      </c>
      <c r="AF147" s="46">
        <f>'cieki 2024'!DC146</f>
        <v>0</v>
      </c>
      <c r="AG147" s="46">
        <f>'cieki 2024'!DD146</f>
        <v>0</v>
      </c>
      <c r="AH147" s="46">
        <f>'cieki 2024'!DE146</f>
        <v>0.05</v>
      </c>
      <c r="AI147" s="46">
        <f>'cieki 2024'!DF146</f>
        <v>0.05</v>
      </c>
      <c r="AJ147" s="46">
        <f>'cieki 2024'!DH146</f>
        <v>0</v>
      </c>
      <c r="AK147" s="46">
        <f>'cieki 2024'!DI146</f>
        <v>0</v>
      </c>
      <c r="AL147" s="46">
        <f>'cieki 2024'!DJ146</f>
        <v>0.25</v>
      </c>
      <c r="AM147" s="46">
        <f>'cieki 2024'!DK146</f>
        <v>0.25</v>
      </c>
      <c r="AN147" s="46">
        <f>'cieki 2024'!DL146</f>
        <v>0.05</v>
      </c>
      <c r="AO147" s="156" t="s">
        <v>167</v>
      </c>
    </row>
    <row r="148" spans="1:41" x14ac:dyDescent="0.2">
      <c r="A148" s="45">
        <f>'cieki 2024'!B147</f>
        <v>296</v>
      </c>
      <c r="B148" s="147" t="str">
        <f>'cieki 2024'!D147</f>
        <v>San - Hureczko</v>
      </c>
      <c r="C148" s="46">
        <f>'cieki 2024'!I147</f>
        <v>0.05</v>
      </c>
      <c r="D148" s="46">
        <f>'cieki 2024'!J147</f>
        <v>1.5</v>
      </c>
      <c r="E148" s="46">
        <f>'cieki 2024'!L147</f>
        <v>2.5000000000000001E-2</v>
      </c>
      <c r="F148" s="46">
        <f>'cieki 2024'!N147</f>
        <v>4.04</v>
      </c>
      <c r="G148" s="46">
        <f>'cieki 2024'!O147</f>
        <v>5.29</v>
      </c>
      <c r="H148" s="46">
        <f>'cieki 2024'!S147</f>
        <v>4.82</v>
      </c>
      <c r="I148" s="46">
        <f>'cieki 2024'!T147</f>
        <v>0.5</v>
      </c>
      <c r="J148" s="46">
        <f>'cieki 2024'!X147</f>
        <v>16.3</v>
      </c>
      <c r="K148" s="46">
        <f>'cieki 2024'!AH147</f>
        <v>2.5</v>
      </c>
      <c r="L148" s="46">
        <f>'cieki 2024'!AJ147</f>
        <v>2.5</v>
      </c>
      <c r="M148" s="46">
        <f>'cieki 2024'!BA147</f>
        <v>35.200000000000003</v>
      </c>
      <c r="N148" s="46">
        <f>'cieki 2024'!BI147</f>
        <v>0.5</v>
      </c>
      <c r="O148" s="46">
        <f>'cieki 2024'!BJ147</f>
        <v>5.0000000000000001E-3</v>
      </c>
      <c r="P148" s="46">
        <f>'cieki 2024'!BP147</f>
        <v>0.05</v>
      </c>
      <c r="Q148" s="46">
        <f>'cieki 2024'!BS147</f>
        <v>0.05</v>
      </c>
      <c r="R148" s="46">
        <f>'cieki 2024'!BT147</f>
        <v>0.05</v>
      </c>
      <c r="S148" s="46">
        <f>'cieki 2024'!BU147</f>
        <v>0.1</v>
      </c>
      <c r="T148" s="46">
        <f>'cieki 2024'!BZ147</f>
        <v>0.15</v>
      </c>
      <c r="U148" s="46">
        <f>'cieki 2024'!CB147</f>
        <v>50</v>
      </c>
      <c r="V148" s="46">
        <f>'cieki 2024'!CD147</f>
        <v>0.01</v>
      </c>
      <c r="W148" s="46">
        <f>'cieki 2024'!CL147</f>
        <v>0.15</v>
      </c>
      <c r="X148" s="46">
        <f>'cieki 2024'!CQ147</f>
        <v>1.5</v>
      </c>
      <c r="Y148" s="46">
        <f>'cieki 2024'!CR147</f>
        <v>0.3</v>
      </c>
      <c r="Z148" s="46">
        <f>'cieki 2024'!CS147</f>
        <v>5</v>
      </c>
      <c r="AA148" s="46">
        <f>'cieki 2024'!CT147</f>
        <v>0.5</v>
      </c>
      <c r="AB148" s="46">
        <f>'cieki 2024'!CU147</f>
        <v>0.5</v>
      </c>
      <c r="AC148" s="46">
        <f>'cieki 2024'!CX147</f>
        <v>0.05</v>
      </c>
      <c r="AD148" s="46">
        <f>'cieki 2024'!CZ147</f>
        <v>0.05</v>
      </c>
      <c r="AE148" s="46">
        <f>'cieki 2024'!DB147</f>
        <v>0.05</v>
      </c>
      <c r="AF148" s="46">
        <f>'cieki 2024'!DC147</f>
        <v>0.05</v>
      </c>
      <c r="AG148" s="46">
        <f>'cieki 2024'!DD147</f>
        <v>0.05</v>
      </c>
      <c r="AH148" s="46">
        <f>'cieki 2024'!DE147</f>
        <v>0.05</v>
      </c>
      <c r="AI148" s="46">
        <f>'cieki 2024'!DF147</f>
        <v>0.05</v>
      </c>
      <c r="AJ148" s="46">
        <f>'cieki 2024'!DH147</f>
        <v>0.5</v>
      </c>
      <c r="AK148" s="46">
        <f>'cieki 2024'!DI147</f>
        <v>0.05</v>
      </c>
      <c r="AL148" s="46">
        <f>'cieki 2024'!DJ147</f>
        <v>0.25</v>
      </c>
      <c r="AM148" s="46">
        <f>'cieki 2024'!DK147</f>
        <v>0.25</v>
      </c>
      <c r="AN148" s="46">
        <f>'cieki 2024'!DL147</f>
        <v>0.05</v>
      </c>
      <c r="AO148" s="155" t="s">
        <v>166</v>
      </c>
    </row>
    <row r="149" spans="1:41" x14ac:dyDescent="0.2">
      <c r="A149" s="45">
        <f>'cieki 2024'!B148</f>
        <v>297</v>
      </c>
      <c r="B149" s="147" t="str">
        <f>'cieki 2024'!D148</f>
        <v>San - Krasice</v>
      </c>
      <c r="C149" s="46">
        <f>'cieki 2024'!I148</f>
        <v>0.05</v>
      </c>
      <c r="D149" s="46">
        <f>'cieki 2024'!J148</f>
        <v>4.38</v>
      </c>
      <c r="E149" s="46">
        <f>'cieki 2024'!L148</f>
        <v>2.5000000000000001E-2</v>
      </c>
      <c r="F149" s="46">
        <f>'cieki 2024'!N148</f>
        <v>21.6</v>
      </c>
      <c r="G149" s="46">
        <f>'cieki 2024'!O148</f>
        <v>23.6</v>
      </c>
      <c r="H149" s="46">
        <f>'cieki 2024'!S148</f>
        <v>22.1</v>
      </c>
      <c r="I149" s="46">
        <f>'cieki 2024'!T148</f>
        <v>3.23</v>
      </c>
      <c r="J149" s="46">
        <f>'cieki 2024'!X148</f>
        <v>55.8</v>
      </c>
      <c r="K149" s="46">
        <f>'cieki 2024'!AH148</f>
        <v>33</v>
      </c>
      <c r="L149" s="46">
        <f>'cieki 2024'!AJ148</f>
        <v>2.5</v>
      </c>
      <c r="M149" s="46">
        <f>'cieki 2024'!BA148</f>
        <v>242.8</v>
      </c>
      <c r="N149" s="46">
        <f>'cieki 2024'!BI148</f>
        <v>0.5</v>
      </c>
      <c r="O149" s="46">
        <f>'cieki 2024'!BJ148</f>
        <v>5.0000000000000001E-3</v>
      </c>
      <c r="P149" s="46">
        <f>'cieki 2024'!BP148</f>
        <v>0.05</v>
      </c>
      <c r="Q149" s="46">
        <f>'cieki 2024'!BS148</f>
        <v>0.05</v>
      </c>
      <c r="R149" s="46">
        <f>'cieki 2024'!BT148</f>
        <v>0.05</v>
      </c>
      <c r="S149" s="46">
        <f>'cieki 2024'!BU148</f>
        <v>0.1</v>
      </c>
      <c r="T149" s="46">
        <f>'cieki 2024'!BZ148</f>
        <v>0.15</v>
      </c>
      <c r="U149" s="46">
        <f>'cieki 2024'!CB148</f>
        <v>0</v>
      </c>
      <c r="V149" s="46">
        <f>'cieki 2024'!CD148</f>
        <v>0</v>
      </c>
      <c r="W149" s="46">
        <f>'cieki 2024'!CL148</f>
        <v>0</v>
      </c>
      <c r="X149" s="46">
        <f>'cieki 2024'!CQ148</f>
        <v>0</v>
      </c>
      <c r="Y149" s="46">
        <f>'cieki 2024'!CR148</f>
        <v>0</v>
      </c>
      <c r="Z149" s="46">
        <f>'cieki 2024'!CS148</f>
        <v>0</v>
      </c>
      <c r="AA149" s="46">
        <f>'cieki 2024'!CT148</f>
        <v>0</v>
      </c>
      <c r="AB149" s="46">
        <f>'cieki 2024'!CU148</f>
        <v>0</v>
      </c>
      <c r="AC149" s="46">
        <f>'cieki 2024'!CX148</f>
        <v>0</v>
      </c>
      <c r="AD149" s="46">
        <f>'cieki 2024'!CZ148</f>
        <v>0</v>
      </c>
      <c r="AE149" s="46">
        <f>'cieki 2024'!DB148</f>
        <v>0</v>
      </c>
      <c r="AF149" s="46">
        <f>'cieki 2024'!DC148</f>
        <v>0</v>
      </c>
      <c r="AG149" s="46">
        <f>'cieki 2024'!DD148</f>
        <v>0</v>
      </c>
      <c r="AH149" s="46">
        <f>'cieki 2024'!DE148</f>
        <v>0.05</v>
      </c>
      <c r="AI149" s="46">
        <f>'cieki 2024'!DF148</f>
        <v>0.05</v>
      </c>
      <c r="AJ149" s="46">
        <f>'cieki 2024'!DH148</f>
        <v>0</v>
      </c>
      <c r="AK149" s="46">
        <f>'cieki 2024'!DI148</f>
        <v>0</v>
      </c>
      <c r="AL149" s="46">
        <f>'cieki 2024'!DJ148</f>
        <v>0.25</v>
      </c>
      <c r="AM149" s="46">
        <f>'cieki 2024'!DK148</f>
        <v>0.25</v>
      </c>
      <c r="AN149" s="46">
        <f>'cieki 2024'!DL148</f>
        <v>0.05</v>
      </c>
      <c r="AO149" s="156" t="s">
        <v>167</v>
      </c>
    </row>
    <row r="150" spans="1:41" x14ac:dyDescent="0.2">
      <c r="A150" s="45">
        <f>'cieki 2024'!B149</f>
        <v>298</v>
      </c>
      <c r="B150" s="147" t="str">
        <f>'cieki 2024'!D149</f>
        <v>San - Krzeszów</v>
      </c>
      <c r="C150" s="46">
        <f>'cieki 2024'!I149</f>
        <v>0.05</v>
      </c>
      <c r="D150" s="46">
        <f>'cieki 2024'!J149</f>
        <v>1.5</v>
      </c>
      <c r="E150" s="46">
        <f>'cieki 2024'!L149</f>
        <v>2.5000000000000001E-2</v>
      </c>
      <c r="F150" s="46">
        <f>'cieki 2024'!N149</f>
        <v>1.88</v>
      </c>
      <c r="G150" s="46">
        <f>'cieki 2024'!O149</f>
        <v>5</v>
      </c>
      <c r="H150" s="46">
        <f>'cieki 2024'!S149</f>
        <v>2.81</v>
      </c>
      <c r="I150" s="46">
        <f>'cieki 2024'!T149</f>
        <v>0.5</v>
      </c>
      <c r="J150" s="46">
        <f>'cieki 2024'!X149</f>
        <v>7.7</v>
      </c>
      <c r="K150" s="46">
        <f>'cieki 2024'!AH149</f>
        <v>40</v>
      </c>
      <c r="L150" s="46">
        <f>'cieki 2024'!AJ149</f>
        <v>6.2</v>
      </c>
      <c r="M150" s="46">
        <f>'cieki 2024'!BA149</f>
        <v>231.39999999999998</v>
      </c>
      <c r="N150" s="46">
        <f>'cieki 2024'!BI149</f>
        <v>0.5</v>
      </c>
      <c r="O150" s="46">
        <f>'cieki 2024'!BJ149</f>
        <v>5.0000000000000001E-3</v>
      </c>
      <c r="P150" s="46">
        <f>'cieki 2024'!BP149</f>
        <v>0.05</v>
      </c>
      <c r="Q150" s="46">
        <f>'cieki 2024'!BS149</f>
        <v>0.05</v>
      </c>
      <c r="R150" s="46">
        <f>'cieki 2024'!BT149</f>
        <v>0.05</v>
      </c>
      <c r="S150" s="46">
        <f>'cieki 2024'!BU149</f>
        <v>0.1</v>
      </c>
      <c r="T150" s="46">
        <f>'cieki 2024'!BZ149</f>
        <v>0.15</v>
      </c>
      <c r="U150" s="46">
        <f>'cieki 2024'!CB149</f>
        <v>0</v>
      </c>
      <c r="V150" s="46">
        <f>'cieki 2024'!CD149</f>
        <v>0</v>
      </c>
      <c r="W150" s="46">
        <f>'cieki 2024'!CL149</f>
        <v>0</v>
      </c>
      <c r="X150" s="46">
        <f>'cieki 2024'!CQ149</f>
        <v>0</v>
      </c>
      <c r="Y150" s="46">
        <f>'cieki 2024'!CR149</f>
        <v>0</v>
      </c>
      <c r="Z150" s="46">
        <f>'cieki 2024'!CS149</f>
        <v>0</v>
      </c>
      <c r="AA150" s="46">
        <f>'cieki 2024'!CT149</f>
        <v>0</v>
      </c>
      <c r="AB150" s="46">
        <f>'cieki 2024'!CU149</f>
        <v>0</v>
      </c>
      <c r="AC150" s="46">
        <f>'cieki 2024'!CX149</f>
        <v>0</v>
      </c>
      <c r="AD150" s="46">
        <f>'cieki 2024'!CZ149</f>
        <v>0</v>
      </c>
      <c r="AE150" s="46">
        <f>'cieki 2024'!DB149</f>
        <v>0</v>
      </c>
      <c r="AF150" s="46">
        <f>'cieki 2024'!DC149</f>
        <v>0</v>
      </c>
      <c r="AG150" s="46">
        <f>'cieki 2024'!DD149</f>
        <v>0</v>
      </c>
      <c r="AH150" s="46">
        <f>'cieki 2024'!DE149</f>
        <v>0.05</v>
      </c>
      <c r="AI150" s="46">
        <f>'cieki 2024'!DF149</f>
        <v>0.05</v>
      </c>
      <c r="AJ150" s="46">
        <f>'cieki 2024'!DH149</f>
        <v>0</v>
      </c>
      <c r="AK150" s="46">
        <f>'cieki 2024'!DI149</f>
        <v>0</v>
      </c>
      <c r="AL150" s="46">
        <f>'cieki 2024'!DJ149</f>
        <v>0.25</v>
      </c>
      <c r="AM150" s="46">
        <f>'cieki 2024'!DK149</f>
        <v>0.25</v>
      </c>
      <c r="AN150" s="46">
        <f>'cieki 2024'!DL149</f>
        <v>0.05</v>
      </c>
      <c r="AO150" s="156" t="s">
        <v>167</v>
      </c>
    </row>
    <row r="151" spans="1:41" x14ac:dyDescent="0.2">
      <c r="A151" s="45">
        <f>'cieki 2024'!B150</f>
        <v>299</v>
      </c>
      <c r="B151" s="147" t="str">
        <f>'cieki 2024'!D150</f>
        <v>San - Mrzygłód</v>
      </c>
      <c r="C151" s="46">
        <f>'cieki 2024'!I150</f>
        <v>0.05</v>
      </c>
      <c r="D151" s="46">
        <f>'cieki 2024'!J150</f>
        <v>4.3</v>
      </c>
      <c r="E151" s="46">
        <f>'cieki 2024'!L150</f>
        <v>2.5000000000000001E-2</v>
      </c>
      <c r="F151" s="46">
        <f>'cieki 2024'!N150</f>
        <v>21.9</v>
      </c>
      <c r="G151" s="46">
        <f>'cieki 2024'!O150</f>
        <v>24.7</v>
      </c>
      <c r="H151" s="46">
        <f>'cieki 2024'!S150</f>
        <v>23.5</v>
      </c>
      <c r="I151" s="46">
        <f>'cieki 2024'!T150</f>
        <v>2.4900000000000002</v>
      </c>
      <c r="J151" s="46">
        <f>'cieki 2024'!X150</f>
        <v>60.8</v>
      </c>
      <c r="K151" s="46">
        <f>'cieki 2024'!AH150</f>
        <v>2.5</v>
      </c>
      <c r="L151" s="46">
        <f>'cieki 2024'!AJ150</f>
        <v>29</v>
      </c>
      <c r="M151" s="46">
        <f>'cieki 2024'!BA150</f>
        <v>2804</v>
      </c>
      <c r="N151" s="46">
        <f>'cieki 2024'!BI150</f>
        <v>0.5</v>
      </c>
      <c r="O151" s="46">
        <f>'cieki 2024'!BJ150</f>
        <v>5.0000000000000001E-3</v>
      </c>
      <c r="P151" s="46">
        <f>'cieki 2024'!BP150</f>
        <v>0.05</v>
      </c>
      <c r="Q151" s="46">
        <f>'cieki 2024'!BS150</f>
        <v>0.05</v>
      </c>
      <c r="R151" s="46">
        <f>'cieki 2024'!BT150</f>
        <v>0.05</v>
      </c>
      <c r="S151" s="46">
        <f>'cieki 2024'!BU150</f>
        <v>0.1</v>
      </c>
      <c r="T151" s="46">
        <f>'cieki 2024'!BZ150</f>
        <v>0.15</v>
      </c>
      <c r="U151" s="46">
        <f>'cieki 2024'!CB150</f>
        <v>0</v>
      </c>
      <c r="V151" s="46">
        <f>'cieki 2024'!CD150</f>
        <v>0</v>
      </c>
      <c r="W151" s="46">
        <f>'cieki 2024'!CL150</f>
        <v>0</v>
      </c>
      <c r="X151" s="46">
        <f>'cieki 2024'!CQ150</f>
        <v>0</v>
      </c>
      <c r="Y151" s="46">
        <f>'cieki 2024'!CR150</f>
        <v>0</v>
      </c>
      <c r="Z151" s="46">
        <f>'cieki 2024'!CS150</f>
        <v>0</v>
      </c>
      <c r="AA151" s="46">
        <f>'cieki 2024'!CT150</f>
        <v>0</v>
      </c>
      <c r="AB151" s="46">
        <f>'cieki 2024'!CU150</f>
        <v>0</v>
      </c>
      <c r="AC151" s="46">
        <f>'cieki 2024'!CX150</f>
        <v>0</v>
      </c>
      <c r="AD151" s="46">
        <f>'cieki 2024'!CZ150</f>
        <v>0</v>
      </c>
      <c r="AE151" s="46">
        <f>'cieki 2024'!DB150</f>
        <v>0</v>
      </c>
      <c r="AF151" s="46">
        <f>'cieki 2024'!DC150</f>
        <v>0</v>
      </c>
      <c r="AG151" s="46">
        <f>'cieki 2024'!DD150</f>
        <v>0</v>
      </c>
      <c r="AH151" s="46">
        <f>'cieki 2024'!DE150</f>
        <v>0.05</v>
      </c>
      <c r="AI151" s="46">
        <f>'cieki 2024'!DF150</f>
        <v>0.05</v>
      </c>
      <c r="AJ151" s="46">
        <f>'cieki 2024'!DH150</f>
        <v>0</v>
      </c>
      <c r="AK151" s="46">
        <f>'cieki 2024'!DI150</f>
        <v>0</v>
      </c>
      <c r="AL151" s="46">
        <f>'cieki 2024'!DJ150</f>
        <v>0.25</v>
      </c>
      <c r="AM151" s="46">
        <f>'cieki 2024'!DK150</f>
        <v>0.25</v>
      </c>
      <c r="AN151" s="46">
        <f>'cieki 2024'!DL150</f>
        <v>0.05</v>
      </c>
      <c r="AO151" s="155" t="s">
        <v>166</v>
      </c>
    </row>
    <row r="152" spans="1:41" x14ac:dyDescent="0.2">
      <c r="A152" s="45">
        <f>'cieki 2024'!B151</f>
        <v>300</v>
      </c>
      <c r="B152" s="147" t="str">
        <f>'cieki 2024'!D151</f>
        <v>San - Ostrów</v>
      </c>
      <c r="C152" s="46">
        <f>'cieki 2024'!I151</f>
        <v>0.05</v>
      </c>
      <c r="D152" s="46">
        <f>'cieki 2024'!J151</f>
        <v>1.5</v>
      </c>
      <c r="E152" s="46">
        <f>'cieki 2024'!L151</f>
        <v>2.5000000000000001E-2</v>
      </c>
      <c r="F152" s="46">
        <f>'cieki 2024'!N151</f>
        <v>17.899999999999999</v>
      </c>
      <c r="G152" s="46">
        <f>'cieki 2024'!O151</f>
        <v>19.5</v>
      </c>
      <c r="H152" s="46">
        <f>'cieki 2024'!S151</f>
        <v>18.3</v>
      </c>
      <c r="I152" s="46">
        <f>'cieki 2024'!T151</f>
        <v>5.8</v>
      </c>
      <c r="J152" s="46">
        <f>'cieki 2024'!X151</f>
        <v>54.5</v>
      </c>
      <c r="K152" s="46">
        <f>'cieki 2024'!AH151</f>
        <v>2.5</v>
      </c>
      <c r="L152" s="46">
        <f>'cieki 2024'!AJ151</f>
        <v>38</v>
      </c>
      <c r="M152" s="46">
        <f>'cieki 2024'!BA151</f>
        <v>832.5</v>
      </c>
      <c r="N152" s="46">
        <f>'cieki 2024'!BI151</f>
        <v>0.5</v>
      </c>
      <c r="O152" s="46">
        <f>'cieki 2024'!BJ151</f>
        <v>5.0000000000000001E-3</v>
      </c>
      <c r="P152" s="46">
        <f>'cieki 2024'!BP151</f>
        <v>0.05</v>
      </c>
      <c r="Q152" s="46">
        <f>'cieki 2024'!BS151</f>
        <v>0.05</v>
      </c>
      <c r="R152" s="46">
        <f>'cieki 2024'!BT151</f>
        <v>0.05</v>
      </c>
      <c r="S152" s="46">
        <f>'cieki 2024'!BU151</f>
        <v>0.1</v>
      </c>
      <c r="T152" s="46">
        <f>'cieki 2024'!BZ151</f>
        <v>0.15</v>
      </c>
      <c r="U152" s="46">
        <f>'cieki 2024'!CB151</f>
        <v>0</v>
      </c>
      <c r="V152" s="46">
        <f>'cieki 2024'!CD151</f>
        <v>0</v>
      </c>
      <c r="W152" s="46">
        <f>'cieki 2024'!CL151</f>
        <v>0</v>
      </c>
      <c r="X152" s="46">
        <f>'cieki 2024'!CQ151</f>
        <v>0</v>
      </c>
      <c r="Y152" s="46">
        <f>'cieki 2024'!CR151</f>
        <v>0</v>
      </c>
      <c r="Z152" s="46">
        <f>'cieki 2024'!CS151</f>
        <v>0</v>
      </c>
      <c r="AA152" s="46">
        <f>'cieki 2024'!CT151</f>
        <v>0</v>
      </c>
      <c r="AB152" s="46">
        <f>'cieki 2024'!CU151</f>
        <v>0</v>
      </c>
      <c r="AC152" s="46">
        <f>'cieki 2024'!CX151</f>
        <v>0</v>
      </c>
      <c r="AD152" s="46">
        <f>'cieki 2024'!CZ151</f>
        <v>0</v>
      </c>
      <c r="AE152" s="46">
        <f>'cieki 2024'!DB151</f>
        <v>0</v>
      </c>
      <c r="AF152" s="46">
        <f>'cieki 2024'!DC151</f>
        <v>0</v>
      </c>
      <c r="AG152" s="46">
        <f>'cieki 2024'!DD151</f>
        <v>0</v>
      </c>
      <c r="AH152" s="46">
        <f>'cieki 2024'!DE151</f>
        <v>0.05</v>
      </c>
      <c r="AI152" s="46">
        <f>'cieki 2024'!DF151</f>
        <v>0.05</v>
      </c>
      <c r="AJ152" s="46">
        <f>'cieki 2024'!DH151</f>
        <v>0</v>
      </c>
      <c r="AK152" s="46">
        <f>'cieki 2024'!DI151</f>
        <v>0</v>
      </c>
      <c r="AL152" s="46">
        <f>'cieki 2024'!DJ151</f>
        <v>0.25</v>
      </c>
      <c r="AM152" s="46">
        <f>'cieki 2024'!DK151</f>
        <v>0.25</v>
      </c>
      <c r="AN152" s="46">
        <f>'cieki 2024'!DL151</f>
        <v>0.05</v>
      </c>
      <c r="AO152" s="156" t="s">
        <v>167</v>
      </c>
    </row>
    <row r="153" spans="1:41" x14ac:dyDescent="0.2">
      <c r="A153" s="45">
        <f>'cieki 2024'!B152</f>
        <v>301</v>
      </c>
      <c r="B153" s="147" t="str">
        <f>'cieki 2024'!D152</f>
        <v>San - Procisne</v>
      </c>
      <c r="C153" s="46">
        <f>'cieki 2024'!I152</f>
        <v>0.05</v>
      </c>
      <c r="D153" s="46">
        <f>'cieki 2024'!J152</f>
        <v>1.5</v>
      </c>
      <c r="E153" s="46">
        <f>'cieki 2024'!L152</f>
        <v>2.5000000000000001E-2</v>
      </c>
      <c r="F153" s="46">
        <f>'cieki 2024'!N152</f>
        <v>7.25</v>
      </c>
      <c r="G153" s="46">
        <f>'cieki 2024'!O152</f>
        <v>7.06</v>
      </c>
      <c r="H153" s="46">
        <f>'cieki 2024'!S152</f>
        <v>8.1</v>
      </c>
      <c r="I153" s="46">
        <f>'cieki 2024'!T152</f>
        <v>0.5</v>
      </c>
      <c r="J153" s="46">
        <f>'cieki 2024'!X152</f>
        <v>13.9</v>
      </c>
      <c r="K153" s="46">
        <f>'cieki 2024'!AH152</f>
        <v>42</v>
      </c>
      <c r="L153" s="46">
        <f>'cieki 2024'!AJ152</f>
        <v>39</v>
      </c>
      <c r="M153" s="46">
        <f>'cieki 2024'!BA152</f>
        <v>1088.5</v>
      </c>
      <c r="N153" s="46">
        <f>'cieki 2024'!BI152</f>
        <v>0.5</v>
      </c>
      <c r="O153" s="46">
        <f>'cieki 2024'!BJ152</f>
        <v>5.0000000000000001E-3</v>
      </c>
      <c r="P153" s="46">
        <f>'cieki 2024'!BP152</f>
        <v>0.05</v>
      </c>
      <c r="Q153" s="46">
        <f>'cieki 2024'!BS152</f>
        <v>0.05</v>
      </c>
      <c r="R153" s="46">
        <f>'cieki 2024'!BT152</f>
        <v>0.05</v>
      </c>
      <c r="S153" s="46">
        <f>'cieki 2024'!BU152</f>
        <v>0.1</v>
      </c>
      <c r="T153" s="46">
        <f>'cieki 2024'!BZ152</f>
        <v>0.15</v>
      </c>
      <c r="U153" s="46">
        <f>'cieki 2024'!CB152</f>
        <v>0</v>
      </c>
      <c r="V153" s="46">
        <f>'cieki 2024'!CD152</f>
        <v>0</v>
      </c>
      <c r="W153" s="46">
        <f>'cieki 2024'!CL152</f>
        <v>0</v>
      </c>
      <c r="X153" s="46">
        <f>'cieki 2024'!CQ152</f>
        <v>0</v>
      </c>
      <c r="Y153" s="46">
        <f>'cieki 2024'!CR152</f>
        <v>0</v>
      </c>
      <c r="Z153" s="46">
        <f>'cieki 2024'!CS152</f>
        <v>0</v>
      </c>
      <c r="AA153" s="46">
        <f>'cieki 2024'!CT152</f>
        <v>0</v>
      </c>
      <c r="AB153" s="46">
        <f>'cieki 2024'!CU152</f>
        <v>0</v>
      </c>
      <c r="AC153" s="46">
        <f>'cieki 2024'!CX152</f>
        <v>0</v>
      </c>
      <c r="AD153" s="46">
        <f>'cieki 2024'!CZ152</f>
        <v>0</v>
      </c>
      <c r="AE153" s="46">
        <f>'cieki 2024'!DB152</f>
        <v>0</v>
      </c>
      <c r="AF153" s="46">
        <f>'cieki 2024'!DC152</f>
        <v>0</v>
      </c>
      <c r="AG153" s="46">
        <f>'cieki 2024'!DD152</f>
        <v>0</v>
      </c>
      <c r="AH153" s="46">
        <f>'cieki 2024'!DE152</f>
        <v>0.05</v>
      </c>
      <c r="AI153" s="46">
        <f>'cieki 2024'!DF152</f>
        <v>0.05</v>
      </c>
      <c r="AJ153" s="46">
        <f>'cieki 2024'!DH152</f>
        <v>0</v>
      </c>
      <c r="AK153" s="46">
        <f>'cieki 2024'!DI152</f>
        <v>0</v>
      </c>
      <c r="AL153" s="46">
        <f>'cieki 2024'!DJ152</f>
        <v>0</v>
      </c>
      <c r="AM153" s="46">
        <f>'cieki 2024'!DK152</f>
        <v>0</v>
      </c>
      <c r="AN153" s="46">
        <f>'cieki 2024'!DL152</f>
        <v>0</v>
      </c>
      <c r="AO153" s="156" t="s">
        <v>167</v>
      </c>
    </row>
    <row r="154" spans="1:41" x14ac:dyDescent="0.2">
      <c r="A154" s="45">
        <f>'cieki 2024'!B153</f>
        <v>302</v>
      </c>
      <c r="B154" s="147" t="str">
        <f>'cieki 2024'!D153</f>
        <v>San - Rajskie</v>
      </c>
      <c r="C154" s="46">
        <f>'cieki 2024'!I153</f>
        <v>0.05</v>
      </c>
      <c r="D154" s="46">
        <f>'cieki 2024'!J153</f>
        <v>3.26</v>
      </c>
      <c r="E154" s="46">
        <f>'cieki 2024'!L153</f>
        <v>2.5000000000000001E-2</v>
      </c>
      <c r="F154" s="46">
        <f>'cieki 2024'!N153</f>
        <v>13.8</v>
      </c>
      <c r="G154" s="46">
        <f>'cieki 2024'!O153</f>
        <v>14.3</v>
      </c>
      <c r="H154" s="46">
        <f>'cieki 2024'!S153</f>
        <v>14.4</v>
      </c>
      <c r="I154" s="46">
        <f>'cieki 2024'!T153</f>
        <v>5.44</v>
      </c>
      <c r="J154" s="46">
        <f>'cieki 2024'!X153</f>
        <v>34.799999999999997</v>
      </c>
      <c r="K154" s="46">
        <f>'cieki 2024'!AH153</f>
        <v>200</v>
      </c>
      <c r="L154" s="46">
        <f>'cieki 2024'!AJ153</f>
        <v>5500</v>
      </c>
      <c r="M154" s="46">
        <f>'cieki 2024'!BA153</f>
        <v>216499.19</v>
      </c>
      <c r="N154" s="46">
        <f>'cieki 2024'!BI153</f>
        <v>0.5</v>
      </c>
      <c r="O154" s="46">
        <f>'cieki 2024'!BJ153</f>
        <v>5.0000000000000001E-3</v>
      </c>
      <c r="P154" s="46">
        <f>'cieki 2024'!BP153</f>
        <v>0.05</v>
      </c>
      <c r="Q154" s="46">
        <f>'cieki 2024'!BS153</f>
        <v>0.05</v>
      </c>
      <c r="R154" s="46">
        <f>'cieki 2024'!BT153</f>
        <v>0.05</v>
      </c>
      <c r="S154" s="46">
        <f>'cieki 2024'!BU153</f>
        <v>0.1</v>
      </c>
      <c r="T154" s="46">
        <f>'cieki 2024'!BZ153</f>
        <v>0.15</v>
      </c>
      <c r="U154" s="46">
        <f>'cieki 2024'!CB153</f>
        <v>50</v>
      </c>
      <c r="V154" s="46">
        <f>'cieki 2024'!CD153</f>
        <v>0.01</v>
      </c>
      <c r="W154" s="46">
        <f>'cieki 2024'!CL153</f>
        <v>5.0000000000000001E-3</v>
      </c>
      <c r="X154" s="46">
        <f>'cieki 2024'!CQ153</f>
        <v>1.5</v>
      </c>
      <c r="Y154" s="46">
        <f>'cieki 2024'!CR153</f>
        <v>0.3</v>
      </c>
      <c r="Z154" s="46">
        <f>'cieki 2024'!CS153</f>
        <v>5</v>
      </c>
      <c r="AA154" s="46">
        <f>'cieki 2024'!CT153</f>
        <v>0.5</v>
      </c>
      <c r="AB154" s="46">
        <f>'cieki 2024'!CU153</f>
        <v>0.5</v>
      </c>
      <c r="AC154" s="46">
        <f>'cieki 2024'!CX153</f>
        <v>0.05</v>
      </c>
      <c r="AD154" s="46">
        <f>'cieki 2024'!CZ153</f>
        <v>0.05</v>
      </c>
      <c r="AE154" s="46">
        <f>'cieki 2024'!DB153</f>
        <v>0.05</v>
      </c>
      <c r="AF154" s="46">
        <f>'cieki 2024'!DC153</f>
        <v>0.05</v>
      </c>
      <c r="AG154" s="46">
        <f>'cieki 2024'!DD153</f>
        <v>0.05</v>
      </c>
      <c r="AH154" s="46">
        <f>'cieki 2024'!DE153</f>
        <v>0.05</v>
      </c>
      <c r="AI154" s="46">
        <f>'cieki 2024'!DF153</f>
        <v>0.05</v>
      </c>
      <c r="AJ154" s="46">
        <f>'cieki 2024'!DH153</f>
        <v>0.5</v>
      </c>
      <c r="AK154" s="46">
        <f>'cieki 2024'!DI153</f>
        <v>0.05</v>
      </c>
      <c r="AL154" s="46">
        <f>'cieki 2024'!DJ153</f>
        <v>0.25</v>
      </c>
      <c r="AM154" s="46">
        <f>'cieki 2024'!DK153</f>
        <v>0.25</v>
      </c>
      <c r="AN154" s="46">
        <f>'cieki 2024'!DL153</f>
        <v>0.05</v>
      </c>
      <c r="AO154" s="155" t="s">
        <v>166</v>
      </c>
    </row>
    <row r="155" spans="1:41" x14ac:dyDescent="0.2">
      <c r="A155" s="45">
        <f>'cieki 2024'!B154</f>
        <v>303</v>
      </c>
      <c r="B155" s="147" t="str">
        <f>'cieki 2024'!D154</f>
        <v>San - Stare Miasto</v>
      </c>
      <c r="C155" s="46">
        <f>'cieki 2024'!I154</f>
        <v>0.05</v>
      </c>
      <c r="D155" s="46">
        <f>'cieki 2024'!J154</f>
        <v>1.5</v>
      </c>
      <c r="E155" s="46">
        <f>'cieki 2024'!L154</f>
        <v>2.5000000000000001E-2</v>
      </c>
      <c r="F155" s="46">
        <f>'cieki 2024'!N154</f>
        <v>7.17</v>
      </c>
      <c r="G155" s="46">
        <f>'cieki 2024'!O154</f>
        <v>9.19</v>
      </c>
      <c r="H155" s="46">
        <f>'cieki 2024'!S154</f>
        <v>7.51</v>
      </c>
      <c r="I155" s="46">
        <f>'cieki 2024'!T154</f>
        <v>1.42</v>
      </c>
      <c r="J155" s="46">
        <f>'cieki 2024'!X154</f>
        <v>24.4</v>
      </c>
      <c r="K155" s="46">
        <f>'cieki 2024'!AH154</f>
        <v>2.5</v>
      </c>
      <c r="L155" s="46">
        <f>'cieki 2024'!AJ154</f>
        <v>5.3</v>
      </c>
      <c r="M155" s="46">
        <f>'cieki 2024'!BA154</f>
        <v>246.3</v>
      </c>
      <c r="N155" s="46">
        <f>'cieki 2024'!BI154</f>
        <v>0.5</v>
      </c>
      <c r="O155" s="46">
        <f>'cieki 2024'!BJ154</f>
        <v>5.0000000000000001E-3</v>
      </c>
      <c r="P155" s="46">
        <f>'cieki 2024'!BP154</f>
        <v>0.05</v>
      </c>
      <c r="Q155" s="46">
        <f>'cieki 2024'!BS154</f>
        <v>0.05</v>
      </c>
      <c r="R155" s="46">
        <f>'cieki 2024'!BT154</f>
        <v>0.05</v>
      </c>
      <c r="S155" s="46">
        <f>'cieki 2024'!BU154</f>
        <v>0.1</v>
      </c>
      <c r="T155" s="46">
        <f>'cieki 2024'!BZ154</f>
        <v>0.15</v>
      </c>
      <c r="U155" s="46">
        <f>'cieki 2024'!CB154</f>
        <v>0</v>
      </c>
      <c r="V155" s="46">
        <f>'cieki 2024'!CD154</f>
        <v>0</v>
      </c>
      <c r="W155" s="46">
        <f>'cieki 2024'!CL154</f>
        <v>0</v>
      </c>
      <c r="X155" s="46">
        <f>'cieki 2024'!CQ154</f>
        <v>0</v>
      </c>
      <c r="Y155" s="46">
        <f>'cieki 2024'!CR154</f>
        <v>0</v>
      </c>
      <c r="Z155" s="46">
        <f>'cieki 2024'!CS154</f>
        <v>0</v>
      </c>
      <c r="AA155" s="46">
        <f>'cieki 2024'!CT154</f>
        <v>0</v>
      </c>
      <c r="AB155" s="46">
        <f>'cieki 2024'!CU154</f>
        <v>0</v>
      </c>
      <c r="AC155" s="46">
        <f>'cieki 2024'!CX154</f>
        <v>0</v>
      </c>
      <c r="AD155" s="46">
        <f>'cieki 2024'!CZ154</f>
        <v>0</v>
      </c>
      <c r="AE155" s="46">
        <f>'cieki 2024'!DB154</f>
        <v>0</v>
      </c>
      <c r="AF155" s="46">
        <f>'cieki 2024'!DC154</f>
        <v>0</v>
      </c>
      <c r="AG155" s="46">
        <f>'cieki 2024'!DD154</f>
        <v>0</v>
      </c>
      <c r="AH155" s="46">
        <f>'cieki 2024'!DE154</f>
        <v>0.05</v>
      </c>
      <c r="AI155" s="46">
        <f>'cieki 2024'!DF154</f>
        <v>0.05</v>
      </c>
      <c r="AJ155" s="46">
        <f>'cieki 2024'!DH154</f>
        <v>0</v>
      </c>
      <c r="AK155" s="46">
        <f>'cieki 2024'!DI154</f>
        <v>0</v>
      </c>
      <c r="AL155" s="46">
        <f>'cieki 2024'!DJ154</f>
        <v>0</v>
      </c>
      <c r="AM155" s="46">
        <f>'cieki 2024'!DK154</f>
        <v>0</v>
      </c>
      <c r="AN155" s="46">
        <f>'cieki 2024'!DL154</f>
        <v>0</v>
      </c>
      <c r="AO155" s="156" t="s">
        <v>167</v>
      </c>
    </row>
    <row r="156" spans="1:41" x14ac:dyDescent="0.2">
      <c r="A156" s="45">
        <f>'cieki 2024'!B155</f>
        <v>304</v>
      </c>
      <c r="B156" s="147" t="str">
        <f>'cieki 2024'!D155</f>
        <v>San - Ubieszyn</v>
      </c>
      <c r="C156" s="46">
        <f>'cieki 2024'!I155</f>
        <v>0.05</v>
      </c>
      <c r="D156" s="46">
        <f>'cieki 2024'!J155</f>
        <v>1.5</v>
      </c>
      <c r="E156" s="46">
        <f>'cieki 2024'!L155</f>
        <v>2.5000000000000001E-2</v>
      </c>
      <c r="F156" s="46">
        <f>'cieki 2024'!N155</f>
        <v>1.72</v>
      </c>
      <c r="G156" s="46">
        <f>'cieki 2024'!O155</f>
        <v>6.97</v>
      </c>
      <c r="H156" s="46">
        <f>'cieki 2024'!S155</f>
        <v>4.32</v>
      </c>
      <c r="I156" s="46">
        <f>'cieki 2024'!T155</f>
        <v>0.5</v>
      </c>
      <c r="J156" s="46">
        <f>'cieki 2024'!X155</f>
        <v>9.6300000000000008</v>
      </c>
      <c r="K156" s="46">
        <f>'cieki 2024'!AH155</f>
        <v>36</v>
      </c>
      <c r="L156" s="46">
        <f>'cieki 2024'!AJ155</f>
        <v>2.5</v>
      </c>
      <c r="M156" s="46">
        <f>'cieki 2024'!BA155</f>
        <v>115.9</v>
      </c>
      <c r="N156" s="46">
        <f>'cieki 2024'!BI155</f>
        <v>0.5</v>
      </c>
      <c r="O156" s="46">
        <f>'cieki 2024'!BJ155</f>
        <v>5.0000000000000001E-3</v>
      </c>
      <c r="P156" s="46">
        <f>'cieki 2024'!BP155</f>
        <v>0.05</v>
      </c>
      <c r="Q156" s="46">
        <f>'cieki 2024'!BS155</f>
        <v>0.05</v>
      </c>
      <c r="R156" s="46">
        <f>'cieki 2024'!BT155</f>
        <v>0.05</v>
      </c>
      <c r="S156" s="46">
        <f>'cieki 2024'!BU155</f>
        <v>0.1</v>
      </c>
      <c r="T156" s="46">
        <f>'cieki 2024'!BZ155</f>
        <v>0.15</v>
      </c>
      <c r="U156" s="46">
        <f>'cieki 2024'!CB155</f>
        <v>50</v>
      </c>
      <c r="V156" s="46">
        <f>'cieki 2024'!CD155</f>
        <v>0.01</v>
      </c>
      <c r="W156" s="46">
        <f>'cieki 2024'!CL155</f>
        <v>5.0000000000000001E-3</v>
      </c>
      <c r="X156" s="46">
        <f>'cieki 2024'!CQ155</f>
        <v>1.5</v>
      </c>
      <c r="Y156" s="46">
        <f>'cieki 2024'!CR155</f>
        <v>0.3</v>
      </c>
      <c r="Z156" s="46">
        <f>'cieki 2024'!CS155</f>
        <v>5</v>
      </c>
      <c r="AA156" s="46">
        <f>'cieki 2024'!CT155</f>
        <v>0.5</v>
      </c>
      <c r="AB156" s="46">
        <f>'cieki 2024'!CU155</f>
        <v>0.5</v>
      </c>
      <c r="AC156" s="46">
        <f>'cieki 2024'!CX155</f>
        <v>0.05</v>
      </c>
      <c r="AD156" s="46">
        <f>'cieki 2024'!CZ155</f>
        <v>0.05</v>
      </c>
      <c r="AE156" s="46">
        <f>'cieki 2024'!DB155</f>
        <v>0.05</v>
      </c>
      <c r="AF156" s="46">
        <f>'cieki 2024'!DC155</f>
        <v>0.05</v>
      </c>
      <c r="AG156" s="46">
        <f>'cieki 2024'!DD155</f>
        <v>0.05</v>
      </c>
      <c r="AH156" s="46">
        <f>'cieki 2024'!DE155</f>
        <v>0.05</v>
      </c>
      <c r="AI156" s="46">
        <f>'cieki 2024'!DF155</f>
        <v>0.05</v>
      </c>
      <c r="AJ156" s="46">
        <f>'cieki 2024'!DH155</f>
        <v>0.5</v>
      </c>
      <c r="AK156" s="46">
        <f>'cieki 2024'!DI155</f>
        <v>0.05</v>
      </c>
      <c r="AL156" s="46">
        <f>'cieki 2024'!DJ155</f>
        <v>0.25</v>
      </c>
      <c r="AM156" s="46">
        <f>'cieki 2024'!DK155</f>
        <v>0.25</v>
      </c>
      <c r="AN156" s="46">
        <f>'cieki 2024'!DL155</f>
        <v>0.05</v>
      </c>
      <c r="AO156" s="156" t="s">
        <v>167</v>
      </c>
    </row>
    <row r="157" spans="1:41" x14ac:dyDescent="0.2">
      <c r="A157" s="45">
        <f>'cieki 2024'!B156</f>
        <v>305</v>
      </c>
      <c r="B157" s="147" t="str">
        <f>'cieki 2024'!D156</f>
        <v>San - Wrzawy</v>
      </c>
      <c r="C157" s="46">
        <f>'cieki 2024'!I156</f>
        <v>0.05</v>
      </c>
      <c r="D157" s="46">
        <f>'cieki 2024'!J156</f>
        <v>1.5</v>
      </c>
      <c r="E157" s="46">
        <f>'cieki 2024'!L156</f>
        <v>2.5000000000000001E-2</v>
      </c>
      <c r="F157" s="46">
        <f>'cieki 2024'!N156</f>
        <v>1.56</v>
      </c>
      <c r="G157" s="46">
        <f>'cieki 2024'!O156</f>
        <v>5.67</v>
      </c>
      <c r="H157" s="46">
        <f>'cieki 2024'!S156</f>
        <v>1.95</v>
      </c>
      <c r="I157" s="46">
        <f>'cieki 2024'!T156</f>
        <v>0.5</v>
      </c>
      <c r="J157" s="46">
        <f>'cieki 2024'!X156</f>
        <v>8.27</v>
      </c>
      <c r="K157" s="46">
        <f>'cieki 2024'!AH156</f>
        <v>8.5</v>
      </c>
      <c r="L157" s="46">
        <f>'cieki 2024'!AJ156</f>
        <v>2.5</v>
      </c>
      <c r="M157" s="46">
        <f>'cieki 2024'!BA156</f>
        <v>138.4</v>
      </c>
      <c r="N157" s="46">
        <f>'cieki 2024'!BI156</f>
        <v>0.5</v>
      </c>
      <c r="O157" s="46">
        <f>'cieki 2024'!BJ156</f>
        <v>5.0000000000000001E-3</v>
      </c>
      <c r="P157" s="46">
        <f>'cieki 2024'!BP156</f>
        <v>0.05</v>
      </c>
      <c r="Q157" s="46">
        <f>'cieki 2024'!BS156</f>
        <v>0.05</v>
      </c>
      <c r="R157" s="46">
        <f>'cieki 2024'!BT156</f>
        <v>0.05</v>
      </c>
      <c r="S157" s="46">
        <f>'cieki 2024'!BU156</f>
        <v>0.1</v>
      </c>
      <c r="T157" s="46">
        <f>'cieki 2024'!BZ156</f>
        <v>0.15</v>
      </c>
      <c r="U157" s="46">
        <f>'cieki 2024'!CB156</f>
        <v>0</v>
      </c>
      <c r="V157" s="46">
        <f>'cieki 2024'!CD156</f>
        <v>0</v>
      </c>
      <c r="W157" s="46">
        <f>'cieki 2024'!CL156</f>
        <v>0</v>
      </c>
      <c r="X157" s="46">
        <f>'cieki 2024'!CQ156</f>
        <v>0</v>
      </c>
      <c r="Y157" s="46">
        <f>'cieki 2024'!CR156</f>
        <v>0</v>
      </c>
      <c r="Z157" s="46">
        <f>'cieki 2024'!CS156</f>
        <v>0</v>
      </c>
      <c r="AA157" s="46">
        <f>'cieki 2024'!CT156</f>
        <v>0</v>
      </c>
      <c r="AB157" s="46">
        <f>'cieki 2024'!CU156</f>
        <v>0</v>
      </c>
      <c r="AC157" s="46">
        <f>'cieki 2024'!CX156</f>
        <v>0</v>
      </c>
      <c r="AD157" s="46">
        <f>'cieki 2024'!CZ156</f>
        <v>0</v>
      </c>
      <c r="AE157" s="46">
        <f>'cieki 2024'!DB156</f>
        <v>0</v>
      </c>
      <c r="AF157" s="46">
        <f>'cieki 2024'!DC156</f>
        <v>0</v>
      </c>
      <c r="AG157" s="46">
        <f>'cieki 2024'!DD156</f>
        <v>0</v>
      </c>
      <c r="AH157" s="46">
        <f>'cieki 2024'!DE156</f>
        <v>0.05</v>
      </c>
      <c r="AI157" s="46">
        <f>'cieki 2024'!DF156</f>
        <v>0.05</v>
      </c>
      <c r="AJ157" s="46">
        <f>'cieki 2024'!DH156</f>
        <v>0</v>
      </c>
      <c r="AK157" s="46">
        <f>'cieki 2024'!DI156</f>
        <v>0</v>
      </c>
      <c r="AL157" s="46">
        <f>'cieki 2024'!DJ156</f>
        <v>0</v>
      </c>
      <c r="AM157" s="46">
        <f>'cieki 2024'!DK156</f>
        <v>0</v>
      </c>
      <c r="AN157" s="46">
        <f>'cieki 2024'!DL156</f>
        <v>0</v>
      </c>
      <c r="AO157" s="156" t="s">
        <v>167</v>
      </c>
    </row>
    <row r="158" spans="1:41" x14ac:dyDescent="0.2">
      <c r="A158" s="45">
        <f>'cieki 2024'!B157</f>
        <v>306</v>
      </c>
      <c r="B158" s="147" t="str">
        <f>'cieki 2024'!D157</f>
        <v>Sieniocha - Tuczapy</v>
      </c>
      <c r="C158" s="46">
        <f>'cieki 2024'!I157</f>
        <v>0.05</v>
      </c>
      <c r="D158" s="46">
        <f>'cieki 2024'!J157</f>
        <v>5.24</v>
      </c>
      <c r="E158" s="46">
        <f>'cieki 2024'!L157</f>
        <v>2.5000000000000001E-2</v>
      </c>
      <c r="F158" s="46">
        <f>'cieki 2024'!N157</f>
        <v>6.26</v>
      </c>
      <c r="G158" s="46">
        <f>'cieki 2024'!O157</f>
        <v>9.98</v>
      </c>
      <c r="H158" s="46">
        <f>'cieki 2024'!S157</f>
        <v>7.89</v>
      </c>
      <c r="I158" s="46">
        <f>'cieki 2024'!T157</f>
        <v>2.31</v>
      </c>
      <c r="J158" s="46">
        <f>'cieki 2024'!X157</f>
        <v>25.1</v>
      </c>
      <c r="K158" s="46">
        <f>'cieki 2024'!AH157</f>
        <v>2.5</v>
      </c>
      <c r="L158" s="46">
        <f>'cieki 2024'!AJ157</f>
        <v>34</v>
      </c>
      <c r="M158" s="46">
        <f>'cieki 2024'!BA157</f>
        <v>769.2</v>
      </c>
      <c r="N158" s="46">
        <f>'cieki 2024'!BI157</f>
        <v>0.5</v>
      </c>
      <c r="O158" s="46">
        <f>'cieki 2024'!BJ157</f>
        <v>5.0000000000000001E-3</v>
      </c>
      <c r="P158" s="46">
        <f>'cieki 2024'!BP157</f>
        <v>0.05</v>
      </c>
      <c r="Q158" s="46">
        <f>'cieki 2024'!BS157</f>
        <v>0.05</v>
      </c>
      <c r="R158" s="46">
        <f>'cieki 2024'!BT157</f>
        <v>0.05</v>
      </c>
      <c r="S158" s="46">
        <f>'cieki 2024'!BU157</f>
        <v>0.1</v>
      </c>
      <c r="T158" s="46">
        <f>'cieki 2024'!BZ157</f>
        <v>0.15</v>
      </c>
      <c r="U158" s="46">
        <f>'cieki 2024'!CB157</f>
        <v>0</v>
      </c>
      <c r="V158" s="46">
        <f>'cieki 2024'!CD157</f>
        <v>0</v>
      </c>
      <c r="W158" s="46">
        <f>'cieki 2024'!CL157</f>
        <v>0</v>
      </c>
      <c r="X158" s="46">
        <f>'cieki 2024'!CQ157</f>
        <v>0</v>
      </c>
      <c r="Y158" s="46">
        <f>'cieki 2024'!CR157</f>
        <v>0</v>
      </c>
      <c r="Z158" s="46">
        <f>'cieki 2024'!CS157</f>
        <v>0</v>
      </c>
      <c r="AA158" s="46">
        <f>'cieki 2024'!CT157</f>
        <v>0</v>
      </c>
      <c r="AB158" s="46">
        <f>'cieki 2024'!CU157</f>
        <v>0</v>
      </c>
      <c r="AC158" s="46">
        <f>'cieki 2024'!CX157</f>
        <v>0</v>
      </c>
      <c r="AD158" s="46">
        <f>'cieki 2024'!CZ157</f>
        <v>0</v>
      </c>
      <c r="AE158" s="46">
        <f>'cieki 2024'!DB157</f>
        <v>0</v>
      </c>
      <c r="AF158" s="46">
        <f>'cieki 2024'!DC157</f>
        <v>0</v>
      </c>
      <c r="AG158" s="46">
        <f>'cieki 2024'!DD157</f>
        <v>0</v>
      </c>
      <c r="AH158" s="46">
        <f>'cieki 2024'!DE157</f>
        <v>0.05</v>
      </c>
      <c r="AI158" s="46">
        <f>'cieki 2024'!DF157</f>
        <v>0.05</v>
      </c>
      <c r="AJ158" s="46">
        <f>'cieki 2024'!DH157</f>
        <v>0</v>
      </c>
      <c r="AK158" s="46">
        <f>'cieki 2024'!DI157</f>
        <v>0</v>
      </c>
      <c r="AL158" s="46">
        <f>'cieki 2024'!DJ157</f>
        <v>0</v>
      </c>
      <c r="AM158" s="46">
        <f>'cieki 2024'!DK157</f>
        <v>0</v>
      </c>
      <c r="AN158" s="46">
        <f>'cieki 2024'!DL157</f>
        <v>0</v>
      </c>
      <c r="AO158" s="156" t="s">
        <v>167</v>
      </c>
    </row>
    <row r="159" spans="1:41" x14ac:dyDescent="0.2">
      <c r="A159" s="45">
        <f>'cieki 2024'!B158</f>
        <v>307</v>
      </c>
      <c r="B159" s="147" t="str">
        <f>'cieki 2024'!D158</f>
        <v>Skawa - Zator</v>
      </c>
      <c r="C159" s="46">
        <f>'cieki 2024'!I158</f>
        <v>51.5</v>
      </c>
      <c r="D159" s="46">
        <f>'cieki 2024'!J158</f>
        <v>1.5</v>
      </c>
      <c r="E159" s="46">
        <f>'cieki 2024'!L158</f>
        <v>2.5000000000000001E-2</v>
      </c>
      <c r="F159" s="46">
        <f>'cieki 2024'!N158</f>
        <v>10.9</v>
      </c>
      <c r="G159" s="46">
        <f>'cieki 2024'!O158</f>
        <v>19.600000000000001</v>
      </c>
      <c r="H159" s="46">
        <f>'cieki 2024'!S158</f>
        <v>14.3</v>
      </c>
      <c r="I159" s="46">
        <f>'cieki 2024'!T158</f>
        <v>3.9</v>
      </c>
      <c r="J159" s="46">
        <f>'cieki 2024'!X158</f>
        <v>27.8</v>
      </c>
      <c r="K159" s="46">
        <f>'cieki 2024'!AH158</f>
        <v>2.5</v>
      </c>
      <c r="L159" s="46">
        <f>'cieki 2024'!AJ158</f>
        <v>2.5</v>
      </c>
      <c r="M159" s="46">
        <f>'cieki 2024'!BA158</f>
        <v>52.5</v>
      </c>
      <c r="N159" s="46">
        <f>'cieki 2024'!BI158</f>
        <v>0.5</v>
      </c>
      <c r="O159" s="46">
        <f>'cieki 2024'!BJ158</f>
        <v>5.0000000000000001E-3</v>
      </c>
      <c r="P159" s="46">
        <f>'cieki 2024'!BP158</f>
        <v>0.05</v>
      </c>
      <c r="Q159" s="46">
        <f>'cieki 2024'!BS158</f>
        <v>0.05</v>
      </c>
      <c r="R159" s="46">
        <f>'cieki 2024'!BT158</f>
        <v>0.05</v>
      </c>
      <c r="S159" s="46">
        <f>'cieki 2024'!BU158</f>
        <v>0.1</v>
      </c>
      <c r="T159" s="46">
        <f>'cieki 2024'!BZ158</f>
        <v>0.15</v>
      </c>
      <c r="U159" s="46">
        <f>'cieki 2024'!CB158</f>
        <v>0</v>
      </c>
      <c r="V159" s="46">
        <f>'cieki 2024'!CD158</f>
        <v>0</v>
      </c>
      <c r="W159" s="46">
        <f>'cieki 2024'!CL158</f>
        <v>0</v>
      </c>
      <c r="X159" s="46">
        <f>'cieki 2024'!CQ158</f>
        <v>0</v>
      </c>
      <c r="Y159" s="46">
        <f>'cieki 2024'!CR158</f>
        <v>0</v>
      </c>
      <c r="Z159" s="46">
        <f>'cieki 2024'!CS158</f>
        <v>0</v>
      </c>
      <c r="AA159" s="46">
        <f>'cieki 2024'!CT158</f>
        <v>0</v>
      </c>
      <c r="AB159" s="46">
        <f>'cieki 2024'!CU158</f>
        <v>0</v>
      </c>
      <c r="AC159" s="46">
        <f>'cieki 2024'!CX158</f>
        <v>0</v>
      </c>
      <c r="AD159" s="46">
        <f>'cieki 2024'!CZ158</f>
        <v>0</v>
      </c>
      <c r="AE159" s="46">
        <f>'cieki 2024'!DB158</f>
        <v>0</v>
      </c>
      <c r="AF159" s="46">
        <f>'cieki 2024'!DC158</f>
        <v>0</v>
      </c>
      <c r="AG159" s="46">
        <f>'cieki 2024'!DD158</f>
        <v>0</v>
      </c>
      <c r="AH159" s="46">
        <f>'cieki 2024'!DE158</f>
        <v>0.05</v>
      </c>
      <c r="AI159" s="46">
        <f>'cieki 2024'!DF158</f>
        <v>0.05</v>
      </c>
      <c r="AJ159" s="46">
        <f>'cieki 2024'!DH158</f>
        <v>0</v>
      </c>
      <c r="AK159" s="46">
        <f>'cieki 2024'!DI158</f>
        <v>0</v>
      </c>
      <c r="AL159" s="46">
        <f>'cieki 2024'!DJ158</f>
        <v>0</v>
      </c>
      <c r="AM159" s="46">
        <f>'cieki 2024'!DK158</f>
        <v>0</v>
      </c>
      <c r="AN159" s="46">
        <f>'cieki 2024'!DL158</f>
        <v>0</v>
      </c>
      <c r="AO159" s="155" t="s">
        <v>166</v>
      </c>
    </row>
    <row r="160" spans="1:41" x14ac:dyDescent="0.2">
      <c r="A160" s="45">
        <f>'cieki 2024'!B159</f>
        <v>308</v>
      </c>
      <c r="B160" s="147" t="str">
        <f>'cieki 2024'!D159</f>
        <v>Skotawa - Skarszów Dolny</v>
      </c>
      <c r="C160" s="46">
        <f>'cieki 2024'!I159</f>
        <v>0.05</v>
      </c>
      <c r="D160" s="46">
        <f>'cieki 2024'!J159</f>
        <v>1.5</v>
      </c>
      <c r="E160" s="46">
        <f>'cieki 2024'!L159</f>
        <v>2.5000000000000001E-2</v>
      </c>
      <c r="F160" s="46">
        <f>'cieki 2024'!N159</f>
        <v>2.06</v>
      </c>
      <c r="G160" s="46">
        <f>'cieki 2024'!O159</f>
        <v>5.0199999999999996</v>
      </c>
      <c r="H160" s="46">
        <f>'cieki 2024'!S159</f>
        <v>0.2</v>
      </c>
      <c r="I160" s="46">
        <f>'cieki 2024'!T159</f>
        <v>0.5</v>
      </c>
      <c r="J160" s="46">
        <f>'cieki 2024'!X159</f>
        <v>7.5</v>
      </c>
      <c r="K160" s="46">
        <f>'cieki 2024'!AH159</f>
        <v>170</v>
      </c>
      <c r="L160" s="46">
        <f>'cieki 2024'!AJ159</f>
        <v>26</v>
      </c>
      <c r="M160" s="46">
        <f>'cieki 2024'!BA159</f>
        <v>2967.5</v>
      </c>
      <c r="N160" s="46">
        <f>'cieki 2024'!BI159</f>
        <v>0.5</v>
      </c>
      <c r="O160" s="46">
        <f>'cieki 2024'!BJ159</f>
        <v>5.0000000000000001E-3</v>
      </c>
      <c r="P160" s="46">
        <f>'cieki 2024'!BP159</f>
        <v>0.05</v>
      </c>
      <c r="Q160" s="46">
        <f>'cieki 2024'!BS159</f>
        <v>0.05</v>
      </c>
      <c r="R160" s="46">
        <f>'cieki 2024'!BT159</f>
        <v>0.05</v>
      </c>
      <c r="S160" s="46">
        <f>'cieki 2024'!BU159</f>
        <v>0.1</v>
      </c>
      <c r="T160" s="46">
        <f>'cieki 2024'!BZ159</f>
        <v>0.15</v>
      </c>
      <c r="U160" s="46">
        <f>'cieki 2024'!CB159</f>
        <v>0</v>
      </c>
      <c r="V160" s="46">
        <f>'cieki 2024'!CD159</f>
        <v>0</v>
      </c>
      <c r="W160" s="46">
        <f>'cieki 2024'!CL159</f>
        <v>0</v>
      </c>
      <c r="X160" s="46">
        <f>'cieki 2024'!CQ159</f>
        <v>0</v>
      </c>
      <c r="Y160" s="46">
        <f>'cieki 2024'!CR159</f>
        <v>0</v>
      </c>
      <c r="Z160" s="46">
        <f>'cieki 2024'!CS159</f>
        <v>0</v>
      </c>
      <c r="AA160" s="46">
        <f>'cieki 2024'!CT159</f>
        <v>0</v>
      </c>
      <c r="AB160" s="46">
        <f>'cieki 2024'!CU159</f>
        <v>0</v>
      </c>
      <c r="AC160" s="46">
        <f>'cieki 2024'!CX159</f>
        <v>0</v>
      </c>
      <c r="AD160" s="46">
        <f>'cieki 2024'!CZ159</f>
        <v>0</v>
      </c>
      <c r="AE160" s="46">
        <f>'cieki 2024'!DB159</f>
        <v>0</v>
      </c>
      <c r="AF160" s="46">
        <f>'cieki 2024'!DC159</f>
        <v>0</v>
      </c>
      <c r="AG160" s="46">
        <f>'cieki 2024'!DD159</f>
        <v>0</v>
      </c>
      <c r="AH160" s="46">
        <f>'cieki 2024'!DE159</f>
        <v>0.05</v>
      </c>
      <c r="AI160" s="46">
        <f>'cieki 2024'!DF159</f>
        <v>0.05</v>
      </c>
      <c r="AJ160" s="46">
        <f>'cieki 2024'!DH159</f>
        <v>0</v>
      </c>
      <c r="AK160" s="46">
        <f>'cieki 2024'!DI159</f>
        <v>0</v>
      </c>
      <c r="AL160" s="46">
        <f>'cieki 2024'!DJ159</f>
        <v>0</v>
      </c>
      <c r="AM160" s="46">
        <f>'cieki 2024'!DK159</f>
        <v>0</v>
      </c>
      <c r="AN160" s="46">
        <f>'cieki 2024'!DL159</f>
        <v>0</v>
      </c>
      <c r="AO160" s="155" t="s">
        <v>166</v>
      </c>
    </row>
    <row r="161" spans="1:41" x14ac:dyDescent="0.2">
      <c r="A161" s="45">
        <f>'cieki 2024'!B160</f>
        <v>309</v>
      </c>
      <c r="B161" s="147" t="str">
        <f>'cieki 2024'!D160</f>
        <v>Skrwa - Cierszewo, most</v>
      </c>
      <c r="C161" s="46">
        <f>'cieki 2024'!I160</f>
        <v>0.05</v>
      </c>
      <c r="D161" s="46">
        <f>'cieki 2024'!J160</f>
        <v>1.5</v>
      </c>
      <c r="E161" s="46">
        <f>'cieki 2024'!L160</f>
        <v>2.5000000000000001E-2</v>
      </c>
      <c r="F161" s="46">
        <f>'cieki 2024'!N160</f>
        <v>5.61</v>
      </c>
      <c r="G161" s="46">
        <f>'cieki 2024'!O160</f>
        <v>9.49</v>
      </c>
      <c r="H161" s="46">
        <f>'cieki 2024'!S160</f>
        <v>3.05</v>
      </c>
      <c r="I161" s="46">
        <f>'cieki 2024'!T160</f>
        <v>2.84</v>
      </c>
      <c r="J161" s="46">
        <f>'cieki 2024'!X160</f>
        <v>21.3</v>
      </c>
      <c r="K161" s="46">
        <f>'cieki 2024'!AH160</f>
        <v>30</v>
      </c>
      <c r="L161" s="46">
        <f>'cieki 2024'!AJ160</f>
        <v>5.2</v>
      </c>
      <c r="M161" s="46">
        <f>'cieki 2024'!BA160</f>
        <v>273.10000000000002</v>
      </c>
      <c r="N161" s="46">
        <f>'cieki 2024'!BI160</f>
        <v>0.5</v>
      </c>
      <c r="O161" s="46">
        <f>'cieki 2024'!BJ160</f>
        <v>5.0000000000000001E-3</v>
      </c>
      <c r="P161" s="46">
        <f>'cieki 2024'!BP160</f>
        <v>0.05</v>
      </c>
      <c r="Q161" s="46">
        <f>'cieki 2024'!BS160</f>
        <v>0.05</v>
      </c>
      <c r="R161" s="46">
        <f>'cieki 2024'!BT160</f>
        <v>0.05</v>
      </c>
      <c r="S161" s="46">
        <f>'cieki 2024'!BU160</f>
        <v>0.1</v>
      </c>
      <c r="T161" s="46">
        <f>'cieki 2024'!BZ160</f>
        <v>0.15</v>
      </c>
      <c r="U161" s="46">
        <f>'cieki 2024'!CB160</f>
        <v>0</v>
      </c>
      <c r="V161" s="46">
        <f>'cieki 2024'!CD160</f>
        <v>0</v>
      </c>
      <c r="W161" s="46">
        <f>'cieki 2024'!CL160</f>
        <v>0</v>
      </c>
      <c r="X161" s="46">
        <f>'cieki 2024'!CQ160</f>
        <v>0</v>
      </c>
      <c r="Y161" s="46">
        <f>'cieki 2024'!CR160</f>
        <v>0</v>
      </c>
      <c r="Z161" s="46">
        <f>'cieki 2024'!CS160</f>
        <v>0</v>
      </c>
      <c r="AA161" s="46">
        <f>'cieki 2024'!CT160</f>
        <v>0</v>
      </c>
      <c r="AB161" s="46">
        <f>'cieki 2024'!CU160</f>
        <v>0</v>
      </c>
      <c r="AC161" s="46">
        <f>'cieki 2024'!CX160</f>
        <v>0</v>
      </c>
      <c r="AD161" s="46">
        <f>'cieki 2024'!CZ160</f>
        <v>0</v>
      </c>
      <c r="AE161" s="46">
        <f>'cieki 2024'!DB160</f>
        <v>0</v>
      </c>
      <c r="AF161" s="46">
        <f>'cieki 2024'!DC160</f>
        <v>0</v>
      </c>
      <c r="AG161" s="46">
        <f>'cieki 2024'!DD160</f>
        <v>0</v>
      </c>
      <c r="AH161" s="46">
        <f>'cieki 2024'!DE160</f>
        <v>0.05</v>
      </c>
      <c r="AI161" s="46">
        <f>'cieki 2024'!DF160</f>
        <v>0.05</v>
      </c>
      <c r="AJ161" s="46">
        <f>'cieki 2024'!DH160</f>
        <v>0</v>
      </c>
      <c r="AK161" s="46">
        <f>'cieki 2024'!DI160</f>
        <v>0</v>
      </c>
      <c r="AL161" s="46">
        <f>'cieki 2024'!DJ160</f>
        <v>0.25</v>
      </c>
      <c r="AM161" s="46">
        <f>'cieki 2024'!DK160</f>
        <v>0.25</v>
      </c>
      <c r="AN161" s="46">
        <f>'cieki 2024'!DL160</f>
        <v>0.05</v>
      </c>
      <c r="AO161" s="156" t="s">
        <v>167</v>
      </c>
    </row>
    <row r="162" spans="1:41" x14ac:dyDescent="0.2">
      <c r="A162" s="45">
        <f>'cieki 2024'!B161</f>
        <v>310</v>
      </c>
      <c r="B162" s="147" t="str">
        <f>'cieki 2024'!D161</f>
        <v>Słoja - pow. Starzynki</v>
      </c>
      <c r="C162" s="46">
        <f>'cieki 2024'!I161</f>
        <v>0.05</v>
      </c>
      <c r="D162" s="46">
        <f>'cieki 2024'!J161</f>
        <v>1.5</v>
      </c>
      <c r="E162" s="46">
        <f>'cieki 2024'!L161</f>
        <v>2.5000000000000001E-2</v>
      </c>
      <c r="F162" s="46">
        <f>'cieki 2024'!N161</f>
        <v>1.68</v>
      </c>
      <c r="G162" s="46">
        <f>'cieki 2024'!O161</f>
        <v>3.46</v>
      </c>
      <c r="H162" s="46">
        <f>'cieki 2024'!S161</f>
        <v>0.2</v>
      </c>
      <c r="I162" s="46">
        <f>'cieki 2024'!T161</f>
        <v>0.5</v>
      </c>
      <c r="J162" s="46">
        <f>'cieki 2024'!X161</f>
        <v>3.16</v>
      </c>
      <c r="K162" s="46">
        <f>'cieki 2024'!AH161</f>
        <v>7.2</v>
      </c>
      <c r="L162" s="46">
        <f>'cieki 2024'!AJ161</f>
        <v>2.5</v>
      </c>
      <c r="M162" s="46">
        <f>'cieki 2024'!BA161</f>
        <v>106.6</v>
      </c>
      <c r="N162" s="46">
        <f>'cieki 2024'!BI161</f>
        <v>0.5</v>
      </c>
      <c r="O162" s="46">
        <f>'cieki 2024'!BJ161</f>
        <v>5.0000000000000001E-3</v>
      </c>
      <c r="P162" s="46">
        <f>'cieki 2024'!BP161</f>
        <v>0.05</v>
      </c>
      <c r="Q162" s="46">
        <f>'cieki 2024'!BS161</f>
        <v>0.05</v>
      </c>
      <c r="R162" s="46">
        <f>'cieki 2024'!BT161</f>
        <v>0.05</v>
      </c>
      <c r="S162" s="46">
        <f>'cieki 2024'!BU161</f>
        <v>0.1</v>
      </c>
      <c r="T162" s="46">
        <f>'cieki 2024'!BZ161</f>
        <v>0.15</v>
      </c>
      <c r="U162" s="46">
        <f>'cieki 2024'!CB161</f>
        <v>50</v>
      </c>
      <c r="V162" s="46">
        <f>'cieki 2024'!CD161</f>
        <v>0.01</v>
      </c>
      <c r="W162" s="46">
        <f>'cieki 2024'!CL161</f>
        <v>5.0000000000000001E-3</v>
      </c>
      <c r="X162" s="46">
        <f>'cieki 2024'!CQ161</f>
        <v>1.5</v>
      </c>
      <c r="Y162" s="46">
        <f>'cieki 2024'!CR161</f>
        <v>0.3</v>
      </c>
      <c r="Z162" s="46">
        <f>'cieki 2024'!CS161</f>
        <v>5</v>
      </c>
      <c r="AA162" s="46">
        <f>'cieki 2024'!CT161</f>
        <v>0.5</v>
      </c>
      <c r="AB162" s="46">
        <f>'cieki 2024'!CU161</f>
        <v>0.5</v>
      </c>
      <c r="AC162" s="46">
        <f>'cieki 2024'!CX161</f>
        <v>0.05</v>
      </c>
      <c r="AD162" s="46">
        <f>'cieki 2024'!CZ161</f>
        <v>0.05</v>
      </c>
      <c r="AE162" s="46">
        <f>'cieki 2024'!DB161</f>
        <v>0.05</v>
      </c>
      <c r="AF162" s="46">
        <f>'cieki 2024'!DC161</f>
        <v>0.05</v>
      </c>
      <c r="AG162" s="46">
        <f>'cieki 2024'!DD161</f>
        <v>0.05</v>
      </c>
      <c r="AH162" s="46">
        <f>'cieki 2024'!DE161</f>
        <v>0.05</v>
      </c>
      <c r="AI162" s="46">
        <f>'cieki 2024'!DF161</f>
        <v>0.05</v>
      </c>
      <c r="AJ162" s="46">
        <f>'cieki 2024'!DH161</f>
        <v>0.5</v>
      </c>
      <c r="AK162" s="46">
        <f>'cieki 2024'!DI161</f>
        <v>0.05</v>
      </c>
      <c r="AL162" s="46">
        <f>'cieki 2024'!DJ161</f>
        <v>0.25</v>
      </c>
      <c r="AM162" s="46">
        <f>'cieki 2024'!DK161</f>
        <v>0.25</v>
      </c>
      <c r="AN162" s="46">
        <f>'cieki 2024'!DL161</f>
        <v>0.05</v>
      </c>
      <c r="AO162" s="156" t="s">
        <v>167</v>
      </c>
    </row>
    <row r="163" spans="1:41" x14ac:dyDescent="0.2">
      <c r="A163" s="45">
        <f>'cieki 2024'!B162</f>
        <v>311</v>
      </c>
      <c r="B163" s="147" t="str">
        <f>'cieki 2024'!D162</f>
        <v>Słoja - ujście Kondycja</v>
      </c>
      <c r="C163" s="46">
        <f>'cieki 2024'!I162</f>
        <v>0.05</v>
      </c>
      <c r="D163" s="46">
        <f>'cieki 2024'!J162</f>
        <v>1.5</v>
      </c>
      <c r="E163" s="46">
        <f>'cieki 2024'!L162</f>
        <v>2.5000000000000001E-2</v>
      </c>
      <c r="F163" s="46">
        <f>'cieki 2024'!N162</f>
        <v>1.98</v>
      </c>
      <c r="G163" s="46">
        <f>'cieki 2024'!O162</f>
        <v>4.29</v>
      </c>
      <c r="H163" s="46">
        <f>'cieki 2024'!S162</f>
        <v>0.441</v>
      </c>
      <c r="I163" s="46">
        <f>'cieki 2024'!T162</f>
        <v>0.5</v>
      </c>
      <c r="J163" s="46">
        <f>'cieki 2024'!X162</f>
        <v>4.24</v>
      </c>
      <c r="K163" s="46">
        <f>'cieki 2024'!AH162</f>
        <v>2.5</v>
      </c>
      <c r="L163" s="46">
        <f>'cieki 2024'!AJ162</f>
        <v>32</v>
      </c>
      <c r="M163" s="46">
        <f>'cieki 2024'!BA162</f>
        <v>241</v>
      </c>
      <c r="N163" s="46">
        <f>'cieki 2024'!BI162</f>
        <v>0.5</v>
      </c>
      <c r="O163" s="46">
        <f>'cieki 2024'!BJ162</f>
        <v>5.0000000000000001E-3</v>
      </c>
      <c r="P163" s="46">
        <f>'cieki 2024'!BP162</f>
        <v>0.05</v>
      </c>
      <c r="Q163" s="46">
        <f>'cieki 2024'!BS162</f>
        <v>0.05</v>
      </c>
      <c r="R163" s="46">
        <f>'cieki 2024'!BT162</f>
        <v>0.05</v>
      </c>
      <c r="S163" s="46">
        <f>'cieki 2024'!BU162</f>
        <v>0.1</v>
      </c>
      <c r="T163" s="46">
        <f>'cieki 2024'!BZ162</f>
        <v>0.15</v>
      </c>
      <c r="U163" s="46">
        <f>'cieki 2024'!CB162</f>
        <v>0</v>
      </c>
      <c r="V163" s="46">
        <f>'cieki 2024'!CD162</f>
        <v>0</v>
      </c>
      <c r="W163" s="46">
        <f>'cieki 2024'!CL162</f>
        <v>0</v>
      </c>
      <c r="X163" s="46">
        <f>'cieki 2024'!CQ162</f>
        <v>0</v>
      </c>
      <c r="Y163" s="46">
        <f>'cieki 2024'!CR162</f>
        <v>0</v>
      </c>
      <c r="Z163" s="46">
        <f>'cieki 2024'!CS162</f>
        <v>0</v>
      </c>
      <c r="AA163" s="46">
        <f>'cieki 2024'!CT162</f>
        <v>0</v>
      </c>
      <c r="AB163" s="46">
        <f>'cieki 2024'!CU162</f>
        <v>0</v>
      </c>
      <c r="AC163" s="46">
        <f>'cieki 2024'!CX162</f>
        <v>0</v>
      </c>
      <c r="AD163" s="46">
        <f>'cieki 2024'!CZ162</f>
        <v>0</v>
      </c>
      <c r="AE163" s="46">
        <f>'cieki 2024'!DB162</f>
        <v>0</v>
      </c>
      <c r="AF163" s="46">
        <f>'cieki 2024'!DC162</f>
        <v>0</v>
      </c>
      <c r="AG163" s="46">
        <f>'cieki 2024'!DD162</f>
        <v>0</v>
      </c>
      <c r="AH163" s="46">
        <f>'cieki 2024'!DE162</f>
        <v>0.05</v>
      </c>
      <c r="AI163" s="46">
        <f>'cieki 2024'!DF162</f>
        <v>0.05</v>
      </c>
      <c r="AJ163" s="46">
        <f>'cieki 2024'!DH162</f>
        <v>0</v>
      </c>
      <c r="AK163" s="46">
        <f>'cieki 2024'!DI162</f>
        <v>0</v>
      </c>
      <c r="AL163" s="46">
        <f>'cieki 2024'!DJ162</f>
        <v>0</v>
      </c>
      <c r="AM163" s="46">
        <f>'cieki 2024'!DK162</f>
        <v>0</v>
      </c>
      <c r="AN163" s="46">
        <f>'cieki 2024'!DL162</f>
        <v>0</v>
      </c>
      <c r="AO163" s="156" t="s">
        <v>167</v>
      </c>
    </row>
    <row r="164" spans="1:41" x14ac:dyDescent="0.2">
      <c r="A164" s="45">
        <f>'cieki 2024'!B163</f>
        <v>312</v>
      </c>
      <c r="B164" s="147" t="str">
        <f>'cieki 2024'!D163</f>
        <v>Słubia - ujście do Odry (m. Stare Łysogórki)</v>
      </c>
      <c r="C164" s="46">
        <f>'cieki 2024'!I163</f>
        <v>0.05</v>
      </c>
      <c r="D164" s="46">
        <f>'cieki 2024'!J163</f>
        <v>1.5</v>
      </c>
      <c r="E164" s="46">
        <f>'cieki 2024'!L163</f>
        <v>2.5000000000000001E-2</v>
      </c>
      <c r="F164" s="46">
        <f>'cieki 2024'!N163</f>
        <v>0.74199999999999999</v>
      </c>
      <c r="G164" s="46">
        <f>'cieki 2024'!O163</f>
        <v>4.07</v>
      </c>
      <c r="H164" s="46">
        <f>'cieki 2024'!S163</f>
        <v>0.56799999999999995</v>
      </c>
      <c r="I164" s="46">
        <f>'cieki 2024'!T163</f>
        <v>0.5</v>
      </c>
      <c r="J164" s="46">
        <f>'cieki 2024'!X163</f>
        <v>3.13</v>
      </c>
      <c r="K164" s="46">
        <f>'cieki 2024'!AH163</f>
        <v>7.4</v>
      </c>
      <c r="L164" s="46">
        <f>'cieki 2024'!AJ163</f>
        <v>2.5</v>
      </c>
      <c r="M164" s="46">
        <f>'cieki 2024'!BA163</f>
        <v>169.90000000000003</v>
      </c>
      <c r="N164" s="46">
        <f>'cieki 2024'!BI163</f>
        <v>0.5</v>
      </c>
      <c r="O164" s="46">
        <f>'cieki 2024'!BJ163</f>
        <v>5.0000000000000001E-3</v>
      </c>
      <c r="P164" s="46">
        <f>'cieki 2024'!BP163</f>
        <v>0.05</v>
      </c>
      <c r="Q164" s="46">
        <f>'cieki 2024'!BS163</f>
        <v>0.05</v>
      </c>
      <c r="R164" s="46">
        <f>'cieki 2024'!BT163</f>
        <v>0.05</v>
      </c>
      <c r="S164" s="46">
        <f>'cieki 2024'!BU163</f>
        <v>0.1</v>
      </c>
      <c r="T164" s="46">
        <f>'cieki 2024'!BZ163</f>
        <v>0.15</v>
      </c>
      <c r="U164" s="46">
        <f>'cieki 2024'!CB163</f>
        <v>0</v>
      </c>
      <c r="V164" s="46">
        <f>'cieki 2024'!CD163</f>
        <v>0</v>
      </c>
      <c r="W164" s="46">
        <f>'cieki 2024'!CL163</f>
        <v>0</v>
      </c>
      <c r="X164" s="46">
        <f>'cieki 2024'!CQ163</f>
        <v>0</v>
      </c>
      <c r="Y164" s="46">
        <f>'cieki 2024'!CR163</f>
        <v>0</v>
      </c>
      <c r="Z164" s="46">
        <f>'cieki 2024'!CS163</f>
        <v>0</v>
      </c>
      <c r="AA164" s="46">
        <f>'cieki 2024'!CT163</f>
        <v>0</v>
      </c>
      <c r="AB164" s="46">
        <f>'cieki 2024'!CU163</f>
        <v>0</v>
      </c>
      <c r="AC164" s="46">
        <f>'cieki 2024'!CX163</f>
        <v>0</v>
      </c>
      <c r="AD164" s="46">
        <f>'cieki 2024'!CZ163</f>
        <v>0</v>
      </c>
      <c r="AE164" s="46">
        <f>'cieki 2024'!DB163</f>
        <v>0</v>
      </c>
      <c r="AF164" s="46">
        <f>'cieki 2024'!DC163</f>
        <v>0</v>
      </c>
      <c r="AG164" s="46">
        <f>'cieki 2024'!DD163</f>
        <v>0</v>
      </c>
      <c r="AH164" s="46">
        <f>'cieki 2024'!DE163</f>
        <v>0.05</v>
      </c>
      <c r="AI164" s="46">
        <f>'cieki 2024'!DF163</f>
        <v>0.05</v>
      </c>
      <c r="AJ164" s="46">
        <f>'cieki 2024'!DH163</f>
        <v>0</v>
      </c>
      <c r="AK164" s="46">
        <f>'cieki 2024'!DI163</f>
        <v>0</v>
      </c>
      <c r="AL164" s="46">
        <f>'cieki 2024'!DJ163</f>
        <v>0</v>
      </c>
      <c r="AM164" s="46">
        <f>'cieki 2024'!DK163</f>
        <v>0</v>
      </c>
      <c r="AN164" s="46">
        <f>'cieki 2024'!DL163</f>
        <v>0</v>
      </c>
      <c r="AO164" s="156" t="s">
        <v>167</v>
      </c>
    </row>
    <row r="165" spans="1:41" x14ac:dyDescent="0.2">
      <c r="A165" s="45">
        <f>'cieki 2024'!B164</f>
        <v>313</v>
      </c>
      <c r="B165" s="147" t="str">
        <f>'cieki 2024'!D164</f>
        <v>Słupia - Łosino</v>
      </c>
      <c r="C165" s="46">
        <f>'cieki 2024'!I164</f>
        <v>0.05</v>
      </c>
      <c r="D165" s="46">
        <f>'cieki 2024'!J164</f>
        <v>1.5</v>
      </c>
      <c r="E165" s="46">
        <f>'cieki 2024'!L164</f>
        <v>2.5000000000000001E-2</v>
      </c>
      <c r="F165" s="46">
        <f>'cieki 2024'!N164</f>
        <v>2.84</v>
      </c>
      <c r="G165" s="46">
        <f>'cieki 2024'!O164</f>
        <v>10.4</v>
      </c>
      <c r="H165" s="46">
        <f>'cieki 2024'!S164</f>
        <v>1.18</v>
      </c>
      <c r="I165" s="46">
        <f>'cieki 2024'!T164</f>
        <v>2.02</v>
      </c>
      <c r="J165" s="46">
        <f>'cieki 2024'!X164</f>
        <v>14.4</v>
      </c>
      <c r="K165" s="46">
        <f>'cieki 2024'!AH164</f>
        <v>6</v>
      </c>
      <c r="L165" s="46">
        <f>'cieki 2024'!AJ164</f>
        <v>2.5</v>
      </c>
      <c r="M165" s="46">
        <f>'cieki 2024'!BA164</f>
        <v>187.1</v>
      </c>
      <c r="N165" s="46">
        <f>'cieki 2024'!BI164</f>
        <v>0.5</v>
      </c>
      <c r="O165" s="46">
        <f>'cieki 2024'!BJ164</f>
        <v>5.0000000000000001E-3</v>
      </c>
      <c r="P165" s="46">
        <f>'cieki 2024'!BP164</f>
        <v>0.05</v>
      </c>
      <c r="Q165" s="46">
        <f>'cieki 2024'!BS164</f>
        <v>0.05</v>
      </c>
      <c r="R165" s="46">
        <f>'cieki 2024'!BT164</f>
        <v>0.05</v>
      </c>
      <c r="S165" s="46">
        <f>'cieki 2024'!BU164</f>
        <v>0.1</v>
      </c>
      <c r="T165" s="46">
        <f>'cieki 2024'!BZ164</f>
        <v>0.15</v>
      </c>
      <c r="U165" s="46">
        <f>'cieki 2024'!CB164</f>
        <v>0</v>
      </c>
      <c r="V165" s="46">
        <f>'cieki 2024'!CD164</f>
        <v>0</v>
      </c>
      <c r="W165" s="46">
        <f>'cieki 2024'!CL164</f>
        <v>0</v>
      </c>
      <c r="X165" s="46">
        <f>'cieki 2024'!CQ164</f>
        <v>0</v>
      </c>
      <c r="Y165" s="46">
        <f>'cieki 2024'!CR164</f>
        <v>0</v>
      </c>
      <c r="Z165" s="46">
        <f>'cieki 2024'!CS164</f>
        <v>0</v>
      </c>
      <c r="AA165" s="46">
        <f>'cieki 2024'!CT164</f>
        <v>0</v>
      </c>
      <c r="AB165" s="46">
        <f>'cieki 2024'!CU164</f>
        <v>0</v>
      </c>
      <c r="AC165" s="46">
        <f>'cieki 2024'!CX164</f>
        <v>0</v>
      </c>
      <c r="AD165" s="46">
        <f>'cieki 2024'!CZ164</f>
        <v>0</v>
      </c>
      <c r="AE165" s="46">
        <f>'cieki 2024'!DB164</f>
        <v>0</v>
      </c>
      <c r="AF165" s="46">
        <f>'cieki 2024'!DC164</f>
        <v>0</v>
      </c>
      <c r="AG165" s="46">
        <f>'cieki 2024'!DD164</f>
        <v>0</v>
      </c>
      <c r="AH165" s="46">
        <f>'cieki 2024'!DE164</f>
        <v>0.05</v>
      </c>
      <c r="AI165" s="46">
        <f>'cieki 2024'!DF164</f>
        <v>0.05</v>
      </c>
      <c r="AJ165" s="46">
        <f>'cieki 2024'!DH164</f>
        <v>0</v>
      </c>
      <c r="AK165" s="46">
        <f>'cieki 2024'!DI164</f>
        <v>0</v>
      </c>
      <c r="AL165" s="46">
        <f>'cieki 2024'!DJ164</f>
        <v>0</v>
      </c>
      <c r="AM165" s="46">
        <f>'cieki 2024'!DK164</f>
        <v>0</v>
      </c>
      <c r="AN165" s="46">
        <f>'cieki 2024'!DL164</f>
        <v>0</v>
      </c>
      <c r="AO165" s="156" t="s">
        <v>167</v>
      </c>
    </row>
    <row r="166" spans="1:41" x14ac:dyDescent="0.2">
      <c r="A166" s="45">
        <f>'cieki 2024'!B165</f>
        <v>314</v>
      </c>
      <c r="B166" s="147" t="str">
        <f>'cieki 2024'!D165</f>
        <v>Słupia - Ustka</v>
      </c>
      <c r="C166" s="46">
        <f>'cieki 2024'!I165</f>
        <v>0.05</v>
      </c>
      <c r="D166" s="46">
        <f>'cieki 2024'!J165</f>
        <v>1.5</v>
      </c>
      <c r="E166" s="46">
        <f>'cieki 2024'!L165</f>
        <v>2.5000000000000001E-2</v>
      </c>
      <c r="F166" s="46">
        <f>'cieki 2024'!N165</f>
        <v>8.15</v>
      </c>
      <c r="G166" s="46">
        <f>'cieki 2024'!O165</f>
        <v>7.92</v>
      </c>
      <c r="H166" s="46">
        <f>'cieki 2024'!S165</f>
        <v>1.24</v>
      </c>
      <c r="I166" s="46">
        <f>'cieki 2024'!T165</f>
        <v>0.5</v>
      </c>
      <c r="J166" s="46">
        <f>'cieki 2024'!X165</f>
        <v>32.799999999999997</v>
      </c>
      <c r="K166" s="46">
        <f>'cieki 2024'!AH165</f>
        <v>8.2000000000000011</v>
      </c>
      <c r="L166" s="46">
        <f>'cieki 2024'!AJ165</f>
        <v>12</v>
      </c>
      <c r="M166" s="46">
        <f>'cieki 2024'!BA165</f>
        <v>779.4</v>
      </c>
      <c r="N166" s="46">
        <f>'cieki 2024'!BI165</f>
        <v>0.5</v>
      </c>
      <c r="O166" s="46">
        <f>'cieki 2024'!BJ165</f>
        <v>5.0000000000000001E-3</v>
      </c>
      <c r="P166" s="46">
        <f>'cieki 2024'!BP165</f>
        <v>0.05</v>
      </c>
      <c r="Q166" s="46">
        <f>'cieki 2024'!BS165</f>
        <v>0.05</v>
      </c>
      <c r="R166" s="46">
        <f>'cieki 2024'!BT165</f>
        <v>0.05</v>
      </c>
      <c r="S166" s="46">
        <f>'cieki 2024'!BU165</f>
        <v>0.1</v>
      </c>
      <c r="T166" s="46">
        <f>'cieki 2024'!BZ165</f>
        <v>0.15</v>
      </c>
      <c r="U166" s="46">
        <f>'cieki 2024'!CB165</f>
        <v>50</v>
      </c>
      <c r="V166" s="46">
        <f>'cieki 2024'!CD165</f>
        <v>0.01</v>
      </c>
      <c r="W166" s="46">
        <f>'cieki 2024'!CL165</f>
        <v>0.02</v>
      </c>
      <c r="X166" s="46">
        <f>'cieki 2024'!CQ165</f>
        <v>1.5</v>
      </c>
      <c r="Y166" s="46">
        <f>'cieki 2024'!CR165</f>
        <v>0.3</v>
      </c>
      <c r="Z166" s="46">
        <f>'cieki 2024'!CS165</f>
        <v>5</v>
      </c>
      <c r="AA166" s="46">
        <f>'cieki 2024'!CT165</f>
        <v>0.5</v>
      </c>
      <c r="AB166" s="46">
        <f>'cieki 2024'!CU165</f>
        <v>0.5</v>
      </c>
      <c r="AC166" s="46">
        <f>'cieki 2024'!CX165</f>
        <v>0.05</v>
      </c>
      <c r="AD166" s="46">
        <f>'cieki 2024'!CZ165</f>
        <v>0.05</v>
      </c>
      <c r="AE166" s="46">
        <f>'cieki 2024'!DB165</f>
        <v>0.05</v>
      </c>
      <c r="AF166" s="46">
        <f>'cieki 2024'!DC165</f>
        <v>0.05</v>
      </c>
      <c r="AG166" s="46">
        <f>'cieki 2024'!DD165</f>
        <v>0.05</v>
      </c>
      <c r="AH166" s="46">
        <f>'cieki 2024'!DE165</f>
        <v>0.05</v>
      </c>
      <c r="AI166" s="46">
        <f>'cieki 2024'!DF165</f>
        <v>0.05</v>
      </c>
      <c r="AJ166" s="46">
        <f>'cieki 2024'!DH165</f>
        <v>0.5</v>
      </c>
      <c r="AK166" s="46">
        <f>'cieki 2024'!DI165</f>
        <v>0.05</v>
      </c>
      <c r="AL166" s="46">
        <f>'cieki 2024'!DJ165</f>
        <v>0.25</v>
      </c>
      <c r="AM166" s="46">
        <f>'cieki 2024'!DK165</f>
        <v>0.25</v>
      </c>
      <c r="AN166" s="46">
        <f>'cieki 2024'!DL165</f>
        <v>0.05</v>
      </c>
      <c r="AO166" s="155" t="s">
        <v>166</v>
      </c>
    </row>
    <row r="167" spans="1:41" x14ac:dyDescent="0.2">
      <c r="A167" s="45">
        <f>'cieki 2024'!B166</f>
        <v>315</v>
      </c>
      <c r="B167" s="147" t="str">
        <f>'cieki 2024'!D166</f>
        <v>Sokołda - w m. Straż powyżej ujścia Kamionki</v>
      </c>
      <c r="C167" s="46">
        <f>'cieki 2024'!I166</f>
        <v>0.21199999999999999</v>
      </c>
      <c r="D167" s="46">
        <f>'cieki 2024'!J166</f>
        <v>1.5</v>
      </c>
      <c r="E167" s="46">
        <f>'cieki 2024'!L166</f>
        <v>2.5000000000000001E-2</v>
      </c>
      <c r="F167" s="46">
        <f>'cieki 2024'!N166</f>
        <v>6.94</v>
      </c>
      <c r="G167" s="46">
        <f>'cieki 2024'!O166</f>
        <v>8.8699999999999992</v>
      </c>
      <c r="H167" s="46">
        <f>'cieki 2024'!S166</f>
        <v>2.39</v>
      </c>
      <c r="I167" s="46">
        <f>'cieki 2024'!T166</f>
        <v>2.2599999999999998</v>
      </c>
      <c r="J167" s="46">
        <f>'cieki 2024'!X166</f>
        <v>34.700000000000003</v>
      </c>
      <c r="K167" s="46">
        <f>'cieki 2024'!AH166</f>
        <v>820</v>
      </c>
      <c r="L167" s="46">
        <f>'cieki 2024'!AJ166</f>
        <v>127</v>
      </c>
      <c r="M167" s="46">
        <f>'cieki 2024'!BA166</f>
        <v>14356.5</v>
      </c>
      <c r="N167" s="46">
        <f>'cieki 2024'!BI166</f>
        <v>0.5</v>
      </c>
      <c r="O167" s="46">
        <f>'cieki 2024'!BJ166</f>
        <v>5.0000000000000001E-3</v>
      </c>
      <c r="P167" s="46">
        <f>'cieki 2024'!BP166</f>
        <v>0.05</v>
      </c>
      <c r="Q167" s="46">
        <f>'cieki 2024'!BS166</f>
        <v>0.05</v>
      </c>
      <c r="R167" s="46">
        <f>'cieki 2024'!BT166</f>
        <v>0.05</v>
      </c>
      <c r="S167" s="46">
        <f>'cieki 2024'!BU166</f>
        <v>0.1</v>
      </c>
      <c r="T167" s="46">
        <f>'cieki 2024'!BZ166</f>
        <v>0.15</v>
      </c>
      <c r="U167" s="46">
        <f>'cieki 2024'!CB166</f>
        <v>0</v>
      </c>
      <c r="V167" s="46">
        <f>'cieki 2024'!CD166</f>
        <v>0</v>
      </c>
      <c r="W167" s="46">
        <f>'cieki 2024'!CL166</f>
        <v>0</v>
      </c>
      <c r="X167" s="46">
        <f>'cieki 2024'!CQ166</f>
        <v>0</v>
      </c>
      <c r="Y167" s="46">
        <f>'cieki 2024'!CR166</f>
        <v>0</v>
      </c>
      <c r="Z167" s="46">
        <f>'cieki 2024'!CS166</f>
        <v>0</v>
      </c>
      <c r="AA167" s="46">
        <f>'cieki 2024'!CT166</f>
        <v>0</v>
      </c>
      <c r="AB167" s="46">
        <f>'cieki 2024'!CU166</f>
        <v>0</v>
      </c>
      <c r="AC167" s="46">
        <f>'cieki 2024'!CX166</f>
        <v>0</v>
      </c>
      <c r="AD167" s="46">
        <f>'cieki 2024'!CZ166</f>
        <v>0</v>
      </c>
      <c r="AE167" s="46">
        <f>'cieki 2024'!DB166</f>
        <v>0</v>
      </c>
      <c r="AF167" s="46">
        <f>'cieki 2024'!DC166</f>
        <v>0</v>
      </c>
      <c r="AG167" s="46">
        <f>'cieki 2024'!DD166</f>
        <v>0</v>
      </c>
      <c r="AH167" s="46">
        <f>'cieki 2024'!DE166</f>
        <v>0.05</v>
      </c>
      <c r="AI167" s="46">
        <f>'cieki 2024'!DF166</f>
        <v>0.05</v>
      </c>
      <c r="AJ167" s="46">
        <f>'cieki 2024'!DH166</f>
        <v>0</v>
      </c>
      <c r="AK167" s="46">
        <f>'cieki 2024'!DI166</f>
        <v>0</v>
      </c>
      <c r="AL167" s="46">
        <f>'cieki 2024'!DJ166</f>
        <v>0</v>
      </c>
      <c r="AM167" s="46">
        <f>'cieki 2024'!DK166</f>
        <v>0</v>
      </c>
      <c r="AN167" s="46">
        <f>'cieki 2024'!DL166</f>
        <v>0</v>
      </c>
      <c r="AO167" s="155" t="s">
        <v>166</v>
      </c>
    </row>
    <row r="168" spans="1:41" x14ac:dyDescent="0.2">
      <c r="A168" s="45">
        <f>'cieki 2024'!B167</f>
        <v>316</v>
      </c>
      <c r="B168" s="147" t="str">
        <f>'cieki 2024'!D167</f>
        <v>Soła - Oświęcim</v>
      </c>
      <c r="C168" s="46">
        <f>'cieki 2024'!I167</f>
        <v>0.05</v>
      </c>
      <c r="D168" s="46">
        <f>'cieki 2024'!J167</f>
        <v>1.5</v>
      </c>
      <c r="E168" s="46">
        <f>'cieki 2024'!L167</f>
        <v>2.5000000000000001E-2</v>
      </c>
      <c r="F168" s="46">
        <f>'cieki 2024'!N167</f>
        <v>9.26</v>
      </c>
      <c r="G168" s="46">
        <f>'cieki 2024'!O167</f>
        <v>10.9</v>
      </c>
      <c r="H168" s="46">
        <f>'cieki 2024'!S167</f>
        <v>12.1</v>
      </c>
      <c r="I168" s="46">
        <f>'cieki 2024'!T167</f>
        <v>3.74</v>
      </c>
      <c r="J168" s="46">
        <f>'cieki 2024'!X167</f>
        <v>39.6</v>
      </c>
      <c r="K168" s="46">
        <f>'cieki 2024'!AH167</f>
        <v>8.6</v>
      </c>
      <c r="L168" s="46">
        <f>'cieki 2024'!AJ167</f>
        <v>2.5</v>
      </c>
      <c r="M168" s="46">
        <f>'cieki 2024'!BA167</f>
        <v>165.4</v>
      </c>
      <c r="N168" s="46">
        <f>'cieki 2024'!BI167</f>
        <v>0.5</v>
      </c>
      <c r="O168" s="46">
        <f>'cieki 2024'!BJ167</f>
        <v>5.0000000000000001E-3</v>
      </c>
      <c r="P168" s="46">
        <f>'cieki 2024'!BP167</f>
        <v>0.05</v>
      </c>
      <c r="Q168" s="46">
        <f>'cieki 2024'!BS167</f>
        <v>0.05</v>
      </c>
      <c r="R168" s="46">
        <f>'cieki 2024'!BT167</f>
        <v>0.05</v>
      </c>
      <c r="S168" s="46">
        <f>'cieki 2024'!BU167</f>
        <v>0.1</v>
      </c>
      <c r="T168" s="46">
        <f>'cieki 2024'!BZ167</f>
        <v>0.15</v>
      </c>
      <c r="U168" s="46">
        <f>'cieki 2024'!CB167</f>
        <v>50</v>
      </c>
      <c r="V168" s="46">
        <f>'cieki 2024'!CD167</f>
        <v>0.01</v>
      </c>
      <c r="W168" s="46">
        <f>'cieki 2024'!CL167</f>
        <v>5.6</v>
      </c>
      <c r="X168" s="46">
        <f>'cieki 2024'!CQ167</f>
        <v>1.5</v>
      </c>
      <c r="Y168" s="46">
        <f>'cieki 2024'!CR167</f>
        <v>0.3</v>
      </c>
      <c r="Z168" s="46">
        <f>'cieki 2024'!CS167</f>
        <v>5</v>
      </c>
      <c r="AA168" s="46">
        <f>'cieki 2024'!CT167</f>
        <v>0.5</v>
      </c>
      <c r="AB168" s="46">
        <f>'cieki 2024'!CU167</f>
        <v>0.5</v>
      </c>
      <c r="AC168" s="46">
        <f>'cieki 2024'!CX167</f>
        <v>0.05</v>
      </c>
      <c r="AD168" s="46">
        <f>'cieki 2024'!CZ167</f>
        <v>0.05</v>
      </c>
      <c r="AE168" s="46">
        <f>'cieki 2024'!DB167</f>
        <v>0.05</v>
      </c>
      <c r="AF168" s="46">
        <f>'cieki 2024'!DC167</f>
        <v>0.05</v>
      </c>
      <c r="AG168" s="46">
        <f>'cieki 2024'!DD167</f>
        <v>0.05</v>
      </c>
      <c r="AH168" s="46">
        <f>'cieki 2024'!DE167</f>
        <v>0.05</v>
      </c>
      <c r="AI168" s="46">
        <f>'cieki 2024'!DF167</f>
        <v>0.05</v>
      </c>
      <c r="AJ168" s="46">
        <f>'cieki 2024'!DH167</f>
        <v>0.5</v>
      </c>
      <c r="AK168" s="46">
        <f>'cieki 2024'!DI167</f>
        <v>0.05</v>
      </c>
      <c r="AL168" s="46">
        <f>'cieki 2024'!DJ167</f>
        <v>0.25</v>
      </c>
      <c r="AM168" s="46">
        <f>'cieki 2024'!DK167</f>
        <v>0.25</v>
      </c>
      <c r="AN168" s="46">
        <f>'cieki 2024'!DL167</f>
        <v>0.05</v>
      </c>
      <c r="AO168" s="155" t="s">
        <v>166</v>
      </c>
    </row>
    <row r="169" spans="1:41" x14ac:dyDescent="0.2">
      <c r="A169" s="45">
        <f>'cieki 2024'!B168</f>
        <v>317</v>
      </c>
      <c r="B169" s="147" t="str">
        <f>'cieki 2024'!D168</f>
        <v>Soła - powyżej Rycerki</v>
      </c>
      <c r="C169" s="46">
        <f>'cieki 2024'!I168</f>
        <v>0.05</v>
      </c>
      <c r="D169" s="46">
        <f>'cieki 2024'!J168</f>
        <v>1.5</v>
      </c>
      <c r="E169" s="46">
        <f>'cieki 2024'!L168</f>
        <v>2.5000000000000001E-2</v>
      </c>
      <c r="F169" s="46">
        <f>'cieki 2024'!N168</f>
        <v>15.1</v>
      </c>
      <c r="G169" s="46">
        <f>'cieki 2024'!O168</f>
        <v>16.8</v>
      </c>
      <c r="H169" s="46">
        <f>'cieki 2024'!S168</f>
        <v>27.5</v>
      </c>
      <c r="I169" s="46">
        <f>'cieki 2024'!T168</f>
        <v>4.8600000000000003</v>
      </c>
      <c r="J169" s="46">
        <f>'cieki 2024'!X168</f>
        <v>37.1</v>
      </c>
      <c r="K169" s="46">
        <f>'cieki 2024'!AH168</f>
        <v>28</v>
      </c>
      <c r="L169" s="46">
        <f>'cieki 2024'!AJ168</f>
        <v>14</v>
      </c>
      <c r="M169" s="46">
        <f>'cieki 2024'!BA168</f>
        <v>785.5</v>
      </c>
      <c r="N169" s="46">
        <f>'cieki 2024'!BI168</f>
        <v>0.5</v>
      </c>
      <c r="O169" s="46">
        <f>'cieki 2024'!BJ168</f>
        <v>5.0000000000000001E-3</v>
      </c>
      <c r="P169" s="46">
        <f>'cieki 2024'!BP168</f>
        <v>0.05</v>
      </c>
      <c r="Q169" s="46">
        <f>'cieki 2024'!BS168</f>
        <v>0.05</v>
      </c>
      <c r="R169" s="46">
        <f>'cieki 2024'!BT168</f>
        <v>0.05</v>
      </c>
      <c r="S169" s="46">
        <f>'cieki 2024'!BU168</f>
        <v>0.1</v>
      </c>
      <c r="T169" s="46">
        <f>'cieki 2024'!BZ168</f>
        <v>0.15</v>
      </c>
      <c r="U169" s="46">
        <f>'cieki 2024'!CB168</f>
        <v>0</v>
      </c>
      <c r="V169" s="46">
        <f>'cieki 2024'!CD168</f>
        <v>0</v>
      </c>
      <c r="W169" s="46">
        <f>'cieki 2024'!CL168</f>
        <v>0</v>
      </c>
      <c r="X169" s="46">
        <f>'cieki 2024'!CQ168</f>
        <v>0</v>
      </c>
      <c r="Y169" s="46">
        <f>'cieki 2024'!CR168</f>
        <v>0</v>
      </c>
      <c r="Z169" s="46">
        <f>'cieki 2024'!CS168</f>
        <v>0</v>
      </c>
      <c r="AA169" s="46">
        <f>'cieki 2024'!CT168</f>
        <v>0</v>
      </c>
      <c r="AB169" s="46">
        <f>'cieki 2024'!CU168</f>
        <v>0</v>
      </c>
      <c r="AC169" s="46">
        <f>'cieki 2024'!CX168</f>
        <v>0</v>
      </c>
      <c r="AD169" s="46">
        <f>'cieki 2024'!CZ168</f>
        <v>0</v>
      </c>
      <c r="AE169" s="46">
        <f>'cieki 2024'!DB168</f>
        <v>0</v>
      </c>
      <c r="AF169" s="46">
        <f>'cieki 2024'!DC168</f>
        <v>0</v>
      </c>
      <c r="AG169" s="46">
        <f>'cieki 2024'!DD168</f>
        <v>0</v>
      </c>
      <c r="AH169" s="46">
        <f>'cieki 2024'!DE168</f>
        <v>0.05</v>
      </c>
      <c r="AI169" s="46">
        <f>'cieki 2024'!DF168</f>
        <v>0.05</v>
      </c>
      <c r="AJ169" s="46">
        <f>'cieki 2024'!DH168</f>
        <v>0</v>
      </c>
      <c r="AK169" s="46">
        <f>'cieki 2024'!DI168</f>
        <v>0</v>
      </c>
      <c r="AL169" s="46">
        <f>'cieki 2024'!DJ168</f>
        <v>0</v>
      </c>
      <c r="AM169" s="46">
        <f>'cieki 2024'!DK168</f>
        <v>0</v>
      </c>
      <c r="AN169" s="46">
        <f>'cieki 2024'!DL168</f>
        <v>0</v>
      </c>
      <c r="AO169" s="156" t="s">
        <v>167</v>
      </c>
    </row>
    <row r="170" spans="1:41" x14ac:dyDescent="0.2">
      <c r="A170" s="45">
        <f>'cieki 2024'!B169</f>
        <v>318</v>
      </c>
      <c r="B170" s="147" t="str">
        <f>'cieki 2024'!D169</f>
        <v>Soła - wpływ do zbiornika Tresna</v>
      </c>
      <c r="C170" s="46">
        <f>'cieki 2024'!I169</f>
        <v>0.05</v>
      </c>
      <c r="D170" s="46">
        <f>'cieki 2024'!J169</f>
        <v>3.49</v>
      </c>
      <c r="E170" s="46">
        <f>'cieki 2024'!L169</f>
        <v>0.25800000000000001</v>
      </c>
      <c r="F170" s="46">
        <f>'cieki 2024'!N169</f>
        <v>13.7</v>
      </c>
      <c r="G170" s="46">
        <f>'cieki 2024'!O169</f>
        <v>5.8</v>
      </c>
      <c r="H170" s="46">
        <f>'cieki 2024'!S169</f>
        <v>20</v>
      </c>
      <c r="I170" s="46">
        <f>'cieki 2024'!T169</f>
        <v>11.2</v>
      </c>
      <c r="J170" s="46">
        <f>'cieki 2024'!X169</f>
        <v>32.6</v>
      </c>
      <c r="K170" s="46">
        <f>'cieki 2024'!AH169</f>
        <v>2.5</v>
      </c>
      <c r="L170" s="46">
        <f>'cieki 2024'!AJ169</f>
        <v>2.5</v>
      </c>
      <c r="M170" s="46">
        <f>'cieki 2024'!BA169</f>
        <v>31.5</v>
      </c>
      <c r="N170" s="46">
        <f>'cieki 2024'!BI169</f>
        <v>0.5</v>
      </c>
      <c r="O170" s="46">
        <f>'cieki 2024'!BJ169</f>
        <v>5.0000000000000001E-3</v>
      </c>
      <c r="P170" s="46">
        <f>'cieki 2024'!BP169</f>
        <v>0.05</v>
      </c>
      <c r="Q170" s="46">
        <f>'cieki 2024'!BS169</f>
        <v>0.05</v>
      </c>
      <c r="R170" s="46">
        <f>'cieki 2024'!BT169</f>
        <v>0.05</v>
      </c>
      <c r="S170" s="46">
        <f>'cieki 2024'!BU169</f>
        <v>0.1</v>
      </c>
      <c r="T170" s="46">
        <f>'cieki 2024'!BZ169</f>
        <v>0.15</v>
      </c>
      <c r="U170" s="46">
        <f>'cieki 2024'!CB169</f>
        <v>0</v>
      </c>
      <c r="V170" s="46">
        <f>'cieki 2024'!CD169</f>
        <v>0</v>
      </c>
      <c r="W170" s="46">
        <f>'cieki 2024'!CL169</f>
        <v>0</v>
      </c>
      <c r="X170" s="46">
        <f>'cieki 2024'!CQ169</f>
        <v>0</v>
      </c>
      <c r="Y170" s="46">
        <f>'cieki 2024'!CR169</f>
        <v>0</v>
      </c>
      <c r="Z170" s="46">
        <f>'cieki 2024'!CS169</f>
        <v>0</v>
      </c>
      <c r="AA170" s="46">
        <f>'cieki 2024'!CT169</f>
        <v>0</v>
      </c>
      <c r="AB170" s="46">
        <f>'cieki 2024'!CU169</f>
        <v>0</v>
      </c>
      <c r="AC170" s="46">
        <f>'cieki 2024'!CX169</f>
        <v>0</v>
      </c>
      <c r="AD170" s="46">
        <f>'cieki 2024'!CZ169</f>
        <v>0</v>
      </c>
      <c r="AE170" s="46">
        <f>'cieki 2024'!DB169</f>
        <v>0</v>
      </c>
      <c r="AF170" s="46">
        <f>'cieki 2024'!DC169</f>
        <v>0</v>
      </c>
      <c r="AG170" s="46">
        <f>'cieki 2024'!DD169</f>
        <v>0</v>
      </c>
      <c r="AH170" s="46">
        <f>'cieki 2024'!DE169</f>
        <v>0.05</v>
      </c>
      <c r="AI170" s="46">
        <f>'cieki 2024'!DF169</f>
        <v>0.05</v>
      </c>
      <c r="AJ170" s="46">
        <f>'cieki 2024'!DH169</f>
        <v>0</v>
      </c>
      <c r="AK170" s="46">
        <f>'cieki 2024'!DI169</f>
        <v>0</v>
      </c>
      <c r="AL170" s="46">
        <f>'cieki 2024'!DJ169</f>
        <v>0</v>
      </c>
      <c r="AM170" s="46">
        <f>'cieki 2024'!DK169</f>
        <v>0</v>
      </c>
      <c r="AN170" s="46">
        <f>'cieki 2024'!DL169</f>
        <v>0</v>
      </c>
      <c r="AO170" s="156" t="s">
        <v>167</v>
      </c>
    </row>
    <row r="171" spans="1:41" x14ac:dyDescent="0.2">
      <c r="A171" s="45">
        <f>'cieki 2024'!B170</f>
        <v>319</v>
      </c>
      <c r="B171" s="147" t="str">
        <f>'cieki 2024'!D170</f>
        <v>Sołka - Silginy</v>
      </c>
      <c r="C171" s="46">
        <f>'cieki 2024'!I170</f>
        <v>0.05</v>
      </c>
      <c r="D171" s="46">
        <f>'cieki 2024'!J170</f>
        <v>1.5</v>
      </c>
      <c r="E171" s="46">
        <f>'cieki 2024'!L170</f>
        <v>2.5000000000000001E-2</v>
      </c>
      <c r="F171" s="46">
        <f>'cieki 2024'!N170</f>
        <v>5.41</v>
      </c>
      <c r="G171" s="46">
        <f>'cieki 2024'!O170</f>
        <v>6.14</v>
      </c>
      <c r="H171" s="46">
        <f>'cieki 2024'!S170</f>
        <v>2</v>
      </c>
      <c r="I171" s="46">
        <f>'cieki 2024'!T170</f>
        <v>0.5</v>
      </c>
      <c r="J171" s="46">
        <f>'cieki 2024'!X170</f>
        <v>12.4</v>
      </c>
      <c r="K171" s="46">
        <f>'cieki 2024'!AH170</f>
        <v>76</v>
      </c>
      <c r="L171" s="46">
        <f>'cieki 2024'!AJ170</f>
        <v>55</v>
      </c>
      <c r="M171" s="46">
        <f>'cieki 2024'!BA170</f>
        <v>2026.5</v>
      </c>
      <c r="N171" s="46">
        <f>'cieki 2024'!BI170</f>
        <v>0.5</v>
      </c>
      <c r="O171" s="46">
        <f>'cieki 2024'!BJ170</f>
        <v>5.0000000000000001E-3</v>
      </c>
      <c r="P171" s="46">
        <f>'cieki 2024'!BP170</f>
        <v>0.05</v>
      </c>
      <c r="Q171" s="46">
        <f>'cieki 2024'!BS170</f>
        <v>0.05</v>
      </c>
      <c r="R171" s="46">
        <f>'cieki 2024'!BT170</f>
        <v>0.05</v>
      </c>
      <c r="S171" s="46">
        <f>'cieki 2024'!BU170</f>
        <v>0.1</v>
      </c>
      <c r="T171" s="46">
        <f>'cieki 2024'!BZ170</f>
        <v>0.15</v>
      </c>
      <c r="U171" s="46">
        <f>'cieki 2024'!CB170</f>
        <v>0</v>
      </c>
      <c r="V171" s="46">
        <f>'cieki 2024'!CD170</f>
        <v>0</v>
      </c>
      <c r="W171" s="46">
        <f>'cieki 2024'!CL170</f>
        <v>0</v>
      </c>
      <c r="X171" s="46">
        <f>'cieki 2024'!CQ170</f>
        <v>0</v>
      </c>
      <c r="Y171" s="46">
        <f>'cieki 2024'!CR170</f>
        <v>0</v>
      </c>
      <c r="Z171" s="46">
        <f>'cieki 2024'!CS170</f>
        <v>0</v>
      </c>
      <c r="AA171" s="46">
        <f>'cieki 2024'!CT170</f>
        <v>0</v>
      </c>
      <c r="AB171" s="46">
        <f>'cieki 2024'!CU170</f>
        <v>0</v>
      </c>
      <c r="AC171" s="46">
        <f>'cieki 2024'!CX170</f>
        <v>0</v>
      </c>
      <c r="AD171" s="46">
        <f>'cieki 2024'!CZ170</f>
        <v>0</v>
      </c>
      <c r="AE171" s="46">
        <f>'cieki 2024'!DB170</f>
        <v>0</v>
      </c>
      <c r="AF171" s="46">
        <f>'cieki 2024'!DC170</f>
        <v>0</v>
      </c>
      <c r="AG171" s="46">
        <f>'cieki 2024'!DD170</f>
        <v>0</v>
      </c>
      <c r="AH171" s="46">
        <f>'cieki 2024'!DE170</f>
        <v>0.05</v>
      </c>
      <c r="AI171" s="46">
        <f>'cieki 2024'!DF170</f>
        <v>0.05</v>
      </c>
      <c r="AJ171" s="46">
        <f>'cieki 2024'!DH170</f>
        <v>0</v>
      </c>
      <c r="AK171" s="46">
        <f>'cieki 2024'!DI170</f>
        <v>0</v>
      </c>
      <c r="AL171" s="46">
        <f>'cieki 2024'!DJ170</f>
        <v>0</v>
      </c>
      <c r="AM171" s="46">
        <f>'cieki 2024'!DK170</f>
        <v>0</v>
      </c>
      <c r="AN171" s="46">
        <f>'cieki 2024'!DL170</f>
        <v>0</v>
      </c>
      <c r="AO171" s="155" t="s">
        <v>166</v>
      </c>
    </row>
    <row r="172" spans="1:41" x14ac:dyDescent="0.2">
      <c r="A172" s="45">
        <f>'cieki 2024'!B171</f>
        <v>320</v>
      </c>
      <c r="B172" s="147" t="str">
        <f>'cieki 2024'!D171</f>
        <v>Sołotwa - Podlesie</v>
      </c>
      <c r="C172" s="46">
        <f>'cieki 2024'!I171</f>
        <v>0.05</v>
      </c>
      <c r="D172" s="46">
        <f>'cieki 2024'!J171</f>
        <v>1.5</v>
      </c>
      <c r="E172" s="46">
        <f>'cieki 2024'!L171</f>
        <v>2.5000000000000001E-2</v>
      </c>
      <c r="F172" s="46">
        <f>'cieki 2024'!N171</f>
        <v>0.61899999999999999</v>
      </c>
      <c r="G172" s="46">
        <f>'cieki 2024'!O171</f>
        <v>2.0099999999999998</v>
      </c>
      <c r="H172" s="46">
        <f>'cieki 2024'!S171</f>
        <v>0.2</v>
      </c>
      <c r="I172" s="46">
        <f>'cieki 2024'!T171</f>
        <v>0.5</v>
      </c>
      <c r="J172" s="46">
        <f>'cieki 2024'!X171</f>
        <v>0.25</v>
      </c>
      <c r="K172" s="46">
        <f>'cieki 2024'!AH171</f>
        <v>2.5</v>
      </c>
      <c r="L172" s="46">
        <f>'cieki 2024'!AJ171</f>
        <v>2.5</v>
      </c>
      <c r="M172" s="46">
        <f>'cieki 2024'!BA171</f>
        <v>31.5</v>
      </c>
      <c r="N172" s="46">
        <f>'cieki 2024'!BI171</f>
        <v>0.5</v>
      </c>
      <c r="O172" s="46">
        <f>'cieki 2024'!BJ171</f>
        <v>5.0000000000000001E-3</v>
      </c>
      <c r="P172" s="46">
        <f>'cieki 2024'!BP171</f>
        <v>0.05</v>
      </c>
      <c r="Q172" s="46">
        <f>'cieki 2024'!BS171</f>
        <v>0.05</v>
      </c>
      <c r="R172" s="46">
        <f>'cieki 2024'!BT171</f>
        <v>0.05</v>
      </c>
      <c r="S172" s="46">
        <f>'cieki 2024'!BU171</f>
        <v>0.1</v>
      </c>
      <c r="T172" s="46">
        <f>'cieki 2024'!BZ171</f>
        <v>0.15</v>
      </c>
      <c r="U172" s="46">
        <f>'cieki 2024'!CB171</f>
        <v>0</v>
      </c>
      <c r="V172" s="46">
        <f>'cieki 2024'!CD171</f>
        <v>0</v>
      </c>
      <c r="W172" s="46">
        <f>'cieki 2024'!CL171</f>
        <v>0</v>
      </c>
      <c r="X172" s="46">
        <f>'cieki 2024'!CQ171</f>
        <v>0</v>
      </c>
      <c r="Y172" s="46">
        <f>'cieki 2024'!CR171</f>
        <v>0</v>
      </c>
      <c r="Z172" s="46">
        <f>'cieki 2024'!CS171</f>
        <v>0</v>
      </c>
      <c r="AA172" s="46">
        <f>'cieki 2024'!CT171</f>
        <v>0</v>
      </c>
      <c r="AB172" s="46">
        <f>'cieki 2024'!CU171</f>
        <v>0</v>
      </c>
      <c r="AC172" s="46">
        <f>'cieki 2024'!CX171</f>
        <v>0</v>
      </c>
      <c r="AD172" s="46">
        <f>'cieki 2024'!CZ171</f>
        <v>0</v>
      </c>
      <c r="AE172" s="46">
        <f>'cieki 2024'!DB171</f>
        <v>0</v>
      </c>
      <c r="AF172" s="46">
        <f>'cieki 2024'!DC171</f>
        <v>0</v>
      </c>
      <c r="AG172" s="46">
        <f>'cieki 2024'!DD171</f>
        <v>0</v>
      </c>
      <c r="AH172" s="46">
        <f>'cieki 2024'!DE171</f>
        <v>0.05</v>
      </c>
      <c r="AI172" s="46">
        <f>'cieki 2024'!DF171</f>
        <v>0.05</v>
      </c>
      <c r="AJ172" s="46">
        <f>'cieki 2024'!DH171</f>
        <v>0</v>
      </c>
      <c r="AK172" s="46">
        <f>'cieki 2024'!DI171</f>
        <v>0</v>
      </c>
      <c r="AL172" s="46">
        <f>'cieki 2024'!DJ171</f>
        <v>0</v>
      </c>
      <c r="AM172" s="46">
        <f>'cieki 2024'!DK171</f>
        <v>0</v>
      </c>
      <c r="AN172" s="46">
        <f>'cieki 2024'!DL171</f>
        <v>0</v>
      </c>
      <c r="AO172" s="156" t="s">
        <v>167</v>
      </c>
    </row>
    <row r="173" spans="1:41" x14ac:dyDescent="0.2">
      <c r="A173" s="45">
        <f>'cieki 2024'!B172</f>
        <v>321</v>
      </c>
      <c r="B173" s="147" t="str">
        <f>'cieki 2024'!D172</f>
        <v>Stobnica - Godowa</v>
      </c>
      <c r="C173" s="46">
        <f>'cieki 2024'!I172</f>
        <v>4.29</v>
      </c>
      <c r="D173" s="46">
        <f>'cieki 2024'!J172</f>
        <v>1.5</v>
      </c>
      <c r="E173" s="46">
        <f>'cieki 2024'!L172</f>
        <v>2.5000000000000001E-2</v>
      </c>
      <c r="F173" s="46">
        <f>'cieki 2024'!N172</f>
        <v>7.17</v>
      </c>
      <c r="G173" s="46">
        <f>'cieki 2024'!O172</f>
        <v>10.1</v>
      </c>
      <c r="H173" s="46">
        <f>'cieki 2024'!S172</f>
        <v>8.16</v>
      </c>
      <c r="I173" s="46">
        <f>'cieki 2024'!T172</f>
        <v>3.03</v>
      </c>
      <c r="J173" s="46">
        <f>'cieki 2024'!X172</f>
        <v>23.5</v>
      </c>
      <c r="K173" s="46">
        <f>'cieki 2024'!AH172</f>
        <v>76</v>
      </c>
      <c r="L173" s="46">
        <f>'cieki 2024'!AJ172</f>
        <v>2.5</v>
      </c>
      <c r="M173" s="46">
        <f>'cieki 2024'!BA172</f>
        <v>229.5</v>
      </c>
      <c r="N173" s="46">
        <f>'cieki 2024'!BI172</f>
        <v>0.5</v>
      </c>
      <c r="O173" s="46">
        <f>'cieki 2024'!BJ172</f>
        <v>5.0000000000000001E-3</v>
      </c>
      <c r="P173" s="46">
        <f>'cieki 2024'!BP172</f>
        <v>0.05</v>
      </c>
      <c r="Q173" s="46">
        <f>'cieki 2024'!BS172</f>
        <v>0.05</v>
      </c>
      <c r="R173" s="46">
        <f>'cieki 2024'!BT172</f>
        <v>0.05</v>
      </c>
      <c r="S173" s="46">
        <f>'cieki 2024'!BU172</f>
        <v>0.1</v>
      </c>
      <c r="T173" s="46">
        <f>'cieki 2024'!BZ172</f>
        <v>0.15</v>
      </c>
      <c r="U173" s="46">
        <f>'cieki 2024'!CB172</f>
        <v>0</v>
      </c>
      <c r="V173" s="46">
        <f>'cieki 2024'!CD172</f>
        <v>0</v>
      </c>
      <c r="W173" s="46">
        <f>'cieki 2024'!CL172</f>
        <v>0</v>
      </c>
      <c r="X173" s="46">
        <f>'cieki 2024'!CQ172</f>
        <v>0</v>
      </c>
      <c r="Y173" s="46">
        <f>'cieki 2024'!CR172</f>
        <v>0</v>
      </c>
      <c r="Z173" s="46">
        <f>'cieki 2024'!CS172</f>
        <v>0</v>
      </c>
      <c r="AA173" s="46">
        <f>'cieki 2024'!CT172</f>
        <v>0</v>
      </c>
      <c r="AB173" s="46">
        <f>'cieki 2024'!CU172</f>
        <v>0</v>
      </c>
      <c r="AC173" s="46">
        <f>'cieki 2024'!CX172</f>
        <v>0</v>
      </c>
      <c r="AD173" s="46">
        <f>'cieki 2024'!CZ172</f>
        <v>0</v>
      </c>
      <c r="AE173" s="46">
        <f>'cieki 2024'!DB172</f>
        <v>0</v>
      </c>
      <c r="AF173" s="46">
        <f>'cieki 2024'!DC172</f>
        <v>0</v>
      </c>
      <c r="AG173" s="46">
        <f>'cieki 2024'!DD172</f>
        <v>0</v>
      </c>
      <c r="AH173" s="46">
        <f>'cieki 2024'!DE172</f>
        <v>0.05</v>
      </c>
      <c r="AI173" s="46">
        <f>'cieki 2024'!DF172</f>
        <v>0.05</v>
      </c>
      <c r="AJ173" s="46">
        <f>'cieki 2024'!DH172</f>
        <v>0</v>
      </c>
      <c r="AK173" s="46">
        <f>'cieki 2024'!DI172</f>
        <v>0</v>
      </c>
      <c r="AL173" s="46">
        <f>'cieki 2024'!DJ172</f>
        <v>0</v>
      </c>
      <c r="AM173" s="46">
        <f>'cieki 2024'!DK172</f>
        <v>0</v>
      </c>
      <c r="AN173" s="46">
        <f>'cieki 2024'!DL172</f>
        <v>0</v>
      </c>
      <c r="AO173" s="155" t="s">
        <v>166</v>
      </c>
    </row>
    <row r="174" spans="1:41" x14ac:dyDescent="0.2">
      <c r="A174" s="45">
        <f>'cieki 2024'!B173</f>
        <v>322</v>
      </c>
      <c r="B174" s="147" t="str">
        <f>'cieki 2024'!D173</f>
        <v>Stoła - ujście do Małej Panwi m.Potępa</v>
      </c>
      <c r="C174" s="46">
        <f>'cieki 2024'!I173</f>
        <v>0.05</v>
      </c>
      <c r="D174" s="46">
        <f>'cieki 2024'!J173</f>
        <v>1.5</v>
      </c>
      <c r="E174" s="46">
        <f>'cieki 2024'!L173</f>
        <v>12.8</v>
      </c>
      <c r="F174" s="46">
        <f>'cieki 2024'!N173</f>
        <v>2.87</v>
      </c>
      <c r="G174" s="46">
        <f>'cieki 2024'!O173</f>
        <v>22.6</v>
      </c>
      <c r="H174" s="46">
        <f>'cieki 2024'!S173</f>
        <v>1.21</v>
      </c>
      <c r="I174" s="46">
        <f>'cieki 2024'!T173</f>
        <v>32</v>
      </c>
      <c r="J174" s="46">
        <f>'cieki 2024'!X173</f>
        <v>146</v>
      </c>
      <c r="K174" s="46">
        <f>'cieki 2024'!AH173</f>
        <v>2.5</v>
      </c>
      <c r="L174" s="46">
        <f>'cieki 2024'!AJ173</f>
        <v>2.5</v>
      </c>
      <c r="M174" s="46">
        <f>'cieki 2024'!BA173</f>
        <v>95.2</v>
      </c>
      <c r="N174" s="46">
        <f>'cieki 2024'!BI173</f>
        <v>0.5</v>
      </c>
      <c r="O174" s="46">
        <f>'cieki 2024'!BJ173</f>
        <v>5.0000000000000001E-3</v>
      </c>
      <c r="P174" s="46">
        <f>'cieki 2024'!BP173</f>
        <v>0.05</v>
      </c>
      <c r="Q174" s="46">
        <f>'cieki 2024'!BS173</f>
        <v>0.05</v>
      </c>
      <c r="R174" s="46">
        <f>'cieki 2024'!BT173</f>
        <v>0.05</v>
      </c>
      <c r="S174" s="46">
        <f>'cieki 2024'!BU173</f>
        <v>0.1</v>
      </c>
      <c r="T174" s="46">
        <f>'cieki 2024'!BZ173</f>
        <v>0.15</v>
      </c>
      <c r="U174" s="46">
        <f>'cieki 2024'!CB173</f>
        <v>50</v>
      </c>
      <c r="V174" s="46">
        <f>'cieki 2024'!CD173</f>
        <v>0.01</v>
      </c>
      <c r="W174" s="46">
        <f>'cieki 2024'!CL173</f>
        <v>5.0000000000000001E-3</v>
      </c>
      <c r="X174" s="46">
        <f>'cieki 2024'!CQ173</f>
        <v>1.5</v>
      </c>
      <c r="Y174" s="46">
        <f>'cieki 2024'!CR173</f>
        <v>0.3</v>
      </c>
      <c r="Z174" s="46">
        <f>'cieki 2024'!CS173</f>
        <v>5</v>
      </c>
      <c r="AA174" s="46">
        <f>'cieki 2024'!CT173</f>
        <v>0.5</v>
      </c>
      <c r="AB174" s="46">
        <f>'cieki 2024'!CU173</f>
        <v>0.5</v>
      </c>
      <c r="AC174" s="46">
        <f>'cieki 2024'!CX173</f>
        <v>0.05</v>
      </c>
      <c r="AD174" s="46">
        <f>'cieki 2024'!CZ173</f>
        <v>0.05</v>
      </c>
      <c r="AE174" s="46">
        <f>'cieki 2024'!DB173</f>
        <v>0.05</v>
      </c>
      <c r="AF174" s="46">
        <f>'cieki 2024'!DC173</f>
        <v>0.05</v>
      </c>
      <c r="AG174" s="46">
        <f>'cieki 2024'!DD173</f>
        <v>0.05</v>
      </c>
      <c r="AH174" s="46">
        <f>'cieki 2024'!DE173</f>
        <v>0.05</v>
      </c>
      <c r="AI174" s="46">
        <f>'cieki 2024'!DF173</f>
        <v>0.05</v>
      </c>
      <c r="AJ174" s="46">
        <f>'cieki 2024'!DH173</f>
        <v>0.5</v>
      </c>
      <c r="AK174" s="46">
        <f>'cieki 2024'!DI173</f>
        <v>0.05</v>
      </c>
      <c r="AL174" s="46">
        <f>'cieki 2024'!DJ173</f>
        <v>0.25</v>
      </c>
      <c r="AM174" s="46">
        <f>'cieki 2024'!DK173</f>
        <v>0.25</v>
      </c>
      <c r="AN174" s="46">
        <f>'cieki 2024'!DL173</f>
        <v>0.05</v>
      </c>
      <c r="AO174" s="155" t="s">
        <v>166</v>
      </c>
    </row>
    <row r="175" spans="1:41" x14ac:dyDescent="0.2">
      <c r="A175" s="45">
        <f>'cieki 2024'!B174</f>
        <v>323</v>
      </c>
      <c r="B175" s="147" t="str">
        <f>'cieki 2024'!D174</f>
        <v>Strumień - Ruszcza</v>
      </c>
      <c r="C175" s="46">
        <f>'cieki 2024'!I174</f>
        <v>0.05</v>
      </c>
      <c r="D175" s="46">
        <f>'cieki 2024'!J174</f>
        <v>1.5</v>
      </c>
      <c r="E175" s="46">
        <f>'cieki 2024'!L174</f>
        <v>2.5000000000000001E-2</v>
      </c>
      <c r="F175" s="46">
        <f>'cieki 2024'!N174</f>
        <v>1.67</v>
      </c>
      <c r="G175" s="46">
        <f>'cieki 2024'!O174</f>
        <v>5.26</v>
      </c>
      <c r="H175" s="46">
        <f>'cieki 2024'!S174</f>
        <v>1.71</v>
      </c>
      <c r="I175" s="46">
        <f>'cieki 2024'!T174</f>
        <v>0.5</v>
      </c>
      <c r="J175" s="46">
        <f>'cieki 2024'!X174</f>
        <v>2.5</v>
      </c>
      <c r="K175" s="46">
        <f>'cieki 2024'!AH174</f>
        <v>22</v>
      </c>
      <c r="L175" s="46">
        <f>'cieki 2024'!AJ174</f>
        <v>8.2000000000000011</v>
      </c>
      <c r="M175" s="46">
        <f>'cieki 2024'!BA174</f>
        <v>89.3</v>
      </c>
      <c r="N175" s="46">
        <f>'cieki 2024'!BI174</f>
        <v>0.5</v>
      </c>
      <c r="O175" s="46">
        <f>'cieki 2024'!BJ174</f>
        <v>5.0000000000000001E-3</v>
      </c>
      <c r="P175" s="46">
        <f>'cieki 2024'!BP174</f>
        <v>0.05</v>
      </c>
      <c r="Q175" s="46">
        <f>'cieki 2024'!BS174</f>
        <v>0.05</v>
      </c>
      <c r="R175" s="46">
        <f>'cieki 2024'!BT174</f>
        <v>0.05</v>
      </c>
      <c r="S175" s="46">
        <f>'cieki 2024'!BU174</f>
        <v>0.1</v>
      </c>
      <c r="T175" s="46">
        <f>'cieki 2024'!BZ174</f>
        <v>0.15</v>
      </c>
      <c r="U175" s="46">
        <f>'cieki 2024'!CB174</f>
        <v>50</v>
      </c>
      <c r="V175" s="46">
        <f>'cieki 2024'!CD174</f>
        <v>0.01</v>
      </c>
      <c r="W175" s="46">
        <f>'cieki 2024'!CL174</f>
        <v>5.0000000000000001E-3</v>
      </c>
      <c r="X175" s="46">
        <f>'cieki 2024'!CQ174</f>
        <v>1.5</v>
      </c>
      <c r="Y175" s="46">
        <f>'cieki 2024'!CR174</f>
        <v>0.3</v>
      </c>
      <c r="Z175" s="46">
        <f>'cieki 2024'!CS174</f>
        <v>5</v>
      </c>
      <c r="AA175" s="46">
        <f>'cieki 2024'!CT174</f>
        <v>0.5</v>
      </c>
      <c r="AB175" s="46">
        <f>'cieki 2024'!CU174</f>
        <v>0.5</v>
      </c>
      <c r="AC175" s="46">
        <f>'cieki 2024'!CX174</f>
        <v>0.05</v>
      </c>
      <c r="AD175" s="46">
        <f>'cieki 2024'!CZ174</f>
        <v>0.05</v>
      </c>
      <c r="AE175" s="46">
        <f>'cieki 2024'!DB174</f>
        <v>0.05</v>
      </c>
      <c r="AF175" s="46">
        <f>'cieki 2024'!DC174</f>
        <v>0.05</v>
      </c>
      <c r="AG175" s="46">
        <f>'cieki 2024'!DD174</f>
        <v>0.05</v>
      </c>
      <c r="AH175" s="46">
        <f>'cieki 2024'!DE174</f>
        <v>0.05</v>
      </c>
      <c r="AI175" s="46">
        <f>'cieki 2024'!DF174</f>
        <v>0.05</v>
      </c>
      <c r="AJ175" s="46">
        <f>'cieki 2024'!DH174</f>
        <v>0.5</v>
      </c>
      <c r="AK175" s="46">
        <f>'cieki 2024'!DI174</f>
        <v>0.05</v>
      </c>
      <c r="AL175" s="46">
        <f>'cieki 2024'!DJ174</f>
        <v>0.25</v>
      </c>
      <c r="AM175" s="46">
        <f>'cieki 2024'!DK174</f>
        <v>0.25</v>
      </c>
      <c r="AN175" s="46">
        <f>'cieki 2024'!DL174</f>
        <v>0.05</v>
      </c>
      <c r="AO175" s="156" t="s">
        <v>167</v>
      </c>
    </row>
    <row r="176" spans="1:41" x14ac:dyDescent="0.2">
      <c r="A176" s="45">
        <f>'cieki 2024'!B175</f>
        <v>324</v>
      </c>
      <c r="B176" s="147" t="str">
        <f>'cieki 2024'!D175</f>
        <v>Strzeżenica - ujście do jeziora Jamno (m. Strzeżenica)</v>
      </c>
      <c r="C176" s="46">
        <f>'cieki 2024'!I175</f>
        <v>3.9</v>
      </c>
      <c r="D176" s="46">
        <f>'cieki 2024'!J175</f>
        <v>1.5</v>
      </c>
      <c r="E176" s="46">
        <f>'cieki 2024'!L175</f>
        <v>2.5000000000000001E-2</v>
      </c>
      <c r="F176" s="46">
        <f>'cieki 2024'!N175</f>
        <v>16.600000000000001</v>
      </c>
      <c r="G176" s="46">
        <f>'cieki 2024'!O175</f>
        <v>19.2</v>
      </c>
      <c r="H176" s="46">
        <f>'cieki 2024'!S175</f>
        <v>9.81</v>
      </c>
      <c r="I176" s="46">
        <f>'cieki 2024'!T175</f>
        <v>4.6100000000000003</v>
      </c>
      <c r="J176" s="46">
        <f>'cieki 2024'!X175</f>
        <v>51.6</v>
      </c>
      <c r="K176" s="46">
        <f>'cieki 2024'!AH175</f>
        <v>6.5</v>
      </c>
      <c r="L176" s="46">
        <f>'cieki 2024'!AJ175</f>
        <v>5.7</v>
      </c>
      <c r="M176" s="46">
        <f>'cieki 2024'!BA175</f>
        <v>1442.7</v>
      </c>
      <c r="N176" s="46">
        <f>'cieki 2024'!BI175</f>
        <v>0.5</v>
      </c>
      <c r="O176" s="46">
        <f>'cieki 2024'!BJ175</f>
        <v>5.0000000000000001E-3</v>
      </c>
      <c r="P176" s="46">
        <f>'cieki 2024'!BP175</f>
        <v>0.05</v>
      </c>
      <c r="Q176" s="46">
        <f>'cieki 2024'!BS175</f>
        <v>0.05</v>
      </c>
      <c r="R176" s="46">
        <f>'cieki 2024'!BT175</f>
        <v>0.05</v>
      </c>
      <c r="S176" s="46">
        <f>'cieki 2024'!BU175</f>
        <v>0.1</v>
      </c>
      <c r="T176" s="46">
        <f>'cieki 2024'!BZ175</f>
        <v>0.15</v>
      </c>
      <c r="U176" s="46">
        <f>'cieki 2024'!CB175</f>
        <v>0</v>
      </c>
      <c r="V176" s="46">
        <f>'cieki 2024'!CD175</f>
        <v>0</v>
      </c>
      <c r="W176" s="46">
        <f>'cieki 2024'!CL175</f>
        <v>0</v>
      </c>
      <c r="X176" s="46">
        <f>'cieki 2024'!CQ175</f>
        <v>0</v>
      </c>
      <c r="Y176" s="46">
        <f>'cieki 2024'!CR175</f>
        <v>0</v>
      </c>
      <c r="Z176" s="46">
        <f>'cieki 2024'!CS175</f>
        <v>0</v>
      </c>
      <c r="AA176" s="46">
        <f>'cieki 2024'!CT175</f>
        <v>0</v>
      </c>
      <c r="AB176" s="46">
        <f>'cieki 2024'!CU175</f>
        <v>0</v>
      </c>
      <c r="AC176" s="46">
        <f>'cieki 2024'!CX175</f>
        <v>0</v>
      </c>
      <c r="AD176" s="46">
        <f>'cieki 2024'!CZ175</f>
        <v>0</v>
      </c>
      <c r="AE176" s="46">
        <f>'cieki 2024'!DB175</f>
        <v>0</v>
      </c>
      <c r="AF176" s="46">
        <f>'cieki 2024'!DC175</f>
        <v>0</v>
      </c>
      <c r="AG176" s="46">
        <f>'cieki 2024'!DD175</f>
        <v>0</v>
      </c>
      <c r="AH176" s="46">
        <f>'cieki 2024'!DE175</f>
        <v>0.05</v>
      </c>
      <c r="AI176" s="46">
        <f>'cieki 2024'!DF175</f>
        <v>0.05</v>
      </c>
      <c r="AJ176" s="46">
        <f>'cieki 2024'!DH175</f>
        <v>0</v>
      </c>
      <c r="AK176" s="46">
        <f>'cieki 2024'!DI175</f>
        <v>0</v>
      </c>
      <c r="AL176" s="46">
        <f>'cieki 2024'!DJ175</f>
        <v>0</v>
      </c>
      <c r="AM176" s="46">
        <f>'cieki 2024'!DK175</f>
        <v>0</v>
      </c>
      <c r="AN176" s="46">
        <f>'cieki 2024'!DL175</f>
        <v>0</v>
      </c>
      <c r="AO176" s="155" t="s">
        <v>166</v>
      </c>
    </row>
    <row r="177" spans="1:41" x14ac:dyDescent="0.2">
      <c r="A177" s="45">
        <f>'cieki 2024'!B176</f>
        <v>326</v>
      </c>
      <c r="B177" s="147" t="str">
        <f>'cieki 2024'!D176</f>
        <v>Supraśl - pow. Dzierniakówki</v>
      </c>
      <c r="C177" s="46">
        <f>'cieki 2024'!I176</f>
        <v>0.05</v>
      </c>
      <c r="D177" s="46">
        <f>'cieki 2024'!J176</f>
        <v>1.5</v>
      </c>
      <c r="E177" s="46">
        <f>'cieki 2024'!L176</f>
        <v>2.5000000000000001E-2</v>
      </c>
      <c r="F177" s="46">
        <f>'cieki 2024'!N176</f>
        <v>3.65</v>
      </c>
      <c r="G177" s="46">
        <f>'cieki 2024'!O176</f>
        <v>6.56</v>
      </c>
      <c r="H177" s="46">
        <f>'cieki 2024'!S176</f>
        <v>1.41</v>
      </c>
      <c r="I177" s="46">
        <f>'cieki 2024'!T176</f>
        <v>1.63</v>
      </c>
      <c r="J177" s="46">
        <f>'cieki 2024'!X176</f>
        <v>6.69</v>
      </c>
      <c r="K177" s="46">
        <f>'cieki 2024'!AH176</f>
        <v>2.5</v>
      </c>
      <c r="L177" s="46">
        <f>'cieki 2024'!AJ176</f>
        <v>2.5</v>
      </c>
      <c r="M177" s="46">
        <f>'cieki 2024'!BA176</f>
        <v>77.599999999999994</v>
      </c>
      <c r="N177" s="46">
        <f>'cieki 2024'!BI176</f>
        <v>0.5</v>
      </c>
      <c r="O177" s="46">
        <f>'cieki 2024'!BJ176</f>
        <v>5.0000000000000001E-3</v>
      </c>
      <c r="P177" s="46">
        <f>'cieki 2024'!BP176</f>
        <v>0.05</v>
      </c>
      <c r="Q177" s="46">
        <f>'cieki 2024'!BS176</f>
        <v>0.05</v>
      </c>
      <c r="R177" s="46">
        <f>'cieki 2024'!BT176</f>
        <v>0.05</v>
      </c>
      <c r="S177" s="46">
        <f>'cieki 2024'!BU176</f>
        <v>0.1</v>
      </c>
      <c r="T177" s="46">
        <f>'cieki 2024'!BZ176</f>
        <v>0.15</v>
      </c>
      <c r="U177" s="46">
        <f>'cieki 2024'!CB176</f>
        <v>0</v>
      </c>
      <c r="V177" s="46">
        <f>'cieki 2024'!CD176</f>
        <v>0</v>
      </c>
      <c r="W177" s="46">
        <f>'cieki 2024'!CL176</f>
        <v>0</v>
      </c>
      <c r="X177" s="46">
        <f>'cieki 2024'!CQ176</f>
        <v>0</v>
      </c>
      <c r="Y177" s="46">
        <f>'cieki 2024'!CR176</f>
        <v>0</v>
      </c>
      <c r="Z177" s="46">
        <f>'cieki 2024'!CS176</f>
        <v>0</v>
      </c>
      <c r="AA177" s="46">
        <f>'cieki 2024'!CT176</f>
        <v>0</v>
      </c>
      <c r="AB177" s="46">
        <f>'cieki 2024'!CU176</f>
        <v>0</v>
      </c>
      <c r="AC177" s="46">
        <f>'cieki 2024'!CX176</f>
        <v>0</v>
      </c>
      <c r="AD177" s="46">
        <f>'cieki 2024'!CZ176</f>
        <v>0</v>
      </c>
      <c r="AE177" s="46">
        <f>'cieki 2024'!DB176</f>
        <v>0</v>
      </c>
      <c r="AF177" s="46">
        <f>'cieki 2024'!DC176</f>
        <v>0</v>
      </c>
      <c r="AG177" s="46">
        <f>'cieki 2024'!DD176</f>
        <v>0</v>
      </c>
      <c r="AH177" s="46">
        <f>'cieki 2024'!DE176</f>
        <v>0.05</v>
      </c>
      <c r="AI177" s="46">
        <f>'cieki 2024'!DF176</f>
        <v>0.05</v>
      </c>
      <c r="AJ177" s="46">
        <f>'cieki 2024'!DH176</f>
        <v>0</v>
      </c>
      <c r="AK177" s="46">
        <f>'cieki 2024'!DI176</f>
        <v>0</v>
      </c>
      <c r="AL177" s="46">
        <f>'cieki 2024'!DJ176</f>
        <v>0</v>
      </c>
      <c r="AM177" s="46">
        <f>'cieki 2024'!DK176</f>
        <v>0</v>
      </c>
      <c r="AN177" s="46">
        <f>'cieki 2024'!DL176</f>
        <v>0</v>
      </c>
      <c r="AO177" s="156" t="s">
        <v>167</v>
      </c>
    </row>
    <row r="178" spans="1:41" x14ac:dyDescent="0.2">
      <c r="A178" s="45">
        <f>'cieki 2024'!B177</f>
        <v>327</v>
      </c>
      <c r="B178" s="147" t="str">
        <f>'cieki 2024'!D177</f>
        <v>Supraśl - powyżej Supraśla</v>
      </c>
      <c r="C178" s="46">
        <f>'cieki 2024'!I177</f>
        <v>0.05</v>
      </c>
      <c r="D178" s="46">
        <f>'cieki 2024'!J177</f>
        <v>1.5</v>
      </c>
      <c r="E178" s="46">
        <f>'cieki 2024'!L177</f>
        <v>2.5000000000000001E-2</v>
      </c>
      <c r="F178" s="46">
        <f>'cieki 2024'!N177</f>
        <v>1.51</v>
      </c>
      <c r="G178" s="46">
        <f>'cieki 2024'!O177</f>
        <v>4.09</v>
      </c>
      <c r="H178" s="46">
        <f>'cieki 2024'!S177</f>
        <v>0.45800000000000002</v>
      </c>
      <c r="I178" s="46">
        <f>'cieki 2024'!T177</f>
        <v>0.5</v>
      </c>
      <c r="J178" s="46">
        <f>'cieki 2024'!X177</f>
        <v>4.24</v>
      </c>
      <c r="K178" s="46">
        <f>'cieki 2024'!AH177</f>
        <v>2.5</v>
      </c>
      <c r="L178" s="46">
        <f>'cieki 2024'!AJ177</f>
        <v>2.5</v>
      </c>
      <c r="M178" s="46">
        <f>'cieki 2024'!BA177</f>
        <v>91.1</v>
      </c>
      <c r="N178" s="46">
        <f>'cieki 2024'!BI177</f>
        <v>0.5</v>
      </c>
      <c r="O178" s="46">
        <f>'cieki 2024'!BJ177</f>
        <v>5.0000000000000001E-3</v>
      </c>
      <c r="P178" s="46">
        <f>'cieki 2024'!BP177</f>
        <v>0.05</v>
      </c>
      <c r="Q178" s="46">
        <f>'cieki 2024'!BS177</f>
        <v>0.05</v>
      </c>
      <c r="R178" s="46">
        <f>'cieki 2024'!BT177</f>
        <v>0.05</v>
      </c>
      <c r="S178" s="46">
        <f>'cieki 2024'!BU177</f>
        <v>0.1</v>
      </c>
      <c r="T178" s="46">
        <f>'cieki 2024'!BZ177</f>
        <v>0.15</v>
      </c>
      <c r="U178" s="46">
        <f>'cieki 2024'!CB177</f>
        <v>0</v>
      </c>
      <c r="V178" s="46">
        <f>'cieki 2024'!CD177</f>
        <v>0</v>
      </c>
      <c r="W178" s="46">
        <f>'cieki 2024'!CL177</f>
        <v>0</v>
      </c>
      <c r="X178" s="46">
        <f>'cieki 2024'!CQ177</f>
        <v>0</v>
      </c>
      <c r="Y178" s="46">
        <f>'cieki 2024'!CR177</f>
        <v>0</v>
      </c>
      <c r="Z178" s="46">
        <f>'cieki 2024'!CS177</f>
        <v>0</v>
      </c>
      <c r="AA178" s="46">
        <f>'cieki 2024'!CT177</f>
        <v>0</v>
      </c>
      <c r="AB178" s="46">
        <f>'cieki 2024'!CU177</f>
        <v>0</v>
      </c>
      <c r="AC178" s="46">
        <f>'cieki 2024'!CX177</f>
        <v>0</v>
      </c>
      <c r="AD178" s="46">
        <f>'cieki 2024'!CZ177</f>
        <v>0</v>
      </c>
      <c r="AE178" s="46">
        <f>'cieki 2024'!DB177</f>
        <v>0</v>
      </c>
      <c r="AF178" s="46">
        <f>'cieki 2024'!DC177</f>
        <v>0</v>
      </c>
      <c r="AG178" s="46">
        <f>'cieki 2024'!DD177</f>
        <v>0</v>
      </c>
      <c r="AH178" s="46">
        <f>'cieki 2024'!DE177</f>
        <v>0.05</v>
      </c>
      <c r="AI178" s="46">
        <f>'cieki 2024'!DF177</f>
        <v>0.05</v>
      </c>
      <c r="AJ178" s="46">
        <f>'cieki 2024'!DH177</f>
        <v>0</v>
      </c>
      <c r="AK178" s="46">
        <f>'cieki 2024'!DI177</f>
        <v>0</v>
      </c>
      <c r="AL178" s="46">
        <f>'cieki 2024'!DJ177</f>
        <v>0</v>
      </c>
      <c r="AM178" s="46">
        <f>'cieki 2024'!DK177</f>
        <v>0</v>
      </c>
      <c r="AN178" s="46">
        <f>'cieki 2024'!DL177</f>
        <v>0</v>
      </c>
      <c r="AO178" s="156" t="s">
        <v>167</v>
      </c>
    </row>
    <row r="179" spans="1:41" x14ac:dyDescent="0.2">
      <c r="A179" s="45">
        <f>'cieki 2024'!B178</f>
        <v>328</v>
      </c>
      <c r="B179" s="147" t="str">
        <f>'cieki 2024'!D178</f>
        <v>Symsarna - powyżej ujścia do Łyny w Lidzbarku Warmińskim</v>
      </c>
      <c r="C179" s="46">
        <f>'cieki 2024'!I178</f>
        <v>0.05</v>
      </c>
      <c r="D179" s="46">
        <f>'cieki 2024'!J178</f>
        <v>1.5</v>
      </c>
      <c r="E179" s="46">
        <f>'cieki 2024'!L178</f>
        <v>2.5000000000000001E-2</v>
      </c>
      <c r="F179" s="46">
        <f>'cieki 2024'!N178</f>
        <v>4.1399999999999997</v>
      </c>
      <c r="G179" s="46">
        <f>'cieki 2024'!O178</f>
        <v>3.39</v>
      </c>
      <c r="H179" s="46">
        <f>'cieki 2024'!S178</f>
        <v>0.87</v>
      </c>
      <c r="I179" s="46">
        <f>'cieki 2024'!T178</f>
        <v>0.5</v>
      </c>
      <c r="J179" s="46">
        <f>'cieki 2024'!X178</f>
        <v>6.36</v>
      </c>
      <c r="K179" s="46">
        <f>'cieki 2024'!AH178</f>
        <v>77</v>
      </c>
      <c r="L179" s="46">
        <f>'cieki 2024'!AJ178</f>
        <v>26</v>
      </c>
      <c r="M179" s="46">
        <f>'cieki 2024'!BA178</f>
        <v>996.1</v>
      </c>
      <c r="N179" s="46">
        <f>'cieki 2024'!BI178</f>
        <v>0.5</v>
      </c>
      <c r="O179" s="46">
        <f>'cieki 2024'!BJ178</f>
        <v>5.0000000000000001E-3</v>
      </c>
      <c r="P179" s="46">
        <f>'cieki 2024'!BP178</f>
        <v>0.05</v>
      </c>
      <c r="Q179" s="46">
        <f>'cieki 2024'!BS178</f>
        <v>0.05</v>
      </c>
      <c r="R179" s="46">
        <f>'cieki 2024'!BT178</f>
        <v>0.05</v>
      </c>
      <c r="S179" s="46">
        <f>'cieki 2024'!BU178</f>
        <v>0.1</v>
      </c>
      <c r="T179" s="46">
        <f>'cieki 2024'!BZ178</f>
        <v>0.15</v>
      </c>
      <c r="U179" s="46">
        <f>'cieki 2024'!CB178</f>
        <v>50</v>
      </c>
      <c r="V179" s="46">
        <f>'cieki 2024'!CD178</f>
        <v>0.01</v>
      </c>
      <c r="W179" s="46">
        <f>'cieki 2024'!CL178</f>
        <v>5.0000000000000001E-3</v>
      </c>
      <c r="X179" s="46">
        <f>'cieki 2024'!CQ178</f>
        <v>1.5</v>
      </c>
      <c r="Y179" s="46">
        <f>'cieki 2024'!CR178</f>
        <v>0.3</v>
      </c>
      <c r="Z179" s="46">
        <f>'cieki 2024'!CS178</f>
        <v>5</v>
      </c>
      <c r="AA179" s="46">
        <f>'cieki 2024'!CT178</f>
        <v>0.5</v>
      </c>
      <c r="AB179" s="46">
        <f>'cieki 2024'!CU178</f>
        <v>0.5</v>
      </c>
      <c r="AC179" s="46">
        <f>'cieki 2024'!CX178</f>
        <v>0.05</v>
      </c>
      <c r="AD179" s="46">
        <f>'cieki 2024'!CZ178</f>
        <v>0.05</v>
      </c>
      <c r="AE179" s="46">
        <f>'cieki 2024'!DB178</f>
        <v>0.05</v>
      </c>
      <c r="AF179" s="46">
        <f>'cieki 2024'!DC178</f>
        <v>0.05</v>
      </c>
      <c r="AG179" s="46">
        <f>'cieki 2024'!DD178</f>
        <v>0.05</v>
      </c>
      <c r="AH179" s="46">
        <f>'cieki 2024'!DE178</f>
        <v>0.05</v>
      </c>
      <c r="AI179" s="46">
        <f>'cieki 2024'!DF178</f>
        <v>0.05</v>
      </c>
      <c r="AJ179" s="46">
        <f>'cieki 2024'!DH178</f>
        <v>0.5</v>
      </c>
      <c r="AK179" s="46">
        <f>'cieki 2024'!DI178</f>
        <v>0.05</v>
      </c>
      <c r="AL179" s="46">
        <f>'cieki 2024'!DJ178</f>
        <v>0.25</v>
      </c>
      <c r="AM179" s="46">
        <f>'cieki 2024'!DK178</f>
        <v>0.25</v>
      </c>
      <c r="AN179" s="46">
        <f>'cieki 2024'!DL178</f>
        <v>0.05</v>
      </c>
      <c r="AO179" s="156" t="s">
        <v>167</v>
      </c>
    </row>
    <row r="180" spans="1:41" x14ac:dyDescent="0.2">
      <c r="A180" s="45">
        <f>'cieki 2024'!B179</f>
        <v>329</v>
      </c>
      <c r="B180" s="147" t="str">
        <f>'cieki 2024'!D179</f>
        <v>Szabasówka - Mniszek</v>
      </c>
      <c r="C180" s="46">
        <f>'cieki 2024'!I179</f>
        <v>0.05</v>
      </c>
      <c r="D180" s="46">
        <f>'cieki 2024'!J179</f>
        <v>1.5</v>
      </c>
      <c r="E180" s="46">
        <f>'cieki 2024'!L179</f>
        <v>2.5000000000000001E-2</v>
      </c>
      <c r="F180" s="46">
        <f>'cieki 2024'!N179</f>
        <v>2.71</v>
      </c>
      <c r="G180" s="46">
        <f>'cieki 2024'!O179</f>
        <v>5.54</v>
      </c>
      <c r="H180" s="46">
        <f>'cieki 2024'!S179</f>
        <v>0.81699999999999995</v>
      </c>
      <c r="I180" s="46">
        <f>'cieki 2024'!T179</f>
        <v>0.5</v>
      </c>
      <c r="J180" s="46">
        <f>'cieki 2024'!X179</f>
        <v>8.84</v>
      </c>
      <c r="K180" s="46">
        <f>'cieki 2024'!AH179</f>
        <v>2.5</v>
      </c>
      <c r="L180" s="46">
        <f>'cieki 2024'!AJ179</f>
        <v>2.5</v>
      </c>
      <c r="M180" s="46">
        <f>'cieki 2024'!BA179</f>
        <v>31.5</v>
      </c>
      <c r="N180" s="46">
        <f>'cieki 2024'!BI179</f>
        <v>0.5</v>
      </c>
      <c r="O180" s="46">
        <f>'cieki 2024'!BJ179</f>
        <v>5.0000000000000001E-3</v>
      </c>
      <c r="P180" s="46">
        <f>'cieki 2024'!BP179</f>
        <v>0.05</v>
      </c>
      <c r="Q180" s="46">
        <f>'cieki 2024'!BS179</f>
        <v>0.05</v>
      </c>
      <c r="R180" s="46">
        <f>'cieki 2024'!BT179</f>
        <v>0.05</v>
      </c>
      <c r="S180" s="46">
        <f>'cieki 2024'!BU179</f>
        <v>0.1</v>
      </c>
      <c r="T180" s="46">
        <f>'cieki 2024'!BZ179</f>
        <v>0.15</v>
      </c>
      <c r="U180" s="46">
        <f>'cieki 2024'!CB179</f>
        <v>0</v>
      </c>
      <c r="V180" s="46">
        <f>'cieki 2024'!CD179</f>
        <v>0</v>
      </c>
      <c r="W180" s="46">
        <f>'cieki 2024'!CL179</f>
        <v>0</v>
      </c>
      <c r="X180" s="46">
        <f>'cieki 2024'!CQ179</f>
        <v>0</v>
      </c>
      <c r="Y180" s="46">
        <f>'cieki 2024'!CR179</f>
        <v>0</v>
      </c>
      <c r="Z180" s="46">
        <f>'cieki 2024'!CS179</f>
        <v>0</v>
      </c>
      <c r="AA180" s="46">
        <f>'cieki 2024'!CT179</f>
        <v>0</v>
      </c>
      <c r="AB180" s="46">
        <f>'cieki 2024'!CU179</f>
        <v>0</v>
      </c>
      <c r="AC180" s="46">
        <f>'cieki 2024'!CX179</f>
        <v>0</v>
      </c>
      <c r="AD180" s="46">
        <f>'cieki 2024'!CZ179</f>
        <v>0</v>
      </c>
      <c r="AE180" s="46">
        <f>'cieki 2024'!DB179</f>
        <v>0</v>
      </c>
      <c r="AF180" s="46">
        <f>'cieki 2024'!DC179</f>
        <v>0</v>
      </c>
      <c r="AG180" s="46">
        <f>'cieki 2024'!DD179</f>
        <v>0</v>
      </c>
      <c r="AH180" s="46">
        <f>'cieki 2024'!DE179</f>
        <v>0.05</v>
      </c>
      <c r="AI180" s="46">
        <f>'cieki 2024'!DF179</f>
        <v>0.05</v>
      </c>
      <c r="AJ180" s="46">
        <f>'cieki 2024'!DH179</f>
        <v>0</v>
      </c>
      <c r="AK180" s="46">
        <f>'cieki 2024'!DI179</f>
        <v>0</v>
      </c>
      <c r="AL180" s="46">
        <f>'cieki 2024'!DJ179</f>
        <v>0</v>
      </c>
      <c r="AM180" s="46">
        <f>'cieki 2024'!DK179</f>
        <v>0</v>
      </c>
      <c r="AN180" s="46">
        <f>'cieki 2024'!DL179</f>
        <v>0</v>
      </c>
      <c r="AO180" s="156" t="s">
        <v>167</v>
      </c>
    </row>
    <row r="181" spans="1:41" x14ac:dyDescent="0.2">
      <c r="A181" s="45">
        <f>'cieki 2024'!B180</f>
        <v>330</v>
      </c>
      <c r="B181" s="147" t="str">
        <f>'cieki 2024'!D180</f>
        <v>Szkło - Budzyń</v>
      </c>
      <c r="C181" s="46">
        <f>'cieki 2024'!I180</f>
        <v>0.05</v>
      </c>
      <c r="D181" s="46">
        <f>'cieki 2024'!J180</f>
        <v>4.57</v>
      </c>
      <c r="E181" s="46">
        <f>'cieki 2024'!L180</f>
        <v>2.5000000000000001E-2</v>
      </c>
      <c r="F181" s="46">
        <f>'cieki 2024'!N180</f>
        <v>1.3</v>
      </c>
      <c r="G181" s="46">
        <f>'cieki 2024'!O180</f>
        <v>4.6399999999999997</v>
      </c>
      <c r="H181" s="46">
        <f>'cieki 2024'!S180</f>
        <v>1.84</v>
      </c>
      <c r="I181" s="46">
        <f>'cieki 2024'!T180</f>
        <v>1.78</v>
      </c>
      <c r="J181" s="46">
        <f>'cieki 2024'!X180</f>
        <v>12.4</v>
      </c>
      <c r="K181" s="46">
        <f>'cieki 2024'!AH180</f>
        <v>2.5</v>
      </c>
      <c r="L181" s="46">
        <f>'cieki 2024'!AJ180</f>
        <v>2.5</v>
      </c>
      <c r="M181" s="46">
        <f>'cieki 2024'!BA180</f>
        <v>31.5</v>
      </c>
      <c r="N181" s="46">
        <f>'cieki 2024'!BI180</f>
        <v>0.5</v>
      </c>
      <c r="O181" s="46">
        <f>'cieki 2024'!BJ180</f>
        <v>5.0000000000000001E-3</v>
      </c>
      <c r="P181" s="46">
        <f>'cieki 2024'!BP180</f>
        <v>0.05</v>
      </c>
      <c r="Q181" s="46">
        <f>'cieki 2024'!BS180</f>
        <v>0.05</v>
      </c>
      <c r="R181" s="46">
        <f>'cieki 2024'!BT180</f>
        <v>0.05</v>
      </c>
      <c r="S181" s="46">
        <f>'cieki 2024'!BU180</f>
        <v>0.1</v>
      </c>
      <c r="T181" s="46">
        <f>'cieki 2024'!BZ180</f>
        <v>0.15</v>
      </c>
      <c r="U181" s="46">
        <f>'cieki 2024'!CB180</f>
        <v>50</v>
      </c>
      <c r="V181" s="46">
        <f>'cieki 2024'!CD180</f>
        <v>0.01</v>
      </c>
      <c r="W181" s="46">
        <f>'cieki 2024'!CL180</f>
        <v>7.0000000000000007E-2</v>
      </c>
      <c r="X181" s="46">
        <f>'cieki 2024'!CQ180</f>
        <v>1.5</v>
      </c>
      <c r="Y181" s="46">
        <f>'cieki 2024'!CR180</f>
        <v>0.3</v>
      </c>
      <c r="Z181" s="46">
        <f>'cieki 2024'!CS180</f>
        <v>5</v>
      </c>
      <c r="AA181" s="46">
        <f>'cieki 2024'!CT180</f>
        <v>0.5</v>
      </c>
      <c r="AB181" s="46">
        <f>'cieki 2024'!CU180</f>
        <v>0.5</v>
      </c>
      <c r="AC181" s="46">
        <f>'cieki 2024'!CX180</f>
        <v>0.05</v>
      </c>
      <c r="AD181" s="46">
        <f>'cieki 2024'!CZ180</f>
        <v>0.05</v>
      </c>
      <c r="AE181" s="46">
        <f>'cieki 2024'!DB180</f>
        <v>0.05</v>
      </c>
      <c r="AF181" s="46">
        <f>'cieki 2024'!DC180</f>
        <v>0.05</v>
      </c>
      <c r="AG181" s="46">
        <f>'cieki 2024'!DD180</f>
        <v>0.05</v>
      </c>
      <c r="AH181" s="46">
        <f>'cieki 2024'!DE180</f>
        <v>0.05</v>
      </c>
      <c r="AI181" s="46">
        <f>'cieki 2024'!DF180</f>
        <v>0.05</v>
      </c>
      <c r="AJ181" s="46">
        <f>'cieki 2024'!DH180</f>
        <v>0.5</v>
      </c>
      <c r="AK181" s="46">
        <f>'cieki 2024'!DI180</f>
        <v>0.05</v>
      </c>
      <c r="AL181" s="46">
        <f>'cieki 2024'!DJ180</f>
        <v>0.25</v>
      </c>
      <c r="AM181" s="46">
        <f>'cieki 2024'!DK180</f>
        <v>0.25</v>
      </c>
      <c r="AN181" s="46">
        <f>'cieki 2024'!DL180</f>
        <v>0.05</v>
      </c>
      <c r="AO181" s="155" t="s">
        <v>166</v>
      </c>
    </row>
    <row r="182" spans="1:41" x14ac:dyDescent="0.2">
      <c r="A182" s="45">
        <f>'cieki 2024'!B181</f>
        <v>331</v>
      </c>
      <c r="B182" s="147" t="str">
        <f>'cieki 2024'!D181</f>
        <v>Ślęza - powyżej Cukrowni Łagiewniki</v>
      </c>
      <c r="C182" s="46">
        <f>'cieki 2024'!I181</f>
        <v>2.9</v>
      </c>
      <c r="D182" s="46">
        <f>'cieki 2024'!J181</f>
        <v>1.5</v>
      </c>
      <c r="E182" s="46">
        <f>'cieki 2024'!L181</f>
        <v>2.5000000000000001E-2</v>
      </c>
      <c r="F182" s="46">
        <f>'cieki 2024'!N181</f>
        <v>36.200000000000003</v>
      </c>
      <c r="G182" s="46">
        <f>'cieki 2024'!O181</f>
        <v>10.5</v>
      </c>
      <c r="H182" s="46">
        <f>'cieki 2024'!S181</f>
        <v>21.1</v>
      </c>
      <c r="I182" s="46">
        <f>'cieki 2024'!T181</f>
        <v>4.91</v>
      </c>
      <c r="J182" s="46">
        <f>'cieki 2024'!X181</f>
        <v>22.6</v>
      </c>
      <c r="K182" s="46">
        <f>'cieki 2024'!AH181</f>
        <v>19</v>
      </c>
      <c r="L182" s="46">
        <f>'cieki 2024'!AJ181</f>
        <v>6.8</v>
      </c>
      <c r="M182" s="46">
        <f>'cieki 2024'!BA181</f>
        <v>536.6</v>
      </c>
      <c r="N182" s="46">
        <f>'cieki 2024'!BI181</f>
        <v>0.5</v>
      </c>
      <c r="O182" s="46">
        <f>'cieki 2024'!BJ181</f>
        <v>5.0000000000000001E-3</v>
      </c>
      <c r="P182" s="46">
        <f>'cieki 2024'!BP181</f>
        <v>0.05</v>
      </c>
      <c r="Q182" s="46">
        <f>'cieki 2024'!BS181</f>
        <v>0.05</v>
      </c>
      <c r="R182" s="46">
        <f>'cieki 2024'!BT181</f>
        <v>0.05</v>
      </c>
      <c r="S182" s="46">
        <f>'cieki 2024'!BU181</f>
        <v>0.1</v>
      </c>
      <c r="T182" s="46">
        <f>'cieki 2024'!BZ181</f>
        <v>0.15</v>
      </c>
      <c r="U182" s="46">
        <f>'cieki 2024'!CB181</f>
        <v>50</v>
      </c>
      <c r="V182" s="46">
        <f>'cieki 2024'!CD181</f>
        <v>0.01</v>
      </c>
      <c r="W182" s="46">
        <f>'cieki 2024'!CL181</f>
        <v>5.0000000000000001E-3</v>
      </c>
      <c r="X182" s="46">
        <f>'cieki 2024'!CQ181</f>
        <v>1.5</v>
      </c>
      <c r="Y182" s="46">
        <f>'cieki 2024'!CR181</f>
        <v>0.3</v>
      </c>
      <c r="Z182" s="46">
        <f>'cieki 2024'!CS181</f>
        <v>5</v>
      </c>
      <c r="AA182" s="46">
        <f>'cieki 2024'!CT181</f>
        <v>0.5</v>
      </c>
      <c r="AB182" s="46">
        <f>'cieki 2024'!CU181</f>
        <v>0.5</v>
      </c>
      <c r="AC182" s="46">
        <f>'cieki 2024'!CX181</f>
        <v>0.05</v>
      </c>
      <c r="AD182" s="46">
        <f>'cieki 2024'!CZ181</f>
        <v>0.05</v>
      </c>
      <c r="AE182" s="46">
        <f>'cieki 2024'!DB181</f>
        <v>0.05</v>
      </c>
      <c r="AF182" s="46">
        <f>'cieki 2024'!DC181</f>
        <v>0.05</v>
      </c>
      <c r="AG182" s="46">
        <f>'cieki 2024'!DD181</f>
        <v>0.05</v>
      </c>
      <c r="AH182" s="46">
        <f>'cieki 2024'!DE181</f>
        <v>0.05</v>
      </c>
      <c r="AI182" s="46">
        <f>'cieki 2024'!DF181</f>
        <v>0.05</v>
      </c>
      <c r="AJ182" s="46">
        <f>'cieki 2024'!DH181</f>
        <v>0.5</v>
      </c>
      <c r="AK182" s="46">
        <f>'cieki 2024'!DI181</f>
        <v>0.05</v>
      </c>
      <c r="AL182" s="46">
        <f>'cieki 2024'!DJ181</f>
        <v>0.25</v>
      </c>
      <c r="AM182" s="46">
        <f>'cieki 2024'!DK181</f>
        <v>0.25</v>
      </c>
      <c r="AN182" s="46">
        <f>'cieki 2024'!DL181</f>
        <v>0.05</v>
      </c>
      <c r="AO182" s="155" t="s">
        <v>166</v>
      </c>
    </row>
    <row r="183" spans="1:41" x14ac:dyDescent="0.2">
      <c r="A183" s="45">
        <f>'cieki 2024'!B182</f>
        <v>332</v>
      </c>
      <c r="B183" s="147" t="str">
        <f>'cieki 2024'!D182</f>
        <v>Ślęza - ujście do Odry</v>
      </c>
      <c r="C183" s="46">
        <f>'cieki 2024'!I182</f>
        <v>0.05</v>
      </c>
      <c r="D183" s="46">
        <f>'cieki 2024'!J182</f>
        <v>1.5</v>
      </c>
      <c r="E183" s="46">
        <f>'cieki 2024'!L182</f>
        <v>2.5000000000000001E-2</v>
      </c>
      <c r="F183" s="46">
        <f>'cieki 2024'!N182</f>
        <v>5.12</v>
      </c>
      <c r="G183" s="46">
        <f>'cieki 2024'!O182</f>
        <v>8.06</v>
      </c>
      <c r="H183" s="46">
        <f>'cieki 2024'!S182</f>
        <v>4.12</v>
      </c>
      <c r="I183" s="46">
        <f>'cieki 2024'!T182</f>
        <v>1.58</v>
      </c>
      <c r="J183" s="46">
        <f>'cieki 2024'!X182</f>
        <v>23.7</v>
      </c>
      <c r="K183" s="46">
        <f>'cieki 2024'!AH182</f>
        <v>5.6</v>
      </c>
      <c r="L183" s="46">
        <f>'cieki 2024'!AJ182</f>
        <v>2.5</v>
      </c>
      <c r="M183" s="46">
        <f>'cieki 2024'!BA182</f>
        <v>296.89999999999998</v>
      </c>
      <c r="N183" s="46">
        <f>'cieki 2024'!BI182</f>
        <v>0.5</v>
      </c>
      <c r="O183" s="46">
        <f>'cieki 2024'!BJ182</f>
        <v>5.0000000000000001E-3</v>
      </c>
      <c r="P183" s="46">
        <f>'cieki 2024'!BP182</f>
        <v>0.05</v>
      </c>
      <c r="Q183" s="46">
        <f>'cieki 2024'!BS182</f>
        <v>0.05</v>
      </c>
      <c r="R183" s="46">
        <f>'cieki 2024'!BT182</f>
        <v>0.05</v>
      </c>
      <c r="S183" s="46">
        <f>'cieki 2024'!BU182</f>
        <v>0.1</v>
      </c>
      <c r="T183" s="46">
        <f>'cieki 2024'!BZ182</f>
        <v>0.15</v>
      </c>
      <c r="U183" s="46">
        <f>'cieki 2024'!CB182</f>
        <v>50</v>
      </c>
      <c r="V183" s="46">
        <f>'cieki 2024'!CD182</f>
        <v>0.01</v>
      </c>
      <c r="W183" s="46">
        <f>'cieki 2024'!CL182</f>
        <v>5.0000000000000001E-3</v>
      </c>
      <c r="X183" s="46">
        <f>'cieki 2024'!CQ182</f>
        <v>1.5</v>
      </c>
      <c r="Y183" s="46">
        <f>'cieki 2024'!CR182</f>
        <v>0.3</v>
      </c>
      <c r="Z183" s="46">
        <f>'cieki 2024'!CS182</f>
        <v>5</v>
      </c>
      <c r="AA183" s="46">
        <f>'cieki 2024'!CT182</f>
        <v>0.5</v>
      </c>
      <c r="AB183" s="46">
        <f>'cieki 2024'!CU182</f>
        <v>0.5</v>
      </c>
      <c r="AC183" s="46">
        <f>'cieki 2024'!CX182</f>
        <v>0.05</v>
      </c>
      <c r="AD183" s="46">
        <f>'cieki 2024'!CZ182</f>
        <v>0.05</v>
      </c>
      <c r="AE183" s="46">
        <f>'cieki 2024'!DB182</f>
        <v>0.05</v>
      </c>
      <c r="AF183" s="46">
        <f>'cieki 2024'!DC182</f>
        <v>0.05</v>
      </c>
      <c r="AG183" s="46">
        <f>'cieki 2024'!DD182</f>
        <v>0.05</v>
      </c>
      <c r="AH183" s="46">
        <f>'cieki 2024'!DE182</f>
        <v>0.05</v>
      </c>
      <c r="AI183" s="46">
        <f>'cieki 2024'!DF182</f>
        <v>0.05</v>
      </c>
      <c r="AJ183" s="46">
        <f>'cieki 2024'!DH182</f>
        <v>0.5</v>
      </c>
      <c r="AK183" s="46">
        <f>'cieki 2024'!DI182</f>
        <v>0.05</v>
      </c>
      <c r="AL183" s="46">
        <f>'cieki 2024'!DJ182</f>
        <v>0.25</v>
      </c>
      <c r="AM183" s="46">
        <f>'cieki 2024'!DK182</f>
        <v>0.25</v>
      </c>
      <c r="AN183" s="46">
        <f>'cieki 2024'!DL182</f>
        <v>0.05</v>
      </c>
      <c r="AO183" s="156" t="s">
        <v>167</v>
      </c>
    </row>
    <row r="184" spans="1:41" x14ac:dyDescent="0.2">
      <c r="A184" s="45">
        <f>'cieki 2024'!B183</f>
        <v>333</v>
      </c>
      <c r="B184" s="147" t="str">
        <f>'cieki 2024'!D183</f>
        <v>Ślina - Wity</v>
      </c>
      <c r="C184" s="46">
        <f>'cieki 2024'!I183</f>
        <v>0.05</v>
      </c>
      <c r="D184" s="46">
        <f>'cieki 2024'!J183</f>
        <v>1.5</v>
      </c>
      <c r="E184" s="46">
        <f>'cieki 2024'!L183</f>
        <v>2.5000000000000001E-2</v>
      </c>
      <c r="F184" s="46">
        <f>'cieki 2024'!N183</f>
        <v>1.8</v>
      </c>
      <c r="G184" s="46">
        <f>'cieki 2024'!O183</f>
        <v>4.5199999999999996</v>
      </c>
      <c r="H184" s="46">
        <f>'cieki 2024'!S183</f>
        <v>0.60499999999999998</v>
      </c>
      <c r="I184" s="46">
        <f>'cieki 2024'!T183</f>
        <v>0.5</v>
      </c>
      <c r="J184" s="46">
        <f>'cieki 2024'!X183</f>
        <v>3.77</v>
      </c>
      <c r="K184" s="46">
        <f>'cieki 2024'!AH183</f>
        <v>10</v>
      </c>
      <c r="L184" s="46">
        <f>'cieki 2024'!AJ183</f>
        <v>2.5</v>
      </c>
      <c r="M184" s="46">
        <f>'cieki 2024'!BA183</f>
        <v>174.4</v>
      </c>
      <c r="N184" s="46">
        <f>'cieki 2024'!BI183</f>
        <v>0.5</v>
      </c>
      <c r="O184" s="46">
        <f>'cieki 2024'!BJ183</f>
        <v>5.0000000000000001E-3</v>
      </c>
      <c r="P184" s="46">
        <f>'cieki 2024'!BP183</f>
        <v>0.05</v>
      </c>
      <c r="Q184" s="46">
        <f>'cieki 2024'!BS183</f>
        <v>0.05</v>
      </c>
      <c r="R184" s="46">
        <f>'cieki 2024'!BT183</f>
        <v>0.05</v>
      </c>
      <c r="S184" s="46">
        <f>'cieki 2024'!BU183</f>
        <v>0.1</v>
      </c>
      <c r="T184" s="46">
        <f>'cieki 2024'!BZ183</f>
        <v>0.15</v>
      </c>
      <c r="U184" s="46">
        <f>'cieki 2024'!CB183</f>
        <v>0</v>
      </c>
      <c r="V184" s="46">
        <f>'cieki 2024'!CD183</f>
        <v>0</v>
      </c>
      <c r="W184" s="46">
        <f>'cieki 2024'!CL183</f>
        <v>0</v>
      </c>
      <c r="X184" s="46">
        <f>'cieki 2024'!CQ183</f>
        <v>0</v>
      </c>
      <c r="Y184" s="46">
        <f>'cieki 2024'!CR183</f>
        <v>0</v>
      </c>
      <c r="Z184" s="46">
        <f>'cieki 2024'!CS183</f>
        <v>0</v>
      </c>
      <c r="AA184" s="46">
        <f>'cieki 2024'!CT183</f>
        <v>0</v>
      </c>
      <c r="AB184" s="46">
        <f>'cieki 2024'!CU183</f>
        <v>0</v>
      </c>
      <c r="AC184" s="46">
        <f>'cieki 2024'!CX183</f>
        <v>0</v>
      </c>
      <c r="AD184" s="46">
        <f>'cieki 2024'!CZ183</f>
        <v>0</v>
      </c>
      <c r="AE184" s="46">
        <f>'cieki 2024'!DB183</f>
        <v>0</v>
      </c>
      <c r="AF184" s="46">
        <f>'cieki 2024'!DC183</f>
        <v>0</v>
      </c>
      <c r="AG184" s="46">
        <f>'cieki 2024'!DD183</f>
        <v>0</v>
      </c>
      <c r="AH184" s="46">
        <f>'cieki 2024'!DE183</f>
        <v>0.05</v>
      </c>
      <c r="AI184" s="46">
        <f>'cieki 2024'!DF183</f>
        <v>0.05</v>
      </c>
      <c r="AJ184" s="46">
        <f>'cieki 2024'!DH183</f>
        <v>0</v>
      </c>
      <c r="AK184" s="46">
        <f>'cieki 2024'!DI183</f>
        <v>0</v>
      </c>
      <c r="AL184" s="46">
        <f>'cieki 2024'!DJ183</f>
        <v>0</v>
      </c>
      <c r="AM184" s="46">
        <f>'cieki 2024'!DK183</f>
        <v>0</v>
      </c>
      <c r="AN184" s="46">
        <f>'cieki 2024'!DL183</f>
        <v>0</v>
      </c>
      <c r="AO184" s="156" t="s">
        <v>167</v>
      </c>
    </row>
    <row r="185" spans="1:41" x14ac:dyDescent="0.2">
      <c r="A185" s="45">
        <f>'cieki 2024'!B184</f>
        <v>334</v>
      </c>
      <c r="B185" s="147" t="str">
        <f>'cieki 2024'!D184</f>
        <v>Świder - Dębinka, uj. do Wisły</v>
      </c>
      <c r="C185" s="46">
        <f>'cieki 2024'!I184</f>
        <v>0.05</v>
      </c>
      <c r="D185" s="46">
        <f>'cieki 2024'!J184</f>
        <v>1.5</v>
      </c>
      <c r="E185" s="46">
        <f>'cieki 2024'!L184</f>
        <v>2.5000000000000001E-2</v>
      </c>
      <c r="F185" s="46">
        <f>'cieki 2024'!N184</f>
        <v>0.67800000000000005</v>
      </c>
      <c r="G185" s="46">
        <f>'cieki 2024'!O184</f>
        <v>3.47</v>
      </c>
      <c r="H185" s="46">
        <f>'cieki 2024'!S184</f>
        <v>0.70699999999999996</v>
      </c>
      <c r="I185" s="46">
        <f>'cieki 2024'!T184</f>
        <v>0.5</v>
      </c>
      <c r="J185" s="46">
        <f>'cieki 2024'!X184</f>
        <v>5.9</v>
      </c>
      <c r="K185" s="46">
        <f>'cieki 2024'!AH184</f>
        <v>18</v>
      </c>
      <c r="L185" s="46">
        <f>'cieki 2024'!AJ184</f>
        <v>2.5</v>
      </c>
      <c r="M185" s="46">
        <f>'cieki 2024'!BA184</f>
        <v>273.8</v>
      </c>
      <c r="N185" s="46">
        <f>'cieki 2024'!BI184</f>
        <v>0.5</v>
      </c>
      <c r="O185" s="46">
        <f>'cieki 2024'!BJ184</f>
        <v>5.0000000000000001E-3</v>
      </c>
      <c r="P185" s="46">
        <f>'cieki 2024'!BP184</f>
        <v>0.05</v>
      </c>
      <c r="Q185" s="46">
        <f>'cieki 2024'!BS184</f>
        <v>0.05</v>
      </c>
      <c r="R185" s="46">
        <f>'cieki 2024'!BT184</f>
        <v>0.05</v>
      </c>
      <c r="S185" s="46">
        <f>'cieki 2024'!BU184</f>
        <v>0.1</v>
      </c>
      <c r="T185" s="46">
        <f>'cieki 2024'!BZ184</f>
        <v>0.15</v>
      </c>
      <c r="U185" s="46">
        <f>'cieki 2024'!CB184</f>
        <v>50</v>
      </c>
      <c r="V185" s="46">
        <f>'cieki 2024'!CD184</f>
        <v>0.01</v>
      </c>
      <c r="W185" s="46">
        <f>'cieki 2024'!CL184</f>
        <v>5.0000000000000001E-3</v>
      </c>
      <c r="X185" s="46">
        <f>'cieki 2024'!CQ184</f>
        <v>1.5</v>
      </c>
      <c r="Y185" s="46">
        <f>'cieki 2024'!CR184</f>
        <v>0.3</v>
      </c>
      <c r="Z185" s="46">
        <f>'cieki 2024'!CS184</f>
        <v>5</v>
      </c>
      <c r="AA185" s="46">
        <f>'cieki 2024'!CT184</f>
        <v>0.5</v>
      </c>
      <c r="AB185" s="46">
        <f>'cieki 2024'!CU184</f>
        <v>0.5</v>
      </c>
      <c r="AC185" s="46">
        <f>'cieki 2024'!CX184</f>
        <v>0.05</v>
      </c>
      <c r="AD185" s="46">
        <f>'cieki 2024'!CZ184</f>
        <v>0.05</v>
      </c>
      <c r="AE185" s="46">
        <f>'cieki 2024'!DB184</f>
        <v>0.05</v>
      </c>
      <c r="AF185" s="46">
        <f>'cieki 2024'!DC184</f>
        <v>0.05</v>
      </c>
      <c r="AG185" s="46">
        <f>'cieki 2024'!DD184</f>
        <v>0.05</v>
      </c>
      <c r="AH185" s="46">
        <f>'cieki 2024'!DE184</f>
        <v>0.05</v>
      </c>
      <c r="AI185" s="46">
        <f>'cieki 2024'!DF184</f>
        <v>0.05</v>
      </c>
      <c r="AJ185" s="46">
        <f>'cieki 2024'!DH184</f>
        <v>0.5</v>
      </c>
      <c r="AK185" s="46">
        <f>'cieki 2024'!DI184</f>
        <v>0.05</v>
      </c>
      <c r="AL185" s="46">
        <f>'cieki 2024'!DJ184</f>
        <v>0.25</v>
      </c>
      <c r="AM185" s="46">
        <f>'cieki 2024'!DK184</f>
        <v>0.25</v>
      </c>
      <c r="AN185" s="46">
        <f>'cieki 2024'!DL184</f>
        <v>0.05</v>
      </c>
      <c r="AO185" s="156" t="s">
        <v>167</v>
      </c>
    </row>
    <row r="186" spans="1:41" x14ac:dyDescent="0.2">
      <c r="A186" s="45">
        <f>'cieki 2024'!B185</f>
        <v>335</v>
      </c>
      <c r="B186" s="147" t="str">
        <f>'cieki 2024'!D185</f>
        <v>Świsłocz - profil graniczny Bobrowniki</v>
      </c>
      <c r="C186" s="46">
        <f>'cieki 2024'!I185</f>
        <v>0.05</v>
      </c>
      <c r="D186" s="46">
        <f>'cieki 2024'!J185</f>
        <v>1.5</v>
      </c>
      <c r="E186" s="46">
        <f>'cieki 2024'!L185</f>
        <v>2.5000000000000001E-2</v>
      </c>
      <c r="F186" s="46">
        <f>'cieki 2024'!N185</f>
        <v>7.45</v>
      </c>
      <c r="G186" s="46">
        <f>'cieki 2024'!O185</f>
        <v>7.6</v>
      </c>
      <c r="H186" s="46">
        <f>'cieki 2024'!S185</f>
        <v>3.45</v>
      </c>
      <c r="I186" s="46">
        <f>'cieki 2024'!T185</f>
        <v>2.92</v>
      </c>
      <c r="J186" s="46">
        <f>'cieki 2024'!X185</f>
        <v>18.100000000000001</v>
      </c>
      <c r="K186" s="46">
        <f>'cieki 2024'!AH185</f>
        <v>92</v>
      </c>
      <c r="L186" s="46">
        <f>'cieki 2024'!AJ185</f>
        <v>2.5</v>
      </c>
      <c r="M186" s="46">
        <f>'cieki 2024'!BA185</f>
        <v>2304</v>
      </c>
      <c r="N186" s="46">
        <f>'cieki 2024'!BI185</f>
        <v>0.5</v>
      </c>
      <c r="O186" s="46">
        <f>'cieki 2024'!BJ185</f>
        <v>5.0000000000000001E-3</v>
      </c>
      <c r="P186" s="46">
        <f>'cieki 2024'!BP185</f>
        <v>0.05</v>
      </c>
      <c r="Q186" s="46">
        <f>'cieki 2024'!BS185</f>
        <v>0.05</v>
      </c>
      <c r="R186" s="46">
        <f>'cieki 2024'!BT185</f>
        <v>0.05</v>
      </c>
      <c r="S186" s="46">
        <f>'cieki 2024'!BU185</f>
        <v>0.1</v>
      </c>
      <c r="T186" s="46">
        <f>'cieki 2024'!BZ185</f>
        <v>0.15</v>
      </c>
      <c r="U186" s="46">
        <f>'cieki 2024'!CB185</f>
        <v>0</v>
      </c>
      <c r="V186" s="46">
        <f>'cieki 2024'!CD185</f>
        <v>0</v>
      </c>
      <c r="W186" s="46">
        <f>'cieki 2024'!CL185</f>
        <v>0</v>
      </c>
      <c r="X186" s="46">
        <f>'cieki 2024'!CQ185</f>
        <v>0</v>
      </c>
      <c r="Y186" s="46">
        <f>'cieki 2024'!CR185</f>
        <v>0</v>
      </c>
      <c r="Z186" s="46">
        <f>'cieki 2024'!CS185</f>
        <v>0</v>
      </c>
      <c r="AA186" s="46">
        <f>'cieki 2024'!CT185</f>
        <v>0</v>
      </c>
      <c r="AB186" s="46">
        <f>'cieki 2024'!CU185</f>
        <v>0</v>
      </c>
      <c r="AC186" s="46">
        <f>'cieki 2024'!CX185</f>
        <v>0</v>
      </c>
      <c r="AD186" s="46">
        <f>'cieki 2024'!CZ185</f>
        <v>0</v>
      </c>
      <c r="AE186" s="46">
        <f>'cieki 2024'!DB185</f>
        <v>0</v>
      </c>
      <c r="AF186" s="46">
        <f>'cieki 2024'!DC185</f>
        <v>0</v>
      </c>
      <c r="AG186" s="46">
        <f>'cieki 2024'!DD185</f>
        <v>0</v>
      </c>
      <c r="AH186" s="46">
        <f>'cieki 2024'!DE185</f>
        <v>0.05</v>
      </c>
      <c r="AI186" s="46">
        <f>'cieki 2024'!DF185</f>
        <v>0.05</v>
      </c>
      <c r="AJ186" s="46">
        <f>'cieki 2024'!DH185</f>
        <v>0</v>
      </c>
      <c r="AK186" s="46">
        <f>'cieki 2024'!DI185</f>
        <v>0</v>
      </c>
      <c r="AL186" s="46">
        <f>'cieki 2024'!DJ185</f>
        <v>0</v>
      </c>
      <c r="AM186" s="46">
        <f>'cieki 2024'!DK185</f>
        <v>0</v>
      </c>
      <c r="AN186" s="46">
        <f>'cieki 2024'!DL185</f>
        <v>0</v>
      </c>
      <c r="AO186" s="155" t="s">
        <v>166</v>
      </c>
    </row>
    <row r="187" spans="1:41" x14ac:dyDescent="0.2">
      <c r="A187" s="45">
        <f>'cieki 2024'!B186</f>
        <v>336</v>
      </c>
      <c r="B187" s="147" t="str">
        <f>'cieki 2024'!D186</f>
        <v>Przeginia - Rdzawa</v>
      </c>
      <c r="C187" s="46">
        <f>'cieki 2024'!I186</f>
        <v>0.05</v>
      </c>
      <c r="D187" s="46">
        <f>'cieki 2024'!J186</f>
        <v>7.53</v>
      </c>
      <c r="E187" s="46">
        <f>'cieki 2024'!L186</f>
        <v>0.28399999999999997</v>
      </c>
      <c r="F187" s="46">
        <f>'cieki 2024'!N186</f>
        <v>15.6</v>
      </c>
      <c r="G187" s="46">
        <f>'cieki 2024'!O186</f>
        <v>21.1</v>
      </c>
      <c r="H187" s="46">
        <f>'cieki 2024'!S186</f>
        <v>22.6</v>
      </c>
      <c r="I187" s="46">
        <f>'cieki 2024'!T186</f>
        <v>12.9</v>
      </c>
      <c r="J187" s="46">
        <f>'cieki 2024'!X186</f>
        <v>53.2</v>
      </c>
      <c r="K187" s="46">
        <f>'cieki 2024'!AH186</f>
        <v>16</v>
      </c>
      <c r="L187" s="46">
        <f>'cieki 2024'!AJ186</f>
        <v>5.4</v>
      </c>
      <c r="M187" s="46">
        <f>'cieki 2024'!BA186</f>
        <v>170.9</v>
      </c>
      <c r="N187" s="46">
        <f>'cieki 2024'!BI186</f>
        <v>0.5</v>
      </c>
      <c r="O187" s="46">
        <f>'cieki 2024'!BJ186</f>
        <v>5.0000000000000001E-3</v>
      </c>
      <c r="P187" s="46">
        <f>'cieki 2024'!BP186</f>
        <v>0.05</v>
      </c>
      <c r="Q187" s="46">
        <f>'cieki 2024'!BS186</f>
        <v>0.05</v>
      </c>
      <c r="R187" s="46">
        <f>'cieki 2024'!BT186</f>
        <v>0.05</v>
      </c>
      <c r="S187" s="46">
        <f>'cieki 2024'!BU186</f>
        <v>0.1</v>
      </c>
      <c r="T187" s="46">
        <f>'cieki 2024'!BZ186</f>
        <v>0.15</v>
      </c>
      <c r="U187" s="46">
        <f>'cieki 2024'!CB186</f>
        <v>0</v>
      </c>
      <c r="V187" s="46">
        <f>'cieki 2024'!CD186</f>
        <v>0</v>
      </c>
      <c r="W187" s="46">
        <f>'cieki 2024'!CL186</f>
        <v>0</v>
      </c>
      <c r="X187" s="46">
        <f>'cieki 2024'!CQ186</f>
        <v>0</v>
      </c>
      <c r="Y187" s="46">
        <f>'cieki 2024'!CR186</f>
        <v>0</v>
      </c>
      <c r="Z187" s="46">
        <f>'cieki 2024'!CS186</f>
        <v>0</v>
      </c>
      <c r="AA187" s="46">
        <f>'cieki 2024'!CT186</f>
        <v>0</v>
      </c>
      <c r="AB187" s="46">
        <f>'cieki 2024'!CU186</f>
        <v>0</v>
      </c>
      <c r="AC187" s="46">
        <f>'cieki 2024'!CX186</f>
        <v>0</v>
      </c>
      <c r="AD187" s="46">
        <f>'cieki 2024'!CZ186</f>
        <v>0</v>
      </c>
      <c r="AE187" s="46">
        <f>'cieki 2024'!DB186</f>
        <v>0</v>
      </c>
      <c r="AF187" s="46">
        <f>'cieki 2024'!DC186</f>
        <v>0</v>
      </c>
      <c r="AG187" s="46">
        <f>'cieki 2024'!DD186</f>
        <v>0</v>
      </c>
      <c r="AH187" s="46">
        <f>'cieki 2024'!DE186</f>
        <v>0.05</v>
      </c>
      <c r="AI187" s="46">
        <f>'cieki 2024'!DF186</f>
        <v>0.05</v>
      </c>
      <c r="AJ187" s="46">
        <f>'cieki 2024'!DH186</f>
        <v>0</v>
      </c>
      <c r="AK187" s="46">
        <f>'cieki 2024'!DI186</f>
        <v>0</v>
      </c>
      <c r="AL187" s="46">
        <f>'cieki 2024'!DJ186</f>
        <v>0</v>
      </c>
      <c r="AM187" s="46">
        <f>'cieki 2024'!DK186</f>
        <v>0</v>
      </c>
      <c r="AN187" s="46">
        <f>'cieki 2024'!DL186</f>
        <v>0</v>
      </c>
      <c r="AO187" s="156" t="s">
        <v>167</v>
      </c>
    </row>
    <row r="188" spans="1:41" x14ac:dyDescent="0.2">
      <c r="A188" s="45">
        <f>'cieki 2024'!B187</f>
        <v>337</v>
      </c>
      <c r="B188" s="147" t="str">
        <f>'cieki 2024'!D187</f>
        <v>Turośnianka - ujście</v>
      </c>
      <c r="C188" s="46">
        <f>'cieki 2024'!I187</f>
        <v>0.05</v>
      </c>
      <c r="D188" s="46">
        <f>'cieki 2024'!J187</f>
        <v>1.5</v>
      </c>
      <c r="E188" s="46">
        <f>'cieki 2024'!L187</f>
        <v>2.5000000000000001E-2</v>
      </c>
      <c r="F188" s="46">
        <f>'cieki 2024'!N187</f>
        <v>6.76</v>
      </c>
      <c r="G188" s="46">
        <f>'cieki 2024'!O187</f>
        <v>7.65</v>
      </c>
      <c r="H188" s="46">
        <f>'cieki 2024'!S187</f>
        <v>3.03</v>
      </c>
      <c r="I188" s="46">
        <f>'cieki 2024'!T187</f>
        <v>0.5</v>
      </c>
      <c r="J188" s="46">
        <f>'cieki 2024'!X187</f>
        <v>22.7</v>
      </c>
      <c r="K188" s="46">
        <f>'cieki 2024'!AH187</f>
        <v>2.5</v>
      </c>
      <c r="L188" s="46">
        <f>'cieki 2024'!AJ187</f>
        <v>50</v>
      </c>
      <c r="M188" s="46">
        <f>'cieki 2024'!BA187</f>
        <v>522.5</v>
      </c>
      <c r="N188" s="46">
        <f>'cieki 2024'!BI187</f>
        <v>0.5</v>
      </c>
      <c r="O188" s="46">
        <f>'cieki 2024'!BJ187</f>
        <v>5.0000000000000001E-3</v>
      </c>
      <c r="P188" s="46">
        <f>'cieki 2024'!BP187</f>
        <v>0.05</v>
      </c>
      <c r="Q188" s="46">
        <f>'cieki 2024'!BS187</f>
        <v>0.05</v>
      </c>
      <c r="R188" s="46">
        <f>'cieki 2024'!BT187</f>
        <v>0.05</v>
      </c>
      <c r="S188" s="46">
        <f>'cieki 2024'!BU187</f>
        <v>0.1</v>
      </c>
      <c r="T188" s="46">
        <f>'cieki 2024'!BZ187</f>
        <v>0.15</v>
      </c>
      <c r="U188" s="46">
        <f>'cieki 2024'!CB187</f>
        <v>0</v>
      </c>
      <c r="V188" s="46">
        <f>'cieki 2024'!CD187</f>
        <v>0</v>
      </c>
      <c r="W188" s="46">
        <f>'cieki 2024'!CL187</f>
        <v>0</v>
      </c>
      <c r="X188" s="46">
        <f>'cieki 2024'!CQ187</f>
        <v>0</v>
      </c>
      <c r="Y188" s="46">
        <f>'cieki 2024'!CR187</f>
        <v>0</v>
      </c>
      <c r="Z188" s="46">
        <f>'cieki 2024'!CS187</f>
        <v>0</v>
      </c>
      <c r="AA188" s="46">
        <f>'cieki 2024'!CT187</f>
        <v>0</v>
      </c>
      <c r="AB188" s="46">
        <f>'cieki 2024'!CU187</f>
        <v>0</v>
      </c>
      <c r="AC188" s="46">
        <f>'cieki 2024'!CX187</f>
        <v>0</v>
      </c>
      <c r="AD188" s="46">
        <f>'cieki 2024'!CZ187</f>
        <v>0</v>
      </c>
      <c r="AE188" s="46">
        <f>'cieki 2024'!DB187</f>
        <v>0</v>
      </c>
      <c r="AF188" s="46">
        <f>'cieki 2024'!DC187</f>
        <v>0</v>
      </c>
      <c r="AG188" s="46">
        <f>'cieki 2024'!DD187</f>
        <v>0</v>
      </c>
      <c r="AH188" s="46">
        <f>'cieki 2024'!DE187</f>
        <v>0.05</v>
      </c>
      <c r="AI188" s="46">
        <f>'cieki 2024'!DF187</f>
        <v>0.05</v>
      </c>
      <c r="AJ188" s="46">
        <f>'cieki 2024'!DH187</f>
        <v>0</v>
      </c>
      <c r="AK188" s="46">
        <f>'cieki 2024'!DI187</f>
        <v>0</v>
      </c>
      <c r="AL188" s="46">
        <f>'cieki 2024'!DJ187</f>
        <v>0</v>
      </c>
      <c r="AM188" s="46">
        <f>'cieki 2024'!DK187</f>
        <v>0</v>
      </c>
      <c r="AN188" s="46">
        <f>'cieki 2024'!DL187</f>
        <v>0</v>
      </c>
      <c r="AO188" s="156" t="s">
        <v>167</v>
      </c>
    </row>
    <row r="189" spans="1:41" x14ac:dyDescent="0.2">
      <c r="A189" s="45">
        <f>'cieki 2024'!B188</f>
        <v>338</v>
      </c>
      <c r="B189" s="147" t="str">
        <f>'cieki 2024'!D188</f>
        <v>Tyrawka - Tyrawa Solna</v>
      </c>
      <c r="C189" s="46">
        <f>'cieki 2024'!I188</f>
        <v>0.05</v>
      </c>
      <c r="D189" s="46">
        <f>'cieki 2024'!J188</f>
        <v>1.5</v>
      </c>
      <c r="E189" s="46">
        <f>'cieki 2024'!L188</f>
        <v>0.113</v>
      </c>
      <c r="F189" s="46">
        <f>'cieki 2024'!N188</f>
        <v>18.7</v>
      </c>
      <c r="G189" s="46">
        <f>'cieki 2024'!O188</f>
        <v>20.3</v>
      </c>
      <c r="H189" s="46">
        <f>'cieki 2024'!S188</f>
        <v>17.8</v>
      </c>
      <c r="I189" s="46">
        <f>'cieki 2024'!T188</f>
        <v>4.79</v>
      </c>
      <c r="J189" s="46">
        <f>'cieki 2024'!X188</f>
        <v>46</v>
      </c>
      <c r="K189" s="46">
        <f>'cieki 2024'!AH188</f>
        <v>2.5</v>
      </c>
      <c r="L189" s="46">
        <f>'cieki 2024'!AJ188</f>
        <v>23</v>
      </c>
      <c r="M189" s="46">
        <f>'cieki 2024'!BA188</f>
        <v>572</v>
      </c>
      <c r="N189" s="46">
        <f>'cieki 2024'!BI188</f>
        <v>0.5</v>
      </c>
      <c r="O189" s="46">
        <f>'cieki 2024'!BJ188</f>
        <v>5.0000000000000001E-3</v>
      </c>
      <c r="P189" s="46">
        <f>'cieki 2024'!BP188</f>
        <v>0.05</v>
      </c>
      <c r="Q189" s="46">
        <f>'cieki 2024'!BS188</f>
        <v>0.05</v>
      </c>
      <c r="R189" s="46">
        <f>'cieki 2024'!BT188</f>
        <v>0.05</v>
      </c>
      <c r="S189" s="46">
        <f>'cieki 2024'!BU188</f>
        <v>0.1</v>
      </c>
      <c r="T189" s="46">
        <f>'cieki 2024'!BZ188</f>
        <v>0.15</v>
      </c>
      <c r="U189" s="46">
        <f>'cieki 2024'!CB188</f>
        <v>0</v>
      </c>
      <c r="V189" s="46">
        <f>'cieki 2024'!CD188</f>
        <v>0</v>
      </c>
      <c r="W189" s="46">
        <f>'cieki 2024'!CL188</f>
        <v>0</v>
      </c>
      <c r="X189" s="46">
        <f>'cieki 2024'!CQ188</f>
        <v>0</v>
      </c>
      <c r="Y189" s="46">
        <f>'cieki 2024'!CR188</f>
        <v>0</v>
      </c>
      <c r="Z189" s="46">
        <f>'cieki 2024'!CS188</f>
        <v>0</v>
      </c>
      <c r="AA189" s="46">
        <f>'cieki 2024'!CT188</f>
        <v>0</v>
      </c>
      <c r="AB189" s="46">
        <f>'cieki 2024'!CU188</f>
        <v>0</v>
      </c>
      <c r="AC189" s="46">
        <f>'cieki 2024'!CX188</f>
        <v>0</v>
      </c>
      <c r="AD189" s="46">
        <f>'cieki 2024'!CZ188</f>
        <v>0</v>
      </c>
      <c r="AE189" s="46">
        <f>'cieki 2024'!DB188</f>
        <v>0</v>
      </c>
      <c r="AF189" s="46">
        <f>'cieki 2024'!DC188</f>
        <v>0</v>
      </c>
      <c r="AG189" s="46">
        <f>'cieki 2024'!DD188</f>
        <v>0</v>
      </c>
      <c r="AH189" s="46">
        <f>'cieki 2024'!DE188</f>
        <v>0.05</v>
      </c>
      <c r="AI189" s="46">
        <f>'cieki 2024'!DF188</f>
        <v>0.05</v>
      </c>
      <c r="AJ189" s="46">
        <f>'cieki 2024'!DH188</f>
        <v>0</v>
      </c>
      <c r="AK189" s="46">
        <f>'cieki 2024'!DI188</f>
        <v>0</v>
      </c>
      <c r="AL189" s="46">
        <f>'cieki 2024'!DJ188</f>
        <v>0</v>
      </c>
      <c r="AM189" s="46">
        <f>'cieki 2024'!DK188</f>
        <v>0</v>
      </c>
      <c r="AN189" s="46">
        <f>'cieki 2024'!DL188</f>
        <v>0</v>
      </c>
      <c r="AO189" s="156" t="s">
        <v>167</v>
      </c>
    </row>
    <row r="190" spans="1:41" x14ac:dyDescent="0.2">
      <c r="A190" s="45">
        <f>'cieki 2024'!B189</f>
        <v>339</v>
      </c>
      <c r="B190" s="147" t="str">
        <f>'cieki 2024'!D189</f>
        <v>Tywa - ujście do Odry (Pniewo)</v>
      </c>
      <c r="C190" s="46">
        <f>'cieki 2024'!I189</f>
        <v>0.05</v>
      </c>
      <c r="D190" s="46">
        <f>'cieki 2024'!J189</f>
        <v>1.5</v>
      </c>
      <c r="E190" s="46">
        <f>'cieki 2024'!L189</f>
        <v>2.5000000000000001E-2</v>
      </c>
      <c r="F190" s="46">
        <f>'cieki 2024'!N189</f>
        <v>3.79</v>
      </c>
      <c r="G190" s="46">
        <f>'cieki 2024'!O189</f>
        <v>7.55</v>
      </c>
      <c r="H190" s="46">
        <f>'cieki 2024'!S189</f>
        <v>2.2999999999999998</v>
      </c>
      <c r="I190" s="46">
        <f>'cieki 2024'!T189</f>
        <v>2.78</v>
      </c>
      <c r="J190" s="46">
        <f>'cieki 2024'!X189</f>
        <v>16.899999999999999</v>
      </c>
      <c r="K190" s="46">
        <f>'cieki 2024'!AH189</f>
        <v>5.6</v>
      </c>
      <c r="L190" s="46">
        <f>'cieki 2024'!AJ189</f>
        <v>2.5</v>
      </c>
      <c r="M190" s="46">
        <f>'cieki 2024'!BA189</f>
        <v>200.6</v>
      </c>
      <c r="N190" s="46">
        <f>'cieki 2024'!BI189</f>
        <v>0.5</v>
      </c>
      <c r="O190" s="46">
        <f>'cieki 2024'!BJ189</f>
        <v>5.0000000000000001E-3</v>
      </c>
      <c r="P190" s="46">
        <f>'cieki 2024'!BP189</f>
        <v>0.05</v>
      </c>
      <c r="Q190" s="46">
        <f>'cieki 2024'!BS189</f>
        <v>0.05</v>
      </c>
      <c r="R190" s="46">
        <f>'cieki 2024'!BT189</f>
        <v>0.05</v>
      </c>
      <c r="S190" s="46">
        <f>'cieki 2024'!BU189</f>
        <v>0.1</v>
      </c>
      <c r="T190" s="46">
        <f>'cieki 2024'!BZ189</f>
        <v>0.15</v>
      </c>
      <c r="U190" s="46">
        <f>'cieki 2024'!CB189</f>
        <v>0</v>
      </c>
      <c r="V190" s="46">
        <f>'cieki 2024'!CD189</f>
        <v>0</v>
      </c>
      <c r="W190" s="46">
        <f>'cieki 2024'!CL189</f>
        <v>0</v>
      </c>
      <c r="X190" s="46">
        <f>'cieki 2024'!CQ189</f>
        <v>0</v>
      </c>
      <c r="Y190" s="46">
        <f>'cieki 2024'!CR189</f>
        <v>0</v>
      </c>
      <c r="Z190" s="46">
        <f>'cieki 2024'!CS189</f>
        <v>0</v>
      </c>
      <c r="AA190" s="46">
        <f>'cieki 2024'!CT189</f>
        <v>0</v>
      </c>
      <c r="AB190" s="46">
        <f>'cieki 2024'!CU189</f>
        <v>0</v>
      </c>
      <c r="AC190" s="46">
        <f>'cieki 2024'!CX189</f>
        <v>0</v>
      </c>
      <c r="AD190" s="46">
        <f>'cieki 2024'!CZ189</f>
        <v>0</v>
      </c>
      <c r="AE190" s="46">
        <f>'cieki 2024'!DB189</f>
        <v>0</v>
      </c>
      <c r="AF190" s="46">
        <f>'cieki 2024'!DC189</f>
        <v>0</v>
      </c>
      <c r="AG190" s="46">
        <f>'cieki 2024'!DD189</f>
        <v>0</v>
      </c>
      <c r="AH190" s="46">
        <f>'cieki 2024'!DE189</f>
        <v>0.05</v>
      </c>
      <c r="AI190" s="46">
        <f>'cieki 2024'!DF189</f>
        <v>0.05</v>
      </c>
      <c r="AJ190" s="46">
        <f>'cieki 2024'!DH189</f>
        <v>0</v>
      </c>
      <c r="AK190" s="46">
        <f>'cieki 2024'!DI189</f>
        <v>0</v>
      </c>
      <c r="AL190" s="46">
        <f>'cieki 2024'!DJ189</f>
        <v>0</v>
      </c>
      <c r="AM190" s="46">
        <f>'cieki 2024'!DK189</f>
        <v>0</v>
      </c>
      <c r="AN190" s="46">
        <f>'cieki 2024'!DL189</f>
        <v>0</v>
      </c>
      <c r="AO190" s="156" t="s">
        <v>167</v>
      </c>
    </row>
    <row r="191" spans="1:41" x14ac:dyDescent="0.2">
      <c r="A191" s="45">
        <f>'cieki 2024'!B190</f>
        <v>340</v>
      </c>
      <c r="B191" s="147" t="str">
        <f>'cieki 2024'!D190</f>
        <v>Uchanka - Łowicz</v>
      </c>
      <c r="C191" s="46">
        <f>'cieki 2024'!I190</f>
        <v>0.05</v>
      </c>
      <c r="D191" s="46">
        <f>'cieki 2024'!J190</f>
        <v>1.5</v>
      </c>
      <c r="E191" s="46">
        <f>'cieki 2024'!L190</f>
        <v>2.5000000000000001E-2</v>
      </c>
      <c r="F191" s="46">
        <f>'cieki 2024'!N190</f>
        <v>6.4</v>
      </c>
      <c r="G191" s="46">
        <f>'cieki 2024'!O190</f>
        <v>58.6</v>
      </c>
      <c r="H191" s="46">
        <f>'cieki 2024'!S190</f>
        <v>2.42</v>
      </c>
      <c r="I191" s="46">
        <f>'cieki 2024'!T190</f>
        <v>58</v>
      </c>
      <c r="J191" s="46">
        <f>'cieki 2024'!X190</f>
        <v>50.4</v>
      </c>
      <c r="K191" s="46">
        <f>'cieki 2024'!AH190</f>
        <v>2.5</v>
      </c>
      <c r="L191" s="46">
        <f>'cieki 2024'!AJ190</f>
        <v>17</v>
      </c>
      <c r="M191" s="46">
        <f>'cieki 2024'!BA190</f>
        <v>907</v>
      </c>
      <c r="N191" s="46">
        <f>'cieki 2024'!BI190</f>
        <v>0.5</v>
      </c>
      <c r="O191" s="46">
        <f>'cieki 2024'!BJ190</f>
        <v>5.0000000000000001E-3</v>
      </c>
      <c r="P191" s="46">
        <f>'cieki 2024'!BP190</f>
        <v>0.05</v>
      </c>
      <c r="Q191" s="46">
        <f>'cieki 2024'!BS190</f>
        <v>0.05</v>
      </c>
      <c r="R191" s="46">
        <f>'cieki 2024'!BT190</f>
        <v>0.05</v>
      </c>
      <c r="S191" s="46">
        <f>'cieki 2024'!BU190</f>
        <v>0.1</v>
      </c>
      <c r="T191" s="46">
        <f>'cieki 2024'!BZ190</f>
        <v>0.15</v>
      </c>
      <c r="U191" s="46">
        <f>'cieki 2024'!CB190</f>
        <v>0</v>
      </c>
      <c r="V191" s="46">
        <f>'cieki 2024'!CD190</f>
        <v>0</v>
      </c>
      <c r="W191" s="46">
        <f>'cieki 2024'!CL190</f>
        <v>0</v>
      </c>
      <c r="X191" s="46">
        <f>'cieki 2024'!CQ190</f>
        <v>0</v>
      </c>
      <c r="Y191" s="46">
        <f>'cieki 2024'!CR190</f>
        <v>0</v>
      </c>
      <c r="Z191" s="46">
        <f>'cieki 2024'!CS190</f>
        <v>0</v>
      </c>
      <c r="AA191" s="46">
        <f>'cieki 2024'!CT190</f>
        <v>0</v>
      </c>
      <c r="AB191" s="46">
        <f>'cieki 2024'!CU190</f>
        <v>0</v>
      </c>
      <c r="AC191" s="46">
        <f>'cieki 2024'!CX190</f>
        <v>0</v>
      </c>
      <c r="AD191" s="46">
        <f>'cieki 2024'!CZ190</f>
        <v>0</v>
      </c>
      <c r="AE191" s="46">
        <f>'cieki 2024'!DB190</f>
        <v>0</v>
      </c>
      <c r="AF191" s="46">
        <f>'cieki 2024'!DC190</f>
        <v>0</v>
      </c>
      <c r="AG191" s="46">
        <f>'cieki 2024'!DD190</f>
        <v>0</v>
      </c>
      <c r="AH191" s="46">
        <f>'cieki 2024'!DE190</f>
        <v>0.05</v>
      </c>
      <c r="AI191" s="46">
        <f>'cieki 2024'!DF190</f>
        <v>0.05</v>
      </c>
      <c r="AJ191" s="46">
        <f>'cieki 2024'!DH190</f>
        <v>0</v>
      </c>
      <c r="AK191" s="46">
        <f>'cieki 2024'!DI190</f>
        <v>0</v>
      </c>
      <c r="AL191" s="46">
        <f>'cieki 2024'!DJ190</f>
        <v>0</v>
      </c>
      <c r="AM191" s="46">
        <f>'cieki 2024'!DK190</f>
        <v>0</v>
      </c>
      <c r="AN191" s="46">
        <f>'cieki 2024'!DL190</f>
        <v>0</v>
      </c>
      <c r="AO191" s="155" t="s">
        <v>166</v>
      </c>
    </row>
    <row r="192" spans="1:41" x14ac:dyDescent="0.2">
      <c r="A192" s="45">
        <f>'cieki 2024'!B191</f>
        <v>341</v>
      </c>
      <c r="B192" s="147" t="str">
        <f>'cieki 2024'!D191</f>
        <v>Ugoszcz - Brzuza</v>
      </c>
      <c r="C192" s="46">
        <f>'cieki 2024'!I191</f>
        <v>0.05</v>
      </c>
      <c r="D192" s="46">
        <f>'cieki 2024'!J191</f>
        <v>1.5</v>
      </c>
      <c r="E192" s="46">
        <f>'cieki 2024'!L191</f>
        <v>2.5000000000000001E-2</v>
      </c>
      <c r="F192" s="46">
        <f>'cieki 2024'!N191</f>
        <v>2.56</v>
      </c>
      <c r="G192" s="46">
        <f>'cieki 2024'!O191</f>
        <v>9.14</v>
      </c>
      <c r="H192" s="46">
        <f>'cieki 2024'!S191</f>
        <v>0.75800000000000001</v>
      </c>
      <c r="I192" s="46">
        <f>'cieki 2024'!T191</f>
        <v>1.77</v>
      </c>
      <c r="J192" s="46">
        <f>'cieki 2024'!X191</f>
        <v>17.3</v>
      </c>
      <c r="K192" s="46">
        <f>'cieki 2024'!AH191</f>
        <v>2.5</v>
      </c>
      <c r="L192" s="46">
        <f>'cieki 2024'!AJ191</f>
        <v>11</v>
      </c>
      <c r="M192" s="46">
        <f>'cieki 2024'!BA191</f>
        <v>56.5</v>
      </c>
      <c r="N192" s="46">
        <f>'cieki 2024'!BI191</f>
        <v>0.5</v>
      </c>
      <c r="O192" s="46">
        <f>'cieki 2024'!BJ191</f>
        <v>5.0000000000000001E-3</v>
      </c>
      <c r="P192" s="46">
        <f>'cieki 2024'!BP191</f>
        <v>0.05</v>
      </c>
      <c r="Q192" s="46">
        <f>'cieki 2024'!BS191</f>
        <v>0.05</v>
      </c>
      <c r="R192" s="46">
        <f>'cieki 2024'!BT191</f>
        <v>0.05</v>
      </c>
      <c r="S192" s="46">
        <f>'cieki 2024'!BU191</f>
        <v>0.1</v>
      </c>
      <c r="T192" s="46">
        <f>'cieki 2024'!BZ191</f>
        <v>0.15</v>
      </c>
      <c r="U192" s="46">
        <f>'cieki 2024'!CB191</f>
        <v>0</v>
      </c>
      <c r="V192" s="46">
        <f>'cieki 2024'!CD191</f>
        <v>0</v>
      </c>
      <c r="W192" s="46">
        <f>'cieki 2024'!CL191</f>
        <v>0</v>
      </c>
      <c r="X192" s="46">
        <f>'cieki 2024'!CQ191</f>
        <v>0</v>
      </c>
      <c r="Y192" s="46">
        <f>'cieki 2024'!CR191</f>
        <v>0</v>
      </c>
      <c r="Z192" s="46">
        <f>'cieki 2024'!CS191</f>
        <v>0</v>
      </c>
      <c r="AA192" s="46">
        <f>'cieki 2024'!CT191</f>
        <v>0</v>
      </c>
      <c r="AB192" s="46">
        <f>'cieki 2024'!CU191</f>
        <v>0</v>
      </c>
      <c r="AC192" s="46">
        <f>'cieki 2024'!CX191</f>
        <v>0</v>
      </c>
      <c r="AD192" s="46">
        <f>'cieki 2024'!CZ191</f>
        <v>0</v>
      </c>
      <c r="AE192" s="46">
        <f>'cieki 2024'!DB191</f>
        <v>0</v>
      </c>
      <c r="AF192" s="46">
        <f>'cieki 2024'!DC191</f>
        <v>0</v>
      </c>
      <c r="AG192" s="46">
        <f>'cieki 2024'!DD191</f>
        <v>0</v>
      </c>
      <c r="AH192" s="46">
        <f>'cieki 2024'!DE191</f>
        <v>0.05</v>
      </c>
      <c r="AI192" s="46">
        <f>'cieki 2024'!DF191</f>
        <v>0.05</v>
      </c>
      <c r="AJ192" s="46">
        <f>'cieki 2024'!DH191</f>
        <v>0</v>
      </c>
      <c r="AK192" s="46">
        <f>'cieki 2024'!DI191</f>
        <v>0</v>
      </c>
      <c r="AL192" s="46">
        <f>'cieki 2024'!DJ191</f>
        <v>0</v>
      </c>
      <c r="AM192" s="46">
        <f>'cieki 2024'!DK191</f>
        <v>0</v>
      </c>
      <c r="AN192" s="46">
        <f>'cieki 2024'!DL191</f>
        <v>0</v>
      </c>
      <c r="AO192" s="156" t="s">
        <v>167</v>
      </c>
    </row>
    <row r="193" spans="1:41" x14ac:dyDescent="0.2">
      <c r="A193" s="45">
        <f>'cieki 2024'!B192</f>
        <v>342</v>
      </c>
      <c r="B193" s="147" t="str">
        <f>'cieki 2024'!D192</f>
        <v>Uszwica - Wola Przemykowska</v>
      </c>
      <c r="C193" s="46">
        <f>'cieki 2024'!I192</f>
        <v>0.46899999999999997</v>
      </c>
      <c r="D193" s="46">
        <f>'cieki 2024'!J192</f>
        <v>1.5</v>
      </c>
      <c r="E193" s="46">
        <f>'cieki 2024'!L192</f>
        <v>2.5000000000000001E-2</v>
      </c>
      <c r="F193" s="46">
        <f>'cieki 2024'!N192</f>
        <v>1.67</v>
      </c>
      <c r="G193" s="46">
        <f>'cieki 2024'!O192</f>
        <v>11.1</v>
      </c>
      <c r="H193" s="46">
        <f>'cieki 2024'!S192</f>
        <v>2.8</v>
      </c>
      <c r="I193" s="46">
        <f>'cieki 2024'!T192</f>
        <v>0.5</v>
      </c>
      <c r="J193" s="46">
        <f>'cieki 2024'!X192</f>
        <v>9.1999999999999993</v>
      </c>
      <c r="K193" s="46">
        <f>'cieki 2024'!AH192</f>
        <v>2.5</v>
      </c>
      <c r="L193" s="46">
        <f>'cieki 2024'!AJ192</f>
        <v>2.5</v>
      </c>
      <c r="M193" s="46">
        <f>'cieki 2024'!BA192</f>
        <v>31.5</v>
      </c>
      <c r="N193" s="46">
        <f>'cieki 2024'!BI192</f>
        <v>0.5</v>
      </c>
      <c r="O193" s="46">
        <f>'cieki 2024'!BJ192</f>
        <v>5.0000000000000001E-3</v>
      </c>
      <c r="P193" s="46">
        <f>'cieki 2024'!BP192</f>
        <v>0.05</v>
      </c>
      <c r="Q193" s="46">
        <f>'cieki 2024'!BS192</f>
        <v>0.05</v>
      </c>
      <c r="R193" s="46">
        <f>'cieki 2024'!BT192</f>
        <v>0.05</v>
      </c>
      <c r="S193" s="46">
        <f>'cieki 2024'!BU192</f>
        <v>0.1</v>
      </c>
      <c r="T193" s="46">
        <f>'cieki 2024'!BZ192</f>
        <v>0.15</v>
      </c>
      <c r="U193" s="46">
        <f>'cieki 2024'!CB192</f>
        <v>0</v>
      </c>
      <c r="V193" s="46">
        <f>'cieki 2024'!CD192</f>
        <v>0</v>
      </c>
      <c r="W193" s="46">
        <f>'cieki 2024'!CL192</f>
        <v>0</v>
      </c>
      <c r="X193" s="46">
        <f>'cieki 2024'!CQ192</f>
        <v>0</v>
      </c>
      <c r="Y193" s="46">
        <f>'cieki 2024'!CR192</f>
        <v>0</v>
      </c>
      <c r="Z193" s="46">
        <f>'cieki 2024'!CS192</f>
        <v>0</v>
      </c>
      <c r="AA193" s="46">
        <f>'cieki 2024'!CT192</f>
        <v>0</v>
      </c>
      <c r="AB193" s="46">
        <f>'cieki 2024'!CU192</f>
        <v>0</v>
      </c>
      <c r="AC193" s="46">
        <f>'cieki 2024'!CX192</f>
        <v>0</v>
      </c>
      <c r="AD193" s="46">
        <f>'cieki 2024'!CZ192</f>
        <v>0</v>
      </c>
      <c r="AE193" s="46">
        <f>'cieki 2024'!DB192</f>
        <v>0</v>
      </c>
      <c r="AF193" s="46">
        <f>'cieki 2024'!DC192</f>
        <v>0</v>
      </c>
      <c r="AG193" s="46">
        <f>'cieki 2024'!DD192</f>
        <v>0</v>
      </c>
      <c r="AH193" s="46">
        <f>'cieki 2024'!DE192</f>
        <v>0.05</v>
      </c>
      <c r="AI193" s="46">
        <f>'cieki 2024'!DF192</f>
        <v>0.05</v>
      </c>
      <c r="AJ193" s="46">
        <f>'cieki 2024'!DH192</f>
        <v>0</v>
      </c>
      <c r="AK193" s="46">
        <f>'cieki 2024'!DI192</f>
        <v>0</v>
      </c>
      <c r="AL193" s="46">
        <f>'cieki 2024'!DJ192</f>
        <v>0</v>
      </c>
      <c r="AM193" s="46">
        <f>'cieki 2024'!DK192</f>
        <v>0</v>
      </c>
      <c r="AN193" s="46">
        <f>'cieki 2024'!DL192</f>
        <v>0</v>
      </c>
      <c r="AO193" s="156" t="s">
        <v>167</v>
      </c>
    </row>
    <row r="194" spans="1:41" x14ac:dyDescent="0.2">
      <c r="A194" s="45">
        <f>'cieki 2024'!B193</f>
        <v>343</v>
      </c>
      <c r="B194" s="147" t="str">
        <f>'cieki 2024'!D193</f>
        <v>Warta - Biskupice</v>
      </c>
      <c r="C194" s="46">
        <f>'cieki 2024'!I193</f>
        <v>0.05</v>
      </c>
      <c r="D194" s="46">
        <f>'cieki 2024'!J193</f>
        <v>1.5</v>
      </c>
      <c r="E194" s="46">
        <f>'cieki 2024'!L193</f>
        <v>2.5000000000000001E-2</v>
      </c>
      <c r="F194" s="46">
        <f>'cieki 2024'!N193</f>
        <v>0.996</v>
      </c>
      <c r="G194" s="46">
        <f>'cieki 2024'!O193</f>
        <v>5.16</v>
      </c>
      <c r="H194" s="46">
        <f>'cieki 2024'!S193</f>
        <v>0.84199999999999997</v>
      </c>
      <c r="I194" s="46">
        <f>'cieki 2024'!T193</f>
        <v>0.5</v>
      </c>
      <c r="J194" s="46">
        <f>'cieki 2024'!X193</f>
        <v>10.199999999999999</v>
      </c>
      <c r="K194" s="46">
        <f>'cieki 2024'!AH193</f>
        <v>2.5</v>
      </c>
      <c r="L194" s="46">
        <f>'cieki 2024'!AJ193</f>
        <v>2.5</v>
      </c>
      <c r="M194" s="46">
        <f>'cieki 2024'!BA193</f>
        <v>31.5</v>
      </c>
      <c r="N194" s="46">
        <f>'cieki 2024'!BI193</f>
        <v>0.5</v>
      </c>
      <c r="O194" s="46">
        <f>'cieki 2024'!BJ193</f>
        <v>5.0000000000000001E-3</v>
      </c>
      <c r="P194" s="46">
        <f>'cieki 2024'!BP193</f>
        <v>0.05</v>
      </c>
      <c r="Q194" s="46">
        <f>'cieki 2024'!BS193</f>
        <v>0.05</v>
      </c>
      <c r="R194" s="46">
        <f>'cieki 2024'!BT193</f>
        <v>0.05</v>
      </c>
      <c r="S194" s="46">
        <f>'cieki 2024'!BU193</f>
        <v>0.1</v>
      </c>
      <c r="T194" s="46">
        <f>'cieki 2024'!BZ193</f>
        <v>0.15</v>
      </c>
      <c r="U194" s="46">
        <f>'cieki 2024'!CB193</f>
        <v>0</v>
      </c>
      <c r="V194" s="46">
        <f>'cieki 2024'!CD193</f>
        <v>0</v>
      </c>
      <c r="W194" s="46">
        <f>'cieki 2024'!CL193</f>
        <v>0</v>
      </c>
      <c r="X194" s="46">
        <f>'cieki 2024'!CQ193</f>
        <v>0</v>
      </c>
      <c r="Y194" s="46">
        <f>'cieki 2024'!CR193</f>
        <v>0</v>
      </c>
      <c r="Z194" s="46">
        <f>'cieki 2024'!CS193</f>
        <v>0</v>
      </c>
      <c r="AA194" s="46">
        <f>'cieki 2024'!CT193</f>
        <v>0</v>
      </c>
      <c r="AB194" s="46">
        <f>'cieki 2024'!CU193</f>
        <v>0</v>
      </c>
      <c r="AC194" s="46">
        <f>'cieki 2024'!CX193</f>
        <v>0</v>
      </c>
      <c r="AD194" s="46">
        <f>'cieki 2024'!CZ193</f>
        <v>0</v>
      </c>
      <c r="AE194" s="46">
        <f>'cieki 2024'!DB193</f>
        <v>0</v>
      </c>
      <c r="AF194" s="46">
        <f>'cieki 2024'!DC193</f>
        <v>0</v>
      </c>
      <c r="AG194" s="46">
        <f>'cieki 2024'!DD193</f>
        <v>0</v>
      </c>
      <c r="AH194" s="46">
        <f>'cieki 2024'!DE193</f>
        <v>0.05</v>
      </c>
      <c r="AI194" s="46">
        <f>'cieki 2024'!DF193</f>
        <v>0.05</v>
      </c>
      <c r="AJ194" s="46">
        <f>'cieki 2024'!DH193</f>
        <v>0</v>
      </c>
      <c r="AK194" s="46">
        <f>'cieki 2024'!DI193</f>
        <v>0</v>
      </c>
      <c r="AL194" s="46">
        <f>'cieki 2024'!DJ193</f>
        <v>0</v>
      </c>
      <c r="AM194" s="46">
        <f>'cieki 2024'!DK193</f>
        <v>0</v>
      </c>
      <c r="AN194" s="46">
        <f>'cieki 2024'!DL193</f>
        <v>0</v>
      </c>
      <c r="AO194" s="156" t="s">
        <v>167</v>
      </c>
    </row>
    <row r="195" spans="1:41" x14ac:dyDescent="0.2">
      <c r="A195" s="45">
        <f>'cieki 2024'!B194</f>
        <v>344</v>
      </c>
      <c r="B195" s="147" t="str">
        <f>'cieki 2024'!D194</f>
        <v>Warta - Burzenin</v>
      </c>
      <c r="C195" s="46">
        <f>'cieki 2024'!I194</f>
        <v>0.05</v>
      </c>
      <c r="D195" s="46">
        <f>'cieki 2024'!J194</f>
        <v>1.5</v>
      </c>
      <c r="E195" s="46">
        <f>'cieki 2024'!L194</f>
        <v>2.5000000000000001E-2</v>
      </c>
      <c r="F195" s="46">
        <f>'cieki 2024'!N194</f>
        <v>1.79</v>
      </c>
      <c r="G195" s="46">
        <f>'cieki 2024'!O194</f>
        <v>3.62</v>
      </c>
      <c r="H195" s="46">
        <f>'cieki 2024'!S194</f>
        <v>1.22</v>
      </c>
      <c r="I195" s="46">
        <f>'cieki 2024'!T194</f>
        <v>0.5</v>
      </c>
      <c r="J195" s="46">
        <f>'cieki 2024'!X194</f>
        <v>11.9</v>
      </c>
      <c r="K195" s="46">
        <f>'cieki 2024'!AH194</f>
        <v>2.5</v>
      </c>
      <c r="L195" s="46">
        <f>'cieki 2024'!AJ194</f>
        <v>2.5</v>
      </c>
      <c r="M195" s="46">
        <f>'cieki 2024'!BA194</f>
        <v>31.5</v>
      </c>
      <c r="N195" s="46">
        <f>'cieki 2024'!BI194</f>
        <v>0.5</v>
      </c>
      <c r="O195" s="46">
        <f>'cieki 2024'!BJ194</f>
        <v>5.0000000000000001E-3</v>
      </c>
      <c r="P195" s="46">
        <f>'cieki 2024'!BP194</f>
        <v>0.05</v>
      </c>
      <c r="Q195" s="46">
        <f>'cieki 2024'!BS194</f>
        <v>0.05</v>
      </c>
      <c r="R195" s="46">
        <f>'cieki 2024'!BT194</f>
        <v>0.05</v>
      </c>
      <c r="S195" s="46">
        <f>'cieki 2024'!BU194</f>
        <v>0.1</v>
      </c>
      <c r="T195" s="46">
        <f>'cieki 2024'!BZ194</f>
        <v>0.15</v>
      </c>
      <c r="U195" s="46">
        <f>'cieki 2024'!CB194</f>
        <v>0</v>
      </c>
      <c r="V195" s="46">
        <f>'cieki 2024'!CD194</f>
        <v>0</v>
      </c>
      <c r="W195" s="46">
        <f>'cieki 2024'!CL194</f>
        <v>0</v>
      </c>
      <c r="X195" s="46">
        <f>'cieki 2024'!CQ194</f>
        <v>0</v>
      </c>
      <c r="Y195" s="46">
        <f>'cieki 2024'!CR194</f>
        <v>0</v>
      </c>
      <c r="Z195" s="46">
        <f>'cieki 2024'!CS194</f>
        <v>0</v>
      </c>
      <c r="AA195" s="46">
        <f>'cieki 2024'!CT194</f>
        <v>0</v>
      </c>
      <c r="AB195" s="46">
        <f>'cieki 2024'!CU194</f>
        <v>0</v>
      </c>
      <c r="AC195" s="46">
        <f>'cieki 2024'!CX194</f>
        <v>0</v>
      </c>
      <c r="AD195" s="46">
        <f>'cieki 2024'!CZ194</f>
        <v>0</v>
      </c>
      <c r="AE195" s="46">
        <f>'cieki 2024'!DB194</f>
        <v>0</v>
      </c>
      <c r="AF195" s="46">
        <f>'cieki 2024'!DC194</f>
        <v>0</v>
      </c>
      <c r="AG195" s="46">
        <f>'cieki 2024'!DD194</f>
        <v>0</v>
      </c>
      <c r="AH195" s="46">
        <f>'cieki 2024'!DE194</f>
        <v>0.05</v>
      </c>
      <c r="AI195" s="46">
        <f>'cieki 2024'!DF194</f>
        <v>0.05</v>
      </c>
      <c r="AJ195" s="46">
        <f>'cieki 2024'!DH194</f>
        <v>0</v>
      </c>
      <c r="AK195" s="46">
        <f>'cieki 2024'!DI194</f>
        <v>0</v>
      </c>
      <c r="AL195" s="46">
        <f>'cieki 2024'!DJ194</f>
        <v>0.25</v>
      </c>
      <c r="AM195" s="46">
        <f>'cieki 2024'!DK194</f>
        <v>0.25</v>
      </c>
      <c r="AN195" s="46">
        <f>'cieki 2024'!DL194</f>
        <v>0.05</v>
      </c>
      <c r="AO195" s="156" t="s">
        <v>167</v>
      </c>
    </row>
    <row r="196" spans="1:41" x14ac:dyDescent="0.2">
      <c r="A196" s="45">
        <f>'cieki 2024'!B195</f>
        <v>345</v>
      </c>
      <c r="B196" s="147" t="str">
        <f>'cieki 2024'!D195</f>
        <v xml:space="preserve">Warta - Dobrów </v>
      </c>
      <c r="C196" s="46">
        <f>'cieki 2024'!I195</f>
        <v>0.05</v>
      </c>
      <c r="D196" s="46">
        <f>'cieki 2024'!J195</f>
        <v>1.5</v>
      </c>
      <c r="E196" s="46">
        <f>'cieki 2024'!L195</f>
        <v>2.5000000000000001E-2</v>
      </c>
      <c r="F196" s="46">
        <f>'cieki 2024'!N195</f>
        <v>4.5</v>
      </c>
      <c r="G196" s="46">
        <f>'cieki 2024'!O195</f>
        <v>4.71</v>
      </c>
      <c r="H196" s="46">
        <f>'cieki 2024'!S195</f>
        <v>0.82399999999999995</v>
      </c>
      <c r="I196" s="46">
        <f>'cieki 2024'!T195</f>
        <v>0.5</v>
      </c>
      <c r="J196" s="46">
        <f>'cieki 2024'!X195</f>
        <v>8.14</v>
      </c>
      <c r="K196" s="46">
        <f>'cieki 2024'!AH195</f>
        <v>2.5</v>
      </c>
      <c r="L196" s="46">
        <f>'cieki 2024'!AJ195</f>
        <v>10</v>
      </c>
      <c r="M196" s="46">
        <f>'cieki 2024'!BA195</f>
        <v>194.5</v>
      </c>
      <c r="N196" s="46">
        <f>'cieki 2024'!BI195</f>
        <v>0.5</v>
      </c>
      <c r="O196" s="46">
        <f>'cieki 2024'!BJ195</f>
        <v>5.0000000000000001E-3</v>
      </c>
      <c r="P196" s="46">
        <f>'cieki 2024'!BP195</f>
        <v>0.05</v>
      </c>
      <c r="Q196" s="46">
        <f>'cieki 2024'!BS195</f>
        <v>0.05</v>
      </c>
      <c r="R196" s="46">
        <f>'cieki 2024'!BT195</f>
        <v>0.05</v>
      </c>
      <c r="S196" s="46">
        <f>'cieki 2024'!BU195</f>
        <v>0.1</v>
      </c>
      <c r="T196" s="46">
        <f>'cieki 2024'!BZ195</f>
        <v>0.15</v>
      </c>
      <c r="U196" s="46">
        <f>'cieki 2024'!CB195</f>
        <v>50</v>
      </c>
      <c r="V196" s="46">
        <f>'cieki 2024'!CD195</f>
        <v>0.01</v>
      </c>
      <c r="W196" s="46">
        <f>'cieki 2024'!CL195</f>
        <v>5.0000000000000001E-3</v>
      </c>
      <c r="X196" s="46">
        <f>'cieki 2024'!CQ195</f>
        <v>1.5</v>
      </c>
      <c r="Y196" s="46">
        <f>'cieki 2024'!CR195</f>
        <v>0.3</v>
      </c>
      <c r="Z196" s="46">
        <f>'cieki 2024'!CS195</f>
        <v>5</v>
      </c>
      <c r="AA196" s="46">
        <f>'cieki 2024'!CT195</f>
        <v>0.5</v>
      </c>
      <c r="AB196" s="46">
        <f>'cieki 2024'!CU195</f>
        <v>0.5</v>
      </c>
      <c r="AC196" s="46">
        <f>'cieki 2024'!CX195</f>
        <v>0.05</v>
      </c>
      <c r="AD196" s="46">
        <f>'cieki 2024'!CZ195</f>
        <v>0.05</v>
      </c>
      <c r="AE196" s="46">
        <f>'cieki 2024'!DB195</f>
        <v>0.05</v>
      </c>
      <c r="AF196" s="46">
        <f>'cieki 2024'!DC195</f>
        <v>0.05</v>
      </c>
      <c r="AG196" s="46">
        <f>'cieki 2024'!DD195</f>
        <v>0.05</v>
      </c>
      <c r="AH196" s="46">
        <f>'cieki 2024'!DE195</f>
        <v>0.05</v>
      </c>
      <c r="AI196" s="46">
        <f>'cieki 2024'!DF195</f>
        <v>0.05</v>
      </c>
      <c r="AJ196" s="46">
        <f>'cieki 2024'!DH195</f>
        <v>0.5</v>
      </c>
      <c r="AK196" s="46">
        <f>'cieki 2024'!DI195</f>
        <v>0.05</v>
      </c>
      <c r="AL196" s="46">
        <f>'cieki 2024'!DJ195</f>
        <v>0.25</v>
      </c>
      <c r="AM196" s="46">
        <f>'cieki 2024'!DK195</f>
        <v>0.25</v>
      </c>
      <c r="AN196" s="46">
        <f>'cieki 2024'!DL195</f>
        <v>0.05</v>
      </c>
      <c r="AO196" s="156" t="s">
        <v>167</v>
      </c>
    </row>
    <row r="197" spans="1:41" x14ac:dyDescent="0.2">
      <c r="A197" s="45">
        <f>'cieki 2024'!B196</f>
        <v>346</v>
      </c>
      <c r="B197" s="147" t="str">
        <f>'cieki 2024'!D196</f>
        <v>Warta - Działoszyn</v>
      </c>
      <c r="C197" s="46">
        <f>'cieki 2024'!I196</f>
        <v>0.05</v>
      </c>
      <c r="D197" s="46">
        <f>'cieki 2024'!J196</f>
        <v>1.5</v>
      </c>
      <c r="E197" s="46">
        <f>'cieki 2024'!L196</f>
        <v>2.5000000000000001E-2</v>
      </c>
      <c r="F197" s="46">
        <f>'cieki 2024'!N196</f>
        <v>4.3099999999999996</v>
      </c>
      <c r="G197" s="46">
        <f>'cieki 2024'!O196</f>
        <v>4.25</v>
      </c>
      <c r="H197" s="46">
        <f>'cieki 2024'!S196</f>
        <v>3.71</v>
      </c>
      <c r="I197" s="46">
        <f>'cieki 2024'!T196</f>
        <v>0.5</v>
      </c>
      <c r="J197" s="46">
        <f>'cieki 2024'!X196</f>
        <v>22.7</v>
      </c>
      <c r="K197" s="46">
        <f>'cieki 2024'!AH196</f>
        <v>2.5</v>
      </c>
      <c r="L197" s="46">
        <f>'cieki 2024'!AJ196</f>
        <v>2.5</v>
      </c>
      <c r="M197" s="46">
        <f>'cieki 2024'!BA196</f>
        <v>31.5</v>
      </c>
      <c r="N197" s="46">
        <f>'cieki 2024'!BI196</f>
        <v>0.5</v>
      </c>
      <c r="O197" s="46">
        <f>'cieki 2024'!BJ196</f>
        <v>5.0000000000000001E-3</v>
      </c>
      <c r="P197" s="46">
        <f>'cieki 2024'!BP196</f>
        <v>0.05</v>
      </c>
      <c r="Q197" s="46">
        <f>'cieki 2024'!BS196</f>
        <v>0.05</v>
      </c>
      <c r="R197" s="46">
        <f>'cieki 2024'!BT196</f>
        <v>0.05</v>
      </c>
      <c r="S197" s="46">
        <f>'cieki 2024'!BU196</f>
        <v>0.1</v>
      </c>
      <c r="T197" s="46">
        <f>'cieki 2024'!BZ196</f>
        <v>0.15</v>
      </c>
      <c r="U197" s="46">
        <f>'cieki 2024'!CB196</f>
        <v>0</v>
      </c>
      <c r="V197" s="46">
        <f>'cieki 2024'!CD196</f>
        <v>0</v>
      </c>
      <c r="W197" s="46">
        <f>'cieki 2024'!CL196</f>
        <v>0</v>
      </c>
      <c r="X197" s="46">
        <f>'cieki 2024'!CQ196</f>
        <v>0</v>
      </c>
      <c r="Y197" s="46">
        <f>'cieki 2024'!CR196</f>
        <v>0</v>
      </c>
      <c r="Z197" s="46">
        <f>'cieki 2024'!CS196</f>
        <v>0</v>
      </c>
      <c r="AA197" s="46">
        <f>'cieki 2024'!CT196</f>
        <v>0</v>
      </c>
      <c r="AB197" s="46">
        <f>'cieki 2024'!CU196</f>
        <v>0</v>
      </c>
      <c r="AC197" s="46">
        <f>'cieki 2024'!CX196</f>
        <v>0</v>
      </c>
      <c r="AD197" s="46">
        <f>'cieki 2024'!CZ196</f>
        <v>0</v>
      </c>
      <c r="AE197" s="46">
        <f>'cieki 2024'!DB196</f>
        <v>0</v>
      </c>
      <c r="AF197" s="46">
        <f>'cieki 2024'!DC196</f>
        <v>0</v>
      </c>
      <c r="AG197" s="46">
        <f>'cieki 2024'!DD196</f>
        <v>0</v>
      </c>
      <c r="AH197" s="46">
        <f>'cieki 2024'!DE196</f>
        <v>0.05</v>
      </c>
      <c r="AI197" s="46">
        <f>'cieki 2024'!DF196</f>
        <v>0.05</v>
      </c>
      <c r="AJ197" s="46">
        <f>'cieki 2024'!DH196</f>
        <v>0</v>
      </c>
      <c r="AK197" s="46">
        <f>'cieki 2024'!DI196</f>
        <v>0</v>
      </c>
      <c r="AL197" s="46">
        <f>'cieki 2024'!DJ196</f>
        <v>0.25</v>
      </c>
      <c r="AM197" s="46">
        <f>'cieki 2024'!DK196</f>
        <v>0.25</v>
      </c>
      <c r="AN197" s="46">
        <f>'cieki 2024'!DL196</f>
        <v>0.05</v>
      </c>
      <c r="AO197" s="156" t="s">
        <v>167</v>
      </c>
    </row>
    <row r="198" spans="1:41" x14ac:dyDescent="0.2">
      <c r="A198" s="45">
        <f>'cieki 2024'!B197</f>
        <v>347</v>
      </c>
      <c r="B198" s="147" t="str">
        <f>'cieki 2024'!D197</f>
        <v>Warta - Kamion</v>
      </c>
      <c r="C198" s="46">
        <f>'cieki 2024'!I197</f>
        <v>0.05</v>
      </c>
      <c r="D198" s="46">
        <f>'cieki 2024'!J197</f>
        <v>1.5</v>
      </c>
      <c r="E198" s="46">
        <f>'cieki 2024'!L197</f>
        <v>2.5000000000000001E-2</v>
      </c>
      <c r="F198" s="46">
        <f>'cieki 2024'!N197</f>
        <v>1.3</v>
      </c>
      <c r="G198" s="46">
        <f>'cieki 2024'!O197</f>
        <v>4.68</v>
      </c>
      <c r="H198" s="46">
        <f>'cieki 2024'!S197</f>
        <v>0.42699999999999999</v>
      </c>
      <c r="I198" s="46">
        <f>'cieki 2024'!T197</f>
        <v>0.5</v>
      </c>
      <c r="J198" s="46">
        <f>'cieki 2024'!X197</f>
        <v>5.6</v>
      </c>
      <c r="K198" s="46">
        <f>'cieki 2024'!AH197</f>
        <v>2.5</v>
      </c>
      <c r="L198" s="46">
        <f>'cieki 2024'!AJ197</f>
        <v>2.5</v>
      </c>
      <c r="M198" s="46">
        <f>'cieki 2024'!BA197</f>
        <v>31.5</v>
      </c>
      <c r="N198" s="46">
        <f>'cieki 2024'!BI197</f>
        <v>0.5</v>
      </c>
      <c r="O198" s="46">
        <f>'cieki 2024'!BJ197</f>
        <v>5.0000000000000001E-3</v>
      </c>
      <c r="P198" s="46">
        <f>'cieki 2024'!BP197</f>
        <v>0.05</v>
      </c>
      <c r="Q198" s="46">
        <f>'cieki 2024'!BS197</f>
        <v>0.05</v>
      </c>
      <c r="R198" s="46">
        <f>'cieki 2024'!BT197</f>
        <v>0.05</v>
      </c>
      <c r="S198" s="46">
        <f>'cieki 2024'!BU197</f>
        <v>0.1</v>
      </c>
      <c r="T198" s="46">
        <f>'cieki 2024'!BZ197</f>
        <v>0.15</v>
      </c>
      <c r="U198" s="46">
        <f>'cieki 2024'!CB197</f>
        <v>50</v>
      </c>
      <c r="V198" s="46">
        <f>'cieki 2024'!CD197</f>
        <v>0.01</v>
      </c>
      <c r="W198" s="46">
        <f>'cieki 2024'!CL197</f>
        <v>0.71</v>
      </c>
      <c r="X198" s="46">
        <f>'cieki 2024'!CQ197</f>
        <v>1.5</v>
      </c>
      <c r="Y198" s="46">
        <f>'cieki 2024'!CR197</f>
        <v>0.3</v>
      </c>
      <c r="Z198" s="46">
        <f>'cieki 2024'!CS197</f>
        <v>5</v>
      </c>
      <c r="AA198" s="46">
        <f>'cieki 2024'!CT197</f>
        <v>0.5</v>
      </c>
      <c r="AB198" s="46">
        <f>'cieki 2024'!CU197</f>
        <v>0.5</v>
      </c>
      <c r="AC198" s="46">
        <f>'cieki 2024'!CX197</f>
        <v>0.05</v>
      </c>
      <c r="AD198" s="46">
        <f>'cieki 2024'!CZ197</f>
        <v>0.05</v>
      </c>
      <c r="AE198" s="46">
        <f>'cieki 2024'!DB197</f>
        <v>0.05</v>
      </c>
      <c r="AF198" s="46">
        <f>'cieki 2024'!DC197</f>
        <v>0.05</v>
      </c>
      <c r="AG198" s="46">
        <f>'cieki 2024'!DD197</f>
        <v>0.05</v>
      </c>
      <c r="AH198" s="46">
        <f>'cieki 2024'!DE197</f>
        <v>0.05</v>
      </c>
      <c r="AI198" s="46">
        <f>'cieki 2024'!DF197</f>
        <v>0.05</v>
      </c>
      <c r="AJ198" s="46">
        <f>'cieki 2024'!DH197</f>
        <v>0.5</v>
      </c>
      <c r="AK198" s="46">
        <f>'cieki 2024'!DI197</f>
        <v>0.05</v>
      </c>
      <c r="AL198" s="46">
        <f>'cieki 2024'!DJ197</f>
        <v>0.25</v>
      </c>
      <c r="AM198" s="46">
        <f>'cieki 2024'!DK197</f>
        <v>0.25</v>
      </c>
      <c r="AN198" s="46">
        <f>'cieki 2024'!DL197</f>
        <v>0.05</v>
      </c>
      <c r="AO198" s="155" t="s">
        <v>166</v>
      </c>
    </row>
    <row r="199" spans="1:41" x14ac:dyDescent="0.2">
      <c r="A199" s="45">
        <f>'cieki 2024'!B198</f>
        <v>348</v>
      </c>
      <c r="B199" s="147" t="str">
        <f>'cieki 2024'!D198</f>
        <v>Warta - Kiszewo</v>
      </c>
      <c r="C199" s="46">
        <f>'cieki 2024'!I198</f>
        <v>0.05</v>
      </c>
      <c r="D199" s="46">
        <f>'cieki 2024'!J198</f>
        <v>1.5</v>
      </c>
      <c r="E199" s="46">
        <f>'cieki 2024'!L198</f>
        <v>9.5000000000000001E-2</v>
      </c>
      <c r="F199" s="46">
        <f>'cieki 2024'!N198</f>
        <v>2.63</v>
      </c>
      <c r="G199" s="46">
        <f>'cieki 2024'!O198</f>
        <v>5.28</v>
      </c>
      <c r="H199" s="46">
        <f>'cieki 2024'!S198</f>
        <v>0.67400000000000004</v>
      </c>
      <c r="I199" s="46">
        <f>'cieki 2024'!T198</f>
        <v>1.51</v>
      </c>
      <c r="J199" s="46">
        <f>'cieki 2024'!X198</f>
        <v>12</v>
      </c>
      <c r="K199" s="46">
        <f>'cieki 2024'!AH198</f>
        <v>2.5</v>
      </c>
      <c r="L199" s="46">
        <f>'cieki 2024'!AJ198</f>
        <v>2.5</v>
      </c>
      <c r="M199" s="46">
        <f>'cieki 2024'!BA198</f>
        <v>31.5</v>
      </c>
      <c r="N199" s="46">
        <f>'cieki 2024'!BI198</f>
        <v>0.5</v>
      </c>
      <c r="O199" s="46">
        <f>'cieki 2024'!BJ198</f>
        <v>5.0000000000000001E-3</v>
      </c>
      <c r="P199" s="46">
        <f>'cieki 2024'!BP198</f>
        <v>0.05</v>
      </c>
      <c r="Q199" s="46">
        <f>'cieki 2024'!BS198</f>
        <v>0.05</v>
      </c>
      <c r="R199" s="46">
        <f>'cieki 2024'!BT198</f>
        <v>0.05</v>
      </c>
      <c r="S199" s="46">
        <f>'cieki 2024'!BU198</f>
        <v>0.1</v>
      </c>
      <c r="T199" s="46">
        <f>'cieki 2024'!BZ198</f>
        <v>0.15</v>
      </c>
      <c r="U199" s="46">
        <f>'cieki 2024'!CB198</f>
        <v>0</v>
      </c>
      <c r="V199" s="46">
        <f>'cieki 2024'!CD198</f>
        <v>0</v>
      </c>
      <c r="W199" s="46">
        <f>'cieki 2024'!CL198</f>
        <v>0</v>
      </c>
      <c r="X199" s="46">
        <f>'cieki 2024'!CQ198</f>
        <v>0</v>
      </c>
      <c r="Y199" s="46">
        <f>'cieki 2024'!CR198</f>
        <v>0</v>
      </c>
      <c r="Z199" s="46">
        <f>'cieki 2024'!CS198</f>
        <v>0</v>
      </c>
      <c r="AA199" s="46">
        <f>'cieki 2024'!CT198</f>
        <v>0</v>
      </c>
      <c r="AB199" s="46">
        <f>'cieki 2024'!CU198</f>
        <v>0</v>
      </c>
      <c r="AC199" s="46">
        <f>'cieki 2024'!CX198</f>
        <v>0</v>
      </c>
      <c r="AD199" s="46">
        <f>'cieki 2024'!CZ198</f>
        <v>0</v>
      </c>
      <c r="AE199" s="46">
        <f>'cieki 2024'!DB198</f>
        <v>0</v>
      </c>
      <c r="AF199" s="46">
        <f>'cieki 2024'!DC198</f>
        <v>0</v>
      </c>
      <c r="AG199" s="46">
        <f>'cieki 2024'!DD198</f>
        <v>0</v>
      </c>
      <c r="AH199" s="46">
        <f>'cieki 2024'!DE198</f>
        <v>0.05</v>
      </c>
      <c r="AI199" s="46">
        <f>'cieki 2024'!DF198</f>
        <v>0.05</v>
      </c>
      <c r="AJ199" s="46">
        <f>'cieki 2024'!DH198</f>
        <v>0</v>
      </c>
      <c r="AK199" s="46">
        <f>'cieki 2024'!DI198</f>
        <v>0</v>
      </c>
      <c r="AL199" s="46">
        <f>'cieki 2024'!DJ198</f>
        <v>0.25</v>
      </c>
      <c r="AM199" s="46">
        <f>'cieki 2024'!DK198</f>
        <v>0.25</v>
      </c>
      <c r="AN199" s="46">
        <f>'cieki 2024'!DL198</f>
        <v>0.05</v>
      </c>
      <c r="AO199" s="156" t="s">
        <v>167</v>
      </c>
    </row>
    <row r="200" spans="1:41" x14ac:dyDescent="0.2">
      <c r="A200" s="45">
        <f>'cieki 2024'!B199</f>
        <v>349</v>
      </c>
      <c r="B200" s="147" t="str">
        <f>'cieki 2024'!D199</f>
        <v>Warta - miejscowość Rzeki Małe</v>
      </c>
      <c r="C200" s="46">
        <f>'cieki 2024'!I199</f>
        <v>2.63</v>
      </c>
      <c r="D200" s="46">
        <f>'cieki 2024'!J199</f>
        <v>1.5</v>
      </c>
      <c r="E200" s="46">
        <f>'cieki 2024'!L199</f>
        <v>2.5000000000000001E-2</v>
      </c>
      <c r="F200" s="46">
        <f>'cieki 2024'!N199</f>
        <v>3.64</v>
      </c>
      <c r="G200" s="46">
        <f>'cieki 2024'!O199</f>
        <v>43.3</v>
      </c>
      <c r="H200" s="46">
        <f>'cieki 2024'!S199</f>
        <v>2.25</v>
      </c>
      <c r="I200" s="46">
        <f>'cieki 2024'!T199</f>
        <v>4.37</v>
      </c>
      <c r="J200" s="46">
        <f>'cieki 2024'!X199</f>
        <v>30.2</v>
      </c>
      <c r="K200" s="46">
        <f>'cieki 2024'!AH199</f>
        <v>2.5</v>
      </c>
      <c r="L200" s="46">
        <f>'cieki 2024'!AJ199</f>
        <v>2.5</v>
      </c>
      <c r="M200" s="46">
        <f>'cieki 2024'!BA199</f>
        <v>215.5</v>
      </c>
      <c r="N200" s="46">
        <f>'cieki 2024'!BI199</f>
        <v>0.5</v>
      </c>
      <c r="O200" s="46">
        <f>'cieki 2024'!BJ199</f>
        <v>5.0000000000000001E-3</v>
      </c>
      <c r="P200" s="46">
        <f>'cieki 2024'!BP199</f>
        <v>0.05</v>
      </c>
      <c r="Q200" s="46">
        <f>'cieki 2024'!BS199</f>
        <v>0.05</v>
      </c>
      <c r="R200" s="46">
        <f>'cieki 2024'!BT199</f>
        <v>0.05</v>
      </c>
      <c r="S200" s="46">
        <f>'cieki 2024'!BU199</f>
        <v>0.1</v>
      </c>
      <c r="T200" s="46">
        <f>'cieki 2024'!BZ199</f>
        <v>0.15</v>
      </c>
      <c r="U200" s="46">
        <f>'cieki 2024'!CB199</f>
        <v>0</v>
      </c>
      <c r="V200" s="46">
        <f>'cieki 2024'!CD199</f>
        <v>0</v>
      </c>
      <c r="W200" s="46">
        <f>'cieki 2024'!CL199</f>
        <v>0</v>
      </c>
      <c r="X200" s="46">
        <f>'cieki 2024'!CQ199</f>
        <v>0</v>
      </c>
      <c r="Y200" s="46">
        <f>'cieki 2024'!CR199</f>
        <v>0</v>
      </c>
      <c r="Z200" s="46">
        <f>'cieki 2024'!CS199</f>
        <v>0</v>
      </c>
      <c r="AA200" s="46">
        <f>'cieki 2024'!CT199</f>
        <v>0</v>
      </c>
      <c r="AB200" s="46">
        <f>'cieki 2024'!CU199</f>
        <v>0</v>
      </c>
      <c r="AC200" s="46">
        <f>'cieki 2024'!CX199</f>
        <v>0</v>
      </c>
      <c r="AD200" s="46">
        <f>'cieki 2024'!CZ199</f>
        <v>0</v>
      </c>
      <c r="AE200" s="46">
        <f>'cieki 2024'!DB199</f>
        <v>0</v>
      </c>
      <c r="AF200" s="46">
        <f>'cieki 2024'!DC199</f>
        <v>0</v>
      </c>
      <c r="AG200" s="46">
        <f>'cieki 2024'!DD199</f>
        <v>0</v>
      </c>
      <c r="AH200" s="46">
        <f>'cieki 2024'!DE199</f>
        <v>0.05</v>
      </c>
      <c r="AI200" s="46">
        <f>'cieki 2024'!DF199</f>
        <v>0.05</v>
      </c>
      <c r="AJ200" s="46">
        <f>'cieki 2024'!DH199</f>
        <v>0</v>
      </c>
      <c r="AK200" s="46">
        <f>'cieki 2024'!DI199</f>
        <v>0</v>
      </c>
      <c r="AL200" s="46">
        <f>'cieki 2024'!DJ199</f>
        <v>0</v>
      </c>
      <c r="AM200" s="46">
        <f>'cieki 2024'!DK199</f>
        <v>0</v>
      </c>
      <c r="AN200" s="46">
        <f>'cieki 2024'!DL199</f>
        <v>0</v>
      </c>
      <c r="AO200" s="155" t="s">
        <v>166</v>
      </c>
    </row>
    <row r="201" spans="1:41" x14ac:dyDescent="0.2">
      <c r="A201" s="45">
        <f>'cieki 2024'!B200</f>
        <v>350</v>
      </c>
      <c r="B201" s="147" t="str">
        <f>'cieki 2024'!D200</f>
        <v>Warta - Mściszewo</v>
      </c>
      <c r="C201" s="46">
        <f>'cieki 2024'!I200</f>
        <v>0.05</v>
      </c>
      <c r="D201" s="46">
        <f>'cieki 2024'!J200</f>
        <v>1.5</v>
      </c>
      <c r="E201" s="46">
        <f>'cieki 2024'!L200</f>
        <v>2.5000000000000001E-2</v>
      </c>
      <c r="F201" s="46">
        <f>'cieki 2024'!N200</f>
        <v>2.82</v>
      </c>
      <c r="G201" s="46">
        <f>'cieki 2024'!O200</f>
        <v>3.99</v>
      </c>
      <c r="H201" s="46">
        <f>'cieki 2024'!S200</f>
        <v>0.2</v>
      </c>
      <c r="I201" s="46">
        <f>'cieki 2024'!T200</f>
        <v>0.5</v>
      </c>
      <c r="J201" s="46">
        <f>'cieki 2024'!X200</f>
        <v>6.72</v>
      </c>
      <c r="K201" s="46">
        <f>'cieki 2024'!AH200</f>
        <v>2.5</v>
      </c>
      <c r="L201" s="46">
        <f>'cieki 2024'!AJ200</f>
        <v>2.5</v>
      </c>
      <c r="M201" s="46">
        <f>'cieki 2024'!BA200</f>
        <v>31.5</v>
      </c>
      <c r="N201" s="46">
        <f>'cieki 2024'!BI200</f>
        <v>0.5</v>
      </c>
      <c r="O201" s="46">
        <f>'cieki 2024'!BJ200</f>
        <v>5.0000000000000001E-3</v>
      </c>
      <c r="P201" s="46">
        <f>'cieki 2024'!BP200</f>
        <v>0.05</v>
      </c>
      <c r="Q201" s="46">
        <f>'cieki 2024'!BS200</f>
        <v>0.05</v>
      </c>
      <c r="R201" s="46">
        <f>'cieki 2024'!BT200</f>
        <v>0.05</v>
      </c>
      <c r="S201" s="46">
        <f>'cieki 2024'!BU200</f>
        <v>0.1</v>
      </c>
      <c r="T201" s="46">
        <f>'cieki 2024'!BZ200</f>
        <v>0.15</v>
      </c>
      <c r="U201" s="46">
        <f>'cieki 2024'!CB200</f>
        <v>0</v>
      </c>
      <c r="V201" s="46">
        <f>'cieki 2024'!CD200</f>
        <v>0</v>
      </c>
      <c r="W201" s="46">
        <f>'cieki 2024'!CL200</f>
        <v>0</v>
      </c>
      <c r="X201" s="46">
        <f>'cieki 2024'!CQ200</f>
        <v>0</v>
      </c>
      <c r="Y201" s="46">
        <f>'cieki 2024'!CR200</f>
        <v>0</v>
      </c>
      <c r="Z201" s="46">
        <f>'cieki 2024'!CS200</f>
        <v>0</v>
      </c>
      <c r="AA201" s="46">
        <f>'cieki 2024'!CT200</f>
        <v>0</v>
      </c>
      <c r="AB201" s="46">
        <f>'cieki 2024'!CU200</f>
        <v>0</v>
      </c>
      <c r="AC201" s="46">
        <f>'cieki 2024'!CX200</f>
        <v>0</v>
      </c>
      <c r="AD201" s="46">
        <f>'cieki 2024'!CZ200</f>
        <v>0</v>
      </c>
      <c r="AE201" s="46">
        <f>'cieki 2024'!DB200</f>
        <v>0</v>
      </c>
      <c r="AF201" s="46">
        <f>'cieki 2024'!DC200</f>
        <v>0</v>
      </c>
      <c r="AG201" s="46">
        <f>'cieki 2024'!DD200</f>
        <v>0</v>
      </c>
      <c r="AH201" s="46">
        <f>'cieki 2024'!DE200</f>
        <v>0.05</v>
      </c>
      <c r="AI201" s="46">
        <f>'cieki 2024'!DF200</f>
        <v>0.05</v>
      </c>
      <c r="AJ201" s="46">
        <f>'cieki 2024'!DH200</f>
        <v>0</v>
      </c>
      <c r="AK201" s="46">
        <f>'cieki 2024'!DI200</f>
        <v>0</v>
      </c>
      <c r="AL201" s="46">
        <f>'cieki 2024'!DJ200</f>
        <v>0</v>
      </c>
      <c r="AM201" s="46">
        <f>'cieki 2024'!DK200</f>
        <v>0</v>
      </c>
      <c r="AN201" s="46">
        <f>'cieki 2024'!DL200</f>
        <v>0</v>
      </c>
      <c r="AO201" s="156" t="s">
        <v>167</v>
      </c>
    </row>
    <row r="202" spans="1:41" x14ac:dyDescent="0.2">
      <c r="A202" s="45">
        <f>'cieki 2024'!B201</f>
        <v>351</v>
      </c>
      <c r="B202" s="147" t="str">
        <f>'cieki 2024'!D201</f>
        <v>Warta - Nowa Wieś Podgórna</v>
      </c>
      <c r="C202" s="46">
        <f>'cieki 2024'!I201</f>
        <v>0.05</v>
      </c>
      <c r="D202" s="46">
        <f>'cieki 2024'!J201</f>
        <v>1.5</v>
      </c>
      <c r="E202" s="46">
        <f>'cieki 2024'!L201</f>
        <v>2.5000000000000001E-2</v>
      </c>
      <c r="F202" s="46">
        <f>'cieki 2024'!N201</f>
        <v>3.93</v>
      </c>
      <c r="G202" s="46">
        <f>'cieki 2024'!O201</f>
        <v>3.74</v>
      </c>
      <c r="H202" s="46">
        <f>'cieki 2024'!S201</f>
        <v>0.84</v>
      </c>
      <c r="I202" s="46">
        <f>'cieki 2024'!T201</f>
        <v>1.1599999999999999</v>
      </c>
      <c r="J202" s="46">
        <f>'cieki 2024'!X201</f>
        <v>11.6</v>
      </c>
      <c r="K202" s="46">
        <f>'cieki 2024'!AH201</f>
        <v>21</v>
      </c>
      <c r="L202" s="46">
        <f>'cieki 2024'!AJ201</f>
        <v>2.5</v>
      </c>
      <c r="M202" s="46">
        <f>'cieki 2024'!BA201</f>
        <v>334.5</v>
      </c>
      <c r="N202" s="46">
        <f>'cieki 2024'!BI201</f>
        <v>0.5</v>
      </c>
      <c r="O202" s="46">
        <f>'cieki 2024'!BJ201</f>
        <v>5.0000000000000001E-3</v>
      </c>
      <c r="P202" s="46">
        <f>'cieki 2024'!BP201</f>
        <v>0.05</v>
      </c>
      <c r="Q202" s="46">
        <f>'cieki 2024'!BS201</f>
        <v>0.05</v>
      </c>
      <c r="R202" s="46">
        <f>'cieki 2024'!BT201</f>
        <v>0.05</v>
      </c>
      <c r="S202" s="46">
        <f>'cieki 2024'!BU201</f>
        <v>0.1</v>
      </c>
      <c r="T202" s="46">
        <f>'cieki 2024'!BZ201</f>
        <v>0.15</v>
      </c>
      <c r="U202" s="46">
        <f>'cieki 2024'!CB201</f>
        <v>50</v>
      </c>
      <c r="V202" s="46">
        <f>'cieki 2024'!CD201</f>
        <v>0.01</v>
      </c>
      <c r="W202" s="46">
        <f>'cieki 2024'!CL201</f>
        <v>5.0000000000000001E-3</v>
      </c>
      <c r="X202" s="46">
        <f>'cieki 2024'!CQ201</f>
        <v>1.5</v>
      </c>
      <c r="Y202" s="46">
        <f>'cieki 2024'!CR201</f>
        <v>0.3</v>
      </c>
      <c r="Z202" s="46">
        <f>'cieki 2024'!CS201</f>
        <v>5</v>
      </c>
      <c r="AA202" s="46">
        <f>'cieki 2024'!CT201</f>
        <v>0.5</v>
      </c>
      <c r="AB202" s="46">
        <f>'cieki 2024'!CU201</f>
        <v>0.5</v>
      </c>
      <c r="AC202" s="46">
        <f>'cieki 2024'!CX201</f>
        <v>0.05</v>
      </c>
      <c r="AD202" s="46">
        <f>'cieki 2024'!CZ201</f>
        <v>0.05</v>
      </c>
      <c r="AE202" s="46">
        <f>'cieki 2024'!DB201</f>
        <v>0.05</v>
      </c>
      <c r="AF202" s="46">
        <f>'cieki 2024'!DC201</f>
        <v>0.05</v>
      </c>
      <c r="AG202" s="46">
        <f>'cieki 2024'!DD201</f>
        <v>0.05</v>
      </c>
      <c r="AH202" s="46">
        <f>'cieki 2024'!DE201</f>
        <v>0.05</v>
      </c>
      <c r="AI202" s="46">
        <f>'cieki 2024'!DF201</f>
        <v>0.05</v>
      </c>
      <c r="AJ202" s="46">
        <f>'cieki 2024'!DH201</f>
        <v>0.5</v>
      </c>
      <c r="AK202" s="46">
        <f>'cieki 2024'!DI201</f>
        <v>0.05</v>
      </c>
      <c r="AL202" s="46">
        <f>'cieki 2024'!DJ201</f>
        <v>0.25</v>
      </c>
      <c r="AM202" s="46">
        <f>'cieki 2024'!DK201</f>
        <v>0.25</v>
      </c>
      <c r="AN202" s="46">
        <f>'cieki 2024'!DL201</f>
        <v>0.05</v>
      </c>
      <c r="AO202" s="156" t="s">
        <v>167</v>
      </c>
    </row>
    <row r="203" spans="1:41" x14ac:dyDescent="0.2">
      <c r="A203" s="45">
        <f>'cieki 2024'!B202</f>
        <v>352</v>
      </c>
      <c r="B203" s="147" t="str">
        <f>'cieki 2024'!D202</f>
        <v>Warta - Oborniki</v>
      </c>
      <c r="C203" s="46">
        <f>'cieki 2024'!I202</f>
        <v>0.05</v>
      </c>
      <c r="D203" s="46">
        <f>'cieki 2024'!J202</f>
        <v>1.5</v>
      </c>
      <c r="E203" s="46">
        <f>'cieki 2024'!L202</f>
        <v>2.5000000000000001E-2</v>
      </c>
      <c r="F203" s="46">
        <f>'cieki 2024'!N202</f>
        <v>8.6199999999999992</v>
      </c>
      <c r="G203" s="46">
        <f>'cieki 2024'!O202</f>
        <v>6.68</v>
      </c>
      <c r="H203" s="46">
        <f>'cieki 2024'!S202</f>
        <v>0.63200000000000001</v>
      </c>
      <c r="I203" s="46">
        <f>'cieki 2024'!T202</f>
        <v>0.5</v>
      </c>
      <c r="J203" s="46">
        <f>'cieki 2024'!X202</f>
        <v>25.4</v>
      </c>
      <c r="K203" s="46">
        <f>'cieki 2024'!AH202</f>
        <v>1460</v>
      </c>
      <c r="L203" s="46">
        <f>'cieki 2024'!AJ202</f>
        <v>2950</v>
      </c>
      <c r="M203" s="46">
        <f>'cieki 2024'!BA202</f>
        <v>44091.5</v>
      </c>
      <c r="N203" s="46">
        <f>'cieki 2024'!BI202</f>
        <v>0.5</v>
      </c>
      <c r="O203" s="46">
        <f>'cieki 2024'!BJ202</f>
        <v>5.0000000000000001E-3</v>
      </c>
      <c r="P203" s="46">
        <f>'cieki 2024'!BP202</f>
        <v>0.05</v>
      </c>
      <c r="Q203" s="46">
        <f>'cieki 2024'!BS202</f>
        <v>0.05</v>
      </c>
      <c r="R203" s="46">
        <f>'cieki 2024'!BT202</f>
        <v>0.05</v>
      </c>
      <c r="S203" s="46">
        <f>'cieki 2024'!BU202</f>
        <v>0.1</v>
      </c>
      <c r="T203" s="46">
        <f>'cieki 2024'!BZ202</f>
        <v>0.15</v>
      </c>
      <c r="U203" s="46">
        <f>'cieki 2024'!CB202</f>
        <v>50</v>
      </c>
      <c r="V203" s="46">
        <f>'cieki 2024'!CD202</f>
        <v>0.01</v>
      </c>
      <c r="W203" s="46">
        <f>'cieki 2024'!CL202</f>
        <v>5.0000000000000001E-3</v>
      </c>
      <c r="X203" s="46">
        <f>'cieki 2024'!CQ202</f>
        <v>1.5</v>
      </c>
      <c r="Y203" s="46">
        <f>'cieki 2024'!CR202</f>
        <v>0.3</v>
      </c>
      <c r="Z203" s="46">
        <f>'cieki 2024'!CS202</f>
        <v>5</v>
      </c>
      <c r="AA203" s="46">
        <f>'cieki 2024'!CT202</f>
        <v>0.5</v>
      </c>
      <c r="AB203" s="46">
        <f>'cieki 2024'!CU202</f>
        <v>0.5</v>
      </c>
      <c r="AC203" s="46">
        <f>'cieki 2024'!CX202</f>
        <v>0.05</v>
      </c>
      <c r="AD203" s="46">
        <f>'cieki 2024'!CZ202</f>
        <v>0.05</v>
      </c>
      <c r="AE203" s="46">
        <f>'cieki 2024'!DB202</f>
        <v>0.05</v>
      </c>
      <c r="AF203" s="46">
        <f>'cieki 2024'!DC202</f>
        <v>0.05</v>
      </c>
      <c r="AG203" s="46">
        <f>'cieki 2024'!DD202</f>
        <v>0.05</v>
      </c>
      <c r="AH203" s="46">
        <f>'cieki 2024'!DE202</f>
        <v>0.05</v>
      </c>
      <c r="AI203" s="46">
        <f>'cieki 2024'!DF202</f>
        <v>0.05</v>
      </c>
      <c r="AJ203" s="46">
        <f>'cieki 2024'!DH202</f>
        <v>0.5</v>
      </c>
      <c r="AK203" s="46">
        <f>'cieki 2024'!DI202</f>
        <v>0.05</v>
      </c>
      <c r="AL203" s="46">
        <f>'cieki 2024'!DJ202</f>
        <v>0.25</v>
      </c>
      <c r="AM203" s="46">
        <f>'cieki 2024'!DK202</f>
        <v>0.25</v>
      </c>
      <c r="AN203" s="46">
        <f>'cieki 2024'!DL202</f>
        <v>0.05</v>
      </c>
      <c r="AO203" s="155" t="s">
        <v>166</v>
      </c>
    </row>
    <row r="204" spans="1:41" x14ac:dyDescent="0.2">
      <c r="A204" s="45">
        <f>'cieki 2024'!B203</f>
        <v>353</v>
      </c>
      <c r="B204" s="147" t="str">
        <f>'cieki 2024'!D203</f>
        <v>Warta - powyżej zbiornika Poraj m.Lgota</v>
      </c>
      <c r="C204" s="46">
        <f>'cieki 2024'!I203</f>
        <v>2.08</v>
      </c>
      <c r="D204" s="46">
        <f>'cieki 2024'!J203</f>
        <v>1.5</v>
      </c>
      <c r="E204" s="46">
        <f>'cieki 2024'!L203</f>
        <v>0.96299999999999997</v>
      </c>
      <c r="F204" s="46">
        <f>'cieki 2024'!N203</f>
        <v>9.7899999999999991</v>
      </c>
      <c r="G204" s="46">
        <f>'cieki 2024'!O203</f>
        <v>17.600000000000001</v>
      </c>
      <c r="H204" s="46">
        <f>'cieki 2024'!S203</f>
        <v>5.09</v>
      </c>
      <c r="I204" s="46">
        <f>'cieki 2024'!T203</f>
        <v>33</v>
      </c>
      <c r="J204" s="46">
        <f>'cieki 2024'!X203</f>
        <v>343</v>
      </c>
      <c r="K204" s="46">
        <f>'cieki 2024'!AH203</f>
        <v>7.7</v>
      </c>
      <c r="L204" s="46">
        <f>'cieki 2024'!AJ203</f>
        <v>7.8</v>
      </c>
      <c r="M204" s="46">
        <f>'cieki 2024'!BA203</f>
        <v>357</v>
      </c>
      <c r="N204" s="46">
        <f>'cieki 2024'!BI203</f>
        <v>0.5</v>
      </c>
      <c r="O204" s="46">
        <f>'cieki 2024'!BJ203</f>
        <v>5.0000000000000001E-3</v>
      </c>
      <c r="P204" s="46">
        <f>'cieki 2024'!BP203</f>
        <v>0.05</v>
      </c>
      <c r="Q204" s="46">
        <f>'cieki 2024'!BS203</f>
        <v>0.05</v>
      </c>
      <c r="R204" s="46">
        <f>'cieki 2024'!BT203</f>
        <v>0.05</v>
      </c>
      <c r="S204" s="46">
        <f>'cieki 2024'!BU203</f>
        <v>0.1</v>
      </c>
      <c r="T204" s="46">
        <f>'cieki 2024'!BZ203</f>
        <v>0.15</v>
      </c>
      <c r="U204" s="46">
        <f>'cieki 2024'!CB203</f>
        <v>50</v>
      </c>
      <c r="V204" s="46">
        <f>'cieki 2024'!CD203</f>
        <v>0.01</v>
      </c>
      <c r="W204" s="46">
        <f>'cieki 2024'!CL203</f>
        <v>5.0000000000000001E-3</v>
      </c>
      <c r="X204" s="46">
        <f>'cieki 2024'!CQ203</f>
        <v>1.5</v>
      </c>
      <c r="Y204" s="46">
        <f>'cieki 2024'!CR203</f>
        <v>0.3</v>
      </c>
      <c r="Z204" s="46">
        <f>'cieki 2024'!CS203</f>
        <v>5</v>
      </c>
      <c r="AA204" s="46">
        <f>'cieki 2024'!CT203</f>
        <v>0.5</v>
      </c>
      <c r="AB204" s="46">
        <f>'cieki 2024'!CU203</f>
        <v>0.5</v>
      </c>
      <c r="AC204" s="46">
        <f>'cieki 2024'!CX203</f>
        <v>0.05</v>
      </c>
      <c r="AD204" s="46">
        <f>'cieki 2024'!CZ203</f>
        <v>0.05</v>
      </c>
      <c r="AE204" s="46">
        <f>'cieki 2024'!DB203</f>
        <v>0.05</v>
      </c>
      <c r="AF204" s="46">
        <f>'cieki 2024'!DC203</f>
        <v>0.05</v>
      </c>
      <c r="AG204" s="46">
        <f>'cieki 2024'!DD203</f>
        <v>0.05</v>
      </c>
      <c r="AH204" s="46">
        <f>'cieki 2024'!DE203</f>
        <v>0.05</v>
      </c>
      <c r="AI204" s="46">
        <f>'cieki 2024'!DF203</f>
        <v>0.05</v>
      </c>
      <c r="AJ204" s="46">
        <f>'cieki 2024'!DH203</f>
        <v>0.5</v>
      </c>
      <c r="AK204" s="46">
        <f>'cieki 2024'!DI203</f>
        <v>0.05</v>
      </c>
      <c r="AL204" s="46">
        <f>'cieki 2024'!DJ203</f>
        <v>0.25</v>
      </c>
      <c r="AM204" s="46">
        <f>'cieki 2024'!DK203</f>
        <v>0.25</v>
      </c>
      <c r="AN204" s="46">
        <f>'cieki 2024'!DL203</f>
        <v>0.05</v>
      </c>
      <c r="AO204" s="155" t="s">
        <v>166</v>
      </c>
    </row>
    <row r="205" spans="1:41" x14ac:dyDescent="0.2">
      <c r="A205" s="45">
        <f>'cieki 2024'!B204</f>
        <v>354</v>
      </c>
      <c r="B205" s="147" t="str">
        <f>'cieki 2024'!D204</f>
        <v>Warta - Poznań, na wysokości Koziegłów</v>
      </c>
      <c r="C205" s="46">
        <f>'cieki 2024'!I204</f>
        <v>0.05</v>
      </c>
      <c r="D205" s="46">
        <f>'cieki 2024'!J204</f>
        <v>1.5</v>
      </c>
      <c r="E205" s="46">
        <f>'cieki 2024'!L204</f>
        <v>2.5000000000000001E-2</v>
      </c>
      <c r="F205" s="46">
        <f>'cieki 2024'!N204</f>
        <v>2.74</v>
      </c>
      <c r="G205" s="46">
        <f>'cieki 2024'!O204</f>
        <v>6.94</v>
      </c>
      <c r="H205" s="46">
        <f>'cieki 2024'!S204</f>
        <v>0.88500000000000001</v>
      </c>
      <c r="I205" s="46">
        <f>'cieki 2024'!T204</f>
        <v>4.6100000000000003</v>
      </c>
      <c r="J205" s="46">
        <f>'cieki 2024'!X204</f>
        <v>12</v>
      </c>
      <c r="K205" s="46">
        <f>'cieki 2024'!AH204</f>
        <v>19</v>
      </c>
      <c r="L205" s="46">
        <f>'cieki 2024'!AJ204</f>
        <v>2.5</v>
      </c>
      <c r="M205" s="46">
        <f>'cieki 2024'!BA204</f>
        <v>200.8</v>
      </c>
      <c r="N205" s="46">
        <f>'cieki 2024'!BI204</f>
        <v>0.5</v>
      </c>
      <c r="O205" s="46">
        <f>'cieki 2024'!BJ204</f>
        <v>5.0000000000000001E-3</v>
      </c>
      <c r="P205" s="46">
        <f>'cieki 2024'!BP204</f>
        <v>0.05</v>
      </c>
      <c r="Q205" s="46">
        <f>'cieki 2024'!BS204</f>
        <v>0.05</v>
      </c>
      <c r="R205" s="46">
        <f>'cieki 2024'!BT204</f>
        <v>0.05</v>
      </c>
      <c r="S205" s="46">
        <f>'cieki 2024'!BU204</f>
        <v>0.1</v>
      </c>
      <c r="T205" s="46">
        <f>'cieki 2024'!BZ204</f>
        <v>0.15</v>
      </c>
      <c r="U205" s="46">
        <f>'cieki 2024'!CB204</f>
        <v>0</v>
      </c>
      <c r="V205" s="46">
        <f>'cieki 2024'!CD204</f>
        <v>0</v>
      </c>
      <c r="W205" s="46">
        <f>'cieki 2024'!CL204</f>
        <v>0</v>
      </c>
      <c r="X205" s="46">
        <f>'cieki 2024'!CQ204</f>
        <v>0</v>
      </c>
      <c r="Y205" s="46">
        <f>'cieki 2024'!CR204</f>
        <v>0</v>
      </c>
      <c r="Z205" s="46">
        <f>'cieki 2024'!CS204</f>
        <v>0</v>
      </c>
      <c r="AA205" s="46">
        <f>'cieki 2024'!CT204</f>
        <v>0</v>
      </c>
      <c r="AB205" s="46">
        <f>'cieki 2024'!CU204</f>
        <v>0</v>
      </c>
      <c r="AC205" s="46">
        <f>'cieki 2024'!CX204</f>
        <v>0</v>
      </c>
      <c r="AD205" s="46">
        <f>'cieki 2024'!CZ204</f>
        <v>0</v>
      </c>
      <c r="AE205" s="46">
        <f>'cieki 2024'!DB204</f>
        <v>0</v>
      </c>
      <c r="AF205" s="46">
        <f>'cieki 2024'!DC204</f>
        <v>0</v>
      </c>
      <c r="AG205" s="46">
        <f>'cieki 2024'!DD204</f>
        <v>0</v>
      </c>
      <c r="AH205" s="46">
        <f>'cieki 2024'!DE204</f>
        <v>0.05</v>
      </c>
      <c r="AI205" s="46">
        <f>'cieki 2024'!DF204</f>
        <v>0.05</v>
      </c>
      <c r="AJ205" s="46">
        <f>'cieki 2024'!DH204</f>
        <v>0</v>
      </c>
      <c r="AK205" s="46">
        <f>'cieki 2024'!DI204</f>
        <v>0</v>
      </c>
      <c r="AL205" s="46">
        <f>'cieki 2024'!DJ204</f>
        <v>0.25</v>
      </c>
      <c r="AM205" s="46">
        <f>'cieki 2024'!DK204</f>
        <v>0.25</v>
      </c>
      <c r="AN205" s="46">
        <f>'cieki 2024'!DL204</f>
        <v>0.05</v>
      </c>
      <c r="AO205" s="156" t="s">
        <v>167</v>
      </c>
    </row>
    <row r="206" spans="1:41" x14ac:dyDescent="0.2">
      <c r="A206" s="45">
        <f>'cieki 2024'!B205</f>
        <v>355</v>
      </c>
      <c r="B206" s="147" t="str">
        <f>'cieki 2024'!D205</f>
        <v>Warta - Uniejów</v>
      </c>
      <c r="C206" s="46">
        <f>'cieki 2024'!I205</f>
        <v>0.05</v>
      </c>
      <c r="D206" s="46">
        <f>'cieki 2024'!J205</f>
        <v>1.5</v>
      </c>
      <c r="E206" s="46">
        <f>'cieki 2024'!L205</f>
        <v>2.5000000000000001E-2</v>
      </c>
      <c r="F206" s="46">
        <f>'cieki 2024'!N205</f>
        <v>0.15</v>
      </c>
      <c r="G206" s="46">
        <f>'cieki 2024'!O205</f>
        <v>5.5</v>
      </c>
      <c r="H206" s="46">
        <f>'cieki 2024'!S205</f>
        <v>0.2</v>
      </c>
      <c r="I206" s="46">
        <f>'cieki 2024'!T205</f>
        <v>0.5</v>
      </c>
      <c r="J206" s="46">
        <f>'cieki 2024'!X205</f>
        <v>1.64</v>
      </c>
      <c r="K206" s="46">
        <f>'cieki 2024'!AH205</f>
        <v>2.5</v>
      </c>
      <c r="L206" s="46">
        <f>'cieki 2024'!AJ205</f>
        <v>2.5</v>
      </c>
      <c r="M206" s="46">
        <f>'cieki 2024'!BA205</f>
        <v>31.5</v>
      </c>
      <c r="N206" s="46">
        <f>'cieki 2024'!BI205</f>
        <v>0.5</v>
      </c>
      <c r="O206" s="46">
        <f>'cieki 2024'!BJ205</f>
        <v>5.0000000000000001E-3</v>
      </c>
      <c r="P206" s="46">
        <f>'cieki 2024'!BP205</f>
        <v>0.05</v>
      </c>
      <c r="Q206" s="46">
        <f>'cieki 2024'!BS205</f>
        <v>0.05</v>
      </c>
      <c r="R206" s="46">
        <f>'cieki 2024'!BT205</f>
        <v>0.05</v>
      </c>
      <c r="S206" s="46">
        <f>'cieki 2024'!BU205</f>
        <v>0.1</v>
      </c>
      <c r="T206" s="46">
        <f>'cieki 2024'!BZ205</f>
        <v>0.15</v>
      </c>
      <c r="U206" s="46">
        <f>'cieki 2024'!CB205</f>
        <v>0</v>
      </c>
      <c r="V206" s="46">
        <f>'cieki 2024'!CD205</f>
        <v>0</v>
      </c>
      <c r="W206" s="46">
        <f>'cieki 2024'!CL205</f>
        <v>0</v>
      </c>
      <c r="X206" s="46">
        <f>'cieki 2024'!CQ205</f>
        <v>0</v>
      </c>
      <c r="Y206" s="46">
        <f>'cieki 2024'!CR205</f>
        <v>0</v>
      </c>
      <c r="Z206" s="46">
        <f>'cieki 2024'!CS205</f>
        <v>0</v>
      </c>
      <c r="AA206" s="46">
        <f>'cieki 2024'!CT205</f>
        <v>0</v>
      </c>
      <c r="AB206" s="46">
        <f>'cieki 2024'!CU205</f>
        <v>0</v>
      </c>
      <c r="AC206" s="46">
        <f>'cieki 2024'!CX205</f>
        <v>0</v>
      </c>
      <c r="AD206" s="46">
        <f>'cieki 2024'!CZ205</f>
        <v>0</v>
      </c>
      <c r="AE206" s="46">
        <f>'cieki 2024'!DB205</f>
        <v>0</v>
      </c>
      <c r="AF206" s="46">
        <f>'cieki 2024'!DC205</f>
        <v>0</v>
      </c>
      <c r="AG206" s="46">
        <f>'cieki 2024'!DD205</f>
        <v>0</v>
      </c>
      <c r="AH206" s="46">
        <f>'cieki 2024'!DE205</f>
        <v>0.05</v>
      </c>
      <c r="AI206" s="46">
        <f>'cieki 2024'!DF205</f>
        <v>0.05</v>
      </c>
      <c r="AJ206" s="46">
        <f>'cieki 2024'!DH205</f>
        <v>0</v>
      </c>
      <c r="AK206" s="46">
        <f>'cieki 2024'!DI205</f>
        <v>0</v>
      </c>
      <c r="AL206" s="46">
        <f>'cieki 2024'!DJ205</f>
        <v>0</v>
      </c>
      <c r="AM206" s="46">
        <f>'cieki 2024'!DK205</f>
        <v>0</v>
      </c>
      <c r="AN206" s="46">
        <f>'cieki 2024'!DL205</f>
        <v>0</v>
      </c>
      <c r="AO206" s="156" t="s">
        <v>167</v>
      </c>
    </row>
    <row r="207" spans="1:41" x14ac:dyDescent="0.2">
      <c r="A207" s="45">
        <f>'cieki 2024'!B206</f>
        <v>356</v>
      </c>
      <c r="B207" s="147" t="str">
        <f>'cieki 2024'!D206</f>
        <v>Warta - Wiórek</v>
      </c>
      <c r="C207" s="46">
        <f>'cieki 2024'!I206</f>
        <v>0.05</v>
      </c>
      <c r="D207" s="46">
        <f>'cieki 2024'!J206</f>
        <v>1.5</v>
      </c>
      <c r="E207" s="46">
        <f>'cieki 2024'!L206</f>
        <v>2.5000000000000001E-2</v>
      </c>
      <c r="F207" s="46">
        <f>'cieki 2024'!N206</f>
        <v>1.46</v>
      </c>
      <c r="G207" s="46">
        <f>'cieki 2024'!O206</f>
        <v>2.9</v>
      </c>
      <c r="H207" s="46">
        <f>'cieki 2024'!S206</f>
        <v>0.2</v>
      </c>
      <c r="I207" s="46">
        <f>'cieki 2024'!T206</f>
        <v>0.5</v>
      </c>
      <c r="J207" s="46">
        <f>'cieki 2024'!X206</f>
        <v>2.58</v>
      </c>
      <c r="K207" s="46">
        <f>'cieki 2024'!AH206</f>
        <v>2.5</v>
      </c>
      <c r="L207" s="46">
        <f>'cieki 2024'!AJ206</f>
        <v>2.5</v>
      </c>
      <c r="M207" s="46">
        <f>'cieki 2024'!BA206</f>
        <v>31.5</v>
      </c>
      <c r="N207" s="46">
        <f>'cieki 2024'!BI206</f>
        <v>0.5</v>
      </c>
      <c r="O207" s="46">
        <f>'cieki 2024'!BJ206</f>
        <v>5.0000000000000001E-3</v>
      </c>
      <c r="P207" s="46">
        <f>'cieki 2024'!BP206</f>
        <v>0.05</v>
      </c>
      <c r="Q207" s="46">
        <f>'cieki 2024'!BS206</f>
        <v>0.05</v>
      </c>
      <c r="R207" s="46">
        <f>'cieki 2024'!BT206</f>
        <v>0.05</v>
      </c>
      <c r="S207" s="46">
        <f>'cieki 2024'!BU206</f>
        <v>0.1</v>
      </c>
      <c r="T207" s="46">
        <f>'cieki 2024'!BZ206</f>
        <v>0.15</v>
      </c>
      <c r="U207" s="46">
        <f>'cieki 2024'!CB206</f>
        <v>0</v>
      </c>
      <c r="V207" s="46">
        <f>'cieki 2024'!CD206</f>
        <v>0</v>
      </c>
      <c r="W207" s="46">
        <f>'cieki 2024'!CL206</f>
        <v>0</v>
      </c>
      <c r="X207" s="46">
        <f>'cieki 2024'!CQ206</f>
        <v>0</v>
      </c>
      <c r="Y207" s="46">
        <f>'cieki 2024'!CR206</f>
        <v>0</v>
      </c>
      <c r="Z207" s="46">
        <f>'cieki 2024'!CS206</f>
        <v>0</v>
      </c>
      <c r="AA207" s="46">
        <f>'cieki 2024'!CT206</f>
        <v>0</v>
      </c>
      <c r="AB207" s="46">
        <f>'cieki 2024'!CU206</f>
        <v>0</v>
      </c>
      <c r="AC207" s="46">
        <f>'cieki 2024'!CX206</f>
        <v>0</v>
      </c>
      <c r="AD207" s="46">
        <f>'cieki 2024'!CZ206</f>
        <v>0</v>
      </c>
      <c r="AE207" s="46">
        <f>'cieki 2024'!DB206</f>
        <v>0</v>
      </c>
      <c r="AF207" s="46">
        <f>'cieki 2024'!DC206</f>
        <v>0</v>
      </c>
      <c r="AG207" s="46">
        <f>'cieki 2024'!DD206</f>
        <v>0</v>
      </c>
      <c r="AH207" s="46">
        <f>'cieki 2024'!DE206</f>
        <v>0.05</v>
      </c>
      <c r="AI207" s="46">
        <f>'cieki 2024'!DF206</f>
        <v>0.05</v>
      </c>
      <c r="AJ207" s="46">
        <f>'cieki 2024'!DH206</f>
        <v>0</v>
      </c>
      <c r="AK207" s="46">
        <f>'cieki 2024'!DI206</f>
        <v>0</v>
      </c>
      <c r="AL207" s="46">
        <f>'cieki 2024'!DJ206</f>
        <v>0.25</v>
      </c>
      <c r="AM207" s="46">
        <f>'cieki 2024'!DK206</f>
        <v>0.25</v>
      </c>
      <c r="AN207" s="46">
        <f>'cieki 2024'!DL206</f>
        <v>0.05</v>
      </c>
      <c r="AO207" s="156" t="s">
        <v>167</v>
      </c>
    </row>
    <row r="208" spans="1:41" x14ac:dyDescent="0.2">
      <c r="A208" s="45">
        <f>'cieki 2024'!B207</f>
        <v>357</v>
      </c>
      <c r="B208" s="147" t="str">
        <f>'cieki 2024'!D207</f>
        <v>Warta - Zatom Stary</v>
      </c>
      <c r="C208" s="46">
        <f>'cieki 2024'!I207</f>
        <v>0.05</v>
      </c>
      <c r="D208" s="46">
        <f>'cieki 2024'!J207</f>
        <v>1.5</v>
      </c>
      <c r="E208" s="46">
        <f>'cieki 2024'!L207</f>
        <v>2.5000000000000001E-2</v>
      </c>
      <c r="F208" s="46">
        <f>'cieki 2024'!N207</f>
        <v>15.1</v>
      </c>
      <c r="G208" s="46">
        <f>'cieki 2024'!O207</f>
        <v>14.4</v>
      </c>
      <c r="H208" s="46">
        <f>'cieki 2024'!S207</f>
        <v>4.2300000000000004</v>
      </c>
      <c r="I208" s="46">
        <f>'cieki 2024'!T207</f>
        <v>0.5</v>
      </c>
      <c r="J208" s="46">
        <f>'cieki 2024'!X207</f>
        <v>56.3</v>
      </c>
      <c r="K208" s="46">
        <f>'cieki 2024'!AH207</f>
        <v>120</v>
      </c>
      <c r="L208" s="46">
        <f>'cieki 2024'!AJ207</f>
        <v>181</v>
      </c>
      <c r="M208" s="46">
        <f>'cieki 2024'!BA207</f>
        <v>8065.5</v>
      </c>
      <c r="N208" s="46">
        <f>'cieki 2024'!BI207</f>
        <v>0.5</v>
      </c>
      <c r="O208" s="46">
        <f>'cieki 2024'!BJ207</f>
        <v>5.0000000000000001E-3</v>
      </c>
      <c r="P208" s="46">
        <f>'cieki 2024'!BP207</f>
        <v>0.05</v>
      </c>
      <c r="Q208" s="46">
        <f>'cieki 2024'!BS207</f>
        <v>0.05</v>
      </c>
      <c r="R208" s="46">
        <f>'cieki 2024'!BT207</f>
        <v>0.05</v>
      </c>
      <c r="S208" s="46">
        <f>'cieki 2024'!BU207</f>
        <v>0.1</v>
      </c>
      <c r="T208" s="46">
        <f>'cieki 2024'!BZ207</f>
        <v>0.15</v>
      </c>
      <c r="U208" s="46">
        <f>'cieki 2024'!CB207</f>
        <v>50</v>
      </c>
      <c r="V208" s="46">
        <f>'cieki 2024'!CD207</f>
        <v>0.01</v>
      </c>
      <c r="W208" s="46">
        <f>'cieki 2024'!CL207</f>
        <v>0.19</v>
      </c>
      <c r="X208" s="46">
        <f>'cieki 2024'!CQ207</f>
        <v>1.5</v>
      </c>
      <c r="Y208" s="46">
        <f>'cieki 2024'!CR207</f>
        <v>0.3</v>
      </c>
      <c r="Z208" s="46">
        <f>'cieki 2024'!CS207</f>
        <v>5</v>
      </c>
      <c r="AA208" s="46">
        <f>'cieki 2024'!CT207</f>
        <v>0.5</v>
      </c>
      <c r="AB208" s="46">
        <f>'cieki 2024'!CU207</f>
        <v>0.5</v>
      </c>
      <c r="AC208" s="46">
        <f>'cieki 2024'!CX207</f>
        <v>0.05</v>
      </c>
      <c r="AD208" s="46">
        <f>'cieki 2024'!CZ207</f>
        <v>0.05</v>
      </c>
      <c r="AE208" s="46">
        <f>'cieki 2024'!DB207</f>
        <v>0.05</v>
      </c>
      <c r="AF208" s="46">
        <f>'cieki 2024'!DC207</f>
        <v>0.05</v>
      </c>
      <c r="AG208" s="46">
        <f>'cieki 2024'!DD207</f>
        <v>0.05</v>
      </c>
      <c r="AH208" s="46">
        <f>'cieki 2024'!DE207</f>
        <v>0.05</v>
      </c>
      <c r="AI208" s="46">
        <f>'cieki 2024'!DF207</f>
        <v>0.05</v>
      </c>
      <c r="AJ208" s="46">
        <f>'cieki 2024'!DH207</f>
        <v>0.5</v>
      </c>
      <c r="AK208" s="46">
        <f>'cieki 2024'!DI207</f>
        <v>0.05</v>
      </c>
      <c r="AL208" s="46">
        <f>'cieki 2024'!DJ207</f>
        <v>0.25</v>
      </c>
      <c r="AM208" s="46">
        <f>'cieki 2024'!DK207</f>
        <v>0.25</v>
      </c>
      <c r="AN208" s="46">
        <f>'cieki 2024'!DL207</f>
        <v>0.05</v>
      </c>
      <c r="AO208" s="155" t="s">
        <v>166</v>
      </c>
    </row>
    <row r="209" spans="1:41" x14ac:dyDescent="0.2">
      <c r="A209" s="45">
        <f>'cieki 2024'!B208</f>
        <v>358</v>
      </c>
      <c r="B209" s="147" t="str">
        <f>'cieki 2024'!D208</f>
        <v>Wątok - Tarnów</v>
      </c>
      <c r="C209" s="46">
        <f>'cieki 2024'!I208</f>
        <v>0.05</v>
      </c>
      <c r="D209" s="46">
        <f>'cieki 2024'!J208</f>
        <v>4.58</v>
      </c>
      <c r="E209" s="46">
        <f>'cieki 2024'!L208</f>
        <v>0.27</v>
      </c>
      <c r="F209" s="46">
        <f>'cieki 2024'!N208</f>
        <v>16.600000000000001</v>
      </c>
      <c r="G209" s="46">
        <f>'cieki 2024'!O208</f>
        <v>18.2</v>
      </c>
      <c r="H209" s="46">
        <f>'cieki 2024'!S208</f>
        <v>17.100000000000001</v>
      </c>
      <c r="I209" s="46">
        <f>'cieki 2024'!T208</f>
        <v>14</v>
      </c>
      <c r="J209" s="46">
        <f>'cieki 2024'!X208</f>
        <v>71.5</v>
      </c>
      <c r="K209" s="46">
        <f>'cieki 2024'!AH208</f>
        <v>76</v>
      </c>
      <c r="L209" s="46">
        <f>'cieki 2024'!AJ208</f>
        <v>115</v>
      </c>
      <c r="M209" s="46">
        <f>'cieki 2024'!BA208</f>
        <v>3394.5</v>
      </c>
      <c r="N209" s="46">
        <f>'cieki 2024'!BI208</f>
        <v>0.5</v>
      </c>
      <c r="O209" s="46">
        <f>'cieki 2024'!BJ208</f>
        <v>5.0000000000000001E-3</v>
      </c>
      <c r="P209" s="46">
        <f>'cieki 2024'!BP208</f>
        <v>0.05</v>
      </c>
      <c r="Q209" s="46">
        <f>'cieki 2024'!BS208</f>
        <v>0.05</v>
      </c>
      <c r="R209" s="46">
        <f>'cieki 2024'!BT208</f>
        <v>0.05</v>
      </c>
      <c r="S209" s="46">
        <f>'cieki 2024'!BU208</f>
        <v>0.1</v>
      </c>
      <c r="T209" s="46">
        <f>'cieki 2024'!BZ208</f>
        <v>0.15</v>
      </c>
      <c r="U209" s="46">
        <f>'cieki 2024'!CB208</f>
        <v>0</v>
      </c>
      <c r="V209" s="46">
        <f>'cieki 2024'!CD208</f>
        <v>0</v>
      </c>
      <c r="W209" s="46">
        <f>'cieki 2024'!CL208</f>
        <v>0</v>
      </c>
      <c r="X209" s="46">
        <f>'cieki 2024'!CQ208</f>
        <v>0</v>
      </c>
      <c r="Y209" s="46">
        <f>'cieki 2024'!CR208</f>
        <v>0</v>
      </c>
      <c r="Z209" s="46">
        <f>'cieki 2024'!CS208</f>
        <v>0</v>
      </c>
      <c r="AA209" s="46">
        <f>'cieki 2024'!CT208</f>
        <v>0</v>
      </c>
      <c r="AB209" s="46">
        <f>'cieki 2024'!CU208</f>
        <v>0</v>
      </c>
      <c r="AC209" s="46">
        <f>'cieki 2024'!CX208</f>
        <v>0</v>
      </c>
      <c r="AD209" s="46">
        <f>'cieki 2024'!CZ208</f>
        <v>0</v>
      </c>
      <c r="AE209" s="46">
        <f>'cieki 2024'!DB208</f>
        <v>0</v>
      </c>
      <c r="AF209" s="46">
        <f>'cieki 2024'!DC208</f>
        <v>0</v>
      </c>
      <c r="AG209" s="46">
        <f>'cieki 2024'!DD208</f>
        <v>0</v>
      </c>
      <c r="AH209" s="46">
        <f>'cieki 2024'!DE208</f>
        <v>0.05</v>
      </c>
      <c r="AI209" s="46">
        <f>'cieki 2024'!DF208</f>
        <v>0.05</v>
      </c>
      <c r="AJ209" s="46">
        <f>'cieki 2024'!DH208</f>
        <v>0</v>
      </c>
      <c r="AK209" s="46">
        <f>'cieki 2024'!DI208</f>
        <v>0</v>
      </c>
      <c r="AL209" s="46">
        <f>'cieki 2024'!DJ208</f>
        <v>0.25</v>
      </c>
      <c r="AM209" s="46">
        <f>'cieki 2024'!DK208</f>
        <v>0.25</v>
      </c>
      <c r="AN209" s="46">
        <f>'cieki 2024'!DL208</f>
        <v>0.05</v>
      </c>
      <c r="AO209" s="155" t="s">
        <v>166</v>
      </c>
    </row>
    <row r="210" spans="1:41" x14ac:dyDescent="0.2">
      <c r="A210" s="45">
        <f>'cieki 2024'!B209</f>
        <v>359</v>
      </c>
      <c r="B210" s="147" t="str">
        <f>'cieki 2024'!D209</f>
        <v>Pisa (Kanał Mioduński) - Mioduńskie</v>
      </c>
      <c r="C210" s="46">
        <f>'cieki 2024'!I209</f>
        <v>0.05</v>
      </c>
      <c r="D210" s="46">
        <f>'cieki 2024'!J209</f>
        <v>1.5</v>
      </c>
      <c r="E210" s="46">
        <f>'cieki 2024'!L209</f>
        <v>2.5000000000000001E-2</v>
      </c>
      <c r="F210" s="46">
        <f>'cieki 2024'!N209</f>
        <v>5.16</v>
      </c>
      <c r="G210" s="46">
        <f>'cieki 2024'!O209</f>
        <v>6.37</v>
      </c>
      <c r="H210" s="46">
        <f>'cieki 2024'!S209</f>
        <v>2.35</v>
      </c>
      <c r="I210" s="46">
        <f>'cieki 2024'!T209</f>
        <v>4.5199999999999996</v>
      </c>
      <c r="J210" s="46">
        <f>'cieki 2024'!X209</f>
        <v>10.7</v>
      </c>
      <c r="K210" s="46">
        <f>'cieki 2024'!AH209</f>
        <v>13</v>
      </c>
      <c r="L210" s="46">
        <f>'cieki 2024'!AJ209</f>
        <v>2.5</v>
      </c>
      <c r="M210" s="46">
        <f>'cieki 2024'!BA209</f>
        <v>129.69999999999999</v>
      </c>
      <c r="N210" s="46">
        <f>'cieki 2024'!BI209</f>
        <v>0.5</v>
      </c>
      <c r="O210" s="46">
        <f>'cieki 2024'!BJ209</f>
        <v>5.0000000000000001E-3</v>
      </c>
      <c r="P210" s="46">
        <f>'cieki 2024'!BP209</f>
        <v>0.05</v>
      </c>
      <c r="Q210" s="46">
        <f>'cieki 2024'!BS209</f>
        <v>0.05</v>
      </c>
      <c r="R210" s="46">
        <f>'cieki 2024'!BT209</f>
        <v>0.05</v>
      </c>
      <c r="S210" s="46">
        <f>'cieki 2024'!BU209</f>
        <v>0.1</v>
      </c>
      <c r="T210" s="46">
        <f>'cieki 2024'!BZ209</f>
        <v>0.15</v>
      </c>
      <c r="U210" s="46">
        <f>'cieki 2024'!CB209</f>
        <v>0</v>
      </c>
      <c r="V210" s="46">
        <f>'cieki 2024'!CD209</f>
        <v>0</v>
      </c>
      <c r="W210" s="46">
        <f>'cieki 2024'!CL209</f>
        <v>0</v>
      </c>
      <c r="X210" s="46">
        <f>'cieki 2024'!CQ209</f>
        <v>0</v>
      </c>
      <c r="Y210" s="46">
        <f>'cieki 2024'!CR209</f>
        <v>0</v>
      </c>
      <c r="Z210" s="46">
        <f>'cieki 2024'!CS209</f>
        <v>0</v>
      </c>
      <c r="AA210" s="46">
        <f>'cieki 2024'!CT209</f>
        <v>0</v>
      </c>
      <c r="AB210" s="46">
        <f>'cieki 2024'!CU209</f>
        <v>0</v>
      </c>
      <c r="AC210" s="46">
        <f>'cieki 2024'!CX209</f>
        <v>0</v>
      </c>
      <c r="AD210" s="46">
        <f>'cieki 2024'!CZ209</f>
        <v>0</v>
      </c>
      <c r="AE210" s="46">
        <f>'cieki 2024'!DB209</f>
        <v>0</v>
      </c>
      <c r="AF210" s="46">
        <f>'cieki 2024'!DC209</f>
        <v>0</v>
      </c>
      <c r="AG210" s="46">
        <f>'cieki 2024'!DD209</f>
        <v>0</v>
      </c>
      <c r="AH210" s="46">
        <f>'cieki 2024'!DE209</f>
        <v>0.05</v>
      </c>
      <c r="AI210" s="46">
        <f>'cieki 2024'!DF209</f>
        <v>0.05</v>
      </c>
      <c r="AJ210" s="46">
        <f>'cieki 2024'!DH209</f>
        <v>0</v>
      </c>
      <c r="AK210" s="46">
        <f>'cieki 2024'!DI209</f>
        <v>0</v>
      </c>
      <c r="AL210" s="46">
        <f>'cieki 2024'!DJ209</f>
        <v>0</v>
      </c>
      <c r="AM210" s="46">
        <f>'cieki 2024'!DK209</f>
        <v>0</v>
      </c>
      <c r="AN210" s="46">
        <f>'cieki 2024'!DL209</f>
        <v>0</v>
      </c>
      <c r="AO210" s="156" t="s">
        <v>167</v>
      </c>
    </row>
    <row r="211" spans="1:41" x14ac:dyDescent="0.2">
      <c r="A211" s="45">
        <f>'cieki 2024'!B210</f>
        <v>360</v>
      </c>
      <c r="B211" s="147" t="str">
        <f>'cieki 2024'!D210</f>
        <v>Wda - ujście do Wisły, Świecie</v>
      </c>
      <c r="C211" s="46">
        <f>'cieki 2024'!I210</f>
        <v>0.05</v>
      </c>
      <c r="D211" s="46">
        <f>'cieki 2024'!J210</f>
        <v>1.5</v>
      </c>
      <c r="E211" s="46">
        <f>'cieki 2024'!L210</f>
        <v>2.5000000000000001E-2</v>
      </c>
      <c r="F211" s="46">
        <f>'cieki 2024'!N210</f>
        <v>5.26</v>
      </c>
      <c r="G211" s="46">
        <f>'cieki 2024'!O210</f>
        <v>14.1</v>
      </c>
      <c r="H211" s="46">
        <f>'cieki 2024'!S210</f>
        <v>4.24</v>
      </c>
      <c r="I211" s="46">
        <f>'cieki 2024'!T210</f>
        <v>6.19</v>
      </c>
      <c r="J211" s="46">
        <f>'cieki 2024'!X210</f>
        <v>149</v>
      </c>
      <c r="K211" s="46">
        <f>'cieki 2024'!AH210</f>
        <v>150</v>
      </c>
      <c r="L211" s="46">
        <f>'cieki 2024'!AJ210</f>
        <v>126</v>
      </c>
      <c r="M211" s="46">
        <f>'cieki 2024'!BA210</f>
        <v>8453</v>
      </c>
      <c r="N211" s="46">
        <f>'cieki 2024'!BI210</f>
        <v>0.5</v>
      </c>
      <c r="O211" s="46">
        <f>'cieki 2024'!BJ210</f>
        <v>5.0000000000000001E-3</v>
      </c>
      <c r="P211" s="46">
        <f>'cieki 2024'!BP210</f>
        <v>0.05</v>
      </c>
      <c r="Q211" s="46">
        <f>'cieki 2024'!BS210</f>
        <v>0.05</v>
      </c>
      <c r="R211" s="46">
        <f>'cieki 2024'!BT210</f>
        <v>0.05</v>
      </c>
      <c r="S211" s="46">
        <f>'cieki 2024'!BU210</f>
        <v>0.1</v>
      </c>
      <c r="T211" s="46">
        <f>'cieki 2024'!BZ210</f>
        <v>0.15</v>
      </c>
      <c r="U211" s="46">
        <f>'cieki 2024'!CB210</f>
        <v>50</v>
      </c>
      <c r="V211" s="46">
        <f>'cieki 2024'!CD210</f>
        <v>0.01</v>
      </c>
      <c r="W211" s="46">
        <f>'cieki 2024'!CL210</f>
        <v>5.0000000000000001E-3</v>
      </c>
      <c r="X211" s="46">
        <f>'cieki 2024'!CQ210</f>
        <v>1.5</v>
      </c>
      <c r="Y211" s="46">
        <f>'cieki 2024'!CR210</f>
        <v>0.3</v>
      </c>
      <c r="Z211" s="46">
        <f>'cieki 2024'!CS210</f>
        <v>5</v>
      </c>
      <c r="AA211" s="46">
        <f>'cieki 2024'!CT210</f>
        <v>0.5</v>
      </c>
      <c r="AB211" s="46">
        <f>'cieki 2024'!CU210</f>
        <v>0.5</v>
      </c>
      <c r="AC211" s="46">
        <f>'cieki 2024'!CX210</f>
        <v>0.05</v>
      </c>
      <c r="AD211" s="46">
        <f>'cieki 2024'!CZ210</f>
        <v>0.05</v>
      </c>
      <c r="AE211" s="46">
        <f>'cieki 2024'!DB210</f>
        <v>0.05</v>
      </c>
      <c r="AF211" s="46">
        <f>'cieki 2024'!DC210</f>
        <v>0.05</v>
      </c>
      <c r="AG211" s="46">
        <f>'cieki 2024'!DD210</f>
        <v>0.05</v>
      </c>
      <c r="AH211" s="46">
        <f>'cieki 2024'!DE210</f>
        <v>0.05</v>
      </c>
      <c r="AI211" s="46">
        <f>'cieki 2024'!DF210</f>
        <v>0.05</v>
      </c>
      <c r="AJ211" s="46">
        <f>'cieki 2024'!DH210</f>
        <v>0.5</v>
      </c>
      <c r="AK211" s="46">
        <f>'cieki 2024'!DI210</f>
        <v>0.05</v>
      </c>
      <c r="AL211" s="46">
        <f>'cieki 2024'!DJ210</f>
        <v>0.25</v>
      </c>
      <c r="AM211" s="46">
        <f>'cieki 2024'!DK210</f>
        <v>0.25</v>
      </c>
      <c r="AN211" s="46">
        <f>'cieki 2024'!DL210</f>
        <v>0.05</v>
      </c>
      <c r="AO211" s="155" t="s">
        <v>166</v>
      </c>
    </row>
    <row r="212" spans="1:41" x14ac:dyDescent="0.2">
      <c r="A212" s="45">
        <f>'cieki 2024'!B211</f>
        <v>361</v>
      </c>
      <c r="B212" s="147" t="str">
        <f>'cieki 2024'!D211</f>
        <v>Wel - Trzcin</v>
      </c>
      <c r="C212" s="46">
        <f>'cieki 2024'!I211</f>
        <v>0.05</v>
      </c>
      <c r="D212" s="46">
        <f>'cieki 2024'!J211</f>
        <v>1.5</v>
      </c>
      <c r="E212" s="46">
        <f>'cieki 2024'!L211</f>
        <v>2.5000000000000001E-2</v>
      </c>
      <c r="F212" s="46">
        <f>'cieki 2024'!N211</f>
        <v>4.38</v>
      </c>
      <c r="G212" s="46">
        <f>'cieki 2024'!O211</f>
        <v>3.09</v>
      </c>
      <c r="H212" s="46">
        <f>'cieki 2024'!S211</f>
        <v>0.2</v>
      </c>
      <c r="I212" s="46">
        <f>'cieki 2024'!T211</f>
        <v>0.5</v>
      </c>
      <c r="J212" s="46">
        <f>'cieki 2024'!X211</f>
        <v>2.19</v>
      </c>
      <c r="K212" s="46">
        <f>'cieki 2024'!AH211</f>
        <v>11</v>
      </c>
      <c r="L212" s="46">
        <f>'cieki 2024'!AJ211</f>
        <v>5.8</v>
      </c>
      <c r="M212" s="46">
        <f>'cieki 2024'!BA211</f>
        <v>487.3</v>
      </c>
      <c r="N212" s="46">
        <f>'cieki 2024'!BI211</f>
        <v>0.5</v>
      </c>
      <c r="O212" s="46">
        <f>'cieki 2024'!BJ211</f>
        <v>5.0000000000000001E-3</v>
      </c>
      <c r="P212" s="46">
        <f>'cieki 2024'!BP211</f>
        <v>0.05</v>
      </c>
      <c r="Q212" s="46">
        <f>'cieki 2024'!BS211</f>
        <v>0.05</v>
      </c>
      <c r="R212" s="46">
        <f>'cieki 2024'!BT211</f>
        <v>0.05</v>
      </c>
      <c r="S212" s="46">
        <f>'cieki 2024'!BU211</f>
        <v>0.1</v>
      </c>
      <c r="T212" s="46">
        <f>'cieki 2024'!BZ211</f>
        <v>0.15</v>
      </c>
      <c r="U212" s="46">
        <f>'cieki 2024'!CB211</f>
        <v>0</v>
      </c>
      <c r="V212" s="46">
        <f>'cieki 2024'!CD211</f>
        <v>0</v>
      </c>
      <c r="W212" s="46">
        <f>'cieki 2024'!CL211</f>
        <v>0</v>
      </c>
      <c r="X212" s="46">
        <f>'cieki 2024'!CQ211</f>
        <v>0</v>
      </c>
      <c r="Y212" s="46">
        <f>'cieki 2024'!CR211</f>
        <v>0</v>
      </c>
      <c r="Z212" s="46">
        <f>'cieki 2024'!CS211</f>
        <v>0</v>
      </c>
      <c r="AA212" s="46">
        <f>'cieki 2024'!CT211</f>
        <v>0</v>
      </c>
      <c r="AB212" s="46">
        <f>'cieki 2024'!CU211</f>
        <v>0</v>
      </c>
      <c r="AC212" s="46">
        <f>'cieki 2024'!CX211</f>
        <v>0</v>
      </c>
      <c r="AD212" s="46">
        <f>'cieki 2024'!CZ211</f>
        <v>0</v>
      </c>
      <c r="AE212" s="46">
        <f>'cieki 2024'!DB211</f>
        <v>0</v>
      </c>
      <c r="AF212" s="46">
        <f>'cieki 2024'!DC211</f>
        <v>0</v>
      </c>
      <c r="AG212" s="46">
        <f>'cieki 2024'!DD211</f>
        <v>0</v>
      </c>
      <c r="AH212" s="46">
        <f>'cieki 2024'!DE211</f>
        <v>0.05</v>
      </c>
      <c r="AI212" s="46">
        <f>'cieki 2024'!DF211</f>
        <v>0.05</v>
      </c>
      <c r="AJ212" s="46">
        <f>'cieki 2024'!DH211</f>
        <v>0</v>
      </c>
      <c r="AK212" s="46">
        <f>'cieki 2024'!DI211</f>
        <v>0</v>
      </c>
      <c r="AL212" s="46">
        <f>'cieki 2024'!DJ211</f>
        <v>0</v>
      </c>
      <c r="AM212" s="46">
        <f>'cieki 2024'!DK211</f>
        <v>0</v>
      </c>
      <c r="AN212" s="46">
        <f>'cieki 2024'!DL211</f>
        <v>0</v>
      </c>
      <c r="AO212" s="156" t="s">
        <v>167</v>
      </c>
    </row>
    <row r="213" spans="1:41" x14ac:dyDescent="0.2">
      <c r="A213" s="45">
        <f>'cieki 2024'!B212</f>
        <v>362</v>
      </c>
      <c r="B213" s="147" t="str">
        <f>'cieki 2024'!D212</f>
        <v>Wełna - Oborniki</v>
      </c>
      <c r="C213" s="46">
        <f>'cieki 2024'!I212</f>
        <v>0.05</v>
      </c>
      <c r="D213" s="46">
        <f>'cieki 2024'!J212</f>
        <v>1.5</v>
      </c>
      <c r="E213" s="46">
        <f>'cieki 2024'!L212</f>
        <v>2.5000000000000001E-2</v>
      </c>
      <c r="F213" s="46">
        <f>'cieki 2024'!N212</f>
        <v>2.69</v>
      </c>
      <c r="G213" s="46">
        <f>'cieki 2024'!O212</f>
        <v>9.14</v>
      </c>
      <c r="H213" s="46">
        <f>'cieki 2024'!S212</f>
        <v>3.11</v>
      </c>
      <c r="I213" s="46">
        <f>'cieki 2024'!T212</f>
        <v>0.5</v>
      </c>
      <c r="J213" s="46">
        <f>'cieki 2024'!X212</f>
        <v>14.1</v>
      </c>
      <c r="K213" s="46">
        <f>'cieki 2024'!AH212</f>
        <v>18</v>
      </c>
      <c r="L213" s="46">
        <f>'cieki 2024'!AJ212</f>
        <v>13</v>
      </c>
      <c r="M213" s="46">
        <f>'cieki 2024'!BA212</f>
        <v>555</v>
      </c>
      <c r="N213" s="46">
        <f>'cieki 2024'!BI212</f>
        <v>0.5</v>
      </c>
      <c r="O213" s="46">
        <f>'cieki 2024'!BJ212</f>
        <v>5.0000000000000001E-3</v>
      </c>
      <c r="P213" s="46">
        <f>'cieki 2024'!BP212</f>
        <v>0.05</v>
      </c>
      <c r="Q213" s="46">
        <f>'cieki 2024'!BS212</f>
        <v>0.05</v>
      </c>
      <c r="R213" s="46">
        <f>'cieki 2024'!BT212</f>
        <v>0.05</v>
      </c>
      <c r="S213" s="46">
        <f>'cieki 2024'!BU212</f>
        <v>0.1</v>
      </c>
      <c r="T213" s="46">
        <f>'cieki 2024'!BZ212</f>
        <v>0.15</v>
      </c>
      <c r="U213" s="46">
        <f>'cieki 2024'!CB212</f>
        <v>0</v>
      </c>
      <c r="V213" s="46">
        <f>'cieki 2024'!CD212</f>
        <v>0</v>
      </c>
      <c r="W213" s="46">
        <f>'cieki 2024'!CL212</f>
        <v>0</v>
      </c>
      <c r="X213" s="46">
        <f>'cieki 2024'!CQ212</f>
        <v>0</v>
      </c>
      <c r="Y213" s="46">
        <f>'cieki 2024'!CR212</f>
        <v>0</v>
      </c>
      <c r="Z213" s="46">
        <f>'cieki 2024'!CS212</f>
        <v>0</v>
      </c>
      <c r="AA213" s="46">
        <f>'cieki 2024'!CT212</f>
        <v>0</v>
      </c>
      <c r="AB213" s="46">
        <f>'cieki 2024'!CU212</f>
        <v>0</v>
      </c>
      <c r="AC213" s="46">
        <f>'cieki 2024'!CX212</f>
        <v>0</v>
      </c>
      <c r="AD213" s="46">
        <f>'cieki 2024'!CZ212</f>
        <v>0</v>
      </c>
      <c r="AE213" s="46">
        <f>'cieki 2024'!DB212</f>
        <v>0</v>
      </c>
      <c r="AF213" s="46">
        <f>'cieki 2024'!DC212</f>
        <v>0</v>
      </c>
      <c r="AG213" s="46">
        <f>'cieki 2024'!DD212</f>
        <v>0</v>
      </c>
      <c r="AH213" s="46">
        <f>'cieki 2024'!DE212</f>
        <v>0.05</v>
      </c>
      <c r="AI213" s="46">
        <f>'cieki 2024'!DF212</f>
        <v>0.05</v>
      </c>
      <c r="AJ213" s="46">
        <f>'cieki 2024'!DH212</f>
        <v>0</v>
      </c>
      <c r="AK213" s="46">
        <f>'cieki 2024'!DI212</f>
        <v>0</v>
      </c>
      <c r="AL213" s="46">
        <f>'cieki 2024'!DJ212</f>
        <v>0</v>
      </c>
      <c r="AM213" s="46">
        <f>'cieki 2024'!DK212</f>
        <v>0</v>
      </c>
      <c r="AN213" s="46">
        <f>'cieki 2024'!DL212</f>
        <v>0</v>
      </c>
      <c r="AO213" s="156" t="s">
        <v>167</v>
      </c>
    </row>
    <row r="214" spans="1:41" x14ac:dyDescent="0.2">
      <c r="A214" s="45">
        <f>'cieki 2024'!B213</f>
        <v>363</v>
      </c>
      <c r="B214" s="147" t="str">
        <f>'cieki 2024'!D213</f>
        <v>Węgiermuca - ujście</v>
      </c>
      <c r="C214" s="46">
        <f>'cieki 2024'!I213</f>
        <v>0.05</v>
      </c>
      <c r="D214" s="46">
        <f>'cieki 2024'!J213</f>
        <v>1.5</v>
      </c>
      <c r="E214" s="46">
        <f>'cieki 2024'!L213</f>
        <v>2.5000000000000001E-2</v>
      </c>
      <c r="F214" s="46">
        <f>'cieki 2024'!N213</f>
        <v>3.63</v>
      </c>
      <c r="G214" s="46">
        <f>'cieki 2024'!O213</f>
        <v>4.33</v>
      </c>
      <c r="H214" s="46">
        <f>'cieki 2024'!S213</f>
        <v>0.2</v>
      </c>
      <c r="I214" s="46">
        <f>'cieki 2024'!T213</f>
        <v>0.5</v>
      </c>
      <c r="J214" s="46">
        <f>'cieki 2024'!X213</f>
        <v>22.4</v>
      </c>
      <c r="K214" s="46">
        <f>'cieki 2024'!AH213</f>
        <v>2.5</v>
      </c>
      <c r="L214" s="46">
        <f>'cieki 2024'!AJ213</f>
        <v>2.5</v>
      </c>
      <c r="M214" s="46">
        <f>'cieki 2024'!BA213</f>
        <v>41.9</v>
      </c>
      <c r="N214" s="46">
        <f>'cieki 2024'!BI213</f>
        <v>0.5</v>
      </c>
      <c r="O214" s="46">
        <f>'cieki 2024'!BJ213</f>
        <v>5.0000000000000001E-3</v>
      </c>
      <c r="P214" s="46">
        <f>'cieki 2024'!BP213</f>
        <v>0.05</v>
      </c>
      <c r="Q214" s="46">
        <f>'cieki 2024'!BS213</f>
        <v>0.05</v>
      </c>
      <c r="R214" s="46">
        <f>'cieki 2024'!BT213</f>
        <v>0.05</v>
      </c>
      <c r="S214" s="46">
        <f>'cieki 2024'!BU213</f>
        <v>0.1</v>
      </c>
      <c r="T214" s="46">
        <f>'cieki 2024'!BZ213</f>
        <v>0.15</v>
      </c>
      <c r="U214" s="46">
        <f>'cieki 2024'!CB213</f>
        <v>0</v>
      </c>
      <c r="V214" s="46">
        <f>'cieki 2024'!CD213</f>
        <v>0</v>
      </c>
      <c r="W214" s="46">
        <f>'cieki 2024'!CL213</f>
        <v>0</v>
      </c>
      <c r="X214" s="46">
        <f>'cieki 2024'!CQ213</f>
        <v>0</v>
      </c>
      <c r="Y214" s="46">
        <f>'cieki 2024'!CR213</f>
        <v>0</v>
      </c>
      <c r="Z214" s="46">
        <f>'cieki 2024'!CS213</f>
        <v>0</v>
      </c>
      <c r="AA214" s="46">
        <f>'cieki 2024'!CT213</f>
        <v>0</v>
      </c>
      <c r="AB214" s="46">
        <f>'cieki 2024'!CU213</f>
        <v>0</v>
      </c>
      <c r="AC214" s="46">
        <f>'cieki 2024'!CX213</f>
        <v>0</v>
      </c>
      <c r="AD214" s="46">
        <f>'cieki 2024'!CZ213</f>
        <v>0</v>
      </c>
      <c r="AE214" s="46">
        <f>'cieki 2024'!DB213</f>
        <v>0</v>
      </c>
      <c r="AF214" s="46">
        <f>'cieki 2024'!DC213</f>
        <v>0</v>
      </c>
      <c r="AG214" s="46">
        <f>'cieki 2024'!DD213</f>
        <v>0</v>
      </c>
      <c r="AH214" s="46">
        <f>'cieki 2024'!DE213</f>
        <v>0.05</v>
      </c>
      <c r="AI214" s="46">
        <f>'cieki 2024'!DF213</f>
        <v>0.05</v>
      </c>
      <c r="AJ214" s="46">
        <f>'cieki 2024'!DH213</f>
        <v>0</v>
      </c>
      <c r="AK214" s="46">
        <f>'cieki 2024'!DI213</f>
        <v>0</v>
      </c>
      <c r="AL214" s="46">
        <f>'cieki 2024'!DJ213</f>
        <v>0</v>
      </c>
      <c r="AM214" s="46">
        <f>'cieki 2024'!DK213</f>
        <v>0</v>
      </c>
      <c r="AN214" s="46">
        <f>'cieki 2024'!DL213</f>
        <v>0</v>
      </c>
      <c r="AO214" s="156" t="s">
        <v>167</v>
      </c>
    </row>
    <row r="215" spans="1:41" x14ac:dyDescent="0.2">
      <c r="A215" s="45">
        <f>'cieki 2024'!B214</f>
        <v>364</v>
      </c>
      <c r="B215" s="147" t="str">
        <f>'cieki 2024'!D214</f>
        <v>Węgorapa - Mieduniszki</v>
      </c>
      <c r="C215" s="46">
        <f>'cieki 2024'!I214</f>
        <v>0.05</v>
      </c>
      <c r="D215" s="46">
        <f>'cieki 2024'!J214</f>
        <v>1.5</v>
      </c>
      <c r="E215" s="46">
        <f>'cieki 2024'!L214</f>
        <v>2.5000000000000001E-2</v>
      </c>
      <c r="F215" s="46">
        <f>'cieki 2024'!N214</f>
        <v>2.57</v>
      </c>
      <c r="G215" s="46">
        <f>'cieki 2024'!O214</f>
        <v>4.54</v>
      </c>
      <c r="H215" s="46">
        <f>'cieki 2024'!S214</f>
        <v>0.7</v>
      </c>
      <c r="I215" s="46">
        <f>'cieki 2024'!T214</f>
        <v>0.5</v>
      </c>
      <c r="J215" s="46">
        <f>'cieki 2024'!X214</f>
        <v>6.93</v>
      </c>
      <c r="K215" s="46">
        <f>'cieki 2024'!AH214</f>
        <v>14</v>
      </c>
      <c r="L215" s="46">
        <f>'cieki 2024'!AJ214</f>
        <v>2.5</v>
      </c>
      <c r="M215" s="46">
        <f>'cieki 2024'!BA214</f>
        <v>71.3</v>
      </c>
      <c r="N215" s="46">
        <f>'cieki 2024'!BI214</f>
        <v>0.5</v>
      </c>
      <c r="O215" s="46">
        <f>'cieki 2024'!BJ214</f>
        <v>5.0000000000000001E-3</v>
      </c>
      <c r="P215" s="46">
        <f>'cieki 2024'!BP214</f>
        <v>0.05</v>
      </c>
      <c r="Q215" s="46">
        <f>'cieki 2024'!BS214</f>
        <v>0.05</v>
      </c>
      <c r="R215" s="46">
        <f>'cieki 2024'!BT214</f>
        <v>0.05</v>
      </c>
      <c r="S215" s="46">
        <f>'cieki 2024'!BU214</f>
        <v>0.1</v>
      </c>
      <c r="T215" s="46">
        <f>'cieki 2024'!BZ214</f>
        <v>0.15</v>
      </c>
      <c r="U215" s="46">
        <f>'cieki 2024'!CB214</f>
        <v>0</v>
      </c>
      <c r="V215" s="46">
        <f>'cieki 2024'!CD214</f>
        <v>0</v>
      </c>
      <c r="W215" s="46">
        <f>'cieki 2024'!CL214</f>
        <v>0</v>
      </c>
      <c r="X215" s="46">
        <f>'cieki 2024'!CQ214</f>
        <v>0</v>
      </c>
      <c r="Y215" s="46">
        <f>'cieki 2024'!CR214</f>
        <v>0</v>
      </c>
      <c r="Z215" s="46">
        <f>'cieki 2024'!CS214</f>
        <v>0</v>
      </c>
      <c r="AA215" s="46">
        <f>'cieki 2024'!CT214</f>
        <v>0</v>
      </c>
      <c r="AB215" s="46">
        <f>'cieki 2024'!CU214</f>
        <v>0</v>
      </c>
      <c r="AC215" s="46">
        <f>'cieki 2024'!CX214</f>
        <v>0</v>
      </c>
      <c r="AD215" s="46">
        <f>'cieki 2024'!CZ214</f>
        <v>0</v>
      </c>
      <c r="AE215" s="46">
        <f>'cieki 2024'!DB214</f>
        <v>0</v>
      </c>
      <c r="AF215" s="46">
        <f>'cieki 2024'!DC214</f>
        <v>0</v>
      </c>
      <c r="AG215" s="46">
        <f>'cieki 2024'!DD214</f>
        <v>0</v>
      </c>
      <c r="AH215" s="46">
        <f>'cieki 2024'!DE214</f>
        <v>0.05</v>
      </c>
      <c r="AI215" s="46">
        <f>'cieki 2024'!DF214</f>
        <v>0.05</v>
      </c>
      <c r="AJ215" s="46">
        <f>'cieki 2024'!DH214</f>
        <v>0</v>
      </c>
      <c r="AK215" s="46">
        <f>'cieki 2024'!DI214</f>
        <v>0</v>
      </c>
      <c r="AL215" s="46">
        <f>'cieki 2024'!DJ214</f>
        <v>0.25</v>
      </c>
      <c r="AM215" s="46">
        <f>'cieki 2024'!DK214</f>
        <v>0.25</v>
      </c>
      <c r="AN215" s="46">
        <f>'cieki 2024'!DL214</f>
        <v>0.05</v>
      </c>
      <c r="AO215" s="156" t="s">
        <v>167</v>
      </c>
    </row>
    <row r="216" spans="1:41" x14ac:dyDescent="0.2">
      <c r="A216" s="45">
        <f>'cieki 2024'!B215</f>
        <v>365</v>
      </c>
      <c r="B216" s="147" t="str">
        <f>'cieki 2024'!D215</f>
        <v>Widawa - ujście do Odry</v>
      </c>
      <c r="C216" s="46">
        <f>'cieki 2024'!I215</f>
        <v>0.05</v>
      </c>
      <c r="D216" s="46">
        <f>'cieki 2024'!J215</f>
        <v>1.5</v>
      </c>
      <c r="E216" s="46">
        <f>'cieki 2024'!L215</f>
        <v>2.5000000000000001E-2</v>
      </c>
      <c r="F216" s="46">
        <f>'cieki 2024'!N215</f>
        <v>3.22</v>
      </c>
      <c r="G216" s="46">
        <f>'cieki 2024'!O215</f>
        <v>4.92</v>
      </c>
      <c r="H216" s="46">
        <f>'cieki 2024'!S215</f>
        <v>0.85399999999999998</v>
      </c>
      <c r="I216" s="46">
        <f>'cieki 2024'!T215</f>
        <v>0.5</v>
      </c>
      <c r="J216" s="46">
        <f>'cieki 2024'!X215</f>
        <v>8.94</v>
      </c>
      <c r="K216" s="46">
        <f>'cieki 2024'!AH215</f>
        <v>7.8</v>
      </c>
      <c r="L216" s="46">
        <f>'cieki 2024'!AJ215</f>
        <v>2.5</v>
      </c>
      <c r="M216" s="46">
        <f>'cieki 2024'!BA215</f>
        <v>74.699999999999989</v>
      </c>
      <c r="N216" s="46">
        <f>'cieki 2024'!BI215</f>
        <v>0.5</v>
      </c>
      <c r="O216" s="46">
        <f>'cieki 2024'!BJ215</f>
        <v>5.0000000000000001E-3</v>
      </c>
      <c r="P216" s="46">
        <f>'cieki 2024'!BP215</f>
        <v>0.05</v>
      </c>
      <c r="Q216" s="46">
        <f>'cieki 2024'!BS215</f>
        <v>0.05</v>
      </c>
      <c r="R216" s="46">
        <f>'cieki 2024'!BT215</f>
        <v>0.05</v>
      </c>
      <c r="S216" s="46">
        <f>'cieki 2024'!BU215</f>
        <v>0.1</v>
      </c>
      <c r="T216" s="46">
        <f>'cieki 2024'!BZ215</f>
        <v>0.15</v>
      </c>
      <c r="U216" s="46">
        <f>'cieki 2024'!CB215</f>
        <v>0</v>
      </c>
      <c r="V216" s="46">
        <f>'cieki 2024'!CD215</f>
        <v>0</v>
      </c>
      <c r="W216" s="46">
        <f>'cieki 2024'!CL215</f>
        <v>0</v>
      </c>
      <c r="X216" s="46">
        <f>'cieki 2024'!CQ215</f>
        <v>0</v>
      </c>
      <c r="Y216" s="46">
        <f>'cieki 2024'!CR215</f>
        <v>0</v>
      </c>
      <c r="Z216" s="46">
        <f>'cieki 2024'!CS215</f>
        <v>0</v>
      </c>
      <c r="AA216" s="46">
        <f>'cieki 2024'!CT215</f>
        <v>0</v>
      </c>
      <c r="AB216" s="46">
        <f>'cieki 2024'!CU215</f>
        <v>0</v>
      </c>
      <c r="AC216" s="46">
        <f>'cieki 2024'!CX215</f>
        <v>0</v>
      </c>
      <c r="AD216" s="46">
        <f>'cieki 2024'!CZ215</f>
        <v>0</v>
      </c>
      <c r="AE216" s="46">
        <f>'cieki 2024'!DB215</f>
        <v>0</v>
      </c>
      <c r="AF216" s="46">
        <f>'cieki 2024'!DC215</f>
        <v>0</v>
      </c>
      <c r="AG216" s="46">
        <f>'cieki 2024'!DD215</f>
        <v>0</v>
      </c>
      <c r="AH216" s="46">
        <f>'cieki 2024'!DE215</f>
        <v>0.05</v>
      </c>
      <c r="AI216" s="46">
        <f>'cieki 2024'!DF215</f>
        <v>0.05</v>
      </c>
      <c r="AJ216" s="46">
        <f>'cieki 2024'!DH215</f>
        <v>0</v>
      </c>
      <c r="AK216" s="46">
        <f>'cieki 2024'!DI215</f>
        <v>0</v>
      </c>
      <c r="AL216" s="46">
        <f>'cieki 2024'!DJ215</f>
        <v>0</v>
      </c>
      <c r="AM216" s="46">
        <f>'cieki 2024'!DK215</f>
        <v>0</v>
      </c>
      <c r="AN216" s="46">
        <f>'cieki 2024'!DL215</f>
        <v>0</v>
      </c>
      <c r="AO216" s="156" t="s">
        <v>167</v>
      </c>
    </row>
    <row r="217" spans="1:41" x14ac:dyDescent="0.2">
      <c r="A217" s="45">
        <f>'cieki 2024'!B216</f>
        <v>366</v>
      </c>
      <c r="B217" s="147" t="str">
        <f>'cieki 2024'!D216</f>
        <v>Wieprz - Borowica</v>
      </c>
      <c r="C217" s="46">
        <f>'cieki 2024'!I216</f>
        <v>0.05</v>
      </c>
      <c r="D217" s="46">
        <f>'cieki 2024'!J216</f>
        <v>1.5</v>
      </c>
      <c r="E217" s="46">
        <f>'cieki 2024'!L216</f>
        <v>2.5000000000000001E-2</v>
      </c>
      <c r="F217" s="46">
        <f>'cieki 2024'!N216</f>
        <v>12</v>
      </c>
      <c r="G217" s="46">
        <f>'cieki 2024'!O216</f>
        <v>8.18</v>
      </c>
      <c r="H217" s="46">
        <f>'cieki 2024'!S216</f>
        <v>6.5</v>
      </c>
      <c r="I217" s="46">
        <f>'cieki 2024'!T216</f>
        <v>0.5</v>
      </c>
      <c r="J217" s="46">
        <f>'cieki 2024'!X216</f>
        <v>25.8</v>
      </c>
      <c r="K217" s="46">
        <f>'cieki 2024'!AH216</f>
        <v>2.5</v>
      </c>
      <c r="L217" s="46">
        <f>'cieki 2024'!AJ216</f>
        <v>24</v>
      </c>
      <c r="M217" s="46">
        <f>'cieki 2024'!BA216</f>
        <v>288.5</v>
      </c>
      <c r="N217" s="46">
        <f>'cieki 2024'!BI216</f>
        <v>0.5</v>
      </c>
      <c r="O217" s="46">
        <f>'cieki 2024'!BJ216</f>
        <v>5.0000000000000001E-3</v>
      </c>
      <c r="P217" s="46">
        <f>'cieki 2024'!BP216</f>
        <v>0.05</v>
      </c>
      <c r="Q217" s="46">
        <f>'cieki 2024'!BS216</f>
        <v>0.05</v>
      </c>
      <c r="R217" s="46">
        <f>'cieki 2024'!BT216</f>
        <v>0.05</v>
      </c>
      <c r="S217" s="46">
        <f>'cieki 2024'!BU216</f>
        <v>0.1</v>
      </c>
      <c r="T217" s="46">
        <f>'cieki 2024'!BZ216</f>
        <v>0.15</v>
      </c>
      <c r="U217" s="46">
        <f>'cieki 2024'!CB216</f>
        <v>50</v>
      </c>
      <c r="V217" s="46">
        <f>'cieki 2024'!CD216</f>
        <v>0.01</v>
      </c>
      <c r="W217" s="46">
        <f>'cieki 2024'!CL216</f>
        <v>5.0000000000000001E-3</v>
      </c>
      <c r="X217" s="46">
        <f>'cieki 2024'!CQ216</f>
        <v>1.5</v>
      </c>
      <c r="Y217" s="46">
        <f>'cieki 2024'!CR216</f>
        <v>0.3</v>
      </c>
      <c r="Z217" s="46">
        <f>'cieki 2024'!CS216</f>
        <v>5</v>
      </c>
      <c r="AA217" s="46">
        <f>'cieki 2024'!CT216</f>
        <v>0.5</v>
      </c>
      <c r="AB217" s="46">
        <f>'cieki 2024'!CU216</f>
        <v>0.5</v>
      </c>
      <c r="AC217" s="46">
        <f>'cieki 2024'!CX216</f>
        <v>0.05</v>
      </c>
      <c r="AD217" s="46">
        <f>'cieki 2024'!CZ216</f>
        <v>0.05</v>
      </c>
      <c r="AE217" s="46">
        <f>'cieki 2024'!DB216</f>
        <v>0.05</v>
      </c>
      <c r="AF217" s="46">
        <f>'cieki 2024'!DC216</f>
        <v>0.05</v>
      </c>
      <c r="AG217" s="46">
        <f>'cieki 2024'!DD216</f>
        <v>0.05</v>
      </c>
      <c r="AH217" s="46">
        <f>'cieki 2024'!DE216</f>
        <v>0.05</v>
      </c>
      <c r="AI217" s="46">
        <f>'cieki 2024'!DF216</f>
        <v>0.05</v>
      </c>
      <c r="AJ217" s="46">
        <f>'cieki 2024'!DH216</f>
        <v>0.5</v>
      </c>
      <c r="AK217" s="46">
        <f>'cieki 2024'!DI216</f>
        <v>0.05</v>
      </c>
      <c r="AL217" s="46">
        <f>'cieki 2024'!DJ216</f>
        <v>0.25</v>
      </c>
      <c r="AM217" s="46">
        <f>'cieki 2024'!DK216</f>
        <v>0.25</v>
      </c>
      <c r="AN217" s="46">
        <f>'cieki 2024'!DL216</f>
        <v>0.05</v>
      </c>
      <c r="AO217" s="156" t="s">
        <v>167</v>
      </c>
    </row>
    <row r="218" spans="1:41" x14ac:dyDescent="0.2">
      <c r="A218" s="45">
        <f>'cieki 2024'!B217</f>
        <v>367</v>
      </c>
      <c r="B218" s="147" t="str">
        <f>'cieki 2024'!D217</f>
        <v>Wieprz - Dęblin</v>
      </c>
      <c r="C218" s="46">
        <f>'cieki 2024'!I217</f>
        <v>0.05</v>
      </c>
      <c r="D218" s="46">
        <f>'cieki 2024'!J217</f>
        <v>1.5</v>
      </c>
      <c r="E218" s="46">
        <f>'cieki 2024'!L217</f>
        <v>2.5000000000000001E-2</v>
      </c>
      <c r="F218" s="46">
        <f>'cieki 2024'!N217</f>
        <v>3.58</v>
      </c>
      <c r="G218" s="46">
        <f>'cieki 2024'!O217</f>
        <v>7.65</v>
      </c>
      <c r="H218" s="46">
        <f>'cieki 2024'!S217</f>
        <v>0.873</v>
      </c>
      <c r="I218" s="46">
        <f>'cieki 2024'!T217</f>
        <v>0.5</v>
      </c>
      <c r="J218" s="46">
        <f>'cieki 2024'!X217</f>
        <v>8.33</v>
      </c>
      <c r="K218" s="46">
        <f>'cieki 2024'!AH217</f>
        <v>8.6999999999999993</v>
      </c>
      <c r="L218" s="46">
        <f>'cieki 2024'!AJ217</f>
        <v>2.5</v>
      </c>
      <c r="M218" s="46">
        <f>'cieki 2024'!BA217</f>
        <v>136.60000000000002</v>
      </c>
      <c r="N218" s="46">
        <f>'cieki 2024'!BI217</f>
        <v>0.5</v>
      </c>
      <c r="O218" s="46">
        <f>'cieki 2024'!BJ217</f>
        <v>5.0000000000000001E-3</v>
      </c>
      <c r="P218" s="46">
        <f>'cieki 2024'!BP217</f>
        <v>0.05</v>
      </c>
      <c r="Q218" s="46">
        <f>'cieki 2024'!BS217</f>
        <v>0.05</v>
      </c>
      <c r="R218" s="46">
        <f>'cieki 2024'!BT217</f>
        <v>0.05</v>
      </c>
      <c r="S218" s="46">
        <f>'cieki 2024'!BU217</f>
        <v>0.1</v>
      </c>
      <c r="T218" s="46">
        <f>'cieki 2024'!BZ217</f>
        <v>0.15</v>
      </c>
      <c r="U218" s="46">
        <f>'cieki 2024'!CB217</f>
        <v>0</v>
      </c>
      <c r="V218" s="46">
        <f>'cieki 2024'!CD217</f>
        <v>0</v>
      </c>
      <c r="W218" s="46">
        <f>'cieki 2024'!CL217</f>
        <v>0</v>
      </c>
      <c r="X218" s="46">
        <f>'cieki 2024'!CQ217</f>
        <v>0</v>
      </c>
      <c r="Y218" s="46">
        <f>'cieki 2024'!CR217</f>
        <v>0</v>
      </c>
      <c r="Z218" s="46">
        <f>'cieki 2024'!CS217</f>
        <v>0</v>
      </c>
      <c r="AA218" s="46">
        <f>'cieki 2024'!CT217</f>
        <v>0</v>
      </c>
      <c r="AB218" s="46">
        <f>'cieki 2024'!CU217</f>
        <v>0</v>
      </c>
      <c r="AC218" s="46">
        <f>'cieki 2024'!CX217</f>
        <v>0</v>
      </c>
      <c r="AD218" s="46">
        <f>'cieki 2024'!CZ217</f>
        <v>0</v>
      </c>
      <c r="AE218" s="46">
        <f>'cieki 2024'!DB217</f>
        <v>0</v>
      </c>
      <c r="AF218" s="46">
        <f>'cieki 2024'!DC217</f>
        <v>0</v>
      </c>
      <c r="AG218" s="46">
        <f>'cieki 2024'!DD217</f>
        <v>0</v>
      </c>
      <c r="AH218" s="46">
        <f>'cieki 2024'!DE217</f>
        <v>0.05</v>
      </c>
      <c r="AI218" s="46">
        <f>'cieki 2024'!DF217</f>
        <v>0.05</v>
      </c>
      <c r="AJ218" s="46">
        <f>'cieki 2024'!DH217</f>
        <v>0</v>
      </c>
      <c r="AK218" s="46">
        <f>'cieki 2024'!DI217</f>
        <v>0</v>
      </c>
      <c r="AL218" s="46">
        <f>'cieki 2024'!DJ217</f>
        <v>0</v>
      </c>
      <c r="AM218" s="46">
        <f>'cieki 2024'!DK217</f>
        <v>0</v>
      </c>
      <c r="AN218" s="46">
        <f>'cieki 2024'!DL217</f>
        <v>0</v>
      </c>
      <c r="AO218" s="156" t="s">
        <v>167</v>
      </c>
    </row>
    <row r="219" spans="1:41" x14ac:dyDescent="0.2">
      <c r="A219" s="45">
        <f>'cieki 2024'!B218</f>
        <v>368</v>
      </c>
      <c r="B219" s="147" t="str">
        <f>'cieki 2024'!D218</f>
        <v>Wieprz - Kijany</v>
      </c>
      <c r="C219" s="46">
        <f>'cieki 2024'!I218</f>
        <v>0.05</v>
      </c>
      <c r="D219" s="46">
        <f>'cieki 2024'!J218</f>
        <v>1.5</v>
      </c>
      <c r="E219" s="46">
        <f>'cieki 2024'!L218</f>
        <v>2.5000000000000001E-2</v>
      </c>
      <c r="F219" s="46">
        <f>'cieki 2024'!N218</f>
        <v>9.4600000000000009</v>
      </c>
      <c r="G219" s="46">
        <f>'cieki 2024'!O218</f>
        <v>8.7899999999999991</v>
      </c>
      <c r="H219" s="46">
        <f>'cieki 2024'!S218</f>
        <v>4.4000000000000004</v>
      </c>
      <c r="I219" s="46">
        <f>'cieki 2024'!T218</f>
        <v>0.5</v>
      </c>
      <c r="J219" s="46">
        <f>'cieki 2024'!X218</f>
        <v>20.2</v>
      </c>
      <c r="K219" s="46">
        <f>'cieki 2024'!AH218</f>
        <v>2.5</v>
      </c>
      <c r="L219" s="46">
        <f>'cieki 2024'!AJ218</f>
        <v>24</v>
      </c>
      <c r="M219" s="46">
        <f>'cieki 2024'!BA218</f>
        <v>226</v>
      </c>
      <c r="N219" s="46">
        <f>'cieki 2024'!BI218</f>
        <v>0.5</v>
      </c>
      <c r="O219" s="46">
        <f>'cieki 2024'!BJ218</f>
        <v>5.0000000000000001E-3</v>
      </c>
      <c r="P219" s="46">
        <f>'cieki 2024'!BP218</f>
        <v>0.05</v>
      </c>
      <c r="Q219" s="46">
        <f>'cieki 2024'!BS218</f>
        <v>0.05</v>
      </c>
      <c r="R219" s="46">
        <f>'cieki 2024'!BT218</f>
        <v>0.05</v>
      </c>
      <c r="S219" s="46">
        <f>'cieki 2024'!BU218</f>
        <v>0.1</v>
      </c>
      <c r="T219" s="46">
        <f>'cieki 2024'!BZ218</f>
        <v>0.15</v>
      </c>
      <c r="U219" s="46">
        <f>'cieki 2024'!CB218</f>
        <v>0</v>
      </c>
      <c r="V219" s="46">
        <f>'cieki 2024'!CD218</f>
        <v>0</v>
      </c>
      <c r="W219" s="46">
        <f>'cieki 2024'!CL218</f>
        <v>0</v>
      </c>
      <c r="X219" s="46">
        <f>'cieki 2024'!CQ218</f>
        <v>0</v>
      </c>
      <c r="Y219" s="46">
        <f>'cieki 2024'!CR218</f>
        <v>0</v>
      </c>
      <c r="Z219" s="46">
        <f>'cieki 2024'!CS218</f>
        <v>0</v>
      </c>
      <c r="AA219" s="46">
        <f>'cieki 2024'!CT218</f>
        <v>0</v>
      </c>
      <c r="AB219" s="46">
        <f>'cieki 2024'!CU218</f>
        <v>0</v>
      </c>
      <c r="AC219" s="46">
        <f>'cieki 2024'!CX218</f>
        <v>0</v>
      </c>
      <c r="AD219" s="46">
        <f>'cieki 2024'!CZ218</f>
        <v>0</v>
      </c>
      <c r="AE219" s="46">
        <f>'cieki 2024'!DB218</f>
        <v>0</v>
      </c>
      <c r="AF219" s="46">
        <f>'cieki 2024'!DC218</f>
        <v>0</v>
      </c>
      <c r="AG219" s="46">
        <f>'cieki 2024'!DD218</f>
        <v>0</v>
      </c>
      <c r="AH219" s="46">
        <f>'cieki 2024'!DE218</f>
        <v>0.05</v>
      </c>
      <c r="AI219" s="46">
        <f>'cieki 2024'!DF218</f>
        <v>0.05</v>
      </c>
      <c r="AJ219" s="46">
        <f>'cieki 2024'!DH218</f>
        <v>0</v>
      </c>
      <c r="AK219" s="46">
        <f>'cieki 2024'!DI218</f>
        <v>0</v>
      </c>
      <c r="AL219" s="46">
        <f>'cieki 2024'!DJ218</f>
        <v>0</v>
      </c>
      <c r="AM219" s="46">
        <f>'cieki 2024'!DK218</f>
        <v>0</v>
      </c>
      <c r="AN219" s="46">
        <f>'cieki 2024'!DL218</f>
        <v>0</v>
      </c>
      <c r="AO219" s="156" t="s">
        <v>167</v>
      </c>
    </row>
    <row r="220" spans="1:41" x14ac:dyDescent="0.2">
      <c r="A220" s="45">
        <f>'cieki 2024'!B219</f>
        <v>369</v>
      </c>
      <c r="B220" s="147" t="str">
        <f>'cieki 2024'!D219</f>
        <v>Wieprz - Namule</v>
      </c>
      <c r="C220" s="46">
        <f>'cieki 2024'!I219</f>
        <v>0.05</v>
      </c>
      <c r="D220" s="46">
        <f>'cieki 2024'!J219</f>
        <v>1.5</v>
      </c>
      <c r="E220" s="46">
        <f>'cieki 2024'!L219</f>
        <v>2.5000000000000001E-2</v>
      </c>
      <c r="F220" s="46">
        <f>'cieki 2024'!N219</f>
        <v>0.42299999999999999</v>
      </c>
      <c r="G220" s="46">
        <f>'cieki 2024'!O219</f>
        <v>2.86</v>
      </c>
      <c r="H220" s="46">
        <f>'cieki 2024'!S219</f>
        <v>0.2</v>
      </c>
      <c r="I220" s="46">
        <f>'cieki 2024'!T219</f>
        <v>0.5</v>
      </c>
      <c r="J220" s="46">
        <f>'cieki 2024'!X219</f>
        <v>0.25</v>
      </c>
      <c r="K220" s="46">
        <f>'cieki 2024'!AH219</f>
        <v>2.5</v>
      </c>
      <c r="L220" s="46">
        <f>'cieki 2024'!AJ219</f>
        <v>2.5</v>
      </c>
      <c r="M220" s="46">
        <f>'cieki 2024'!BA219</f>
        <v>31.5</v>
      </c>
      <c r="N220" s="46">
        <f>'cieki 2024'!BI219</f>
        <v>0.5</v>
      </c>
      <c r="O220" s="46">
        <f>'cieki 2024'!BJ219</f>
        <v>5.0000000000000001E-3</v>
      </c>
      <c r="P220" s="46">
        <f>'cieki 2024'!BP219</f>
        <v>0.05</v>
      </c>
      <c r="Q220" s="46">
        <f>'cieki 2024'!BS219</f>
        <v>0.05</v>
      </c>
      <c r="R220" s="46">
        <f>'cieki 2024'!BT219</f>
        <v>0.05</v>
      </c>
      <c r="S220" s="46">
        <f>'cieki 2024'!BU219</f>
        <v>0.1</v>
      </c>
      <c r="T220" s="46">
        <f>'cieki 2024'!BZ219</f>
        <v>0.15</v>
      </c>
      <c r="U220" s="46">
        <f>'cieki 2024'!CB219</f>
        <v>0</v>
      </c>
      <c r="V220" s="46">
        <f>'cieki 2024'!CD219</f>
        <v>0</v>
      </c>
      <c r="W220" s="46">
        <f>'cieki 2024'!CL219</f>
        <v>0</v>
      </c>
      <c r="X220" s="46">
        <f>'cieki 2024'!CQ219</f>
        <v>0</v>
      </c>
      <c r="Y220" s="46">
        <f>'cieki 2024'!CR219</f>
        <v>0</v>
      </c>
      <c r="Z220" s="46">
        <f>'cieki 2024'!CS219</f>
        <v>0</v>
      </c>
      <c r="AA220" s="46">
        <f>'cieki 2024'!CT219</f>
        <v>0</v>
      </c>
      <c r="AB220" s="46">
        <f>'cieki 2024'!CU219</f>
        <v>0</v>
      </c>
      <c r="AC220" s="46">
        <f>'cieki 2024'!CX219</f>
        <v>0</v>
      </c>
      <c r="AD220" s="46">
        <f>'cieki 2024'!CZ219</f>
        <v>0</v>
      </c>
      <c r="AE220" s="46">
        <f>'cieki 2024'!DB219</f>
        <v>0</v>
      </c>
      <c r="AF220" s="46">
        <f>'cieki 2024'!DC219</f>
        <v>0</v>
      </c>
      <c r="AG220" s="46">
        <f>'cieki 2024'!DD219</f>
        <v>0</v>
      </c>
      <c r="AH220" s="46">
        <f>'cieki 2024'!DE219</f>
        <v>0.05</v>
      </c>
      <c r="AI220" s="46">
        <f>'cieki 2024'!DF219</f>
        <v>0.05</v>
      </c>
      <c r="AJ220" s="46">
        <f>'cieki 2024'!DH219</f>
        <v>0</v>
      </c>
      <c r="AK220" s="46">
        <f>'cieki 2024'!DI219</f>
        <v>0</v>
      </c>
      <c r="AL220" s="46">
        <f>'cieki 2024'!DJ219</f>
        <v>0</v>
      </c>
      <c r="AM220" s="46">
        <f>'cieki 2024'!DK219</f>
        <v>0</v>
      </c>
      <c r="AN220" s="46">
        <f>'cieki 2024'!DL219</f>
        <v>0</v>
      </c>
      <c r="AO220" s="156" t="s">
        <v>167</v>
      </c>
    </row>
    <row r="221" spans="1:41" x14ac:dyDescent="0.2">
      <c r="A221" s="45">
        <f>'cieki 2024'!B220</f>
        <v>370</v>
      </c>
      <c r="B221" s="147" t="str">
        <f>'cieki 2024'!D220</f>
        <v>Wieprza - m. Stary Kraków</v>
      </c>
      <c r="C221" s="46">
        <f>'cieki 2024'!I220</f>
        <v>0.05</v>
      </c>
      <c r="D221" s="46">
        <f>'cieki 2024'!J220</f>
        <v>1.5</v>
      </c>
      <c r="E221" s="46">
        <f>'cieki 2024'!L220</f>
        <v>2.5000000000000001E-2</v>
      </c>
      <c r="F221" s="46">
        <f>'cieki 2024'!N220</f>
        <v>3.02</v>
      </c>
      <c r="G221" s="46">
        <f>'cieki 2024'!O220</f>
        <v>4.82</v>
      </c>
      <c r="H221" s="46">
        <f>'cieki 2024'!S220</f>
        <v>0.749</v>
      </c>
      <c r="I221" s="46">
        <f>'cieki 2024'!T220</f>
        <v>0.5</v>
      </c>
      <c r="J221" s="46">
        <f>'cieki 2024'!X220</f>
        <v>9.41</v>
      </c>
      <c r="K221" s="46">
        <f>'cieki 2024'!AH220</f>
        <v>9.6</v>
      </c>
      <c r="L221" s="46">
        <f>'cieki 2024'!AJ220</f>
        <v>2.5</v>
      </c>
      <c r="M221" s="46">
        <f>'cieki 2024'!BA220</f>
        <v>126.7</v>
      </c>
      <c r="N221" s="46">
        <f>'cieki 2024'!BI220</f>
        <v>0.5</v>
      </c>
      <c r="O221" s="46">
        <f>'cieki 2024'!BJ220</f>
        <v>5.0000000000000001E-3</v>
      </c>
      <c r="P221" s="46">
        <f>'cieki 2024'!BP220</f>
        <v>0.05</v>
      </c>
      <c r="Q221" s="46">
        <f>'cieki 2024'!BS220</f>
        <v>0.05</v>
      </c>
      <c r="R221" s="46">
        <f>'cieki 2024'!BT220</f>
        <v>0.05</v>
      </c>
      <c r="S221" s="46">
        <f>'cieki 2024'!BU220</f>
        <v>0.1</v>
      </c>
      <c r="T221" s="46">
        <f>'cieki 2024'!BZ220</f>
        <v>0.15</v>
      </c>
      <c r="U221" s="46">
        <f>'cieki 2024'!CB220</f>
        <v>0</v>
      </c>
      <c r="V221" s="46">
        <f>'cieki 2024'!CD220</f>
        <v>0</v>
      </c>
      <c r="W221" s="46">
        <f>'cieki 2024'!CL220</f>
        <v>0</v>
      </c>
      <c r="X221" s="46">
        <f>'cieki 2024'!CQ220</f>
        <v>0</v>
      </c>
      <c r="Y221" s="46">
        <f>'cieki 2024'!CR220</f>
        <v>0</v>
      </c>
      <c r="Z221" s="46">
        <f>'cieki 2024'!CS220</f>
        <v>0</v>
      </c>
      <c r="AA221" s="46">
        <f>'cieki 2024'!CT220</f>
        <v>0</v>
      </c>
      <c r="AB221" s="46">
        <f>'cieki 2024'!CU220</f>
        <v>0</v>
      </c>
      <c r="AC221" s="46">
        <f>'cieki 2024'!CX220</f>
        <v>0</v>
      </c>
      <c r="AD221" s="46">
        <f>'cieki 2024'!CZ220</f>
        <v>0</v>
      </c>
      <c r="AE221" s="46">
        <f>'cieki 2024'!DB220</f>
        <v>0</v>
      </c>
      <c r="AF221" s="46">
        <f>'cieki 2024'!DC220</f>
        <v>0</v>
      </c>
      <c r="AG221" s="46">
        <f>'cieki 2024'!DD220</f>
        <v>0</v>
      </c>
      <c r="AH221" s="46">
        <f>'cieki 2024'!DE220</f>
        <v>0.05</v>
      </c>
      <c r="AI221" s="46">
        <f>'cieki 2024'!DF220</f>
        <v>0.05</v>
      </c>
      <c r="AJ221" s="46">
        <f>'cieki 2024'!DH220</f>
        <v>0</v>
      </c>
      <c r="AK221" s="46">
        <f>'cieki 2024'!DI220</f>
        <v>0</v>
      </c>
      <c r="AL221" s="46">
        <f>'cieki 2024'!DJ220</f>
        <v>0</v>
      </c>
      <c r="AM221" s="46">
        <f>'cieki 2024'!DK220</f>
        <v>0</v>
      </c>
      <c r="AN221" s="46">
        <f>'cieki 2024'!DL220</f>
        <v>0</v>
      </c>
      <c r="AO221" s="156" t="s">
        <v>167</v>
      </c>
    </row>
    <row r="222" spans="1:41" s="92" customFormat="1" x14ac:dyDescent="0.2">
      <c r="A222" s="45">
        <f>'cieki 2024'!B221</f>
        <v>371</v>
      </c>
      <c r="B222" s="147" t="str">
        <f>'cieki 2024'!D221</f>
        <v>Wieprza - Popielewko</v>
      </c>
      <c r="C222" s="46">
        <f>'cieki 2024'!I221</f>
        <v>0.05</v>
      </c>
      <c r="D222" s="46">
        <f>'cieki 2024'!J221</f>
        <v>1.5</v>
      </c>
      <c r="E222" s="46">
        <f>'cieki 2024'!L221</f>
        <v>2.5000000000000001E-2</v>
      </c>
      <c r="F222" s="46">
        <f>'cieki 2024'!N221</f>
        <v>2.44</v>
      </c>
      <c r="G222" s="46">
        <f>'cieki 2024'!O221</f>
        <v>3.86</v>
      </c>
      <c r="H222" s="46">
        <f>'cieki 2024'!S221</f>
        <v>2.17</v>
      </c>
      <c r="I222" s="46">
        <f>'cieki 2024'!T221</f>
        <v>0.5</v>
      </c>
      <c r="J222" s="46">
        <f>'cieki 2024'!X221</f>
        <v>4.88</v>
      </c>
      <c r="K222" s="46">
        <f>'cieki 2024'!AH221</f>
        <v>2.5</v>
      </c>
      <c r="L222" s="46">
        <f>'cieki 2024'!AJ221</f>
        <v>2.5</v>
      </c>
      <c r="M222" s="46">
        <f>'cieki 2024'!BA221</f>
        <v>120.3</v>
      </c>
      <c r="N222" s="46">
        <f>'cieki 2024'!BI221</f>
        <v>0.5</v>
      </c>
      <c r="O222" s="46">
        <f>'cieki 2024'!BJ221</f>
        <v>5.0000000000000001E-3</v>
      </c>
      <c r="P222" s="46">
        <f>'cieki 2024'!BP221</f>
        <v>0.05</v>
      </c>
      <c r="Q222" s="46">
        <f>'cieki 2024'!BS221</f>
        <v>0.05</v>
      </c>
      <c r="R222" s="46">
        <f>'cieki 2024'!BT221</f>
        <v>0.05</v>
      </c>
      <c r="S222" s="46">
        <f>'cieki 2024'!BU221</f>
        <v>0.1</v>
      </c>
      <c r="T222" s="46">
        <f>'cieki 2024'!BZ221</f>
        <v>0.15</v>
      </c>
      <c r="U222" s="46">
        <f>'cieki 2024'!CB221</f>
        <v>0</v>
      </c>
      <c r="V222" s="46">
        <f>'cieki 2024'!CD221</f>
        <v>0</v>
      </c>
      <c r="W222" s="46">
        <f>'cieki 2024'!CL221</f>
        <v>0</v>
      </c>
      <c r="X222" s="46">
        <f>'cieki 2024'!CQ221</f>
        <v>0</v>
      </c>
      <c r="Y222" s="46">
        <f>'cieki 2024'!CR221</f>
        <v>0</v>
      </c>
      <c r="Z222" s="46">
        <f>'cieki 2024'!CS221</f>
        <v>0</v>
      </c>
      <c r="AA222" s="46">
        <f>'cieki 2024'!CT221</f>
        <v>0</v>
      </c>
      <c r="AB222" s="46">
        <f>'cieki 2024'!CU221</f>
        <v>0</v>
      </c>
      <c r="AC222" s="46">
        <f>'cieki 2024'!CX221</f>
        <v>0</v>
      </c>
      <c r="AD222" s="46">
        <f>'cieki 2024'!CZ221</f>
        <v>0</v>
      </c>
      <c r="AE222" s="46">
        <f>'cieki 2024'!DB221</f>
        <v>0</v>
      </c>
      <c r="AF222" s="46">
        <f>'cieki 2024'!DC221</f>
        <v>0</v>
      </c>
      <c r="AG222" s="46">
        <f>'cieki 2024'!DD221</f>
        <v>0</v>
      </c>
      <c r="AH222" s="46">
        <f>'cieki 2024'!DE221</f>
        <v>0.05</v>
      </c>
      <c r="AI222" s="46">
        <f>'cieki 2024'!DF221</f>
        <v>0.05</v>
      </c>
      <c r="AJ222" s="46">
        <f>'cieki 2024'!DH221</f>
        <v>0</v>
      </c>
      <c r="AK222" s="46">
        <f>'cieki 2024'!DI221</f>
        <v>0</v>
      </c>
      <c r="AL222" s="46">
        <f>'cieki 2024'!DJ221</f>
        <v>0</v>
      </c>
      <c r="AM222" s="46">
        <f>'cieki 2024'!DK221</f>
        <v>0</v>
      </c>
      <c r="AN222" s="46">
        <f>'cieki 2024'!DL221</f>
        <v>0</v>
      </c>
      <c r="AO222" s="156" t="s">
        <v>167</v>
      </c>
    </row>
    <row r="223" spans="1:41" s="92" customFormat="1" x14ac:dyDescent="0.2">
      <c r="A223" s="45">
        <f>'cieki 2024'!B222</f>
        <v>372</v>
      </c>
      <c r="B223" s="147" t="str">
        <f>'cieki 2024'!D222</f>
        <v>Wiercica - m. Chmielarze</v>
      </c>
      <c r="C223" s="46">
        <f>'cieki 2024'!I222</f>
        <v>0.05</v>
      </c>
      <c r="D223" s="46">
        <f>'cieki 2024'!J222</f>
        <v>6.96</v>
      </c>
      <c r="E223" s="46">
        <f>'cieki 2024'!L222</f>
        <v>0.245</v>
      </c>
      <c r="F223" s="46">
        <f>'cieki 2024'!N222</f>
        <v>35.1</v>
      </c>
      <c r="G223" s="46">
        <f>'cieki 2024'!O222</f>
        <v>28.1</v>
      </c>
      <c r="H223" s="46">
        <f>'cieki 2024'!S222</f>
        <v>36.4</v>
      </c>
      <c r="I223" s="46">
        <f>'cieki 2024'!T222</f>
        <v>13</v>
      </c>
      <c r="J223" s="46">
        <f>'cieki 2024'!X222</f>
        <v>93.2</v>
      </c>
      <c r="K223" s="46">
        <f>'cieki 2024'!AH222</f>
        <v>2.5</v>
      </c>
      <c r="L223" s="46">
        <f>'cieki 2024'!AJ222</f>
        <v>2.5</v>
      </c>
      <c r="M223" s="46">
        <f>'cieki 2024'!BA222</f>
        <v>45.1</v>
      </c>
      <c r="N223" s="46">
        <f>'cieki 2024'!BI222</f>
        <v>0.5</v>
      </c>
      <c r="O223" s="46">
        <f>'cieki 2024'!BJ222</f>
        <v>5.0000000000000001E-3</v>
      </c>
      <c r="P223" s="46">
        <f>'cieki 2024'!BP222</f>
        <v>0.05</v>
      </c>
      <c r="Q223" s="46">
        <f>'cieki 2024'!BS222</f>
        <v>0.05</v>
      </c>
      <c r="R223" s="46">
        <f>'cieki 2024'!BT222</f>
        <v>0.05</v>
      </c>
      <c r="S223" s="46">
        <f>'cieki 2024'!BU222</f>
        <v>0.1</v>
      </c>
      <c r="T223" s="46">
        <f>'cieki 2024'!BZ222</f>
        <v>0.15</v>
      </c>
      <c r="U223" s="46">
        <f>'cieki 2024'!CB222</f>
        <v>0</v>
      </c>
      <c r="V223" s="46">
        <f>'cieki 2024'!CD222</f>
        <v>0</v>
      </c>
      <c r="W223" s="46">
        <f>'cieki 2024'!CL222</f>
        <v>0</v>
      </c>
      <c r="X223" s="46">
        <f>'cieki 2024'!CQ222</f>
        <v>0</v>
      </c>
      <c r="Y223" s="46">
        <f>'cieki 2024'!CR222</f>
        <v>0</v>
      </c>
      <c r="Z223" s="46">
        <f>'cieki 2024'!CS222</f>
        <v>0</v>
      </c>
      <c r="AA223" s="46">
        <f>'cieki 2024'!CT222</f>
        <v>0</v>
      </c>
      <c r="AB223" s="46">
        <f>'cieki 2024'!CU222</f>
        <v>0</v>
      </c>
      <c r="AC223" s="46">
        <f>'cieki 2024'!CX222</f>
        <v>0</v>
      </c>
      <c r="AD223" s="46">
        <f>'cieki 2024'!CZ222</f>
        <v>0</v>
      </c>
      <c r="AE223" s="46">
        <f>'cieki 2024'!DB222</f>
        <v>0</v>
      </c>
      <c r="AF223" s="46">
        <f>'cieki 2024'!DC222</f>
        <v>0</v>
      </c>
      <c r="AG223" s="46">
        <f>'cieki 2024'!DD222</f>
        <v>0</v>
      </c>
      <c r="AH223" s="46">
        <f>'cieki 2024'!DE222</f>
        <v>0.05</v>
      </c>
      <c r="AI223" s="46">
        <f>'cieki 2024'!DF222</f>
        <v>0.05</v>
      </c>
      <c r="AJ223" s="46">
        <f>'cieki 2024'!DH222</f>
        <v>0</v>
      </c>
      <c r="AK223" s="46">
        <f>'cieki 2024'!DI222</f>
        <v>0</v>
      </c>
      <c r="AL223" s="46">
        <f>'cieki 2024'!DJ222</f>
        <v>0</v>
      </c>
      <c r="AM223" s="46">
        <f>'cieki 2024'!DK222</f>
        <v>0</v>
      </c>
      <c r="AN223" s="46">
        <f>'cieki 2024'!DL222</f>
        <v>0</v>
      </c>
      <c r="AO223" s="156" t="s">
        <v>167</v>
      </c>
    </row>
    <row r="224" spans="1:41" s="92" customFormat="1" x14ac:dyDescent="0.2">
      <c r="A224" s="45">
        <f>'cieki 2024'!B223</f>
        <v>373</v>
      </c>
      <c r="B224" s="147" t="str">
        <f>'cieki 2024'!D223</f>
        <v>Warcica - Święte</v>
      </c>
      <c r="C224" s="46">
        <f>'cieki 2024'!I223</f>
        <v>0.05</v>
      </c>
      <c r="D224" s="46">
        <f>'cieki 2024'!J223</f>
        <v>1.5</v>
      </c>
      <c r="E224" s="46">
        <f>'cieki 2024'!L223</f>
        <v>2.5000000000000001E-2</v>
      </c>
      <c r="F224" s="46">
        <f>'cieki 2024'!N223</f>
        <v>1.1499999999999999</v>
      </c>
      <c r="G224" s="46">
        <f>'cieki 2024'!O223</f>
        <v>4.78</v>
      </c>
      <c r="H224" s="46">
        <f>'cieki 2024'!S223</f>
        <v>0.57899999999999996</v>
      </c>
      <c r="I224" s="46">
        <f>'cieki 2024'!T223</f>
        <v>0.5</v>
      </c>
      <c r="J224" s="46">
        <f>'cieki 2024'!X223</f>
        <v>3.72</v>
      </c>
      <c r="K224" s="46">
        <f>'cieki 2024'!AH223</f>
        <v>2.5</v>
      </c>
      <c r="L224" s="46">
        <f>'cieki 2024'!AJ223</f>
        <v>2.5</v>
      </c>
      <c r="M224" s="46">
        <f>'cieki 2024'!BA223</f>
        <v>31.5</v>
      </c>
      <c r="N224" s="46">
        <f>'cieki 2024'!BI223</f>
        <v>0.5</v>
      </c>
      <c r="O224" s="46">
        <f>'cieki 2024'!BJ223</f>
        <v>5.0000000000000001E-3</v>
      </c>
      <c r="P224" s="46">
        <f>'cieki 2024'!BP223</f>
        <v>0.05</v>
      </c>
      <c r="Q224" s="46">
        <f>'cieki 2024'!BS223</f>
        <v>0.05</v>
      </c>
      <c r="R224" s="46">
        <f>'cieki 2024'!BT223</f>
        <v>0.05</v>
      </c>
      <c r="S224" s="46">
        <f>'cieki 2024'!BU223</f>
        <v>0.1</v>
      </c>
      <c r="T224" s="46">
        <f>'cieki 2024'!BZ223</f>
        <v>0.15</v>
      </c>
      <c r="U224" s="46">
        <f>'cieki 2024'!CB223</f>
        <v>0</v>
      </c>
      <c r="V224" s="46">
        <f>'cieki 2024'!CD223</f>
        <v>0</v>
      </c>
      <c r="W224" s="46">
        <f>'cieki 2024'!CL223</f>
        <v>0</v>
      </c>
      <c r="X224" s="46">
        <f>'cieki 2024'!CQ223</f>
        <v>0</v>
      </c>
      <c r="Y224" s="46">
        <f>'cieki 2024'!CR223</f>
        <v>0</v>
      </c>
      <c r="Z224" s="46">
        <f>'cieki 2024'!CS223</f>
        <v>0</v>
      </c>
      <c r="AA224" s="46">
        <f>'cieki 2024'!CT223</f>
        <v>0</v>
      </c>
      <c r="AB224" s="46">
        <f>'cieki 2024'!CU223</f>
        <v>0</v>
      </c>
      <c r="AC224" s="46">
        <f>'cieki 2024'!CX223</f>
        <v>0</v>
      </c>
      <c r="AD224" s="46">
        <f>'cieki 2024'!CZ223</f>
        <v>0</v>
      </c>
      <c r="AE224" s="46">
        <f>'cieki 2024'!DB223</f>
        <v>0</v>
      </c>
      <c r="AF224" s="46">
        <f>'cieki 2024'!DC223</f>
        <v>0</v>
      </c>
      <c r="AG224" s="46">
        <f>'cieki 2024'!DD223</f>
        <v>0</v>
      </c>
      <c r="AH224" s="46">
        <f>'cieki 2024'!DE223</f>
        <v>0.05</v>
      </c>
      <c r="AI224" s="46">
        <f>'cieki 2024'!DF223</f>
        <v>0.05</v>
      </c>
      <c r="AJ224" s="46">
        <f>'cieki 2024'!DH223</f>
        <v>0</v>
      </c>
      <c r="AK224" s="46">
        <f>'cieki 2024'!DI223</f>
        <v>0</v>
      </c>
      <c r="AL224" s="46">
        <f>'cieki 2024'!DJ223</f>
        <v>0</v>
      </c>
      <c r="AM224" s="46">
        <f>'cieki 2024'!DK223</f>
        <v>0</v>
      </c>
      <c r="AN224" s="46">
        <f>'cieki 2024'!DL223</f>
        <v>0</v>
      </c>
      <c r="AO224" s="156" t="s">
        <v>167</v>
      </c>
    </row>
    <row r="225" spans="1:41" s="92" customFormat="1" x14ac:dyDescent="0.2">
      <c r="A225" s="45">
        <f>'cieki 2024'!B224</f>
        <v>374</v>
      </c>
      <c r="B225" s="147" t="str">
        <f>'cieki 2024'!D224</f>
        <v>Wierna Rzeka - Bocheniec</v>
      </c>
      <c r="C225" s="46">
        <f>'cieki 2024'!I224</f>
        <v>0.05</v>
      </c>
      <c r="D225" s="46">
        <f>'cieki 2024'!J224</f>
        <v>1.5</v>
      </c>
      <c r="E225" s="46">
        <f>'cieki 2024'!L224</f>
        <v>2.5000000000000001E-2</v>
      </c>
      <c r="F225" s="46">
        <f>'cieki 2024'!N224</f>
        <v>0.97399999999999998</v>
      </c>
      <c r="G225" s="46">
        <f>'cieki 2024'!O224</f>
        <v>5.82</v>
      </c>
      <c r="H225" s="46">
        <f>'cieki 2024'!S224</f>
        <v>0.2</v>
      </c>
      <c r="I225" s="46">
        <f>'cieki 2024'!T224</f>
        <v>0.5</v>
      </c>
      <c r="J225" s="46">
        <f>'cieki 2024'!X224</f>
        <v>0.25</v>
      </c>
      <c r="K225" s="46">
        <f>'cieki 2024'!AH224</f>
        <v>2.5</v>
      </c>
      <c r="L225" s="46">
        <f>'cieki 2024'!AJ224</f>
        <v>13</v>
      </c>
      <c r="M225" s="46">
        <f>'cieki 2024'!BA224</f>
        <v>284.5</v>
      </c>
      <c r="N225" s="46">
        <f>'cieki 2024'!BI224</f>
        <v>0.5</v>
      </c>
      <c r="O225" s="46">
        <f>'cieki 2024'!BJ224</f>
        <v>5.0000000000000001E-3</v>
      </c>
      <c r="P225" s="46">
        <f>'cieki 2024'!BP224</f>
        <v>0.05</v>
      </c>
      <c r="Q225" s="46">
        <f>'cieki 2024'!BS224</f>
        <v>0.05</v>
      </c>
      <c r="R225" s="46">
        <f>'cieki 2024'!BT224</f>
        <v>0.05</v>
      </c>
      <c r="S225" s="46">
        <f>'cieki 2024'!BU224</f>
        <v>0.1</v>
      </c>
      <c r="T225" s="46">
        <f>'cieki 2024'!BZ224</f>
        <v>0.15</v>
      </c>
      <c r="U225" s="46">
        <f>'cieki 2024'!CB224</f>
        <v>0</v>
      </c>
      <c r="V225" s="46">
        <f>'cieki 2024'!CD224</f>
        <v>0</v>
      </c>
      <c r="W225" s="46">
        <f>'cieki 2024'!CL224</f>
        <v>0</v>
      </c>
      <c r="X225" s="46">
        <f>'cieki 2024'!CQ224</f>
        <v>0</v>
      </c>
      <c r="Y225" s="46">
        <f>'cieki 2024'!CR224</f>
        <v>0</v>
      </c>
      <c r="Z225" s="46">
        <f>'cieki 2024'!CS224</f>
        <v>0</v>
      </c>
      <c r="AA225" s="46">
        <f>'cieki 2024'!CT224</f>
        <v>0</v>
      </c>
      <c r="AB225" s="46">
        <f>'cieki 2024'!CU224</f>
        <v>0</v>
      </c>
      <c r="AC225" s="46">
        <f>'cieki 2024'!CX224</f>
        <v>0</v>
      </c>
      <c r="AD225" s="46">
        <f>'cieki 2024'!CZ224</f>
        <v>0</v>
      </c>
      <c r="AE225" s="46">
        <f>'cieki 2024'!DB224</f>
        <v>0</v>
      </c>
      <c r="AF225" s="46">
        <f>'cieki 2024'!DC224</f>
        <v>0</v>
      </c>
      <c r="AG225" s="46">
        <f>'cieki 2024'!DD224</f>
        <v>0</v>
      </c>
      <c r="AH225" s="46">
        <f>'cieki 2024'!DE224</f>
        <v>0.05</v>
      </c>
      <c r="AI225" s="46">
        <f>'cieki 2024'!DF224</f>
        <v>0.05</v>
      </c>
      <c r="AJ225" s="46">
        <f>'cieki 2024'!DH224</f>
        <v>0</v>
      </c>
      <c r="AK225" s="46">
        <f>'cieki 2024'!DI224</f>
        <v>0</v>
      </c>
      <c r="AL225" s="46">
        <f>'cieki 2024'!DJ224</f>
        <v>0</v>
      </c>
      <c r="AM225" s="46">
        <f>'cieki 2024'!DK224</f>
        <v>0</v>
      </c>
      <c r="AN225" s="46">
        <f>'cieki 2024'!DL224</f>
        <v>0</v>
      </c>
      <c r="AO225" s="156" t="s">
        <v>167</v>
      </c>
    </row>
    <row r="226" spans="1:41" s="92" customFormat="1" x14ac:dyDescent="0.2">
      <c r="A226" s="45">
        <f>'cieki 2024'!B225</f>
        <v>375</v>
      </c>
      <c r="B226" s="147" t="str">
        <f>'cieki 2024'!D225</f>
        <v>Wierzyca - Gniew</v>
      </c>
      <c r="C226" s="46">
        <f>'cieki 2024'!I225</f>
        <v>0.05</v>
      </c>
      <c r="D226" s="46">
        <f>'cieki 2024'!J225</f>
        <v>1.5</v>
      </c>
      <c r="E226" s="46">
        <f>'cieki 2024'!L225</f>
        <v>2.5000000000000001E-2</v>
      </c>
      <c r="F226" s="46">
        <f>'cieki 2024'!N225</f>
        <v>5.25</v>
      </c>
      <c r="G226" s="46">
        <f>'cieki 2024'!O225</f>
        <v>7.81</v>
      </c>
      <c r="H226" s="46">
        <f>'cieki 2024'!S225</f>
        <v>2.27</v>
      </c>
      <c r="I226" s="46">
        <f>'cieki 2024'!T225</f>
        <v>5.77</v>
      </c>
      <c r="J226" s="46">
        <f>'cieki 2024'!X225</f>
        <v>19.3</v>
      </c>
      <c r="K226" s="46">
        <f>'cieki 2024'!AH225</f>
        <v>80</v>
      </c>
      <c r="L226" s="46">
        <f>'cieki 2024'!AJ225</f>
        <v>19</v>
      </c>
      <c r="M226" s="46">
        <f>'cieki 2024'!BA225</f>
        <v>1233.5</v>
      </c>
      <c r="N226" s="46">
        <f>'cieki 2024'!BI225</f>
        <v>0.5</v>
      </c>
      <c r="O226" s="46">
        <f>'cieki 2024'!BJ225</f>
        <v>5.0000000000000001E-3</v>
      </c>
      <c r="P226" s="46">
        <f>'cieki 2024'!BP225</f>
        <v>0.05</v>
      </c>
      <c r="Q226" s="46">
        <f>'cieki 2024'!BS225</f>
        <v>0.05</v>
      </c>
      <c r="R226" s="46">
        <f>'cieki 2024'!BT225</f>
        <v>0.05</v>
      </c>
      <c r="S226" s="46">
        <f>'cieki 2024'!BU225</f>
        <v>0.1</v>
      </c>
      <c r="T226" s="46">
        <f>'cieki 2024'!BZ225</f>
        <v>0.15</v>
      </c>
      <c r="U226" s="46">
        <f>'cieki 2024'!CB225</f>
        <v>0</v>
      </c>
      <c r="V226" s="46">
        <f>'cieki 2024'!CD225</f>
        <v>0</v>
      </c>
      <c r="W226" s="46">
        <f>'cieki 2024'!CL225</f>
        <v>0</v>
      </c>
      <c r="X226" s="46">
        <f>'cieki 2024'!CQ225</f>
        <v>0</v>
      </c>
      <c r="Y226" s="46">
        <f>'cieki 2024'!CR225</f>
        <v>0</v>
      </c>
      <c r="Z226" s="46">
        <f>'cieki 2024'!CS225</f>
        <v>0</v>
      </c>
      <c r="AA226" s="46">
        <f>'cieki 2024'!CT225</f>
        <v>0</v>
      </c>
      <c r="AB226" s="46">
        <f>'cieki 2024'!CU225</f>
        <v>0</v>
      </c>
      <c r="AC226" s="46">
        <f>'cieki 2024'!CX225</f>
        <v>0</v>
      </c>
      <c r="AD226" s="46">
        <f>'cieki 2024'!CZ225</f>
        <v>0</v>
      </c>
      <c r="AE226" s="46">
        <f>'cieki 2024'!DB225</f>
        <v>0</v>
      </c>
      <c r="AF226" s="46">
        <f>'cieki 2024'!DC225</f>
        <v>0</v>
      </c>
      <c r="AG226" s="46">
        <f>'cieki 2024'!DD225</f>
        <v>0</v>
      </c>
      <c r="AH226" s="46">
        <f>'cieki 2024'!DE225</f>
        <v>0.05</v>
      </c>
      <c r="AI226" s="46">
        <f>'cieki 2024'!DF225</f>
        <v>0.05</v>
      </c>
      <c r="AJ226" s="46">
        <f>'cieki 2024'!DH225</f>
        <v>0</v>
      </c>
      <c r="AK226" s="46">
        <f>'cieki 2024'!DI225</f>
        <v>0</v>
      </c>
      <c r="AL226" s="46">
        <f>'cieki 2024'!DJ225</f>
        <v>0</v>
      </c>
      <c r="AM226" s="46">
        <f>'cieki 2024'!DK225</f>
        <v>0</v>
      </c>
      <c r="AN226" s="46">
        <f>'cieki 2024'!DL225</f>
        <v>0</v>
      </c>
      <c r="AO226" s="156" t="s">
        <v>167</v>
      </c>
    </row>
    <row r="227" spans="1:41" s="92" customFormat="1" x14ac:dyDescent="0.2">
      <c r="A227" s="45">
        <f>'cieki 2024'!B226</f>
        <v>376</v>
      </c>
      <c r="B227" s="147" t="str">
        <f>'cieki 2024'!D226</f>
        <v>Wierzyca - Stara Kiszewa</v>
      </c>
      <c r="C227" s="46">
        <f>'cieki 2024'!I226</f>
        <v>0.05</v>
      </c>
      <c r="D227" s="46">
        <f>'cieki 2024'!J226</f>
        <v>1.5</v>
      </c>
      <c r="E227" s="46">
        <f>'cieki 2024'!L226</f>
        <v>2.5000000000000001E-2</v>
      </c>
      <c r="F227" s="46">
        <f>'cieki 2024'!N226</f>
        <v>3.48</v>
      </c>
      <c r="G227" s="46">
        <f>'cieki 2024'!O226</f>
        <v>9.84</v>
      </c>
      <c r="H227" s="46">
        <f>'cieki 2024'!S226</f>
        <v>1.08</v>
      </c>
      <c r="I227" s="46">
        <f>'cieki 2024'!T226</f>
        <v>0.5</v>
      </c>
      <c r="J227" s="46">
        <f>'cieki 2024'!X226</f>
        <v>11.6</v>
      </c>
      <c r="K227" s="46">
        <f>'cieki 2024'!AH226</f>
        <v>9.6</v>
      </c>
      <c r="L227" s="46">
        <f>'cieki 2024'!AJ226</f>
        <v>2.5</v>
      </c>
      <c r="M227" s="46">
        <f>'cieki 2024'!BA226</f>
        <v>180.8</v>
      </c>
      <c r="N227" s="46">
        <f>'cieki 2024'!BI226</f>
        <v>0.5</v>
      </c>
      <c r="O227" s="46">
        <f>'cieki 2024'!BJ226</f>
        <v>5.0000000000000001E-3</v>
      </c>
      <c r="P227" s="46">
        <f>'cieki 2024'!BP226</f>
        <v>0.05</v>
      </c>
      <c r="Q227" s="46">
        <f>'cieki 2024'!BS226</f>
        <v>0.05</v>
      </c>
      <c r="R227" s="46">
        <f>'cieki 2024'!BT226</f>
        <v>0.05</v>
      </c>
      <c r="S227" s="46">
        <f>'cieki 2024'!BU226</f>
        <v>0.1</v>
      </c>
      <c r="T227" s="46">
        <f>'cieki 2024'!BZ226</f>
        <v>0.15</v>
      </c>
      <c r="U227" s="46">
        <f>'cieki 2024'!CB226</f>
        <v>0</v>
      </c>
      <c r="V227" s="46">
        <f>'cieki 2024'!CD226</f>
        <v>0</v>
      </c>
      <c r="W227" s="46">
        <f>'cieki 2024'!CL226</f>
        <v>0</v>
      </c>
      <c r="X227" s="46">
        <f>'cieki 2024'!CQ226</f>
        <v>0</v>
      </c>
      <c r="Y227" s="46">
        <f>'cieki 2024'!CR226</f>
        <v>0</v>
      </c>
      <c r="Z227" s="46">
        <f>'cieki 2024'!CS226</f>
        <v>0</v>
      </c>
      <c r="AA227" s="46">
        <f>'cieki 2024'!CT226</f>
        <v>0</v>
      </c>
      <c r="AB227" s="46">
        <f>'cieki 2024'!CU226</f>
        <v>0</v>
      </c>
      <c r="AC227" s="46">
        <f>'cieki 2024'!CX226</f>
        <v>0</v>
      </c>
      <c r="AD227" s="46">
        <f>'cieki 2024'!CZ226</f>
        <v>0</v>
      </c>
      <c r="AE227" s="46">
        <f>'cieki 2024'!DB226</f>
        <v>0</v>
      </c>
      <c r="AF227" s="46">
        <f>'cieki 2024'!DC226</f>
        <v>0</v>
      </c>
      <c r="AG227" s="46">
        <f>'cieki 2024'!DD226</f>
        <v>0</v>
      </c>
      <c r="AH227" s="46">
        <f>'cieki 2024'!DE226</f>
        <v>0.05</v>
      </c>
      <c r="AI227" s="46">
        <f>'cieki 2024'!DF226</f>
        <v>0.05</v>
      </c>
      <c r="AJ227" s="46">
        <f>'cieki 2024'!DH226</f>
        <v>0</v>
      </c>
      <c r="AK227" s="46">
        <f>'cieki 2024'!DI226</f>
        <v>0</v>
      </c>
      <c r="AL227" s="46">
        <f>'cieki 2024'!DJ226</f>
        <v>0</v>
      </c>
      <c r="AM227" s="46">
        <f>'cieki 2024'!DK226</f>
        <v>0</v>
      </c>
      <c r="AN227" s="46">
        <f>'cieki 2024'!DL226</f>
        <v>0</v>
      </c>
      <c r="AO227" s="156" t="s">
        <v>167</v>
      </c>
    </row>
    <row r="228" spans="1:41" s="92" customFormat="1" x14ac:dyDescent="0.2">
      <c r="A228" s="45">
        <f>'cieki 2024'!B227</f>
        <v>377</v>
      </c>
      <c r="B228" s="147" t="str">
        <f>'cieki 2024'!D227</f>
        <v>Wietcisa - ujście</v>
      </c>
      <c r="C228" s="46">
        <f>'cieki 2024'!I227</f>
        <v>0.05</v>
      </c>
      <c r="D228" s="46">
        <f>'cieki 2024'!J227</f>
        <v>1.5</v>
      </c>
      <c r="E228" s="46">
        <f>'cieki 2024'!L227</f>
        <v>2.5000000000000001E-2</v>
      </c>
      <c r="F228" s="46">
        <f>'cieki 2024'!N227</f>
        <v>0.83799999999999997</v>
      </c>
      <c r="G228" s="46">
        <f>'cieki 2024'!O227</f>
        <v>5.8</v>
      </c>
      <c r="H228" s="46">
        <f>'cieki 2024'!S227</f>
        <v>1.59</v>
      </c>
      <c r="I228" s="46">
        <f>'cieki 2024'!T227</f>
        <v>1.24</v>
      </c>
      <c r="J228" s="46">
        <f>'cieki 2024'!X227</f>
        <v>12.2</v>
      </c>
      <c r="K228" s="46">
        <f>'cieki 2024'!AH227</f>
        <v>2.5</v>
      </c>
      <c r="L228" s="46">
        <f>'cieki 2024'!AJ227</f>
        <v>2.5</v>
      </c>
      <c r="M228" s="46">
        <f>'cieki 2024'!BA227</f>
        <v>31.5</v>
      </c>
      <c r="N228" s="46">
        <f>'cieki 2024'!BI227</f>
        <v>0.5</v>
      </c>
      <c r="O228" s="46">
        <f>'cieki 2024'!BJ227</f>
        <v>5.0000000000000001E-3</v>
      </c>
      <c r="P228" s="46">
        <f>'cieki 2024'!BP227</f>
        <v>0.05</v>
      </c>
      <c r="Q228" s="46">
        <f>'cieki 2024'!BS227</f>
        <v>0.05</v>
      </c>
      <c r="R228" s="46">
        <f>'cieki 2024'!BT227</f>
        <v>0.05</v>
      </c>
      <c r="S228" s="46">
        <f>'cieki 2024'!BU227</f>
        <v>0.1</v>
      </c>
      <c r="T228" s="46">
        <f>'cieki 2024'!BZ227</f>
        <v>0.15</v>
      </c>
      <c r="U228" s="46">
        <f>'cieki 2024'!CB227</f>
        <v>0</v>
      </c>
      <c r="V228" s="46">
        <f>'cieki 2024'!CD227</f>
        <v>0</v>
      </c>
      <c r="W228" s="46">
        <f>'cieki 2024'!CL227</f>
        <v>0</v>
      </c>
      <c r="X228" s="46">
        <f>'cieki 2024'!CQ227</f>
        <v>0</v>
      </c>
      <c r="Y228" s="46">
        <f>'cieki 2024'!CR227</f>
        <v>0</v>
      </c>
      <c r="Z228" s="46">
        <f>'cieki 2024'!CS227</f>
        <v>0</v>
      </c>
      <c r="AA228" s="46">
        <f>'cieki 2024'!CT227</f>
        <v>0</v>
      </c>
      <c r="AB228" s="46">
        <f>'cieki 2024'!CU227</f>
        <v>0</v>
      </c>
      <c r="AC228" s="46">
        <f>'cieki 2024'!CX227</f>
        <v>0</v>
      </c>
      <c r="AD228" s="46">
        <f>'cieki 2024'!CZ227</f>
        <v>0</v>
      </c>
      <c r="AE228" s="46">
        <f>'cieki 2024'!DB227</f>
        <v>0</v>
      </c>
      <c r="AF228" s="46">
        <f>'cieki 2024'!DC227</f>
        <v>0</v>
      </c>
      <c r="AG228" s="46">
        <f>'cieki 2024'!DD227</f>
        <v>0</v>
      </c>
      <c r="AH228" s="46">
        <f>'cieki 2024'!DE227</f>
        <v>0.05</v>
      </c>
      <c r="AI228" s="46">
        <f>'cieki 2024'!DF227</f>
        <v>0.05</v>
      </c>
      <c r="AJ228" s="46">
        <f>'cieki 2024'!DH227</f>
        <v>0</v>
      </c>
      <c r="AK228" s="46">
        <f>'cieki 2024'!DI227</f>
        <v>0</v>
      </c>
      <c r="AL228" s="46">
        <f>'cieki 2024'!DJ227</f>
        <v>0</v>
      </c>
      <c r="AM228" s="46">
        <f>'cieki 2024'!DK227</f>
        <v>0</v>
      </c>
      <c r="AN228" s="46">
        <f>'cieki 2024'!DL227</f>
        <v>0</v>
      </c>
      <c r="AO228" s="156" t="s">
        <v>167</v>
      </c>
    </row>
    <row r="229" spans="1:41" s="92" customFormat="1" x14ac:dyDescent="0.2">
      <c r="A229" s="45">
        <f>'cieki 2024'!B228</f>
        <v>378</v>
      </c>
      <c r="B229" s="147" t="str">
        <f>'cieki 2024'!D228</f>
        <v>Szeszupa - Pobondzie</v>
      </c>
      <c r="C229" s="46">
        <f>'cieki 2024'!I228</f>
        <v>0.05</v>
      </c>
      <c r="D229" s="46">
        <f>'cieki 2024'!J228</f>
        <v>1.5</v>
      </c>
      <c r="E229" s="46">
        <f>'cieki 2024'!L228</f>
        <v>2.5000000000000001E-2</v>
      </c>
      <c r="F229" s="46">
        <f>'cieki 2024'!N228</f>
        <v>1.65</v>
      </c>
      <c r="G229" s="46">
        <f>'cieki 2024'!O228</f>
        <v>4.12</v>
      </c>
      <c r="H229" s="46">
        <f>'cieki 2024'!S228</f>
        <v>0.2</v>
      </c>
      <c r="I229" s="46">
        <f>'cieki 2024'!T228</f>
        <v>0.5</v>
      </c>
      <c r="J229" s="46">
        <f>'cieki 2024'!X228</f>
        <v>5.37</v>
      </c>
      <c r="K229" s="46">
        <f>'cieki 2024'!AH228</f>
        <v>2.5</v>
      </c>
      <c r="L229" s="46">
        <f>'cieki 2024'!AJ228</f>
        <v>2.5</v>
      </c>
      <c r="M229" s="46">
        <f>'cieki 2024'!BA228</f>
        <v>34.5</v>
      </c>
      <c r="N229" s="46">
        <f>'cieki 2024'!BI228</f>
        <v>0.5</v>
      </c>
      <c r="O229" s="46">
        <f>'cieki 2024'!BJ228</f>
        <v>5.0000000000000001E-3</v>
      </c>
      <c r="P229" s="46">
        <f>'cieki 2024'!BP228</f>
        <v>0.05</v>
      </c>
      <c r="Q229" s="46">
        <f>'cieki 2024'!BS228</f>
        <v>0.05</v>
      </c>
      <c r="R229" s="46">
        <f>'cieki 2024'!BT228</f>
        <v>0.05</v>
      </c>
      <c r="S229" s="46">
        <f>'cieki 2024'!BU228</f>
        <v>0.1</v>
      </c>
      <c r="T229" s="46">
        <f>'cieki 2024'!BZ228</f>
        <v>0.15</v>
      </c>
      <c r="U229" s="46">
        <f>'cieki 2024'!CB228</f>
        <v>0</v>
      </c>
      <c r="V229" s="46">
        <f>'cieki 2024'!CD228</f>
        <v>0</v>
      </c>
      <c r="W229" s="46">
        <f>'cieki 2024'!CL228</f>
        <v>0</v>
      </c>
      <c r="X229" s="46">
        <f>'cieki 2024'!CQ228</f>
        <v>0</v>
      </c>
      <c r="Y229" s="46">
        <f>'cieki 2024'!CR228</f>
        <v>0</v>
      </c>
      <c r="Z229" s="46">
        <f>'cieki 2024'!CS228</f>
        <v>0</v>
      </c>
      <c r="AA229" s="46">
        <f>'cieki 2024'!CT228</f>
        <v>0</v>
      </c>
      <c r="AB229" s="46">
        <f>'cieki 2024'!CU228</f>
        <v>0</v>
      </c>
      <c r="AC229" s="46">
        <f>'cieki 2024'!CX228</f>
        <v>0</v>
      </c>
      <c r="AD229" s="46">
        <f>'cieki 2024'!CZ228</f>
        <v>0</v>
      </c>
      <c r="AE229" s="46">
        <f>'cieki 2024'!DB228</f>
        <v>0</v>
      </c>
      <c r="AF229" s="46">
        <f>'cieki 2024'!DC228</f>
        <v>0</v>
      </c>
      <c r="AG229" s="46">
        <f>'cieki 2024'!DD228</f>
        <v>0</v>
      </c>
      <c r="AH229" s="46">
        <f>'cieki 2024'!DE228</f>
        <v>0.05</v>
      </c>
      <c r="AI229" s="46">
        <f>'cieki 2024'!DF228</f>
        <v>0.05</v>
      </c>
      <c r="AJ229" s="46">
        <f>'cieki 2024'!DH228</f>
        <v>0</v>
      </c>
      <c r="AK229" s="46">
        <f>'cieki 2024'!DI228</f>
        <v>0</v>
      </c>
      <c r="AL229" s="46">
        <f>'cieki 2024'!DJ228</f>
        <v>0</v>
      </c>
      <c r="AM229" s="46">
        <f>'cieki 2024'!DK228</f>
        <v>0</v>
      </c>
      <c r="AN229" s="46">
        <f>'cieki 2024'!DL228</f>
        <v>0</v>
      </c>
      <c r="AO229" s="156" t="s">
        <v>167</v>
      </c>
    </row>
    <row r="230" spans="1:41" s="92" customFormat="1" x14ac:dyDescent="0.2">
      <c r="A230" s="45">
        <f>'cieki 2024'!B229</f>
        <v>379</v>
      </c>
      <c r="B230" s="147" t="str">
        <f>'cieki 2024'!D229</f>
        <v>Wisła  - Gołąb</v>
      </c>
      <c r="C230" s="46">
        <f>'cieki 2024'!I229</f>
        <v>0.05</v>
      </c>
      <c r="D230" s="46">
        <f>'cieki 2024'!J229</f>
        <v>1.5</v>
      </c>
      <c r="E230" s="46">
        <f>'cieki 2024'!L229</f>
        <v>2.5000000000000001E-2</v>
      </c>
      <c r="F230" s="46">
        <f>'cieki 2024'!N229</f>
        <v>2.0699999999999998</v>
      </c>
      <c r="G230" s="46">
        <f>'cieki 2024'!O229</f>
        <v>9.06</v>
      </c>
      <c r="H230" s="46">
        <f>'cieki 2024'!S229</f>
        <v>0.71299999999999997</v>
      </c>
      <c r="I230" s="46">
        <f>'cieki 2024'!T229</f>
        <v>0.5</v>
      </c>
      <c r="J230" s="46">
        <f>'cieki 2024'!X229</f>
        <v>12.5</v>
      </c>
      <c r="K230" s="46">
        <f>'cieki 2024'!AH229</f>
        <v>8.9</v>
      </c>
      <c r="L230" s="46">
        <f>'cieki 2024'!AJ229</f>
        <v>2.5</v>
      </c>
      <c r="M230" s="46">
        <f>'cieki 2024'!BA229</f>
        <v>181.3</v>
      </c>
      <c r="N230" s="46">
        <f>'cieki 2024'!BI229</f>
        <v>0.5</v>
      </c>
      <c r="O230" s="46">
        <f>'cieki 2024'!BJ229</f>
        <v>5.0000000000000001E-3</v>
      </c>
      <c r="P230" s="46">
        <f>'cieki 2024'!BP229</f>
        <v>0.05</v>
      </c>
      <c r="Q230" s="46">
        <f>'cieki 2024'!BS229</f>
        <v>0.05</v>
      </c>
      <c r="R230" s="46">
        <f>'cieki 2024'!BT229</f>
        <v>0.05</v>
      </c>
      <c r="S230" s="46">
        <f>'cieki 2024'!BU229</f>
        <v>0.1</v>
      </c>
      <c r="T230" s="46">
        <f>'cieki 2024'!BZ229</f>
        <v>0.15</v>
      </c>
      <c r="U230" s="46">
        <f>'cieki 2024'!CB229</f>
        <v>0</v>
      </c>
      <c r="V230" s="46">
        <f>'cieki 2024'!CD229</f>
        <v>0</v>
      </c>
      <c r="W230" s="46">
        <f>'cieki 2024'!CL229</f>
        <v>0</v>
      </c>
      <c r="X230" s="46">
        <f>'cieki 2024'!CQ229</f>
        <v>0</v>
      </c>
      <c r="Y230" s="46">
        <f>'cieki 2024'!CR229</f>
        <v>0</v>
      </c>
      <c r="Z230" s="46">
        <f>'cieki 2024'!CS229</f>
        <v>0</v>
      </c>
      <c r="AA230" s="46">
        <f>'cieki 2024'!CT229</f>
        <v>0</v>
      </c>
      <c r="AB230" s="46">
        <f>'cieki 2024'!CU229</f>
        <v>0</v>
      </c>
      <c r="AC230" s="46">
        <f>'cieki 2024'!CX229</f>
        <v>0</v>
      </c>
      <c r="AD230" s="46">
        <f>'cieki 2024'!CZ229</f>
        <v>0</v>
      </c>
      <c r="AE230" s="46">
        <f>'cieki 2024'!DB229</f>
        <v>0</v>
      </c>
      <c r="AF230" s="46">
        <f>'cieki 2024'!DC229</f>
        <v>0</v>
      </c>
      <c r="AG230" s="46">
        <f>'cieki 2024'!DD229</f>
        <v>0</v>
      </c>
      <c r="AH230" s="46">
        <f>'cieki 2024'!DE229</f>
        <v>0.05</v>
      </c>
      <c r="AI230" s="46">
        <f>'cieki 2024'!DF229</f>
        <v>0.05</v>
      </c>
      <c r="AJ230" s="46">
        <f>'cieki 2024'!DH229</f>
        <v>0</v>
      </c>
      <c r="AK230" s="46">
        <f>'cieki 2024'!DI229</f>
        <v>0</v>
      </c>
      <c r="AL230" s="46">
        <f>'cieki 2024'!DJ229</f>
        <v>0</v>
      </c>
      <c r="AM230" s="46">
        <f>'cieki 2024'!DK229</f>
        <v>0</v>
      </c>
      <c r="AN230" s="46">
        <f>'cieki 2024'!DL229</f>
        <v>0</v>
      </c>
      <c r="AO230" s="156" t="s">
        <v>167</v>
      </c>
    </row>
    <row r="231" spans="1:41" s="92" customFormat="1" x14ac:dyDescent="0.2">
      <c r="A231" s="45">
        <f>'cieki 2024'!B230</f>
        <v>380</v>
      </c>
      <c r="B231" s="147" t="str">
        <f>'cieki 2024'!D230</f>
        <v>Wisła  - Zabełcze</v>
      </c>
      <c r="C231" s="46">
        <f>'cieki 2024'!I230</f>
        <v>0.05</v>
      </c>
      <c r="D231" s="46">
        <f>'cieki 2024'!J230</f>
        <v>1.5</v>
      </c>
      <c r="E231" s="46">
        <f>'cieki 2024'!L230</f>
        <v>7.0000000000000007E-2</v>
      </c>
      <c r="F231" s="46">
        <f>'cieki 2024'!N230</f>
        <v>4.0999999999999996</v>
      </c>
      <c r="G231" s="46">
        <f>'cieki 2024'!O230</f>
        <v>13.8</v>
      </c>
      <c r="H231" s="46">
        <f>'cieki 2024'!S230</f>
        <v>4.28</v>
      </c>
      <c r="I231" s="46">
        <f>'cieki 2024'!T230</f>
        <v>2.93</v>
      </c>
      <c r="J231" s="46">
        <f>'cieki 2024'!X230</f>
        <v>50.4</v>
      </c>
      <c r="K231" s="46">
        <f>'cieki 2024'!AH230</f>
        <v>7.7</v>
      </c>
      <c r="L231" s="46">
        <f>'cieki 2024'!AJ230</f>
        <v>2.5</v>
      </c>
      <c r="M231" s="46">
        <f>'cieki 2024'!BA230</f>
        <v>100.5</v>
      </c>
      <c r="N231" s="46">
        <f>'cieki 2024'!BI230</f>
        <v>0.5</v>
      </c>
      <c r="O231" s="46">
        <f>'cieki 2024'!BJ230</f>
        <v>5.0000000000000001E-3</v>
      </c>
      <c r="P231" s="46">
        <f>'cieki 2024'!BP230</f>
        <v>0.05</v>
      </c>
      <c r="Q231" s="46">
        <f>'cieki 2024'!BS230</f>
        <v>0.05</v>
      </c>
      <c r="R231" s="46">
        <f>'cieki 2024'!BT230</f>
        <v>0.05</v>
      </c>
      <c r="S231" s="46">
        <f>'cieki 2024'!BU230</f>
        <v>0.1</v>
      </c>
      <c r="T231" s="46">
        <f>'cieki 2024'!BZ230</f>
        <v>0.15</v>
      </c>
      <c r="U231" s="46">
        <f>'cieki 2024'!CB230</f>
        <v>0</v>
      </c>
      <c r="V231" s="46">
        <f>'cieki 2024'!CD230</f>
        <v>0</v>
      </c>
      <c r="W231" s="46">
        <f>'cieki 2024'!CL230</f>
        <v>0</v>
      </c>
      <c r="X231" s="46">
        <f>'cieki 2024'!CQ230</f>
        <v>0</v>
      </c>
      <c r="Y231" s="46">
        <f>'cieki 2024'!CR230</f>
        <v>0</v>
      </c>
      <c r="Z231" s="46">
        <f>'cieki 2024'!CS230</f>
        <v>0</v>
      </c>
      <c r="AA231" s="46">
        <f>'cieki 2024'!CT230</f>
        <v>0</v>
      </c>
      <c r="AB231" s="46">
        <f>'cieki 2024'!CU230</f>
        <v>0</v>
      </c>
      <c r="AC231" s="46">
        <f>'cieki 2024'!CX230</f>
        <v>0</v>
      </c>
      <c r="AD231" s="46">
        <f>'cieki 2024'!CZ230</f>
        <v>0</v>
      </c>
      <c r="AE231" s="46">
        <f>'cieki 2024'!DB230</f>
        <v>0</v>
      </c>
      <c r="AF231" s="46">
        <f>'cieki 2024'!DC230</f>
        <v>0</v>
      </c>
      <c r="AG231" s="46">
        <f>'cieki 2024'!DD230</f>
        <v>0</v>
      </c>
      <c r="AH231" s="46">
        <f>'cieki 2024'!DE230</f>
        <v>0.05</v>
      </c>
      <c r="AI231" s="46">
        <f>'cieki 2024'!DF230</f>
        <v>0.05</v>
      </c>
      <c r="AJ231" s="46">
        <f>'cieki 2024'!DH230</f>
        <v>0</v>
      </c>
      <c r="AK231" s="46">
        <f>'cieki 2024'!DI230</f>
        <v>0</v>
      </c>
      <c r="AL231" s="46">
        <f>'cieki 2024'!DJ230</f>
        <v>0</v>
      </c>
      <c r="AM231" s="46">
        <f>'cieki 2024'!DK230</f>
        <v>0</v>
      </c>
      <c r="AN231" s="46">
        <f>'cieki 2024'!DL230</f>
        <v>0</v>
      </c>
      <c r="AO231" s="156" t="s">
        <v>167</v>
      </c>
    </row>
    <row r="232" spans="1:41" s="92" customFormat="1" x14ac:dyDescent="0.2">
      <c r="A232" s="45">
        <f>'cieki 2024'!B231</f>
        <v>381</v>
      </c>
      <c r="B232" s="147" t="str">
        <f>'cieki 2024'!D231</f>
        <v>Wisła - Gąbinek</v>
      </c>
      <c r="C232" s="46">
        <f>'cieki 2024'!I231</f>
        <v>0.05</v>
      </c>
      <c r="D232" s="46">
        <f>'cieki 2024'!J231</f>
        <v>1.5</v>
      </c>
      <c r="E232" s="46">
        <f>'cieki 2024'!L231</f>
        <v>2.5000000000000001E-2</v>
      </c>
      <c r="F232" s="46">
        <f>'cieki 2024'!N231</f>
        <v>3.69</v>
      </c>
      <c r="G232" s="46">
        <f>'cieki 2024'!O231</f>
        <v>6.4</v>
      </c>
      <c r="H232" s="46">
        <f>'cieki 2024'!S231</f>
        <v>2.02</v>
      </c>
      <c r="I232" s="46">
        <f>'cieki 2024'!T231</f>
        <v>0.5</v>
      </c>
      <c r="J232" s="46">
        <f>'cieki 2024'!X231</f>
        <v>30.1</v>
      </c>
      <c r="K232" s="46">
        <f>'cieki 2024'!AH231</f>
        <v>2.5</v>
      </c>
      <c r="L232" s="46">
        <f>'cieki 2024'!AJ231</f>
        <v>2.5</v>
      </c>
      <c r="M232" s="46">
        <f>'cieki 2024'!BA231</f>
        <v>41.4</v>
      </c>
      <c r="N232" s="46">
        <f>'cieki 2024'!BI231</f>
        <v>0.5</v>
      </c>
      <c r="O232" s="46">
        <f>'cieki 2024'!BJ231</f>
        <v>5.0000000000000001E-3</v>
      </c>
      <c r="P232" s="46">
        <f>'cieki 2024'!BP231</f>
        <v>0.05</v>
      </c>
      <c r="Q232" s="46">
        <f>'cieki 2024'!BS231</f>
        <v>0.05</v>
      </c>
      <c r="R232" s="46">
        <f>'cieki 2024'!BT231</f>
        <v>0.05</v>
      </c>
      <c r="S232" s="46">
        <f>'cieki 2024'!BU231</f>
        <v>0.1</v>
      </c>
      <c r="T232" s="46">
        <f>'cieki 2024'!BZ231</f>
        <v>0.15</v>
      </c>
      <c r="U232" s="46">
        <f>'cieki 2024'!CB231</f>
        <v>0</v>
      </c>
      <c r="V232" s="46">
        <f>'cieki 2024'!CD231</f>
        <v>0</v>
      </c>
      <c r="W232" s="46">
        <f>'cieki 2024'!CL231</f>
        <v>0</v>
      </c>
      <c r="X232" s="46">
        <f>'cieki 2024'!CQ231</f>
        <v>0</v>
      </c>
      <c r="Y232" s="46">
        <f>'cieki 2024'!CR231</f>
        <v>0</v>
      </c>
      <c r="Z232" s="46">
        <f>'cieki 2024'!CS231</f>
        <v>0</v>
      </c>
      <c r="AA232" s="46">
        <f>'cieki 2024'!CT231</f>
        <v>0</v>
      </c>
      <c r="AB232" s="46">
        <f>'cieki 2024'!CU231</f>
        <v>0</v>
      </c>
      <c r="AC232" s="46">
        <f>'cieki 2024'!CX231</f>
        <v>0</v>
      </c>
      <c r="AD232" s="46">
        <f>'cieki 2024'!CZ231</f>
        <v>0</v>
      </c>
      <c r="AE232" s="46">
        <f>'cieki 2024'!DB231</f>
        <v>0</v>
      </c>
      <c r="AF232" s="46">
        <f>'cieki 2024'!DC231</f>
        <v>0</v>
      </c>
      <c r="AG232" s="46">
        <f>'cieki 2024'!DD231</f>
        <v>0</v>
      </c>
      <c r="AH232" s="46">
        <f>'cieki 2024'!DE231</f>
        <v>0.05</v>
      </c>
      <c r="AI232" s="46">
        <f>'cieki 2024'!DF231</f>
        <v>0.05</v>
      </c>
      <c r="AJ232" s="46">
        <f>'cieki 2024'!DH231</f>
        <v>0</v>
      </c>
      <c r="AK232" s="46">
        <f>'cieki 2024'!DI231</f>
        <v>0</v>
      </c>
      <c r="AL232" s="46">
        <f>'cieki 2024'!DJ231</f>
        <v>0</v>
      </c>
      <c r="AM232" s="46">
        <f>'cieki 2024'!DK231</f>
        <v>0</v>
      </c>
      <c r="AN232" s="46">
        <f>'cieki 2024'!DL231</f>
        <v>0</v>
      </c>
      <c r="AO232" s="156" t="s">
        <v>167</v>
      </c>
    </row>
    <row r="233" spans="1:41" s="92" customFormat="1" x14ac:dyDescent="0.2">
      <c r="A233" s="45">
        <f>'cieki 2024'!B232</f>
        <v>382</v>
      </c>
      <c r="B233" s="147" t="str">
        <f>'cieki 2024'!D232</f>
        <v>Wisła - Gliny Małe</v>
      </c>
      <c r="C233" s="46">
        <f>'cieki 2024'!I232</f>
        <v>0.05</v>
      </c>
      <c r="D233" s="46">
        <f>'cieki 2024'!J232</f>
        <v>1.5</v>
      </c>
      <c r="E233" s="46">
        <f>'cieki 2024'!L232</f>
        <v>2.5000000000000001E-2</v>
      </c>
      <c r="F233" s="46">
        <f>'cieki 2024'!N232</f>
        <v>9.65</v>
      </c>
      <c r="G233" s="46">
        <f>'cieki 2024'!O232</f>
        <v>13.4</v>
      </c>
      <c r="H233" s="46">
        <f>'cieki 2024'!S232</f>
        <v>6.78</v>
      </c>
      <c r="I233" s="46">
        <f>'cieki 2024'!T232</f>
        <v>2.2400000000000002</v>
      </c>
      <c r="J233" s="46">
        <f>'cieki 2024'!X232</f>
        <v>80.900000000000006</v>
      </c>
      <c r="K233" s="46">
        <f>'cieki 2024'!AH232</f>
        <v>15</v>
      </c>
      <c r="L233" s="46">
        <f>'cieki 2024'!AJ232</f>
        <v>2.5</v>
      </c>
      <c r="M233" s="46">
        <f>'cieki 2024'!BA232</f>
        <v>151.30000000000001</v>
      </c>
      <c r="N233" s="46">
        <f>'cieki 2024'!BI232</f>
        <v>0.5</v>
      </c>
      <c r="O233" s="46">
        <f>'cieki 2024'!BJ232</f>
        <v>5.0000000000000001E-3</v>
      </c>
      <c r="P233" s="46">
        <f>'cieki 2024'!BP232</f>
        <v>0.05</v>
      </c>
      <c r="Q233" s="46">
        <f>'cieki 2024'!BS232</f>
        <v>0.05</v>
      </c>
      <c r="R233" s="46">
        <f>'cieki 2024'!BT232</f>
        <v>0.05</v>
      </c>
      <c r="S233" s="46">
        <f>'cieki 2024'!BU232</f>
        <v>0.1</v>
      </c>
      <c r="T233" s="46">
        <f>'cieki 2024'!BZ232</f>
        <v>0.15</v>
      </c>
      <c r="U233" s="46">
        <f>'cieki 2024'!CB232</f>
        <v>0</v>
      </c>
      <c r="V233" s="46">
        <f>'cieki 2024'!CD232</f>
        <v>0</v>
      </c>
      <c r="W233" s="46">
        <f>'cieki 2024'!CL232</f>
        <v>0</v>
      </c>
      <c r="X233" s="46">
        <f>'cieki 2024'!CQ232</f>
        <v>0</v>
      </c>
      <c r="Y233" s="46">
        <f>'cieki 2024'!CR232</f>
        <v>0</v>
      </c>
      <c r="Z233" s="46">
        <f>'cieki 2024'!CS232</f>
        <v>0</v>
      </c>
      <c r="AA233" s="46">
        <f>'cieki 2024'!CT232</f>
        <v>0</v>
      </c>
      <c r="AB233" s="46">
        <f>'cieki 2024'!CU232</f>
        <v>0</v>
      </c>
      <c r="AC233" s="46">
        <f>'cieki 2024'!CX232</f>
        <v>0</v>
      </c>
      <c r="AD233" s="46">
        <f>'cieki 2024'!CZ232</f>
        <v>0</v>
      </c>
      <c r="AE233" s="46">
        <f>'cieki 2024'!DB232</f>
        <v>0</v>
      </c>
      <c r="AF233" s="46">
        <f>'cieki 2024'!DC232</f>
        <v>0</v>
      </c>
      <c r="AG233" s="46">
        <f>'cieki 2024'!DD232</f>
        <v>0</v>
      </c>
      <c r="AH233" s="46">
        <f>'cieki 2024'!DE232</f>
        <v>0.05</v>
      </c>
      <c r="AI233" s="46">
        <f>'cieki 2024'!DF232</f>
        <v>0.05</v>
      </c>
      <c r="AJ233" s="46">
        <f>'cieki 2024'!DH232</f>
        <v>0</v>
      </c>
      <c r="AK233" s="46">
        <f>'cieki 2024'!DI232</f>
        <v>0</v>
      </c>
      <c r="AL233" s="46">
        <f>'cieki 2024'!DJ232</f>
        <v>0</v>
      </c>
      <c r="AM233" s="46">
        <f>'cieki 2024'!DK232</f>
        <v>0</v>
      </c>
      <c r="AN233" s="46">
        <f>'cieki 2024'!DL232</f>
        <v>0</v>
      </c>
      <c r="AO233" s="156" t="s">
        <v>167</v>
      </c>
    </row>
    <row r="234" spans="1:41" x14ac:dyDescent="0.2">
      <c r="A234" s="45">
        <f>'cieki 2024'!B233</f>
        <v>383</v>
      </c>
      <c r="B234" s="147" t="str">
        <f>'cieki 2024'!D233</f>
        <v>Wisła - Grabie</v>
      </c>
      <c r="C234" s="46">
        <f>'cieki 2024'!I233</f>
        <v>0.34599999999999997</v>
      </c>
      <c r="D234" s="46">
        <f>'cieki 2024'!J233</f>
        <v>1.5</v>
      </c>
      <c r="E234" s="46">
        <f>'cieki 2024'!L233</f>
        <v>2.5000000000000001E-2</v>
      </c>
      <c r="F234" s="46">
        <f>'cieki 2024'!N233</f>
        <v>1.92</v>
      </c>
      <c r="G234" s="46">
        <f>'cieki 2024'!O233</f>
        <v>21.1</v>
      </c>
      <c r="H234" s="46">
        <f>'cieki 2024'!S233</f>
        <v>2.04</v>
      </c>
      <c r="I234" s="46">
        <f>'cieki 2024'!T233</f>
        <v>10.8</v>
      </c>
      <c r="J234" s="46">
        <f>'cieki 2024'!X233</f>
        <v>22.9</v>
      </c>
      <c r="K234" s="46">
        <f>'cieki 2024'!AH233</f>
        <v>2.5</v>
      </c>
      <c r="L234" s="46">
        <f>'cieki 2024'!AJ233</f>
        <v>2.5</v>
      </c>
      <c r="M234" s="46">
        <f>'cieki 2024'!BA233</f>
        <v>31.5</v>
      </c>
      <c r="N234" s="46">
        <f>'cieki 2024'!BI233</f>
        <v>0.5</v>
      </c>
      <c r="O234" s="46">
        <f>'cieki 2024'!BJ233</f>
        <v>5.0000000000000001E-3</v>
      </c>
      <c r="P234" s="46">
        <f>'cieki 2024'!BP233</f>
        <v>0.05</v>
      </c>
      <c r="Q234" s="46">
        <f>'cieki 2024'!BS233</f>
        <v>0.05</v>
      </c>
      <c r="R234" s="46">
        <f>'cieki 2024'!BT233</f>
        <v>0.05</v>
      </c>
      <c r="S234" s="46">
        <f>'cieki 2024'!BU233</f>
        <v>0.1</v>
      </c>
      <c r="T234" s="46">
        <f>'cieki 2024'!BZ233</f>
        <v>0.15</v>
      </c>
      <c r="U234" s="46">
        <f>'cieki 2024'!CB233</f>
        <v>0</v>
      </c>
      <c r="V234" s="46">
        <f>'cieki 2024'!CD233</f>
        <v>0</v>
      </c>
      <c r="W234" s="46">
        <f>'cieki 2024'!CL233</f>
        <v>0</v>
      </c>
      <c r="X234" s="46">
        <f>'cieki 2024'!CQ233</f>
        <v>0</v>
      </c>
      <c r="Y234" s="46">
        <f>'cieki 2024'!CR233</f>
        <v>0</v>
      </c>
      <c r="Z234" s="46">
        <f>'cieki 2024'!CS233</f>
        <v>0</v>
      </c>
      <c r="AA234" s="46">
        <f>'cieki 2024'!CT233</f>
        <v>0</v>
      </c>
      <c r="AB234" s="46">
        <f>'cieki 2024'!CU233</f>
        <v>0</v>
      </c>
      <c r="AC234" s="46">
        <f>'cieki 2024'!CX233</f>
        <v>0</v>
      </c>
      <c r="AD234" s="46">
        <f>'cieki 2024'!CZ233</f>
        <v>0</v>
      </c>
      <c r="AE234" s="46">
        <f>'cieki 2024'!DB233</f>
        <v>0</v>
      </c>
      <c r="AF234" s="46">
        <f>'cieki 2024'!DC233</f>
        <v>0</v>
      </c>
      <c r="AG234" s="46">
        <f>'cieki 2024'!DD233</f>
        <v>0</v>
      </c>
      <c r="AH234" s="46">
        <f>'cieki 2024'!DE233</f>
        <v>0.05</v>
      </c>
      <c r="AI234" s="46">
        <f>'cieki 2024'!DF233</f>
        <v>0.05</v>
      </c>
      <c r="AJ234" s="46">
        <f>'cieki 2024'!DH233</f>
        <v>0</v>
      </c>
      <c r="AK234" s="46">
        <f>'cieki 2024'!DI233</f>
        <v>0</v>
      </c>
      <c r="AL234" s="46">
        <f>'cieki 2024'!DJ233</f>
        <v>0</v>
      </c>
      <c r="AM234" s="46">
        <f>'cieki 2024'!DK233</f>
        <v>0</v>
      </c>
      <c r="AN234" s="46">
        <f>'cieki 2024'!DL233</f>
        <v>0</v>
      </c>
      <c r="AO234" s="156" t="s">
        <v>167</v>
      </c>
    </row>
    <row r="235" spans="1:41" x14ac:dyDescent="0.2">
      <c r="A235" s="45">
        <f>'cieki 2024'!B234</f>
        <v>384</v>
      </c>
      <c r="B235" s="147" t="str">
        <f>'cieki 2024'!D234</f>
        <v>Wisła - Jankowice</v>
      </c>
      <c r="C235" s="46">
        <f>'cieki 2024'!I234</f>
        <v>4.03</v>
      </c>
      <c r="D235" s="46">
        <f>'cieki 2024'!J234</f>
        <v>4.18</v>
      </c>
      <c r="E235" s="46">
        <f>'cieki 2024'!L234</f>
        <v>0.79</v>
      </c>
      <c r="F235" s="46">
        <f>'cieki 2024'!N234</f>
        <v>30.4</v>
      </c>
      <c r="G235" s="46">
        <f>'cieki 2024'!O234</f>
        <v>37</v>
      </c>
      <c r="H235" s="46">
        <f>'cieki 2024'!S234</f>
        <v>30.2</v>
      </c>
      <c r="I235" s="46">
        <f>'cieki 2024'!T234</f>
        <v>18.2</v>
      </c>
      <c r="J235" s="46">
        <f>'cieki 2024'!X234</f>
        <v>145</v>
      </c>
      <c r="K235" s="46">
        <f>'cieki 2024'!AH234</f>
        <v>100</v>
      </c>
      <c r="L235" s="46">
        <f>'cieki 2024'!AJ234</f>
        <v>49</v>
      </c>
      <c r="M235" s="46">
        <f>'cieki 2024'!BA234</f>
        <v>1628.5</v>
      </c>
      <c r="N235" s="46">
        <f>'cieki 2024'!BI234</f>
        <v>0.5</v>
      </c>
      <c r="O235" s="46">
        <f>'cieki 2024'!BJ234</f>
        <v>5.0000000000000001E-3</v>
      </c>
      <c r="P235" s="46">
        <f>'cieki 2024'!BP234</f>
        <v>0.05</v>
      </c>
      <c r="Q235" s="46">
        <f>'cieki 2024'!BS234</f>
        <v>0.05</v>
      </c>
      <c r="R235" s="46">
        <f>'cieki 2024'!BT234</f>
        <v>0.05</v>
      </c>
      <c r="S235" s="46">
        <f>'cieki 2024'!BU234</f>
        <v>0.1</v>
      </c>
      <c r="T235" s="46">
        <f>'cieki 2024'!BZ234</f>
        <v>0.15</v>
      </c>
      <c r="U235" s="46">
        <f>'cieki 2024'!CB234</f>
        <v>0</v>
      </c>
      <c r="V235" s="46">
        <f>'cieki 2024'!CD234</f>
        <v>0</v>
      </c>
      <c r="W235" s="46">
        <f>'cieki 2024'!CL234</f>
        <v>0</v>
      </c>
      <c r="X235" s="46">
        <f>'cieki 2024'!CQ234</f>
        <v>0</v>
      </c>
      <c r="Y235" s="46">
        <f>'cieki 2024'!CR234</f>
        <v>0</v>
      </c>
      <c r="Z235" s="46">
        <f>'cieki 2024'!CS234</f>
        <v>0</v>
      </c>
      <c r="AA235" s="46">
        <f>'cieki 2024'!CT234</f>
        <v>0</v>
      </c>
      <c r="AB235" s="46">
        <f>'cieki 2024'!CU234</f>
        <v>0</v>
      </c>
      <c r="AC235" s="46">
        <f>'cieki 2024'!CX234</f>
        <v>0</v>
      </c>
      <c r="AD235" s="46">
        <f>'cieki 2024'!CZ234</f>
        <v>0</v>
      </c>
      <c r="AE235" s="46">
        <f>'cieki 2024'!DB234</f>
        <v>0</v>
      </c>
      <c r="AF235" s="46">
        <f>'cieki 2024'!DC234</f>
        <v>0</v>
      </c>
      <c r="AG235" s="46">
        <f>'cieki 2024'!DD234</f>
        <v>0</v>
      </c>
      <c r="AH235" s="46">
        <f>'cieki 2024'!DE234</f>
        <v>0.05</v>
      </c>
      <c r="AI235" s="46">
        <f>'cieki 2024'!DF234</f>
        <v>0.05</v>
      </c>
      <c r="AJ235" s="46">
        <f>'cieki 2024'!DH234</f>
        <v>0</v>
      </c>
      <c r="AK235" s="46">
        <f>'cieki 2024'!DI234</f>
        <v>0</v>
      </c>
      <c r="AL235" s="46">
        <f>'cieki 2024'!DJ234</f>
        <v>0</v>
      </c>
      <c r="AM235" s="46">
        <f>'cieki 2024'!DK234</f>
        <v>0</v>
      </c>
      <c r="AN235" s="46">
        <f>'cieki 2024'!DL234</f>
        <v>0</v>
      </c>
      <c r="AO235" s="155" t="s">
        <v>166</v>
      </c>
    </row>
    <row r="236" spans="1:41" x14ac:dyDescent="0.2">
      <c r="A236" s="45">
        <f>'cieki 2024'!B235</f>
        <v>385</v>
      </c>
      <c r="B236" s="147" t="str">
        <f>'cieki 2024'!D235</f>
        <v>Zb. Wisła-Czarne - ujęcie wody</v>
      </c>
      <c r="C236" s="46">
        <f>'cieki 2024'!I235</f>
        <v>0.05</v>
      </c>
      <c r="D236" s="46">
        <f>'cieki 2024'!J235</f>
        <v>4.71</v>
      </c>
      <c r="E236" s="46">
        <f>'cieki 2024'!L235</f>
        <v>2.5000000000000001E-2</v>
      </c>
      <c r="F236" s="46">
        <f>'cieki 2024'!N235</f>
        <v>12.2</v>
      </c>
      <c r="G236" s="46">
        <f>'cieki 2024'!O235</f>
        <v>15.9</v>
      </c>
      <c r="H236" s="46">
        <f>'cieki 2024'!S235</f>
        <v>15.4</v>
      </c>
      <c r="I236" s="46">
        <f>'cieki 2024'!T235</f>
        <v>6.48</v>
      </c>
      <c r="J236" s="46">
        <f>'cieki 2024'!X235</f>
        <v>78.400000000000006</v>
      </c>
      <c r="K236" s="46">
        <f>'cieki 2024'!AH235</f>
        <v>100</v>
      </c>
      <c r="L236" s="46">
        <f>'cieki 2024'!AJ235</f>
        <v>7.6</v>
      </c>
      <c r="M236" s="46">
        <f>'cieki 2024'!BA235</f>
        <v>403.5</v>
      </c>
      <c r="N236" s="46">
        <f>'cieki 2024'!BI235</f>
        <v>0.5</v>
      </c>
      <c r="O236" s="46">
        <f>'cieki 2024'!BJ235</f>
        <v>5.0000000000000001E-3</v>
      </c>
      <c r="P236" s="46">
        <f>'cieki 2024'!BP235</f>
        <v>0.05</v>
      </c>
      <c r="Q236" s="46">
        <f>'cieki 2024'!BS235</f>
        <v>0.05</v>
      </c>
      <c r="R236" s="46">
        <f>'cieki 2024'!BT235</f>
        <v>0.05</v>
      </c>
      <c r="S236" s="46">
        <f>'cieki 2024'!BU235</f>
        <v>0.1</v>
      </c>
      <c r="T236" s="46">
        <f>'cieki 2024'!BZ235</f>
        <v>0.15</v>
      </c>
      <c r="U236" s="46">
        <f>'cieki 2024'!CB235</f>
        <v>0</v>
      </c>
      <c r="V236" s="46">
        <f>'cieki 2024'!CD235</f>
        <v>0</v>
      </c>
      <c r="W236" s="46">
        <f>'cieki 2024'!CL235</f>
        <v>0</v>
      </c>
      <c r="X236" s="46">
        <f>'cieki 2024'!CQ235</f>
        <v>0</v>
      </c>
      <c r="Y236" s="46">
        <f>'cieki 2024'!CR235</f>
        <v>0</v>
      </c>
      <c r="Z236" s="46">
        <f>'cieki 2024'!CS235</f>
        <v>0</v>
      </c>
      <c r="AA236" s="46">
        <f>'cieki 2024'!CT235</f>
        <v>0</v>
      </c>
      <c r="AB236" s="46">
        <f>'cieki 2024'!CU235</f>
        <v>0</v>
      </c>
      <c r="AC236" s="46">
        <f>'cieki 2024'!CX235</f>
        <v>0</v>
      </c>
      <c r="AD236" s="46">
        <f>'cieki 2024'!CZ235</f>
        <v>0</v>
      </c>
      <c r="AE236" s="46">
        <f>'cieki 2024'!DB235</f>
        <v>0</v>
      </c>
      <c r="AF236" s="46">
        <f>'cieki 2024'!DC235</f>
        <v>0</v>
      </c>
      <c r="AG236" s="46">
        <f>'cieki 2024'!DD235</f>
        <v>0</v>
      </c>
      <c r="AH236" s="46">
        <f>'cieki 2024'!DE235</f>
        <v>0.05</v>
      </c>
      <c r="AI236" s="46">
        <f>'cieki 2024'!DF235</f>
        <v>0.05</v>
      </c>
      <c r="AJ236" s="46">
        <f>'cieki 2024'!DH235</f>
        <v>0</v>
      </c>
      <c r="AK236" s="46">
        <f>'cieki 2024'!DI235</f>
        <v>0</v>
      </c>
      <c r="AL236" s="46">
        <f>'cieki 2024'!DJ235</f>
        <v>0</v>
      </c>
      <c r="AM236" s="46">
        <f>'cieki 2024'!DK235</f>
        <v>0</v>
      </c>
      <c r="AN236" s="46">
        <f>'cieki 2024'!DL235</f>
        <v>0</v>
      </c>
      <c r="AO236" s="156" t="s">
        <v>167</v>
      </c>
    </row>
    <row r="237" spans="1:41" x14ac:dyDescent="0.2">
      <c r="A237" s="45">
        <f>'cieki 2024'!B236</f>
        <v>386</v>
      </c>
      <c r="B237" s="147" t="str">
        <f>'cieki 2024'!D236</f>
        <v>Wisła - Kazuń</v>
      </c>
      <c r="C237" s="46">
        <f>'cieki 2024'!I236</f>
        <v>0.05</v>
      </c>
      <c r="D237" s="46">
        <f>'cieki 2024'!J236</f>
        <v>3.91</v>
      </c>
      <c r="E237" s="46">
        <f>'cieki 2024'!L236</f>
        <v>0.61</v>
      </c>
      <c r="F237" s="46">
        <f>'cieki 2024'!N236</f>
        <v>14.8</v>
      </c>
      <c r="G237" s="46">
        <f>'cieki 2024'!O236</f>
        <v>36.200000000000003</v>
      </c>
      <c r="H237" s="46">
        <f>'cieki 2024'!S236</f>
        <v>10.4</v>
      </c>
      <c r="I237" s="46">
        <f>'cieki 2024'!T236</f>
        <v>59.3</v>
      </c>
      <c r="J237" s="46">
        <f>'cieki 2024'!X236</f>
        <v>145</v>
      </c>
      <c r="K237" s="46">
        <f>'cieki 2024'!AH236</f>
        <v>2.5</v>
      </c>
      <c r="L237" s="46">
        <f>'cieki 2024'!AJ236</f>
        <v>34</v>
      </c>
      <c r="M237" s="46">
        <f>'cieki 2024'!BA236</f>
        <v>312</v>
      </c>
      <c r="N237" s="46">
        <f>'cieki 2024'!BI236</f>
        <v>0.5</v>
      </c>
      <c r="O237" s="46">
        <f>'cieki 2024'!BJ236</f>
        <v>5.0000000000000001E-3</v>
      </c>
      <c r="P237" s="46">
        <f>'cieki 2024'!BP236</f>
        <v>0.05</v>
      </c>
      <c r="Q237" s="46">
        <f>'cieki 2024'!BS236</f>
        <v>0.05</v>
      </c>
      <c r="R237" s="46">
        <f>'cieki 2024'!BT236</f>
        <v>0.05</v>
      </c>
      <c r="S237" s="46">
        <f>'cieki 2024'!BU236</f>
        <v>0.1</v>
      </c>
      <c r="T237" s="46">
        <f>'cieki 2024'!BZ236</f>
        <v>0.15</v>
      </c>
      <c r="U237" s="46">
        <f>'cieki 2024'!CB236</f>
        <v>0</v>
      </c>
      <c r="V237" s="46">
        <f>'cieki 2024'!CD236</f>
        <v>0</v>
      </c>
      <c r="W237" s="46">
        <f>'cieki 2024'!CL236</f>
        <v>0</v>
      </c>
      <c r="X237" s="46">
        <f>'cieki 2024'!CQ236</f>
        <v>0</v>
      </c>
      <c r="Y237" s="46">
        <f>'cieki 2024'!CR236</f>
        <v>0</v>
      </c>
      <c r="Z237" s="46">
        <f>'cieki 2024'!CS236</f>
        <v>0</v>
      </c>
      <c r="AA237" s="46">
        <f>'cieki 2024'!CT236</f>
        <v>0</v>
      </c>
      <c r="AB237" s="46">
        <f>'cieki 2024'!CU236</f>
        <v>0</v>
      </c>
      <c r="AC237" s="46">
        <f>'cieki 2024'!CX236</f>
        <v>0</v>
      </c>
      <c r="AD237" s="46">
        <f>'cieki 2024'!CZ236</f>
        <v>0</v>
      </c>
      <c r="AE237" s="46">
        <f>'cieki 2024'!DB236</f>
        <v>0</v>
      </c>
      <c r="AF237" s="46">
        <f>'cieki 2024'!DC236</f>
        <v>0</v>
      </c>
      <c r="AG237" s="46">
        <f>'cieki 2024'!DD236</f>
        <v>0</v>
      </c>
      <c r="AH237" s="46">
        <f>'cieki 2024'!DE236</f>
        <v>0.05</v>
      </c>
      <c r="AI237" s="46">
        <f>'cieki 2024'!DF236</f>
        <v>0.05</v>
      </c>
      <c r="AJ237" s="46">
        <f>'cieki 2024'!DH236</f>
        <v>0</v>
      </c>
      <c r="AK237" s="46">
        <f>'cieki 2024'!DI236</f>
        <v>0</v>
      </c>
      <c r="AL237" s="46">
        <f>'cieki 2024'!DJ236</f>
        <v>0.25</v>
      </c>
      <c r="AM237" s="46">
        <f>'cieki 2024'!DK236</f>
        <v>0.25</v>
      </c>
      <c r="AN237" s="46">
        <f>'cieki 2024'!DL236</f>
        <v>0.05</v>
      </c>
      <c r="AO237" s="155" t="s">
        <v>166</v>
      </c>
    </row>
    <row r="238" spans="1:41" x14ac:dyDescent="0.2">
      <c r="A238" s="45">
        <f>'cieki 2024'!B237</f>
        <v>387</v>
      </c>
      <c r="B238" s="147" t="str">
        <f>'cieki 2024'!D237</f>
        <v>Wisła - Kępa Zawadowska, brzeg</v>
      </c>
      <c r="C238" s="46">
        <f>'cieki 2024'!I237</f>
        <v>0.05</v>
      </c>
      <c r="D238" s="46">
        <f>'cieki 2024'!J237</f>
        <v>1.5</v>
      </c>
      <c r="E238" s="46">
        <f>'cieki 2024'!L237</f>
        <v>0.28499999999999998</v>
      </c>
      <c r="F238" s="46">
        <f>'cieki 2024'!N237</f>
        <v>7.95</v>
      </c>
      <c r="G238" s="46">
        <f>'cieki 2024'!O237</f>
        <v>13.2</v>
      </c>
      <c r="H238" s="46">
        <f>'cieki 2024'!S237</f>
        <v>6.24</v>
      </c>
      <c r="I238" s="46">
        <f>'cieki 2024'!T237</f>
        <v>0.5</v>
      </c>
      <c r="J238" s="46">
        <f>'cieki 2024'!X237</f>
        <v>64.400000000000006</v>
      </c>
      <c r="K238" s="46">
        <f>'cieki 2024'!AH237</f>
        <v>2.5</v>
      </c>
      <c r="L238" s="46">
        <f>'cieki 2024'!AJ237</f>
        <v>43</v>
      </c>
      <c r="M238" s="46">
        <f>'cieki 2024'!BA237</f>
        <v>384</v>
      </c>
      <c r="N238" s="46">
        <f>'cieki 2024'!BI237</f>
        <v>0.5</v>
      </c>
      <c r="O238" s="46">
        <f>'cieki 2024'!BJ237</f>
        <v>5.0000000000000001E-3</v>
      </c>
      <c r="P238" s="46">
        <f>'cieki 2024'!BP237</f>
        <v>0.05</v>
      </c>
      <c r="Q238" s="46">
        <f>'cieki 2024'!BS237</f>
        <v>0.05</v>
      </c>
      <c r="R238" s="46">
        <f>'cieki 2024'!BT237</f>
        <v>0.05</v>
      </c>
      <c r="S238" s="46">
        <f>'cieki 2024'!BU237</f>
        <v>0.1</v>
      </c>
      <c r="T238" s="46">
        <f>'cieki 2024'!BZ237</f>
        <v>0.15</v>
      </c>
      <c r="U238" s="46">
        <f>'cieki 2024'!CB237</f>
        <v>0</v>
      </c>
      <c r="V238" s="46">
        <f>'cieki 2024'!CD237</f>
        <v>0</v>
      </c>
      <c r="W238" s="46">
        <f>'cieki 2024'!CL237</f>
        <v>0</v>
      </c>
      <c r="X238" s="46">
        <f>'cieki 2024'!CQ237</f>
        <v>0</v>
      </c>
      <c r="Y238" s="46">
        <f>'cieki 2024'!CR237</f>
        <v>0</v>
      </c>
      <c r="Z238" s="46">
        <f>'cieki 2024'!CS237</f>
        <v>0</v>
      </c>
      <c r="AA238" s="46">
        <f>'cieki 2024'!CT237</f>
        <v>0</v>
      </c>
      <c r="AB238" s="46">
        <f>'cieki 2024'!CU237</f>
        <v>0</v>
      </c>
      <c r="AC238" s="46">
        <f>'cieki 2024'!CX237</f>
        <v>0</v>
      </c>
      <c r="AD238" s="46">
        <f>'cieki 2024'!CZ237</f>
        <v>0</v>
      </c>
      <c r="AE238" s="46">
        <f>'cieki 2024'!DB237</f>
        <v>0</v>
      </c>
      <c r="AF238" s="46">
        <f>'cieki 2024'!DC237</f>
        <v>0</v>
      </c>
      <c r="AG238" s="46">
        <f>'cieki 2024'!DD237</f>
        <v>0</v>
      </c>
      <c r="AH238" s="46">
        <f>'cieki 2024'!DE237</f>
        <v>0.05</v>
      </c>
      <c r="AI238" s="46">
        <f>'cieki 2024'!DF237</f>
        <v>0.05</v>
      </c>
      <c r="AJ238" s="46">
        <f>'cieki 2024'!DH237</f>
        <v>0</v>
      </c>
      <c r="AK238" s="46">
        <f>'cieki 2024'!DI237</f>
        <v>0</v>
      </c>
      <c r="AL238" s="46">
        <f>'cieki 2024'!DJ237</f>
        <v>0</v>
      </c>
      <c r="AM238" s="46">
        <f>'cieki 2024'!DK237</f>
        <v>0</v>
      </c>
      <c r="AN238" s="46">
        <f>'cieki 2024'!DL237</f>
        <v>0</v>
      </c>
      <c r="AO238" s="156" t="s">
        <v>167</v>
      </c>
    </row>
    <row r="239" spans="1:41" x14ac:dyDescent="0.2">
      <c r="A239" s="45">
        <f>'cieki 2024'!B238</f>
        <v>388</v>
      </c>
      <c r="B239" s="147" t="str">
        <f>'cieki 2024'!D238</f>
        <v>Wisła - Kiezmark</v>
      </c>
      <c r="C239" s="46">
        <f>'cieki 2024'!I238</f>
        <v>0.05</v>
      </c>
      <c r="D239" s="46">
        <f>'cieki 2024'!J238</f>
        <v>1.5</v>
      </c>
      <c r="E239" s="46">
        <f>'cieki 2024'!L238</f>
        <v>2.5000000000000001E-2</v>
      </c>
      <c r="F239" s="46">
        <f>'cieki 2024'!N238</f>
        <v>4.42</v>
      </c>
      <c r="G239" s="46">
        <f>'cieki 2024'!O238</f>
        <v>20.100000000000001</v>
      </c>
      <c r="H239" s="46">
        <f>'cieki 2024'!S238</f>
        <v>3.04</v>
      </c>
      <c r="I239" s="46">
        <f>'cieki 2024'!T238</f>
        <v>13.9</v>
      </c>
      <c r="J239" s="46">
        <f>'cieki 2024'!X238</f>
        <v>35.700000000000003</v>
      </c>
      <c r="K239" s="46">
        <f>'cieki 2024'!AH238</f>
        <v>2.5</v>
      </c>
      <c r="L239" s="46">
        <f>'cieki 2024'!AJ238</f>
        <v>2.5</v>
      </c>
      <c r="M239" s="46">
        <f>'cieki 2024'!BA238</f>
        <v>78.800000000000011</v>
      </c>
      <c r="N239" s="46">
        <f>'cieki 2024'!BI238</f>
        <v>0.5</v>
      </c>
      <c r="O239" s="46">
        <f>'cieki 2024'!BJ238</f>
        <v>5.0000000000000001E-3</v>
      </c>
      <c r="P239" s="46">
        <f>'cieki 2024'!BP238</f>
        <v>0.05</v>
      </c>
      <c r="Q239" s="46">
        <f>'cieki 2024'!BS238</f>
        <v>0.05</v>
      </c>
      <c r="R239" s="46">
        <f>'cieki 2024'!BT238</f>
        <v>0.05</v>
      </c>
      <c r="S239" s="46">
        <f>'cieki 2024'!BU238</f>
        <v>0.1</v>
      </c>
      <c r="T239" s="46">
        <f>'cieki 2024'!BZ238</f>
        <v>0.15</v>
      </c>
      <c r="U239" s="46">
        <f>'cieki 2024'!CB238</f>
        <v>50</v>
      </c>
      <c r="V239" s="46">
        <f>'cieki 2024'!CD238</f>
        <v>0.01</v>
      </c>
      <c r="W239" s="46">
        <f>'cieki 2024'!CL238</f>
        <v>0.03</v>
      </c>
      <c r="X239" s="46">
        <f>'cieki 2024'!CQ238</f>
        <v>1.5</v>
      </c>
      <c r="Y239" s="46">
        <f>'cieki 2024'!CR238</f>
        <v>0.3</v>
      </c>
      <c r="Z239" s="46">
        <f>'cieki 2024'!CS238</f>
        <v>5</v>
      </c>
      <c r="AA239" s="46">
        <f>'cieki 2024'!CT238</f>
        <v>0.5</v>
      </c>
      <c r="AB239" s="46">
        <f>'cieki 2024'!CU238</f>
        <v>0.5</v>
      </c>
      <c r="AC239" s="46">
        <f>'cieki 2024'!CX238</f>
        <v>0.05</v>
      </c>
      <c r="AD239" s="46">
        <f>'cieki 2024'!CZ238</f>
        <v>0.05</v>
      </c>
      <c r="AE239" s="46">
        <f>'cieki 2024'!DB238</f>
        <v>0.05</v>
      </c>
      <c r="AF239" s="46">
        <f>'cieki 2024'!DC238</f>
        <v>0.05</v>
      </c>
      <c r="AG239" s="46">
        <f>'cieki 2024'!DD238</f>
        <v>0.05</v>
      </c>
      <c r="AH239" s="46">
        <f>'cieki 2024'!DE238</f>
        <v>0.05</v>
      </c>
      <c r="AI239" s="46">
        <f>'cieki 2024'!DF238</f>
        <v>0.05</v>
      </c>
      <c r="AJ239" s="46">
        <f>'cieki 2024'!DH238</f>
        <v>0.5</v>
      </c>
      <c r="AK239" s="46">
        <f>'cieki 2024'!DI238</f>
        <v>0.05</v>
      </c>
      <c r="AL239" s="46">
        <f>'cieki 2024'!DJ238</f>
        <v>0.25</v>
      </c>
      <c r="AM239" s="46">
        <f>'cieki 2024'!DK238</f>
        <v>0.25</v>
      </c>
      <c r="AN239" s="46">
        <f>'cieki 2024'!DL238</f>
        <v>0.05</v>
      </c>
      <c r="AO239" s="155" t="s">
        <v>166</v>
      </c>
    </row>
    <row r="240" spans="1:41" x14ac:dyDescent="0.2">
      <c r="A240" s="45">
        <f>'cieki 2024'!B239</f>
        <v>389</v>
      </c>
      <c r="B240" s="147" t="str">
        <f>'cieki 2024'!D239</f>
        <v>Wisła - Kopanka</v>
      </c>
      <c r="C240" s="46">
        <f>'cieki 2024'!I239</f>
        <v>2.2000000000000002</v>
      </c>
      <c r="D240" s="46">
        <f>'cieki 2024'!J239</f>
        <v>4.79</v>
      </c>
      <c r="E240" s="46">
        <f>'cieki 2024'!L239</f>
        <v>3.54</v>
      </c>
      <c r="F240" s="46">
        <f>'cieki 2024'!N239</f>
        <v>19.5</v>
      </c>
      <c r="G240" s="46">
        <f>'cieki 2024'!O239</f>
        <v>48.9</v>
      </c>
      <c r="H240" s="46">
        <f>'cieki 2024'!S239</f>
        <v>14.3</v>
      </c>
      <c r="I240" s="46">
        <f>'cieki 2024'!T239</f>
        <v>41.8</v>
      </c>
      <c r="J240" s="46">
        <f>'cieki 2024'!X239</f>
        <v>332</v>
      </c>
      <c r="K240" s="46">
        <f>'cieki 2024'!AH239</f>
        <v>2.5</v>
      </c>
      <c r="L240" s="46">
        <f>'cieki 2024'!AJ239</f>
        <v>2.5</v>
      </c>
      <c r="M240" s="46">
        <f>'cieki 2024'!BA239</f>
        <v>60</v>
      </c>
      <c r="N240" s="46">
        <f>'cieki 2024'!BI239</f>
        <v>0.5</v>
      </c>
      <c r="O240" s="46">
        <f>'cieki 2024'!BJ239</f>
        <v>5.0000000000000001E-3</v>
      </c>
      <c r="P240" s="46">
        <f>'cieki 2024'!BP239</f>
        <v>0.05</v>
      </c>
      <c r="Q240" s="46">
        <f>'cieki 2024'!BS239</f>
        <v>0.05</v>
      </c>
      <c r="R240" s="46">
        <f>'cieki 2024'!BT239</f>
        <v>0.05</v>
      </c>
      <c r="S240" s="46">
        <f>'cieki 2024'!BU239</f>
        <v>0.1</v>
      </c>
      <c r="T240" s="46">
        <f>'cieki 2024'!BZ239</f>
        <v>0.15</v>
      </c>
      <c r="U240" s="46">
        <f>'cieki 2024'!CB239</f>
        <v>50</v>
      </c>
      <c r="V240" s="46">
        <f>'cieki 2024'!CD239</f>
        <v>0.01</v>
      </c>
      <c r="W240" s="46">
        <f>'cieki 2024'!CL239</f>
        <v>5.0000000000000001E-3</v>
      </c>
      <c r="X240" s="46">
        <f>'cieki 2024'!CQ239</f>
        <v>1.5</v>
      </c>
      <c r="Y240" s="46">
        <f>'cieki 2024'!CR239</f>
        <v>0.3</v>
      </c>
      <c r="Z240" s="46">
        <f>'cieki 2024'!CS239</f>
        <v>5</v>
      </c>
      <c r="AA240" s="46">
        <f>'cieki 2024'!CT239</f>
        <v>0.5</v>
      </c>
      <c r="AB240" s="46">
        <f>'cieki 2024'!CU239</f>
        <v>0.5</v>
      </c>
      <c r="AC240" s="46">
        <f>'cieki 2024'!CX239</f>
        <v>0.05</v>
      </c>
      <c r="AD240" s="46">
        <f>'cieki 2024'!CZ239</f>
        <v>0.05</v>
      </c>
      <c r="AE240" s="46">
        <f>'cieki 2024'!DB239</f>
        <v>0.05</v>
      </c>
      <c r="AF240" s="46">
        <f>'cieki 2024'!DC239</f>
        <v>0.05</v>
      </c>
      <c r="AG240" s="46">
        <f>'cieki 2024'!DD239</f>
        <v>0.05</v>
      </c>
      <c r="AH240" s="46">
        <f>'cieki 2024'!DE239</f>
        <v>0.05</v>
      </c>
      <c r="AI240" s="46">
        <f>'cieki 2024'!DF239</f>
        <v>0.05</v>
      </c>
      <c r="AJ240" s="46">
        <f>'cieki 2024'!DH239</f>
        <v>0.5</v>
      </c>
      <c r="AK240" s="46">
        <f>'cieki 2024'!DI239</f>
        <v>0.05</v>
      </c>
      <c r="AL240" s="46">
        <f>'cieki 2024'!DJ239</f>
        <v>0.25</v>
      </c>
      <c r="AM240" s="46">
        <f>'cieki 2024'!DK239</f>
        <v>0.25</v>
      </c>
      <c r="AN240" s="46">
        <f>'cieki 2024'!DL239</f>
        <v>0.05</v>
      </c>
      <c r="AO240" s="155" t="s">
        <v>166</v>
      </c>
    </row>
    <row r="241" spans="1:41" x14ac:dyDescent="0.2">
      <c r="A241" s="45">
        <f>'cieki 2024'!B240</f>
        <v>390</v>
      </c>
      <c r="B241" s="147" t="str">
        <f>'cieki 2024'!D240</f>
        <v>Wisła - Łopoczno</v>
      </c>
      <c r="C241" s="46">
        <f>'cieki 2024'!I240</f>
        <v>0.05</v>
      </c>
      <c r="D241" s="46">
        <f>'cieki 2024'!J240</f>
        <v>1.5</v>
      </c>
      <c r="E241" s="46">
        <f>'cieki 2024'!L240</f>
        <v>2.5000000000000001E-2</v>
      </c>
      <c r="F241" s="46">
        <f>'cieki 2024'!N240</f>
        <v>10.8</v>
      </c>
      <c r="G241" s="46">
        <f>'cieki 2024'!O240</f>
        <v>13.7</v>
      </c>
      <c r="H241" s="46">
        <f>'cieki 2024'!S240</f>
        <v>8.8000000000000007</v>
      </c>
      <c r="I241" s="46">
        <f>'cieki 2024'!T240</f>
        <v>0.5</v>
      </c>
      <c r="J241" s="46">
        <f>'cieki 2024'!X240</f>
        <v>73.099999999999994</v>
      </c>
      <c r="K241" s="46">
        <f>'cieki 2024'!AH240</f>
        <v>10</v>
      </c>
      <c r="L241" s="46">
        <f>'cieki 2024'!AJ240</f>
        <v>9.4</v>
      </c>
      <c r="M241" s="46">
        <f>'cieki 2024'!BA240</f>
        <v>523.59999999999991</v>
      </c>
      <c r="N241" s="46">
        <f>'cieki 2024'!BI240</f>
        <v>0.5</v>
      </c>
      <c r="O241" s="46">
        <f>'cieki 2024'!BJ240</f>
        <v>5.0000000000000001E-3</v>
      </c>
      <c r="P241" s="46">
        <f>'cieki 2024'!BP240</f>
        <v>0.05</v>
      </c>
      <c r="Q241" s="46">
        <f>'cieki 2024'!BS240</f>
        <v>0.05</v>
      </c>
      <c r="R241" s="46">
        <f>'cieki 2024'!BT240</f>
        <v>0.05</v>
      </c>
      <c r="S241" s="46">
        <f>'cieki 2024'!BU240</f>
        <v>0.1</v>
      </c>
      <c r="T241" s="46">
        <f>'cieki 2024'!BZ240</f>
        <v>0.15</v>
      </c>
      <c r="U241" s="46">
        <f>'cieki 2024'!CB240</f>
        <v>0</v>
      </c>
      <c r="V241" s="46">
        <f>'cieki 2024'!CD240</f>
        <v>0</v>
      </c>
      <c r="W241" s="46">
        <f>'cieki 2024'!CL240</f>
        <v>0</v>
      </c>
      <c r="X241" s="46">
        <f>'cieki 2024'!CQ240</f>
        <v>0</v>
      </c>
      <c r="Y241" s="46">
        <f>'cieki 2024'!CR240</f>
        <v>0</v>
      </c>
      <c r="Z241" s="46">
        <f>'cieki 2024'!CS240</f>
        <v>0</v>
      </c>
      <c r="AA241" s="46">
        <f>'cieki 2024'!CT240</f>
        <v>0</v>
      </c>
      <c r="AB241" s="46">
        <f>'cieki 2024'!CU240</f>
        <v>0</v>
      </c>
      <c r="AC241" s="46">
        <f>'cieki 2024'!CX240</f>
        <v>0</v>
      </c>
      <c r="AD241" s="46">
        <f>'cieki 2024'!CZ240</f>
        <v>0</v>
      </c>
      <c r="AE241" s="46">
        <f>'cieki 2024'!DB240</f>
        <v>0</v>
      </c>
      <c r="AF241" s="46">
        <f>'cieki 2024'!DC240</f>
        <v>0</v>
      </c>
      <c r="AG241" s="46">
        <f>'cieki 2024'!DD240</f>
        <v>0</v>
      </c>
      <c r="AH241" s="46">
        <f>'cieki 2024'!DE240</f>
        <v>0.05</v>
      </c>
      <c r="AI241" s="46">
        <f>'cieki 2024'!DF240</f>
        <v>0.05</v>
      </c>
      <c r="AJ241" s="46">
        <f>'cieki 2024'!DH240</f>
        <v>0</v>
      </c>
      <c r="AK241" s="46">
        <f>'cieki 2024'!DI240</f>
        <v>0</v>
      </c>
      <c r="AL241" s="46">
        <f>'cieki 2024'!DJ240</f>
        <v>0</v>
      </c>
      <c r="AM241" s="46">
        <f>'cieki 2024'!DK240</f>
        <v>0</v>
      </c>
      <c r="AN241" s="46">
        <f>'cieki 2024'!DL240</f>
        <v>0</v>
      </c>
      <c r="AO241" s="156" t="s">
        <v>167</v>
      </c>
    </row>
    <row r="242" spans="1:41" x14ac:dyDescent="0.2">
      <c r="A242" s="45">
        <f>'cieki 2024'!B241</f>
        <v>391</v>
      </c>
      <c r="B242" s="147" t="str">
        <f>'cieki 2024'!D241</f>
        <v>Wisła - Mniszew</v>
      </c>
      <c r="C242" s="46">
        <f>'cieki 2024'!I241</f>
        <v>0.05</v>
      </c>
      <c r="D242" s="46">
        <f>'cieki 2024'!J241</f>
        <v>1.5</v>
      </c>
      <c r="E242" s="46">
        <f>'cieki 2024'!L241</f>
        <v>2.5000000000000001E-2</v>
      </c>
      <c r="F242" s="46">
        <f>'cieki 2024'!N241</f>
        <v>2.62</v>
      </c>
      <c r="G242" s="46">
        <f>'cieki 2024'!O241</f>
        <v>7.39</v>
      </c>
      <c r="H242" s="46">
        <f>'cieki 2024'!S241</f>
        <v>2.6</v>
      </c>
      <c r="I242" s="46">
        <f>'cieki 2024'!T241</f>
        <v>0.5</v>
      </c>
      <c r="J242" s="46">
        <f>'cieki 2024'!X241</f>
        <v>20.7</v>
      </c>
      <c r="K242" s="46">
        <f>'cieki 2024'!AH241</f>
        <v>59</v>
      </c>
      <c r="L242" s="46">
        <f>'cieki 2024'!AJ241</f>
        <v>2.5</v>
      </c>
      <c r="M242" s="46">
        <f>'cieki 2024'!BA241</f>
        <v>203.79999999999998</v>
      </c>
      <c r="N242" s="46">
        <f>'cieki 2024'!BI241</f>
        <v>0.5</v>
      </c>
      <c r="O242" s="46">
        <f>'cieki 2024'!BJ241</f>
        <v>5.0000000000000001E-3</v>
      </c>
      <c r="P242" s="46">
        <f>'cieki 2024'!BP241</f>
        <v>0.05</v>
      </c>
      <c r="Q242" s="46">
        <f>'cieki 2024'!BS241</f>
        <v>0.05</v>
      </c>
      <c r="R242" s="46">
        <f>'cieki 2024'!BT241</f>
        <v>0.05</v>
      </c>
      <c r="S242" s="46">
        <f>'cieki 2024'!BU241</f>
        <v>0.1</v>
      </c>
      <c r="T242" s="46">
        <f>'cieki 2024'!BZ241</f>
        <v>0.15</v>
      </c>
      <c r="U242" s="46">
        <f>'cieki 2024'!CB241</f>
        <v>0</v>
      </c>
      <c r="V242" s="46">
        <f>'cieki 2024'!CD241</f>
        <v>0</v>
      </c>
      <c r="W242" s="46">
        <f>'cieki 2024'!CL241</f>
        <v>0</v>
      </c>
      <c r="X242" s="46">
        <f>'cieki 2024'!CQ241</f>
        <v>0</v>
      </c>
      <c r="Y242" s="46">
        <f>'cieki 2024'!CR241</f>
        <v>0</v>
      </c>
      <c r="Z242" s="46">
        <f>'cieki 2024'!CS241</f>
        <v>0</v>
      </c>
      <c r="AA242" s="46">
        <f>'cieki 2024'!CT241</f>
        <v>0</v>
      </c>
      <c r="AB242" s="46">
        <f>'cieki 2024'!CU241</f>
        <v>0</v>
      </c>
      <c r="AC242" s="46">
        <f>'cieki 2024'!CX241</f>
        <v>0</v>
      </c>
      <c r="AD242" s="46">
        <f>'cieki 2024'!CZ241</f>
        <v>0</v>
      </c>
      <c r="AE242" s="46">
        <f>'cieki 2024'!DB241</f>
        <v>0</v>
      </c>
      <c r="AF242" s="46">
        <f>'cieki 2024'!DC241</f>
        <v>0</v>
      </c>
      <c r="AG242" s="46">
        <f>'cieki 2024'!DD241</f>
        <v>0</v>
      </c>
      <c r="AH242" s="46">
        <f>'cieki 2024'!DE241</f>
        <v>0.05</v>
      </c>
      <c r="AI242" s="46">
        <f>'cieki 2024'!DF241</f>
        <v>0.05</v>
      </c>
      <c r="AJ242" s="46">
        <f>'cieki 2024'!DH241</f>
        <v>0</v>
      </c>
      <c r="AK242" s="46">
        <f>'cieki 2024'!DI241</f>
        <v>0</v>
      </c>
      <c r="AL242" s="46">
        <f>'cieki 2024'!DJ241</f>
        <v>0</v>
      </c>
      <c r="AM242" s="46">
        <f>'cieki 2024'!DK241</f>
        <v>0</v>
      </c>
      <c r="AN242" s="46">
        <f>'cieki 2024'!DL241</f>
        <v>0</v>
      </c>
      <c r="AO242" s="156" t="s">
        <v>167</v>
      </c>
    </row>
    <row r="243" spans="1:41" x14ac:dyDescent="0.2">
      <c r="A243" s="45">
        <f>'cieki 2024'!B242</f>
        <v>392</v>
      </c>
      <c r="B243" s="147" t="str">
        <f>'cieki 2024'!D242</f>
        <v>Wisła - Niedary</v>
      </c>
      <c r="C243" s="46">
        <f>'cieki 2024'!I242</f>
        <v>5.55</v>
      </c>
      <c r="D243" s="46">
        <f>'cieki 2024'!J242</f>
        <v>3.05</v>
      </c>
      <c r="E243" s="46">
        <f>'cieki 2024'!L242</f>
        <v>1.85</v>
      </c>
      <c r="F243" s="46">
        <f>'cieki 2024'!N242</f>
        <v>16.5</v>
      </c>
      <c r="G243" s="46">
        <f>'cieki 2024'!O242</f>
        <v>33.6</v>
      </c>
      <c r="H243" s="46">
        <f>'cieki 2024'!S242</f>
        <v>13.6</v>
      </c>
      <c r="I243" s="46">
        <f>'cieki 2024'!T242</f>
        <v>18.7</v>
      </c>
      <c r="J243" s="46">
        <f>'cieki 2024'!X242</f>
        <v>198</v>
      </c>
      <c r="K243" s="46">
        <f>'cieki 2024'!AH242</f>
        <v>2.5</v>
      </c>
      <c r="L243" s="46">
        <f>'cieki 2024'!AJ242</f>
        <v>26</v>
      </c>
      <c r="M243" s="46">
        <f>'cieki 2024'!BA242</f>
        <v>482</v>
      </c>
      <c r="N243" s="46">
        <f>'cieki 2024'!BI242</f>
        <v>0.5</v>
      </c>
      <c r="O243" s="46">
        <f>'cieki 2024'!BJ242</f>
        <v>5.0000000000000001E-3</v>
      </c>
      <c r="P243" s="46">
        <f>'cieki 2024'!BP242</f>
        <v>0.05</v>
      </c>
      <c r="Q243" s="46">
        <f>'cieki 2024'!BS242</f>
        <v>0.05</v>
      </c>
      <c r="R243" s="46">
        <f>'cieki 2024'!BT242</f>
        <v>0.05</v>
      </c>
      <c r="S243" s="46">
        <f>'cieki 2024'!BU242</f>
        <v>0.1</v>
      </c>
      <c r="T243" s="46">
        <f>'cieki 2024'!BZ242</f>
        <v>0.15</v>
      </c>
      <c r="U243" s="46">
        <f>'cieki 2024'!CB242</f>
        <v>0</v>
      </c>
      <c r="V243" s="46">
        <f>'cieki 2024'!CD242</f>
        <v>0</v>
      </c>
      <c r="W243" s="46">
        <f>'cieki 2024'!CL242</f>
        <v>0</v>
      </c>
      <c r="X243" s="46">
        <f>'cieki 2024'!CQ242</f>
        <v>0</v>
      </c>
      <c r="Y243" s="46">
        <f>'cieki 2024'!CR242</f>
        <v>0</v>
      </c>
      <c r="Z243" s="46">
        <f>'cieki 2024'!CS242</f>
        <v>0</v>
      </c>
      <c r="AA243" s="46">
        <f>'cieki 2024'!CT242</f>
        <v>0</v>
      </c>
      <c r="AB243" s="46">
        <f>'cieki 2024'!CU242</f>
        <v>0</v>
      </c>
      <c r="AC243" s="46">
        <f>'cieki 2024'!CX242</f>
        <v>0</v>
      </c>
      <c r="AD243" s="46">
        <f>'cieki 2024'!CZ242</f>
        <v>0</v>
      </c>
      <c r="AE243" s="46">
        <f>'cieki 2024'!DB242</f>
        <v>0</v>
      </c>
      <c r="AF243" s="46">
        <f>'cieki 2024'!DC242</f>
        <v>0</v>
      </c>
      <c r="AG243" s="46">
        <f>'cieki 2024'!DD242</f>
        <v>0</v>
      </c>
      <c r="AH243" s="46">
        <f>'cieki 2024'!DE242</f>
        <v>0.05</v>
      </c>
      <c r="AI243" s="46">
        <f>'cieki 2024'!DF242</f>
        <v>0.05</v>
      </c>
      <c r="AJ243" s="46">
        <f>'cieki 2024'!DH242</f>
        <v>0</v>
      </c>
      <c r="AK243" s="46">
        <f>'cieki 2024'!DI242</f>
        <v>0</v>
      </c>
      <c r="AL243" s="46">
        <f>'cieki 2024'!DJ242</f>
        <v>0</v>
      </c>
      <c r="AM243" s="46">
        <f>'cieki 2024'!DK242</f>
        <v>0</v>
      </c>
      <c r="AN243" s="46">
        <f>'cieki 2024'!DL242</f>
        <v>0</v>
      </c>
      <c r="AO243" s="155" t="s">
        <v>166</v>
      </c>
    </row>
    <row r="244" spans="1:41" x14ac:dyDescent="0.2">
      <c r="A244" s="45">
        <f>'cieki 2024'!B243</f>
        <v>393</v>
      </c>
      <c r="B244" s="147" t="str">
        <f>'cieki 2024'!D243</f>
        <v>Wisła - Opatowiec</v>
      </c>
      <c r="C244" s="46">
        <f>'cieki 2024'!I243</f>
        <v>2.8</v>
      </c>
      <c r="D244" s="46">
        <f>'cieki 2024'!J243</f>
        <v>1.5</v>
      </c>
      <c r="E244" s="46">
        <f>'cieki 2024'!L243</f>
        <v>0.123</v>
      </c>
      <c r="F244" s="46">
        <f>'cieki 2024'!N243</f>
        <v>4.74</v>
      </c>
      <c r="G244" s="46">
        <f>'cieki 2024'!O243</f>
        <v>16.3</v>
      </c>
      <c r="H244" s="46">
        <f>'cieki 2024'!S243</f>
        <v>4.8899999999999997</v>
      </c>
      <c r="I244" s="46">
        <f>'cieki 2024'!T243</f>
        <v>4.84</v>
      </c>
      <c r="J244" s="46">
        <f>'cieki 2024'!X243</f>
        <v>46.1</v>
      </c>
      <c r="K244" s="46">
        <f>'cieki 2024'!AH243</f>
        <v>2.5</v>
      </c>
      <c r="L244" s="46">
        <f>'cieki 2024'!AJ243</f>
        <v>25</v>
      </c>
      <c r="M244" s="46">
        <f>'cieki 2024'!BA243</f>
        <v>691.5</v>
      </c>
      <c r="N244" s="46">
        <f>'cieki 2024'!BI243</f>
        <v>0.5</v>
      </c>
      <c r="O244" s="46">
        <f>'cieki 2024'!BJ243</f>
        <v>5.0000000000000001E-3</v>
      </c>
      <c r="P244" s="46">
        <f>'cieki 2024'!BP243</f>
        <v>0.05</v>
      </c>
      <c r="Q244" s="46">
        <f>'cieki 2024'!BS243</f>
        <v>0.05</v>
      </c>
      <c r="R244" s="46">
        <f>'cieki 2024'!BT243</f>
        <v>0.05</v>
      </c>
      <c r="S244" s="46">
        <f>'cieki 2024'!BU243</f>
        <v>0.1</v>
      </c>
      <c r="T244" s="46">
        <f>'cieki 2024'!BZ243</f>
        <v>0.15</v>
      </c>
      <c r="U244" s="46">
        <f>'cieki 2024'!CB243</f>
        <v>0</v>
      </c>
      <c r="V244" s="46">
        <f>'cieki 2024'!CD243</f>
        <v>0</v>
      </c>
      <c r="W244" s="46">
        <f>'cieki 2024'!CL243</f>
        <v>0</v>
      </c>
      <c r="X244" s="46">
        <f>'cieki 2024'!CQ243</f>
        <v>0</v>
      </c>
      <c r="Y244" s="46">
        <f>'cieki 2024'!CR243</f>
        <v>0</v>
      </c>
      <c r="Z244" s="46">
        <f>'cieki 2024'!CS243</f>
        <v>0</v>
      </c>
      <c r="AA244" s="46">
        <f>'cieki 2024'!CT243</f>
        <v>0</v>
      </c>
      <c r="AB244" s="46">
        <f>'cieki 2024'!CU243</f>
        <v>0</v>
      </c>
      <c r="AC244" s="46">
        <f>'cieki 2024'!CX243</f>
        <v>0</v>
      </c>
      <c r="AD244" s="46">
        <f>'cieki 2024'!CZ243</f>
        <v>0</v>
      </c>
      <c r="AE244" s="46">
        <f>'cieki 2024'!DB243</f>
        <v>0</v>
      </c>
      <c r="AF244" s="46">
        <f>'cieki 2024'!DC243</f>
        <v>0</v>
      </c>
      <c r="AG244" s="46">
        <f>'cieki 2024'!DD243</f>
        <v>0</v>
      </c>
      <c r="AH244" s="46">
        <f>'cieki 2024'!DE243</f>
        <v>0.05</v>
      </c>
      <c r="AI244" s="46">
        <f>'cieki 2024'!DF243</f>
        <v>0.05</v>
      </c>
      <c r="AJ244" s="46">
        <f>'cieki 2024'!DH243</f>
        <v>0</v>
      </c>
      <c r="AK244" s="46">
        <f>'cieki 2024'!DI243</f>
        <v>0</v>
      </c>
      <c r="AL244" s="46">
        <f>'cieki 2024'!DJ243</f>
        <v>0</v>
      </c>
      <c r="AM244" s="46">
        <f>'cieki 2024'!DK243</f>
        <v>0</v>
      </c>
      <c r="AN244" s="46">
        <f>'cieki 2024'!DL243</f>
        <v>0</v>
      </c>
      <c r="AO244" s="155" t="s">
        <v>166</v>
      </c>
    </row>
    <row r="245" spans="1:41" x14ac:dyDescent="0.2">
      <c r="A245" s="45">
        <f>'cieki 2024'!B244</f>
        <v>394</v>
      </c>
      <c r="B245" s="147" t="str">
        <f>'cieki 2024'!D244</f>
        <v>Wisła - Płock, poniżej starego mostu, prawa strona rzeki</v>
      </c>
      <c r="C245" s="46">
        <f>'cieki 2024'!I244</f>
        <v>0.05</v>
      </c>
      <c r="D245" s="46">
        <f>'cieki 2024'!J244</f>
        <v>1.5</v>
      </c>
      <c r="E245" s="46">
        <f>'cieki 2024'!L244</f>
        <v>0.42799999999999999</v>
      </c>
      <c r="F245" s="46">
        <f>'cieki 2024'!N244</f>
        <v>10.9</v>
      </c>
      <c r="G245" s="46">
        <f>'cieki 2024'!O244</f>
        <v>11.8</v>
      </c>
      <c r="H245" s="46">
        <f>'cieki 2024'!S244</f>
        <v>3.57</v>
      </c>
      <c r="I245" s="46">
        <f>'cieki 2024'!T244</f>
        <v>3.5</v>
      </c>
      <c r="J245" s="46">
        <f>'cieki 2024'!X244</f>
        <v>45.5</v>
      </c>
      <c r="K245" s="46">
        <f>'cieki 2024'!AH244</f>
        <v>2.5</v>
      </c>
      <c r="L245" s="46">
        <f>'cieki 2024'!AJ244</f>
        <v>2.5</v>
      </c>
      <c r="M245" s="46">
        <f>'cieki 2024'!BA244</f>
        <v>178.5</v>
      </c>
      <c r="N245" s="46">
        <f>'cieki 2024'!BI244</f>
        <v>0.5</v>
      </c>
      <c r="O245" s="46">
        <f>'cieki 2024'!BJ244</f>
        <v>5.0000000000000001E-3</v>
      </c>
      <c r="P245" s="46">
        <f>'cieki 2024'!BP244</f>
        <v>0.05</v>
      </c>
      <c r="Q245" s="46">
        <f>'cieki 2024'!BS244</f>
        <v>0.05</v>
      </c>
      <c r="R245" s="46">
        <f>'cieki 2024'!BT244</f>
        <v>0.05</v>
      </c>
      <c r="S245" s="46">
        <f>'cieki 2024'!BU244</f>
        <v>0.1</v>
      </c>
      <c r="T245" s="46">
        <f>'cieki 2024'!BZ244</f>
        <v>0.15</v>
      </c>
      <c r="U245" s="46">
        <f>'cieki 2024'!CB244</f>
        <v>50</v>
      </c>
      <c r="V245" s="46">
        <f>'cieki 2024'!CD244</f>
        <v>0.01</v>
      </c>
      <c r="W245" s="46">
        <f>'cieki 2024'!CL244</f>
        <v>5.0000000000000001E-3</v>
      </c>
      <c r="X245" s="46">
        <f>'cieki 2024'!CQ244</f>
        <v>1.5</v>
      </c>
      <c r="Y245" s="46">
        <f>'cieki 2024'!CR244</f>
        <v>0.3</v>
      </c>
      <c r="Z245" s="46">
        <f>'cieki 2024'!CS244</f>
        <v>5</v>
      </c>
      <c r="AA245" s="46">
        <f>'cieki 2024'!CT244</f>
        <v>0.5</v>
      </c>
      <c r="AB245" s="46">
        <f>'cieki 2024'!CU244</f>
        <v>0.5</v>
      </c>
      <c r="AC245" s="46">
        <f>'cieki 2024'!CX244</f>
        <v>0.05</v>
      </c>
      <c r="AD245" s="46">
        <f>'cieki 2024'!CZ244</f>
        <v>0.05</v>
      </c>
      <c r="AE245" s="46">
        <f>'cieki 2024'!DB244</f>
        <v>0.05</v>
      </c>
      <c r="AF245" s="46">
        <f>'cieki 2024'!DC244</f>
        <v>0.05</v>
      </c>
      <c r="AG245" s="46">
        <f>'cieki 2024'!DD244</f>
        <v>0.05</v>
      </c>
      <c r="AH245" s="46">
        <f>'cieki 2024'!DE244</f>
        <v>0.05</v>
      </c>
      <c r="AI245" s="46">
        <f>'cieki 2024'!DF244</f>
        <v>0.05</v>
      </c>
      <c r="AJ245" s="46">
        <f>'cieki 2024'!DH244</f>
        <v>0.5</v>
      </c>
      <c r="AK245" s="46">
        <f>'cieki 2024'!DI244</f>
        <v>0.05</v>
      </c>
      <c r="AL245" s="46">
        <f>'cieki 2024'!DJ244</f>
        <v>0.25</v>
      </c>
      <c r="AM245" s="46">
        <f>'cieki 2024'!DK244</f>
        <v>0.25</v>
      </c>
      <c r="AN245" s="46">
        <f>'cieki 2024'!DL244</f>
        <v>0.05</v>
      </c>
      <c r="AO245" s="156" t="s">
        <v>167</v>
      </c>
    </row>
    <row r="246" spans="1:41" x14ac:dyDescent="0.2">
      <c r="A246" s="45">
        <f>'cieki 2024'!B245</f>
        <v>395</v>
      </c>
      <c r="B246" s="147" t="str">
        <f>'cieki 2024'!D245</f>
        <v>Wisła - Górsk</v>
      </c>
      <c r="C246" s="46">
        <f>'cieki 2024'!I245</f>
        <v>0.05</v>
      </c>
      <c r="D246" s="46">
        <f>'cieki 2024'!J245</f>
        <v>1.5</v>
      </c>
      <c r="E246" s="46">
        <f>'cieki 2024'!L245</f>
        <v>2.5000000000000001E-2</v>
      </c>
      <c r="F246" s="46">
        <f>'cieki 2024'!N245</f>
        <v>1.2</v>
      </c>
      <c r="G246" s="46">
        <f>'cieki 2024'!O245</f>
        <v>4.7</v>
      </c>
      <c r="H246" s="46">
        <f>'cieki 2024'!S245</f>
        <v>0.79100000000000004</v>
      </c>
      <c r="I246" s="46">
        <f>'cieki 2024'!T245</f>
        <v>0.5</v>
      </c>
      <c r="J246" s="46">
        <f>'cieki 2024'!X245</f>
        <v>9</v>
      </c>
      <c r="K246" s="46">
        <f>'cieki 2024'!AH245</f>
        <v>2.5</v>
      </c>
      <c r="L246" s="46">
        <f>'cieki 2024'!AJ245</f>
        <v>2.5</v>
      </c>
      <c r="M246" s="46">
        <f>'cieki 2024'!BA245</f>
        <v>31.5</v>
      </c>
      <c r="N246" s="46">
        <f>'cieki 2024'!BI245</f>
        <v>0.5</v>
      </c>
      <c r="O246" s="46">
        <f>'cieki 2024'!BJ245</f>
        <v>5.0000000000000001E-3</v>
      </c>
      <c r="P246" s="46">
        <f>'cieki 2024'!BP245</f>
        <v>0.05</v>
      </c>
      <c r="Q246" s="46">
        <f>'cieki 2024'!BS245</f>
        <v>0.05</v>
      </c>
      <c r="R246" s="46">
        <f>'cieki 2024'!BT245</f>
        <v>0.05</v>
      </c>
      <c r="S246" s="46">
        <f>'cieki 2024'!BU245</f>
        <v>0.1</v>
      </c>
      <c r="T246" s="46">
        <f>'cieki 2024'!BZ245</f>
        <v>0.15</v>
      </c>
      <c r="U246" s="46">
        <f>'cieki 2024'!CB245</f>
        <v>0</v>
      </c>
      <c r="V246" s="46">
        <f>'cieki 2024'!CD245</f>
        <v>0</v>
      </c>
      <c r="W246" s="46">
        <f>'cieki 2024'!CL245</f>
        <v>0</v>
      </c>
      <c r="X246" s="46">
        <f>'cieki 2024'!CQ245</f>
        <v>0</v>
      </c>
      <c r="Y246" s="46">
        <f>'cieki 2024'!CR245</f>
        <v>0</v>
      </c>
      <c r="Z246" s="46">
        <f>'cieki 2024'!CS245</f>
        <v>0</v>
      </c>
      <c r="AA246" s="46">
        <f>'cieki 2024'!CT245</f>
        <v>0</v>
      </c>
      <c r="AB246" s="46">
        <f>'cieki 2024'!CU245</f>
        <v>0</v>
      </c>
      <c r="AC246" s="46">
        <f>'cieki 2024'!CX245</f>
        <v>0</v>
      </c>
      <c r="AD246" s="46">
        <f>'cieki 2024'!CZ245</f>
        <v>0</v>
      </c>
      <c r="AE246" s="46">
        <f>'cieki 2024'!DB245</f>
        <v>0</v>
      </c>
      <c r="AF246" s="46">
        <f>'cieki 2024'!DC245</f>
        <v>0</v>
      </c>
      <c r="AG246" s="46">
        <f>'cieki 2024'!DD245</f>
        <v>0</v>
      </c>
      <c r="AH246" s="46">
        <f>'cieki 2024'!DE245</f>
        <v>0.05</v>
      </c>
      <c r="AI246" s="46">
        <f>'cieki 2024'!DF245</f>
        <v>0.05</v>
      </c>
      <c r="AJ246" s="46">
        <f>'cieki 2024'!DH245</f>
        <v>0</v>
      </c>
      <c r="AK246" s="46">
        <f>'cieki 2024'!DI245</f>
        <v>0</v>
      </c>
      <c r="AL246" s="46">
        <f>'cieki 2024'!DJ245</f>
        <v>0</v>
      </c>
      <c r="AM246" s="46">
        <f>'cieki 2024'!DK245</f>
        <v>0</v>
      </c>
      <c r="AN246" s="46">
        <f>'cieki 2024'!DL245</f>
        <v>0</v>
      </c>
      <c r="AO246" s="156" t="s">
        <v>167</v>
      </c>
    </row>
    <row r="247" spans="1:41" x14ac:dyDescent="0.2">
      <c r="A247" s="45">
        <f>'cieki 2024'!B246</f>
        <v>396</v>
      </c>
      <c r="B247" s="147" t="str">
        <f>'cieki 2024'!D246</f>
        <v>Wisła - Sandomierz</v>
      </c>
      <c r="C247" s="46">
        <f>'cieki 2024'!I246</f>
        <v>0.05</v>
      </c>
      <c r="D247" s="46">
        <f>'cieki 2024'!J246</f>
        <v>1.5</v>
      </c>
      <c r="E247" s="46">
        <f>'cieki 2024'!L246</f>
        <v>2.5000000000000001E-2</v>
      </c>
      <c r="F247" s="46">
        <f>'cieki 2024'!N246</f>
        <v>0.97199999999999998</v>
      </c>
      <c r="G247" s="46">
        <f>'cieki 2024'!O246</f>
        <v>4.2300000000000004</v>
      </c>
      <c r="H247" s="46">
        <f>'cieki 2024'!S246</f>
        <v>0.80400000000000005</v>
      </c>
      <c r="I247" s="46">
        <f>'cieki 2024'!T246</f>
        <v>0.5</v>
      </c>
      <c r="J247" s="46">
        <f>'cieki 2024'!X246</f>
        <v>16</v>
      </c>
      <c r="K247" s="46">
        <f>'cieki 2024'!AH246</f>
        <v>2.5</v>
      </c>
      <c r="L247" s="46">
        <f>'cieki 2024'!AJ246</f>
        <v>2.5</v>
      </c>
      <c r="M247" s="46">
        <f>'cieki 2024'!BA246</f>
        <v>34</v>
      </c>
      <c r="N247" s="46">
        <f>'cieki 2024'!BI246</f>
        <v>0.5</v>
      </c>
      <c r="O247" s="46">
        <f>'cieki 2024'!BJ246</f>
        <v>5.0000000000000001E-3</v>
      </c>
      <c r="P247" s="46">
        <f>'cieki 2024'!BP246</f>
        <v>0.05</v>
      </c>
      <c r="Q247" s="46">
        <f>'cieki 2024'!BS246</f>
        <v>0.05</v>
      </c>
      <c r="R247" s="46">
        <f>'cieki 2024'!BT246</f>
        <v>0.05</v>
      </c>
      <c r="S247" s="46">
        <f>'cieki 2024'!BU246</f>
        <v>0.1</v>
      </c>
      <c r="T247" s="46">
        <f>'cieki 2024'!BZ246</f>
        <v>0.15</v>
      </c>
      <c r="U247" s="46">
        <f>'cieki 2024'!CB246</f>
        <v>0</v>
      </c>
      <c r="V247" s="46">
        <f>'cieki 2024'!CD246</f>
        <v>0</v>
      </c>
      <c r="W247" s="46">
        <f>'cieki 2024'!CL246</f>
        <v>0</v>
      </c>
      <c r="X247" s="46">
        <f>'cieki 2024'!CQ246</f>
        <v>0</v>
      </c>
      <c r="Y247" s="46">
        <f>'cieki 2024'!CR246</f>
        <v>0</v>
      </c>
      <c r="Z247" s="46">
        <f>'cieki 2024'!CS246</f>
        <v>0</v>
      </c>
      <c r="AA247" s="46">
        <f>'cieki 2024'!CT246</f>
        <v>0</v>
      </c>
      <c r="AB247" s="46">
        <f>'cieki 2024'!CU246</f>
        <v>0</v>
      </c>
      <c r="AC247" s="46">
        <f>'cieki 2024'!CX246</f>
        <v>0</v>
      </c>
      <c r="AD247" s="46">
        <f>'cieki 2024'!CZ246</f>
        <v>0</v>
      </c>
      <c r="AE247" s="46">
        <f>'cieki 2024'!DB246</f>
        <v>0</v>
      </c>
      <c r="AF247" s="46">
        <f>'cieki 2024'!DC246</f>
        <v>0</v>
      </c>
      <c r="AG247" s="46">
        <f>'cieki 2024'!DD246</f>
        <v>0</v>
      </c>
      <c r="AH247" s="46">
        <f>'cieki 2024'!DE246</f>
        <v>0.05</v>
      </c>
      <c r="AI247" s="46">
        <f>'cieki 2024'!DF246</f>
        <v>0.05</v>
      </c>
      <c r="AJ247" s="46">
        <f>'cieki 2024'!DH246</f>
        <v>0</v>
      </c>
      <c r="AK247" s="46">
        <f>'cieki 2024'!DI246</f>
        <v>0</v>
      </c>
      <c r="AL247" s="46">
        <f>'cieki 2024'!DJ246</f>
        <v>0</v>
      </c>
      <c r="AM247" s="46">
        <f>'cieki 2024'!DK246</f>
        <v>0</v>
      </c>
      <c r="AN247" s="46">
        <f>'cieki 2024'!DL246</f>
        <v>0</v>
      </c>
      <c r="AO247" s="156" t="s">
        <v>167</v>
      </c>
    </row>
    <row r="248" spans="1:41" x14ac:dyDescent="0.2">
      <c r="A248" s="45">
        <f>'cieki 2024'!B247</f>
        <v>397</v>
      </c>
      <c r="B248" s="147" t="str">
        <f>'cieki 2024'!D247</f>
        <v>Wisła - w Nowym Bieruniu</v>
      </c>
      <c r="C248" s="46">
        <f>'cieki 2024'!I247</f>
        <v>4.46</v>
      </c>
      <c r="D248" s="46">
        <f>'cieki 2024'!J247</f>
        <v>7.44</v>
      </c>
      <c r="E248" s="46">
        <f>'cieki 2024'!L247</f>
        <v>1.87</v>
      </c>
      <c r="F248" s="46">
        <f>'cieki 2024'!N247</f>
        <v>32.5</v>
      </c>
      <c r="G248" s="46">
        <f>'cieki 2024'!O247</f>
        <v>56.8</v>
      </c>
      <c r="H248" s="46">
        <f>'cieki 2024'!S247</f>
        <v>20.6</v>
      </c>
      <c r="I248" s="46">
        <f>'cieki 2024'!T247</f>
        <v>29.4</v>
      </c>
      <c r="J248" s="46">
        <f>'cieki 2024'!X247</f>
        <v>321</v>
      </c>
      <c r="K248" s="46">
        <f>'cieki 2024'!AH247</f>
        <v>420</v>
      </c>
      <c r="L248" s="46">
        <f>'cieki 2024'!AJ247</f>
        <v>98</v>
      </c>
      <c r="M248" s="46">
        <f>'cieki 2024'!BA247</f>
        <v>3236</v>
      </c>
      <c r="N248" s="46">
        <f>'cieki 2024'!BI247</f>
        <v>0.5</v>
      </c>
      <c r="O248" s="46">
        <f>'cieki 2024'!BJ247</f>
        <v>5.0000000000000001E-3</v>
      </c>
      <c r="P248" s="46">
        <f>'cieki 2024'!BP247</f>
        <v>0.05</v>
      </c>
      <c r="Q248" s="46">
        <f>'cieki 2024'!BS247</f>
        <v>0.05</v>
      </c>
      <c r="R248" s="46">
        <f>'cieki 2024'!BT247</f>
        <v>0.05</v>
      </c>
      <c r="S248" s="46">
        <f>'cieki 2024'!BU247</f>
        <v>0.1</v>
      </c>
      <c r="T248" s="46">
        <f>'cieki 2024'!BZ247</f>
        <v>0.15</v>
      </c>
      <c r="U248" s="46">
        <f>'cieki 2024'!CB247</f>
        <v>0</v>
      </c>
      <c r="V248" s="46">
        <f>'cieki 2024'!CD247</f>
        <v>0</v>
      </c>
      <c r="W248" s="46">
        <f>'cieki 2024'!CL247</f>
        <v>0</v>
      </c>
      <c r="X248" s="46">
        <f>'cieki 2024'!CQ247</f>
        <v>0</v>
      </c>
      <c r="Y248" s="46">
        <f>'cieki 2024'!CR247</f>
        <v>0</v>
      </c>
      <c r="Z248" s="46">
        <f>'cieki 2024'!CS247</f>
        <v>0</v>
      </c>
      <c r="AA248" s="46">
        <f>'cieki 2024'!CT247</f>
        <v>0</v>
      </c>
      <c r="AB248" s="46">
        <f>'cieki 2024'!CU247</f>
        <v>0</v>
      </c>
      <c r="AC248" s="46">
        <f>'cieki 2024'!CX247</f>
        <v>0</v>
      </c>
      <c r="AD248" s="46">
        <f>'cieki 2024'!CZ247</f>
        <v>0</v>
      </c>
      <c r="AE248" s="46">
        <f>'cieki 2024'!DB247</f>
        <v>0</v>
      </c>
      <c r="AF248" s="46">
        <f>'cieki 2024'!DC247</f>
        <v>0</v>
      </c>
      <c r="AG248" s="46">
        <f>'cieki 2024'!DD247</f>
        <v>0</v>
      </c>
      <c r="AH248" s="46">
        <f>'cieki 2024'!DE247</f>
        <v>0.05</v>
      </c>
      <c r="AI248" s="46">
        <f>'cieki 2024'!DF247</f>
        <v>0.05</v>
      </c>
      <c r="AJ248" s="46">
        <f>'cieki 2024'!DH247</f>
        <v>0</v>
      </c>
      <c r="AK248" s="46">
        <f>'cieki 2024'!DI247</f>
        <v>0</v>
      </c>
      <c r="AL248" s="46">
        <f>'cieki 2024'!DJ247</f>
        <v>0</v>
      </c>
      <c r="AM248" s="46">
        <f>'cieki 2024'!DK247</f>
        <v>0</v>
      </c>
      <c r="AN248" s="46">
        <f>'cieki 2024'!DL247</f>
        <v>0</v>
      </c>
      <c r="AO248" s="155" t="s">
        <v>166</v>
      </c>
    </row>
    <row r="249" spans="1:41" x14ac:dyDescent="0.2">
      <c r="A249" s="45">
        <f>'cieki 2024'!B248</f>
        <v>398</v>
      </c>
      <c r="B249" s="147" t="str">
        <f>'cieki 2024'!D248</f>
        <v>Wisła - Warszawa, most Łazienkowski, brzeg</v>
      </c>
      <c r="C249" s="46">
        <f>'cieki 2024'!I248</f>
        <v>0.05</v>
      </c>
      <c r="D249" s="46">
        <f>'cieki 2024'!J248</f>
        <v>4.9800000000000004</v>
      </c>
      <c r="E249" s="46">
        <f>'cieki 2024'!L248</f>
        <v>0.82699999999999996</v>
      </c>
      <c r="F249" s="46">
        <f>'cieki 2024'!N248</f>
        <v>15.3</v>
      </c>
      <c r="G249" s="46">
        <f>'cieki 2024'!O248</f>
        <v>19.899999999999999</v>
      </c>
      <c r="H249" s="46">
        <f>'cieki 2024'!S248</f>
        <v>11.2</v>
      </c>
      <c r="I249" s="46">
        <f>'cieki 2024'!T248</f>
        <v>5.23</v>
      </c>
      <c r="J249" s="46">
        <f>'cieki 2024'!X248</f>
        <v>119</v>
      </c>
      <c r="K249" s="46">
        <f>'cieki 2024'!AH248</f>
        <v>2.5</v>
      </c>
      <c r="L249" s="46">
        <f>'cieki 2024'!AJ248</f>
        <v>2.5</v>
      </c>
      <c r="M249" s="46">
        <f>'cieki 2024'!BA248</f>
        <v>246.5</v>
      </c>
      <c r="N249" s="46">
        <f>'cieki 2024'!BI248</f>
        <v>0.5</v>
      </c>
      <c r="O249" s="46">
        <f>'cieki 2024'!BJ248</f>
        <v>5.0000000000000001E-3</v>
      </c>
      <c r="P249" s="46">
        <f>'cieki 2024'!BP248</f>
        <v>0.05</v>
      </c>
      <c r="Q249" s="46">
        <f>'cieki 2024'!BS248</f>
        <v>0.05</v>
      </c>
      <c r="R249" s="46">
        <f>'cieki 2024'!BT248</f>
        <v>0.05</v>
      </c>
      <c r="S249" s="46">
        <f>'cieki 2024'!BU248</f>
        <v>0.1</v>
      </c>
      <c r="T249" s="46">
        <f>'cieki 2024'!BZ248</f>
        <v>0.15</v>
      </c>
      <c r="U249" s="46">
        <f>'cieki 2024'!CB248</f>
        <v>0</v>
      </c>
      <c r="V249" s="46">
        <f>'cieki 2024'!CD248</f>
        <v>0</v>
      </c>
      <c r="W249" s="46">
        <f>'cieki 2024'!CL248</f>
        <v>0</v>
      </c>
      <c r="X249" s="46">
        <f>'cieki 2024'!CQ248</f>
        <v>0</v>
      </c>
      <c r="Y249" s="46">
        <f>'cieki 2024'!CR248</f>
        <v>0</v>
      </c>
      <c r="Z249" s="46">
        <f>'cieki 2024'!CS248</f>
        <v>0</v>
      </c>
      <c r="AA249" s="46">
        <f>'cieki 2024'!CT248</f>
        <v>0</v>
      </c>
      <c r="AB249" s="46">
        <f>'cieki 2024'!CU248</f>
        <v>0</v>
      </c>
      <c r="AC249" s="46">
        <f>'cieki 2024'!CX248</f>
        <v>0</v>
      </c>
      <c r="AD249" s="46">
        <f>'cieki 2024'!CZ248</f>
        <v>0</v>
      </c>
      <c r="AE249" s="46">
        <f>'cieki 2024'!DB248</f>
        <v>0</v>
      </c>
      <c r="AF249" s="46">
        <f>'cieki 2024'!DC248</f>
        <v>0</v>
      </c>
      <c r="AG249" s="46">
        <f>'cieki 2024'!DD248</f>
        <v>0</v>
      </c>
      <c r="AH249" s="46">
        <f>'cieki 2024'!DE248</f>
        <v>0.05</v>
      </c>
      <c r="AI249" s="46">
        <f>'cieki 2024'!DF248</f>
        <v>0.05</v>
      </c>
      <c r="AJ249" s="46">
        <f>'cieki 2024'!DH248</f>
        <v>0</v>
      </c>
      <c r="AK249" s="46">
        <f>'cieki 2024'!DI248</f>
        <v>0</v>
      </c>
      <c r="AL249" s="46">
        <f>'cieki 2024'!DJ248</f>
        <v>0</v>
      </c>
      <c r="AM249" s="46">
        <f>'cieki 2024'!DK248</f>
        <v>0</v>
      </c>
      <c r="AN249" s="46">
        <f>'cieki 2024'!DL248</f>
        <v>0</v>
      </c>
      <c r="AO249" s="156" t="s">
        <v>167</v>
      </c>
    </row>
    <row r="250" spans="1:41" x14ac:dyDescent="0.2">
      <c r="A250" s="45">
        <f>'cieki 2024'!B249</f>
        <v>399</v>
      </c>
      <c r="B250" s="147" t="str">
        <f>'cieki 2024'!D249</f>
        <v>Wisła - wpływ do zbiornika Goczałkowice</v>
      </c>
      <c r="C250" s="46">
        <f>'cieki 2024'!I249</f>
        <v>3.16</v>
      </c>
      <c r="D250" s="46">
        <f>'cieki 2024'!J249</f>
        <v>3.34</v>
      </c>
      <c r="E250" s="46">
        <f>'cieki 2024'!L249</f>
        <v>0.19400000000000001</v>
      </c>
      <c r="F250" s="46">
        <f>'cieki 2024'!N249</f>
        <v>29.5</v>
      </c>
      <c r="G250" s="46">
        <f>'cieki 2024'!O249</f>
        <v>24.3</v>
      </c>
      <c r="H250" s="46">
        <f>'cieki 2024'!S249</f>
        <v>19.600000000000001</v>
      </c>
      <c r="I250" s="46">
        <f>'cieki 2024'!T249</f>
        <v>20.6</v>
      </c>
      <c r="J250" s="46">
        <f>'cieki 2024'!X249</f>
        <v>99.7</v>
      </c>
      <c r="K250" s="46">
        <f>'cieki 2024'!AH249</f>
        <v>2.5</v>
      </c>
      <c r="L250" s="46">
        <f>'cieki 2024'!AJ249</f>
        <v>21</v>
      </c>
      <c r="M250" s="46">
        <f>'cieki 2024'!BA249</f>
        <v>670</v>
      </c>
      <c r="N250" s="46">
        <f>'cieki 2024'!BI249</f>
        <v>0.5</v>
      </c>
      <c r="O250" s="46">
        <f>'cieki 2024'!BJ249</f>
        <v>5.0000000000000001E-3</v>
      </c>
      <c r="P250" s="46">
        <f>'cieki 2024'!BP249</f>
        <v>0.05</v>
      </c>
      <c r="Q250" s="46">
        <f>'cieki 2024'!BS249</f>
        <v>0.05</v>
      </c>
      <c r="R250" s="46">
        <f>'cieki 2024'!BT249</f>
        <v>0.05</v>
      </c>
      <c r="S250" s="46">
        <f>'cieki 2024'!BU249</f>
        <v>0.1</v>
      </c>
      <c r="T250" s="46">
        <f>'cieki 2024'!BZ249</f>
        <v>0.15</v>
      </c>
      <c r="U250" s="46">
        <f>'cieki 2024'!CB249</f>
        <v>0</v>
      </c>
      <c r="V250" s="46">
        <f>'cieki 2024'!CD249</f>
        <v>0</v>
      </c>
      <c r="W250" s="46">
        <f>'cieki 2024'!CL249</f>
        <v>0</v>
      </c>
      <c r="X250" s="46">
        <f>'cieki 2024'!CQ249</f>
        <v>0</v>
      </c>
      <c r="Y250" s="46">
        <f>'cieki 2024'!CR249</f>
        <v>0</v>
      </c>
      <c r="Z250" s="46">
        <f>'cieki 2024'!CS249</f>
        <v>0</v>
      </c>
      <c r="AA250" s="46">
        <f>'cieki 2024'!CT249</f>
        <v>0</v>
      </c>
      <c r="AB250" s="46">
        <f>'cieki 2024'!CU249</f>
        <v>0</v>
      </c>
      <c r="AC250" s="46">
        <f>'cieki 2024'!CX249</f>
        <v>0</v>
      </c>
      <c r="AD250" s="46">
        <f>'cieki 2024'!CZ249</f>
        <v>0</v>
      </c>
      <c r="AE250" s="46">
        <f>'cieki 2024'!DB249</f>
        <v>0</v>
      </c>
      <c r="AF250" s="46">
        <f>'cieki 2024'!DC249</f>
        <v>0</v>
      </c>
      <c r="AG250" s="46">
        <f>'cieki 2024'!DD249</f>
        <v>0</v>
      </c>
      <c r="AH250" s="46">
        <f>'cieki 2024'!DE249</f>
        <v>0.05</v>
      </c>
      <c r="AI250" s="46">
        <f>'cieki 2024'!DF249</f>
        <v>0.05</v>
      </c>
      <c r="AJ250" s="46">
        <f>'cieki 2024'!DH249</f>
        <v>0</v>
      </c>
      <c r="AK250" s="46">
        <f>'cieki 2024'!DI249</f>
        <v>0</v>
      </c>
      <c r="AL250" s="46">
        <f>'cieki 2024'!DJ249</f>
        <v>0</v>
      </c>
      <c r="AM250" s="46">
        <f>'cieki 2024'!DK249</f>
        <v>0</v>
      </c>
      <c r="AN250" s="46">
        <f>'cieki 2024'!DL249</f>
        <v>0</v>
      </c>
      <c r="AO250" s="155" t="s">
        <v>166</v>
      </c>
    </row>
    <row r="251" spans="1:41" x14ac:dyDescent="0.2">
      <c r="A251" s="45">
        <f>'cieki 2024'!B250</f>
        <v>400</v>
      </c>
      <c r="B251" s="147" t="str">
        <f>'cieki 2024'!D250</f>
        <v>Wisłok - Tryńcza</v>
      </c>
      <c r="C251" s="46">
        <f>'cieki 2024'!I250</f>
        <v>0.05</v>
      </c>
      <c r="D251" s="46">
        <f>'cieki 2024'!J250</f>
        <v>1.5</v>
      </c>
      <c r="E251" s="46">
        <f>'cieki 2024'!L250</f>
        <v>2.5000000000000001E-2</v>
      </c>
      <c r="F251" s="46">
        <f>'cieki 2024'!N250</f>
        <v>16.3</v>
      </c>
      <c r="G251" s="46">
        <f>'cieki 2024'!O250</f>
        <v>106</v>
      </c>
      <c r="H251" s="46">
        <f>'cieki 2024'!S250</f>
        <v>9.2200000000000006</v>
      </c>
      <c r="I251" s="46">
        <f>'cieki 2024'!T250</f>
        <v>107</v>
      </c>
      <c r="J251" s="46">
        <f>'cieki 2024'!X250</f>
        <v>121</v>
      </c>
      <c r="K251" s="46">
        <f>'cieki 2024'!AH250</f>
        <v>2.5</v>
      </c>
      <c r="L251" s="46">
        <f>'cieki 2024'!AJ250</f>
        <v>23</v>
      </c>
      <c r="M251" s="46">
        <f>'cieki 2024'!BA250</f>
        <v>1240.3</v>
      </c>
      <c r="N251" s="46">
        <f>'cieki 2024'!BI250</f>
        <v>0.5</v>
      </c>
      <c r="O251" s="46">
        <f>'cieki 2024'!BJ250</f>
        <v>5.0000000000000001E-3</v>
      </c>
      <c r="P251" s="46">
        <f>'cieki 2024'!BP250</f>
        <v>0.05</v>
      </c>
      <c r="Q251" s="46">
        <f>'cieki 2024'!BS250</f>
        <v>0.05</v>
      </c>
      <c r="R251" s="46">
        <f>'cieki 2024'!BT250</f>
        <v>0.05</v>
      </c>
      <c r="S251" s="46">
        <f>'cieki 2024'!BU250</f>
        <v>0.1</v>
      </c>
      <c r="T251" s="46">
        <f>'cieki 2024'!BZ250</f>
        <v>0.15</v>
      </c>
      <c r="U251" s="46">
        <f>'cieki 2024'!CB250</f>
        <v>50</v>
      </c>
      <c r="V251" s="46">
        <f>'cieki 2024'!CD250</f>
        <v>0.01</v>
      </c>
      <c r="W251" s="46">
        <f>'cieki 2024'!CL250</f>
        <v>0.21</v>
      </c>
      <c r="X251" s="46">
        <f>'cieki 2024'!CQ250</f>
        <v>1.5</v>
      </c>
      <c r="Y251" s="46">
        <f>'cieki 2024'!CR250</f>
        <v>0.3</v>
      </c>
      <c r="Z251" s="46">
        <f>'cieki 2024'!CS250</f>
        <v>5</v>
      </c>
      <c r="AA251" s="46">
        <f>'cieki 2024'!CT250</f>
        <v>0.5</v>
      </c>
      <c r="AB251" s="46">
        <f>'cieki 2024'!CU250</f>
        <v>0.5</v>
      </c>
      <c r="AC251" s="46">
        <f>'cieki 2024'!CX250</f>
        <v>0.05</v>
      </c>
      <c r="AD251" s="46">
        <f>'cieki 2024'!CZ250</f>
        <v>0.05</v>
      </c>
      <c r="AE251" s="46">
        <f>'cieki 2024'!DB250</f>
        <v>0.05</v>
      </c>
      <c r="AF251" s="46">
        <f>'cieki 2024'!DC250</f>
        <v>0.05</v>
      </c>
      <c r="AG251" s="46">
        <f>'cieki 2024'!DD250</f>
        <v>0.05</v>
      </c>
      <c r="AH251" s="46">
        <f>'cieki 2024'!DE250</f>
        <v>0.05</v>
      </c>
      <c r="AI251" s="46">
        <f>'cieki 2024'!DF250</f>
        <v>0.05</v>
      </c>
      <c r="AJ251" s="46">
        <f>'cieki 2024'!DH250</f>
        <v>0.5</v>
      </c>
      <c r="AK251" s="46">
        <f>'cieki 2024'!DI250</f>
        <v>0.05</v>
      </c>
      <c r="AL251" s="46">
        <f>'cieki 2024'!DJ250</f>
        <v>0.25</v>
      </c>
      <c r="AM251" s="46">
        <f>'cieki 2024'!DK250</f>
        <v>0.25</v>
      </c>
      <c r="AN251" s="46">
        <f>'cieki 2024'!DL250</f>
        <v>0.05</v>
      </c>
      <c r="AO251" s="155" t="s">
        <v>166</v>
      </c>
    </row>
    <row r="252" spans="1:41" x14ac:dyDescent="0.2">
      <c r="A252" s="45">
        <f>'cieki 2024'!B251</f>
        <v>401</v>
      </c>
      <c r="B252" s="147" t="str">
        <f>'cieki 2024'!D251</f>
        <v>Wisłok - Zwięczyca</v>
      </c>
      <c r="C252" s="46">
        <f>'cieki 2024'!I251</f>
        <v>0.05</v>
      </c>
      <c r="D252" s="46">
        <f>'cieki 2024'!J251</f>
        <v>3.47</v>
      </c>
      <c r="E252" s="46">
        <f>'cieki 2024'!L251</f>
        <v>2.5000000000000001E-2</v>
      </c>
      <c r="F252" s="46">
        <f>'cieki 2024'!N251</f>
        <v>24.4</v>
      </c>
      <c r="G252" s="46">
        <f>'cieki 2024'!O251</f>
        <v>34.9</v>
      </c>
      <c r="H252" s="46">
        <f>'cieki 2024'!S251</f>
        <v>19.899999999999999</v>
      </c>
      <c r="I252" s="46">
        <f>'cieki 2024'!T251</f>
        <v>4.6399999999999997</v>
      </c>
      <c r="J252" s="46">
        <f>'cieki 2024'!X251</f>
        <v>64.400000000000006</v>
      </c>
      <c r="K252" s="46">
        <f>'cieki 2024'!AH251</f>
        <v>9.7999999999999989</v>
      </c>
      <c r="L252" s="46">
        <f>'cieki 2024'!AJ251</f>
        <v>8.3000000000000007</v>
      </c>
      <c r="M252" s="46">
        <f>'cieki 2024'!BA251</f>
        <v>563.6</v>
      </c>
      <c r="N252" s="46">
        <f>'cieki 2024'!BI251</f>
        <v>0.5</v>
      </c>
      <c r="O252" s="46">
        <f>'cieki 2024'!BJ251</f>
        <v>5.0000000000000001E-3</v>
      </c>
      <c r="P252" s="46">
        <f>'cieki 2024'!BP251</f>
        <v>0.05</v>
      </c>
      <c r="Q252" s="46">
        <f>'cieki 2024'!BS251</f>
        <v>0.05</v>
      </c>
      <c r="R252" s="46">
        <f>'cieki 2024'!BT251</f>
        <v>0.05</v>
      </c>
      <c r="S252" s="46">
        <f>'cieki 2024'!BU251</f>
        <v>0.1</v>
      </c>
      <c r="T252" s="46">
        <f>'cieki 2024'!BZ251</f>
        <v>0.15</v>
      </c>
      <c r="U252" s="46">
        <f>'cieki 2024'!CB251</f>
        <v>0</v>
      </c>
      <c r="V252" s="46">
        <f>'cieki 2024'!CD251</f>
        <v>0</v>
      </c>
      <c r="W252" s="46">
        <f>'cieki 2024'!CL251</f>
        <v>0</v>
      </c>
      <c r="X252" s="46">
        <f>'cieki 2024'!CQ251</f>
        <v>0</v>
      </c>
      <c r="Y252" s="46">
        <f>'cieki 2024'!CR251</f>
        <v>0</v>
      </c>
      <c r="Z252" s="46">
        <f>'cieki 2024'!CS251</f>
        <v>0</v>
      </c>
      <c r="AA252" s="46">
        <f>'cieki 2024'!CT251</f>
        <v>0</v>
      </c>
      <c r="AB252" s="46">
        <f>'cieki 2024'!CU251</f>
        <v>0</v>
      </c>
      <c r="AC252" s="46">
        <f>'cieki 2024'!CX251</f>
        <v>0</v>
      </c>
      <c r="AD252" s="46">
        <f>'cieki 2024'!CZ251</f>
        <v>0</v>
      </c>
      <c r="AE252" s="46">
        <f>'cieki 2024'!DB251</f>
        <v>0</v>
      </c>
      <c r="AF252" s="46">
        <f>'cieki 2024'!DC251</f>
        <v>0</v>
      </c>
      <c r="AG252" s="46">
        <f>'cieki 2024'!DD251</f>
        <v>0</v>
      </c>
      <c r="AH252" s="46">
        <f>'cieki 2024'!DE251</f>
        <v>0.05</v>
      </c>
      <c r="AI252" s="46">
        <f>'cieki 2024'!DF251</f>
        <v>0.05</v>
      </c>
      <c r="AJ252" s="46">
        <f>'cieki 2024'!DH251</f>
        <v>0</v>
      </c>
      <c r="AK252" s="46">
        <f>'cieki 2024'!DI251</f>
        <v>0</v>
      </c>
      <c r="AL252" s="46">
        <f>'cieki 2024'!DJ251</f>
        <v>0</v>
      </c>
      <c r="AM252" s="46">
        <f>'cieki 2024'!DK251</f>
        <v>0</v>
      </c>
      <c r="AN252" s="46">
        <f>'cieki 2024'!DL251</f>
        <v>0</v>
      </c>
      <c r="AO252" s="155" t="s">
        <v>166</v>
      </c>
    </row>
    <row r="253" spans="1:41" x14ac:dyDescent="0.2">
      <c r="A253" s="45">
        <f>'cieki 2024'!B252</f>
        <v>402</v>
      </c>
      <c r="B253" s="147" t="str">
        <f>'cieki 2024'!D252</f>
        <v>Wisłoka - Wojsław</v>
      </c>
      <c r="C253" s="46">
        <f>'cieki 2024'!I252</f>
        <v>0.05</v>
      </c>
      <c r="D253" s="46">
        <f>'cieki 2024'!J252</f>
        <v>1.5</v>
      </c>
      <c r="E253" s="46">
        <f>'cieki 2024'!L252</f>
        <v>2.5000000000000001E-2</v>
      </c>
      <c r="F253" s="46">
        <f>'cieki 2024'!N252</f>
        <v>5.44</v>
      </c>
      <c r="G253" s="46">
        <f>'cieki 2024'!O252</f>
        <v>8.0399999999999991</v>
      </c>
      <c r="H253" s="46">
        <f>'cieki 2024'!S252</f>
        <v>6.83</v>
      </c>
      <c r="I253" s="46">
        <f>'cieki 2024'!T252</f>
        <v>0.5</v>
      </c>
      <c r="J253" s="46">
        <f>'cieki 2024'!X252</f>
        <v>14.2</v>
      </c>
      <c r="K253" s="46">
        <f>'cieki 2024'!AH252</f>
        <v>9.6</v>
      </c>
      <c r="L253" s="46">
        <f>'cieki 2024'!AJ252</f>
        <v>21</v>
      </c>
      <c r="M253" s="46">
        <f>'cieki 2024'!BA252</f>
        <v>662.1</v>
      </c>
      <c r="N253" s="46">
        <f>'cieki 2024'!BI252</f>
        <v>0.5</v>
      </c>
      <c r="O253" s="46">
        <f>'cieki 2024'!BJ252</f>
        <v>5.0000000000000001E-3</v>
      </c>
      <c r="P253" s="46">
        <f>'cieki 2024'!BP252</f>
        <v>0.05</v>
      </c>
      <c r="Q253" s="46">
        <f>'cieki 2024'!BS252</f>
        <v>0.05</v>
      </c>
      <c r="R253" s="46">
        <f>'cieki 2024'!BT252</f>
        <v>0.05</v>
      </c>
      <c r="S253" s="46">
        <f>'cieki 2024'!BU252</f>
        <v>0.1</v>
      </c>
      <c r="T253" s="46">
        <f>'cieki 2024'!BZ252</f>
        <v>0.15</v>
      </c>
      <c r="U253" s="46">
        <f>'cieki 2024'!CB252</f>
        <v>50</v>
      </c>
      <c r="V253" s="46">
        <f>'cieki 2024'!CD252</f>
        <v>0.01</v>
      </c>
      <c r="W253" s="46">
        <f>'cieki 2024'!CL252</f>
        <v>5.0000000000000001E-3</v>
      </c>
      <c r="X253" s="46">
        <f>'cieki 2024'!CQ252</f>
        <v>1.5</v>
      </c>
      <c r="Y253" s="46">
        <f>'cieki 2024'!CR252</f>
        <v>0.3</v>
      </c>
      <c r="Z253" s="46">
        <f>'cieki 2024'!CS252</f>
        <v>5</v>
      </c>
      <c r="AA253" s="46">
        <f>'cieki 2024'!CT252</f>
        <v>0.5</v>
      </c>
      <c r="AB253" s="46">
        <f>'cieki 2024'!CU252</f>
        <v>0.5</v>
      </c>
      <c r="AC253" s="46">
        <f>'cieki 2024'!CX252</f>
        <v>0.05</v>
      </c>
      <c r="AD253" s="46">
        <f>'cieki 2024'!CZ252</f>
        <v>0.05</v>
      </c>
      <c r="AE253" s="46">
        <f>'cieki 2024'!DB252</f>
        <v>0.05</v>
      </c>
      <c r="AF253" s="46">
        <f>'cieki 2024'!DC252</f>
        <v>0.05</v>
      </c>
      <c r="AG253" s="46">
        <f>'cieki 2024'!DD252</f>
        <v>0.05</v>
      </c>
      <c r="AH253" s="46">
        <f>'cieki 2024'!DE252</f>
        <v>0.05</v>
      </c>
      <c r="AI253" s="46">
        <f>'cieki 2024'!DF252</f>
        <v>0.05</v>
      </c>
      <c r="AJ253" s="46">
        <f>'cieki 2024'!DH252</f>
        <v>0.5</v>
      </c>
      <c r="AK253" s="46">
        <f>'cieki 2024'!DI252</f>
        <v>0.05</v>
      </c>
      <c r="AL253" s="46">
        <f>'cieki 2024'!DJ252</f>
        <v>0.25</v>
      </c>
      <c r="AM253" s="46">
        <f>'cieki 2024'!DK252</f>
        <v>0.25</v>
      </c>
      <c r="AN253" s="46">
        <f>'cieki 2024'!DL252</f>
        <v>0.05</v>
      </c>
      <c r="AO253" s="156" t="s">
        <v>167</v>
      </c>
    </row>
    <row r="254" spans="1:41" x14ac:dyDescent="0.2">
      <c r="A254" s="45">
        <f>'cieki 2024'!B253</f>
        <v>403</v>
      </c>
      <c r="B254" s="147" t="str">
        <f>'cieki 2024'!D253</f>
        <v>Wisłoka - Żółków</v>
      </c>
      <c r="C254" s="46">
        <f>'cieki 2024'!I253</f>
        <v>0.05</v>
      </c>
      <c r="D254" s="46">
        <f>'cieki 2024'!J253</f>
        <v>3.55</v>
      </c>
      <c r="E254" s="46">
        <f>'cieki 2024'!L253</f>
        <v>2.5000000000000001E-2</v>
      </c>
      <c r="F254" s="46">
        <f>'cieki 2024'!N253</f>
        <v>21.8</v>
      </c>
      <c r="G254" s="46">
        <f>'cieki 2024'!O253</f>
        <v>25</v>
      </c>
      <c r="H254" s="46">
        <f>'cieki 2024'!S253</f>
        <v>27.1</v>
      </c>
      <c r="I254" s="46">
        <f>'cieki 2024'!T253</f>
        <v>7.45</v>
      </c>
      <c r="J254" s="46">
        <f>'cieki 2024'!X253</f>
        <v>55.5</v>
      </c>
      <c r="K254" s="46">
        <f>'cieki 2024'!AH253</f>
        <v>2.5</v>
      </c>
      <c r="L254" s="46">
        <f>'cieki 2024'!AJ253</f>
        <v>17</v>
      </c>
      <c r="M254" s="46">
        <f>'cieki 2024'!BA253</f>
        <v>517.5</v>
      </c>
      <c r="N254" s="46">
        <f>'cieki 2024'!BI253</f>
        <v>0.5</v>
      </c>
      <c r="O254" s="46">
        <f>'cieki 2024'!BJ253</f>
        <v>5.0000000000000001E-3</v>
      </c>
      <c r="P254" s="46">
        <f>'cieki 2024'!BP253</f>
        <v>0.05</v>
      </c>
      <c r="Q254" s="46">
        <f>'cieki 2024'!BS253</f>
        <v>0.05</v>
      </c>
      <c r="R254" s="46">
        <f>'cieki 2024'!BT253</f>
        <v>0.05</v>
      </c>
      <c r="S254" s="46">
        <f>'cieki 2024'!BU253</f>
        <v>0.1</v>
      </c>
      <c r="T254" s="46">
        <f>'cieki 2024'!BZ253</f>
        <v>0.15</v>
      </c>
      <c r="U254" s="46">
        <f>'cieki 2024'!CB253</f>
        <v>0</v>
      </c>
      <c r="V254" s="46">
        <f>'cieki 2024'!CD253</f>
        <v>0</v>
      </c>
      <c r="W254" s="46">
        <f>'cieki 2024'!CL253</f>
        <v>0</v>
      </c>
      <c r="X254" s="46">
        <f>'cieki 2024'!CQ253</f>
        <v>0</v>
      </c>
      <c r="Y254" s="46">
        <f>'cieki 2024'!CR253</f>
        <v>0</v>
      </c>
      <c r="Z254" s="46">
        <f>'cieki 2024'!CS253</f>
        <v>0</v>
      </c>
      <c r="AA254" s="46">
        <f>'cieki 2024'!CT253</f>
        <v>0</v>
      </c>
      <c r="AB254" s="46">
        <f>'cieki 2024'!CU253</f>
        <v>0</v>
      </c>
      <c r="AC254" s="46">
        <f>'cieki 2024'!CX253</f>
        <v>0</v>
      </c>
      <c r="AD254" s="46">
        <f>'cieki 2024'!CZ253</f>
        <v>0</v>
      </c>
      <c r="AE254" s="46">
        <f>'cieki 2024'!DB253</f>
        <v>0</v>
      </c>
      <c r="AF254" s="46">
        <f>'cieki 2024'!DC253</f>
        <v>0</v>
      </c>
      <c r="AG254" s="46">
        <f>'cieki 2024'!DD253</f>
        <v>0</v>
      </c>
      <c r="AH254" s="46">
        <f>'cieki 2024'!DE253</f>
        <v>0.05</v>
      </c>
      <c r="AI254" s="46">
        <f>'cieki 2024'!DF253</f>
        <v>0.05</v>
      </c>
      <c r="AJ254" s="46">
        <f>'cieki 2024'!DH253</f>
        <v>0</v>
      </c>
      <c r="AK254" s="46">
        <f>'cieki 2024'!DI253</f>
        <v>0</v>
      </c>
      <c r="AL254" s="46">
        <f>'cieki 2024'!DJ253</f>
        <v>0</v>
      </c>
      <c r="AM254" s="46">
        <f>'cieki 2024'!DK253</f>
        <v>0</v>
      </c>
      <c r="AN254" s="46">
        <f>'cieki 2024'!DL253</f>
        <v>0</v>
      </c>
      <c r="AO254" s="156" t="s">
        <v>167</v>
      </c>
    </row>
    <row r="255" spans="1:41" x14ac:dyDescent="0.2">
      <c r="A255" s="45">
        <f>'cieki 2024'!B254</f>
        <v>404</v>
      </c>
      <c r="B255" s="147" t="str">
        <f>'cieki 2024'!D254</f>
        <v>Wisłoka - Pilzno</v>
      </c>
      <c r="C255" s="46">
        <f>'cieki 2024'!I254</f>
        <v>0.05</v>
      </c>
      <c r="D255" s="46">
        <f>'cieki 2024'!J254</f>
        <v>7.03</v>
      </c>
      <c r="E255" s="46">
        <f>'cieki 2024'!L254</f>
        <v>2.5000000000000001E-2</v>
      </c>
      <c r="F255" s="46">
        <f>'cieki 2024'!N254</f>
        <v>26.6</v>
      </c>
      <c r="G255" s="46">
        <f>'cieki 2024'!O254</f>
        <v>25.9</v>
      </c>
      <c r="H255" s="46">
        <f>'cieki 2024'!S254</f>
        <v>22.7</v>
      </c>
      <c r="I255" s="46">
        <f>'cieki 2024'!T254</f>
        <v>4.5599999999999996</v>
      </c>
      <c r="J255" s="46">
        <f>'cieki 2024'!X254</f>
        <v>66.099999999999994</v>
      </c>
      <c r="K255" s="46">
        <f>'cieki 2024'!AH254</f>
        <v>2.5</v>
      </c>
      <c r="L255" s="46">
        <f>'cieki 2024'!AJ254</f>
        <v>26</v>
      </c>
      <c r="M255" s="46">
        <f>'cieki 2024'!BA254</f>
        <v>780.5</v>
      </c>
      <c r="N255" s="46">
        <f>'cieki 2024'!BI254</f>
        <v>0.5</v>
      </c>
      <c r="O255" s="46">
        <f>'cieki 2024'!BJ254</f>
        <v>5.0000000000000001E-3</v>
      </c>
      <c r="P255" s="46">
        <f>'cieki 2024'!BP254</f>
        <v>0.05</v>
      </c>
      <c r="Q255" s="46">
        <f>'cieki 2024'!BS254</f>
        <v>0.05</v>
      </c>
      <c r="R255" s="46">
        <f>'cieki 2024'!BT254</f>
        <v>0.05</v>
      </c>
      <c r="S255" s="46">
        <f>'cieki 2024'!BU254</f>
        <v>0.1</v>
      </c>
      <c r="T255" s="46">
        <f>'cieki 2024'!BZ254</f>
        <v>0.15</v>
      </c>
      <c r="U255" s="46">
        <f>'cieki 2024'!CB254</f>
        <v>0</v>
      </c>
      <c r="V255" s="46">
        <f>'cieki 2024'!CD254</f>
        <v>0</v>
      </c>
      <c r="W255" s="46">
        <f>'cieki 2024'!CL254</f>
        <v>0</v>
      </c>
      <c r="X255" s="46">
        <f>'cieki 2024'!CQ254</f>
        <v>0</v>
      </c>
      <c r="Y255" s="46">
        <f>'cieki 2024'!CR254</f>
        <v>0</v>
      </c>
      <c r="Z255" s="46">
        <f>'cieki 2024'!CS254</f>
        <v>0</v>
      </c>
      <c r="AA255" s="46">
        <f>'cieki 2024'!CT254</f>
        <v>0</v>
      </c>
      <c r="AB255" s="46">
        <f>'cieki 2024'!CU254</f>
        <v>0</v>
      </c>
      <c r="AC255" s="46">
        <f>'cieki 2024'!CX254</f>
        <v>0</v>
      </c>
      <c r="AD255" s="46">
        <f>'cieki 2024'!CZ254</f>
        <v>0</v>
      </c>
      <c r="AE255" s="46">
        <f>'cieki 2024'!DB254</f>
        <v>0</v>
      </c>
      <c r="AF255" s="46">
        <f>'cieki 2024'!DC254</f>
        <v>0</v>
      </c>
      <c r="AG255" s="46">
        <f>'cieki 2024'!DD254</f>
        <v>0</v>
      </c>
      <c r="AH255" s="46">
        <f>'cieki 2024'!DE254</f>
        <v>0.05</v>
      </c>
      <c r="AI255" s="46">
        <f>'cieki 2024'!DF254</f>
        <v>0.05</v>
      </c>
      <c r="AJ255" s="46">
        <f>'cieki 2024'!DH254</f>
        <v>0</v>
      </c>
      <c r="AK255" s="46">
        <f>'cieki 2024'!DI254</f>
        <v>0</v>
      </c>
      <c r="AL255" s="46">
        <f>'cieki 2024'!DJ254</f>
        <v>0.25</v>
      </c>
      <c r="AM255" s="46">
        <f>'cieki 2024'!DK254</f>
        <v>0.25</v>
      </c>
      <c r="AN255" s="46">
        <f>'cieki 2024'!DL254</f>
        <v>0.05</v>
      </c>
      <c r="AO255" s="156" t="s">
        <v>167</v>
      </c>
    </row>
    <row r="256" spans="1:41" x14ac:dyDescent="0.2">
      <c r="A256" s="45">
        <f>'cieki 2024'!B255</f>
        <v>405</v>
      </c>
      <c r="B256" s="147" t="str">
        <f>'cieki 2024'!D255</f>
        <v>Wisłoka - Świątkowa</v>
      </c>
      <c r="C256" s="46">
        <f>'cieki 2024'!I255</f>
        <v>3.11</v>
      </c>
      <c r="D256" s="46">
        <f>'cieki 2024'!J255</f>
        <v>3.46</v>
      </c>
      <c r="E256" s="46">
        <f>'cieki 2024'!L255</f>
        <v>2.5000000000000001E-2</v>
      </c>
      <c r="F256" s="46">
        <f>'cieki 2024'!N255</f>
        <v>23.6</v>
      </c>
      <c r="G256" s="46">
        <f>'cieki 2024'!O255</f>
        <v>30.2</v>
      </c>
      <c r="H256" s="46">
        <f>'cieki 2024'!S255</f>
        <v>31.6</v>
      </c>
      <c r="I256" s="46">
        <f>'cieki 2024'!T255</f>
        <v>6.63</v>
      </c>
      <c r="J256" s="46">
        <f>'cieki 2024'!X255</f>
        <v>42.6</v>
      </c>
      <c r="K256" s="46">
        <f>'cieki 2024'!AH255</f>
        <v>94</v>
      </c>
      <c r="L256" s="46">
        <f>'cieki 2024'!AJ255</f>
        <v>2.5</v>
      </c>
      <c r="M256" s="46">
        <f>'cieki 2024'!BA255</f>
        <v>687</v>
      </c>
      <c r="N256" s="46">
        <f>'cieki 2024'!BI255</f>
        <v>0.5</v>
      </c>
      <c r="O256" s="46">
        <f>'cieki 2024'!BJ255</f>
        <v>5.0000000000000001E-3</v>
      </c>
      <c r="P256" s="46">
        <f>'cieki 2024'!BP255</f>
        <v>0.05</v>
      </c>
      <c r="Q256" s="46">
        <f>'cieki 2024'!BS255</f>
        <v>0.05</v>
      </c>
      <c r="R256" s="46">
        <f>'cieki 2024'!BT255</f>
        <v>0.05</v>
      </c>
      <c r="S256" s="46">
        <f>'cieki 2024'!BU255</f>
        <v>0.1</v>
      </c>
      <c r="T256" s="46">
        <f>'cieki 2024'!BZ255</f>
        <v>0.15</v>
      </c>
      <c r="U256" s="46">
        <f>'cieki 2024'!CB255</f>
        <v>0</v>
      </c>
      <c r="V256" s="46">
        <f>'cieki 2024'!CD255</f>
        <v>0</v>
      </c>
      <c r="W256" s="46">
        <f>'cieki 2024'!CL255</f>
        <v>0</v>
      </c>
      <c r="X256" s="46">
        <f>'cieki 2024'!CQ255</f>
        <v>0</v>
      </c>
      <c r="Y256" s="46">
        <f>'cieki 2024'!CR255</f>
        <v>0</v>
      </c>
      <c r="Z256" s="46">
        <f>'cieki 2024'!CS255</f>
        <v>0</v>
      </c>
      <c r="AA256" s="46">
        <f>'cieki 2024'!CT255</f>
        <v>0</v>
      </c>
      <c r="AB256" s="46">
        <f>'cieki 2024'!CU255</f>
        <v>0</v>
      </c>
      <c r="AC256" s="46">
        <f>'cieki 2024'!CX255</f>
        <v>0</v>
      </c>
      <c r="AD256" s="46">
        <f>'cieki 2024'!CZ255</f>
        <v>0</v>
      </c>
      <c r="AE256" s="46">
        <f>'cieki 2024'!DB255</f>
        <v>0</v>
      </c>
      <c r="AF256" s="46">
        <f>'cieki 2024'!DC255</f>
        <v>0</v>
      </c>
      <c r="AG256" s="46">
        <f>'cieki 2024'!DD255</f>
        <v>0</v>
      </c>
      <c r="AH256" s="46">
        <f>'cieki 2024'!DE255</f>
        <v>0.05</v>
      </c>
      <c r="AI256" s="46">
        <f>'cieki 2024'!DF255</f>
        <v>0.05</v>
      </c>
      <c r="AJ256" s="46">
        <f>'cieki 2024'!DH255</f>
        <v>0</v>
      </c>
      <c r="AK256" s="46">
        <f>'cieki 2024'!DI255</f>
        <v>0</v>
      </c>
      <c r="AL256" s="46">
        <f>'cieki 2024'!DJ255</f>
        <v>0.25</v>
      </c>
      <c r="AM256" s="46">
        <f>'cieki 2024'!DK255</f>
        <v>0.25</v>
      </c>
      <c r="AN256" s="46">
        <f>'cieki 2024'!DL255</f>
        <v>0.05</v>
      </c>
      <c r="AO256" s="155" t="s">
        <v>166</v>
      </c>
    </row>
    <row r="257" spans="1:41" x14ac:dyDescent="0.2">
      <c r="A257" s="45">
        <f>'cieki 2024'!B256</f>
        <v>406</v>
      </c>
      <c r="B257" s="147" t="str">
        <f>'cieki 2024'!D256</f>
        <v>Wisznia - Gaje</v>
      </c>
      <c r="C257" s="46">
        <f>'cieki 2024'!I256</f>
        <v>0.05</v>
      </c>
      <c r="D257" s="46">
        <f>'cieki 2024'!J256</f>
        <v>3.76</v>
      </c>
      <c r="E257" s="46">
        <f>'cieki 2024'!L256</f>
        <v>2.5000000000000001E-2</v>
      </c>
      <c r="F257" s="46">
        <f>'cieki 2024'!N256</f>
        <v>6.84</v>
      </c>
      <c r="G257" s="46">
        <f>'cieki 2024'!O256</f>
        <v>8.75</v>
      </c>
      <c r="H257" s="46">
        <f>'cieki 2024'!S256</f>
        <v>6.26</v>
      </c>
      <c r="I257" s="46">
        <f>'cieki 2024'!T256</f>
        <v>1.26</v>
      </c>
      <c r="J257" s="46">
        <f>'cieki 2024'!X256</f>
        <v>17.600000000000001</v>
      </c>
      <c r="K257" s="46">
        <f>'cieki 2024'!AH256</f>
        <v>2.5</v>
      </c>
      <c r="L257" s="46">
        <f>'cieki 2024'!AJ256</f>
        <v>2.5</v>
      </c>
      <c r="M257" s="46">
        <f>'cieki 2024'!BA256</f>
        <v>31.5</v>
      </c>
      <c r="N257" s="46">
        <f>'cieki 2024'!BI256</f>
        <v>0.5</v>
      </c>
      <c r="O257" s="46">
        <f>'cieki 2024'!BJ256</f>
        <v>5.0000000000000001E-3</v>
      </c>
      <c r="P257" s="46">
        <f>'cieki 2024'!BP256</f>
        <v>0.05</v>
      </c>
      <c r="Q257" s="46">
        <f>'cieki 2024'!BS256</f>
        <v>0.05</v>
      </c>
      <c r="R257" s="46">
        <f>'cieki 2024'!BT256</f>
        <v>0.05</v>
      </c>
      <c r="S257" s="46">
        <f>'cieki 2024'!BU256</f>
        <v>0.1</v>
      </c>
      <c r="T257" s="46">
        <f>'cieki 2024'!BZ256</f>
        <v>0.15</v>
      </c>
      <c r="U257" s="46">
        <f>'cieki 2024'!CB256</f>
        <v>50</v>
      </c>
      <c r="V257" s="46">
        <f>'cieki 2024'!CD256</f>
        <v>0.01</v>
      </c>
      <c r="W257" s="46">
        <f>'cieki 2024'!CL256</f>
        <v>5.0000000000000001E-3</v>
      </c>
      <c r="X257" s="46">
        <f>'cieki 2024'!CQ256</f>
        <v>1.5</v>
      </c>
      <c r="Y257" s="46">
        <f>'cieki 2024'!CR256</f>
        <v>0.3</v>
      </c>
      <c r="Z257" s="46">
        <f>'cieki 2024'!CS256</f>
        <v>5</v>
      </c>
      <c r="AA257" s="46">
        <f>'cieki 2024'!CT256</f>
        <v>0.5</v>
      </c>
      <c r="AB257" s="46">
        <f>'cieki 2024'!CU256</f>
        <v>0.5</v>
      </c>
      <c r="AC257" s="46">
        <f>'cieki 2024'!CX256</f>
        <v>0.05</v>
      </c>
      <c r="AD257" s="46">
        <f>'cieki 2024'!CZ256</f>
        <v>0.05</v>
      </c>
      <c r="AE257" s="46">
        <f>'cieki 2024'!DB256</f>
        <v>0.05</v>
      </c>
      <c r="AF257" s="46">
        <f>'cieki 2024'!DC256</f>
        <v>0.05</v>
      </c>
      <c r="AG257" s="46">
        <f>'cieki 2024'!DD256</f>
        <v>0.05</v>
      </c>
      <c r="AH257" s="46">
        <f>'cieki 2024'!DE256</f>
        <v>0.05</v>
      </c>
      <c r="AI257" s="46">
        <f>'cieki 2024'!DF256</f>
        <v>0.05</v>
      </c>
      <c r="AJ257" s="46">
        <f>'cieki 2024'!DH256</f>
        <v>0.5</v>
      </c>
      <c r="AK257" s="46">
        <f>'cieki 2024'!DI256</f>
        <v>0.05</v>
      </c>
      <c r="AL257" s="46">
        <f>'cieki 2024'!DJ256</f>
        <v>0.25</v>
      </c>
      <c r="AM257" s="46">
        <f>'cieki 2024'!DK256</f>
        <v>0.25</v>
      </c>
      <c r="AN257" s="46">
        <f>'cieki 2024'!DL256</f>
        <v>0.05</v>
      </c>
      <c r="AO257" s="156" t="s">
        <v>167</v>
      </c>
    </row>
    <row r="258" spans="1:41" x14ac:dyDescent="0.2">
      <c r="A258" s="45">
        <f>'cieki 2024'!B257</f>
        <v>407</v>
      </c>
      <c r="B258" s="147" t="str">
        <f>'cieki 2024'!D257</f>
        <v>Wkra - Gutarzewo, most-Kępa</v>
      </c>
      <c r="C258" s="46">
        <f>'cieki 2024'!I257</f>
        <v>0.05</v>
      </c>
      <c r="D258" s="46">
        <f>'cieki 2024'!J257</f>
        <v>1.5</v>
      </c>
      <c r="E258" s="46">
        <f>'cieki 2024'!L257</f>
        <v>2.5000000000000001E-2</v>
      </c>
      <c r="F258" s="46">
        <f>'cieki 2024'!N257</f>
        <v>1.1599999999999999</v>
      </c>
      <c r="G258" s="46">
        <f>'cieki 2024'!O257</f>
        <v>3.71</v>
      </c>
      <c r="H258" s="46">
        <f>'cieki 2024'!S257</f>
        <v>0.2</v>
      </c>
      <c r="I258" s="46">
        <f>'cieki 2024'!T257</f>
        <v>0.5</v>
      </c>
      <c r="J258" s="46">
        <f>'cieki 2024'!X257</f>
        <v>2.72</v>
      </c>
      <c r="K258" s="46">
        <f>'cieki 2024'!AH257</f>
        <v>10</v>
      </c>
      <c r="L258" s="46">
        <f>'cieki 2024'!AJ257</f>
        <v>2.5</v>
      </c>
      <c r="M258" s="46">
        <f>'cieki 2024'!BA257</f>
        <v>39</v>
      </c>
      <c r="N258" s="46">
        <f>'cieki 2024'!BI257</f>
        <v>0.5</v>
      </c>
      <c r="O258" s="46">
        <f>'cieki 2024'!BJ257</f>
        <v>5.0000000000000001E-3</v>
      </c>
      <c r="P258" s="46">
        <f>'cieki 2024'!BP257</f>
        <v>0.05</v>
      </c>
      <c r="Q258" s="46">
        <f>'cieki 2024'!BS257</f>
        <v>0.05</v>
      </c>
      <c r="R258" s="46">
        <f>'cieki 2024'!BT257</f>
        <v>0.05</v>
      </c>
      <c r="S258" s="46">
        <f>'cieki 2024'!BU257</f>
        <v>0.1</v>
      </c>
      <c r="T258" s="46">
        <f>'cieki 2024'!BZ257</f>
        <v>0.15</v>
      </c>
      <c r="U258" s="46">
        <f>'cieki 2024'!CB257</f>
        <v>0</v>
      </c>
      <c r="V258" s="46">
        <f>'cieki 2024'!CD257</f>
        <v>0</v>
      </c>
      <c r="W258" s="46">
        <f>'cieki 2024'!CL257</f>
        <v>0</v>
      </c>
      <c r="X258" s="46">
        <f>'cieki 2024'!CQ257</f>
        <v>0</v>
      </c>
      <c r="Y258" s="46">
        <f>'cieki 2024'!CR257</f>
        <v>0</v>
      </c>
      <c r="Z258" s="46">
        <f>'cieki 2024'!CS257</f>
        <v>0</v>
      </c>
      <c r="AA258" s="46">
        <f>'cieki 2024'!CT257</f>
        <v>0</v>
      </c>
      <c r="AB258" s="46">
        <f>'cieki 2024'!CU257</f>
        <v>0</v>
      </c>
      <c r="AC258" s="46">
        <f>'cieki 2024'!CX257</f>
        <v>0</v>
      </c>
      <c r="AD258" s="46">
        <f>'cieki 2024'!CZ257</f>
        <v>0</v>
      </c>
      <c r="AE258" s="46">
        <f>'cieki 2024'!DB257</f>
        <v>0</v>
      </c>
      <c r="AF258" s="46">
        <f>'cieki 2024'!DC257</f>
        <v>0</v>
      </c>
      <c r="AG258" s="46">
        <f>'cieki 2024'!DD257</f>
        <v>0</v>
      </c>
      <c r="AH258" s="46">
        <f>'cieki 2024'!DE257</f>
        <v>0.05</v>
      </c>
      <c r="AI258" s="46">
        <f>'cieki 2024'!DF257</f>
        <v>0.05</v>
      </c>
      <c r="AJ258" s="46">
        <f>'cieki 2024'!DH257</f>
        <v>0</v>
      </c>
      <c r="AK258" s="46">
        <f>'cieki 2024'!DI257</f>
        <v>0</v>
      </c>
      <c r="AL258" s="46">
        <f>'cieki 2024'!DJ257</f>
        <v>0.25</v>
      </c>
      <c r="AM258" s="46">
        <f>'cieki 2024'!DK257</f>
        <v>0.25</v>
      </c>
      <c r="AN258" s="46">
        <f>'cieki 2024'!DL257</f>
        <v>0.05</v>
      </c>
      <c r="AO258" s="156" t="s">
        <v>167</v>
      </c>
    </row>
    <row r="259" spans="1:41" x14ac:dyDescent="0.2">
      <c r="A259" s="45">
        <f>'cieki 2024'!B258</f>
        <v>408</v>
      </c>
      <c r="B259" s="147" t="str">
        <f>'cieki 2024'!D258</f>
        <v>Wkra - Pomiechówek, most</v>
      </c>
      <c r="C259" s="46">
        <f>'cieki 2024'!I258</f>
        <v>0.13700000000000001</v>
      </c>
      <c r="D259" s="46">
        <f>'cieki 2024'!J258</f>
        <v>1.5</v>
      </c>
      <c r="E259" s="46">
        <f>'cieki 2024'!L258</f>
        <v>2.5000000000000001E-2</v>
      </c>
      <c r="F259" s="46">
        <f>'cieki 2024'!N258</f>
        <v>0.79400000000000004</v>
      </c>
      <c r="G259" s="46">
        <f>'cieki 2024'!O258</f>
        <v>3.64</v>
      </c>
      <c r="H259" s="46">
        <f>'cieki 2024'!S258</f>
        <v>0.2</v>
      </c>
      <c r="I259" s="46">
        <f>'cieki 2024'!T258</f>
        <v>0.5</v>
      </c>
      <c r="J259" s="46">
        <f>'cieki 2024'!X258</f>
        <v>3.75</v>
      </c>
      <c r="K259" s="46">
        <f>'cieki 2024'!AH258</f>
        <v>2.5</v>
      </c>
      <c r="L259" s="46">
        <f>'cieki 2024'!AJ258</f>
        <v>2.5</v>
      </c>
      <c r="M259" s="46">
        <f>'cieki 2024'!BA258</f>
        <v>31.5</v>
      </c>
      <c r="N259" s="46">
        <f>'cieki 2024'!BI258</f>
        <v>0.5</v>
      </c>
      <c r="O259" s="46">
        <f>'cieki 2024'!BJ258</f>
        <v>5.0000000000000001E-3</v>
      </c>
      <c r="P259" s="46">
        <f>'cieki 2024'!BP258</f>
        <v>0.05</v>
      </c>
      <c r="Q259" s="46">
        <f>'cieki 2024'!BS258</f>
        <v>0.05</v>
      </c>
      <c r="R259" s="46">
        <f>'cieki 2024'!BT258</f>
        <v>0.05</v>
      </c>
      <c r="S259" s="46">
        <f>'cieki 2024'!BU258</f>
        <v>0.1</v>
      </c>
      <c r="T259" s="46">
        <f>'cieki 2024'!BZ258</f>
        <v>0.15</v>
      </c>
      <c r="U259" s="46">
        <f>'cieki 2024'!CB258</f>
        <v>0</v>
      </c>
      <c r="V259" s="46">
        <f>'cieki 2024'!CD258</f>
        <v>0</v>
      </c>
      <c r="W259" s="46">
        <f>'cieki 2024'!CL258</f>
        <v>0</v>
      </c>
      <c r="X259" s="46">
        <f>'cieki 2024'!CQ258</f>
        <v>0</v>
      </c>
      <c r="Y259" s="46">
        <f>'cieki 2024'!CR258</f>
        <v>0</v>
      </c>
      <c r="Z259" s="46">
        <f>'cieki 2024'!CS258</f>
        <v>0</v>
      </c>
      <c r="AA259" s="46">
        <f>'cieki 2024'!CT258</f>
        <v>0</v>
      </c>
      <c r="AB259" s="46">
        <f>'cieki 2024'!CU258</f>
        <v>0</v>
      </c>
      <c r="AC259" s="46">
        <f>'cieki 2024'!CX258</f>
        <v>0</v>
      </c>
      <c r="AD259" s="46">
        <f>'cieki 2024'!CZ258</f>
        <v>0</v>
      </c>
      <c r="AE259" s="46">
        <f>'cieki 2024'!DB258</f>
        <v>0</v>
      </c>
      <c r="AF259" s="46">
        <f>'cieki 2024'!DC258</f>
        <v>0</v>
      </c>
      <c r="AG259" s="46">
        <f>'cieki 2024'!DD258</f>
        <v>0</v>
      </c>
      <c r="AH259" s="46">
        <f>'cieki 2024'!DE258</f>
        <v>0.05</v>
      </c>
      <c r="AI259" s="46">
        <f>'cieki 2024'!DF258</f>
        <v>0.05</v>
      </c>
      <c r="AJ259" s="46">
        <f>'cieki 2024'!DH258</f>
        <v>0</v>
      </c>
      <c r="AK259" s="46">
        <f>'cieki 2024'!DI258</f>
        <v>0</v>
      </c>
      <c r="AL259" s="46">
        <f>'cieki 2024'!DJ258</f>
        <v>0</v>
      </c>
      <c r="AM259" s="46">
        <f>'cieki 2024'!DK258</f>
        <v>0</v>
      </c>
      <c r="AN259" s="46">
        <f>'cieki 2024'!DL258</f>
        <v>0</v>
      </c>
      <c r="AO259" s="156" t="s">
        <v>167</v>
      </c>
    </row>
    <row r="260" spans="1:41" x14ac:dyDescent="0.2">
      <c r="A260" s="45">
        <f>'cieki 2024'!B259</f>
        <v>409</v>
      </c>
      <c r="B260" s="147" t="str">
        <f>'cieki 2024'!D259</f>
        <v>Włodawka - Mietułka</v>
      </c>
      <c r="C260" s="46">
        <f>'cieki 2024'!I259</f>
        <v>0.05</v>
      </c>
      <c r="D260" s="46">
        <f>'cieki 2024'!J259</f>
        <v>1.5</v>
      </c>
      <c r="E260" s="46">
        <f>'cieki 2024'!L259</f>
        <v>2.5000000000000001E-2</v>
      </c>
      <c r="F260" s="46">
        <f>'cieki 2024'!N259</f>
        <v>1.08</v>
      </c>
      <c r="G260" s="46">
        <f>'cieki 2024'!O259</f>
        <v>5.24</v>
      </c>
      <c r="H260" s="46">
        <f>'cieki 2024'!S259</f>
        <v>1.1399999999999999</v>
      </c>
      <c r="I260" s="46">
        <f>'cieki 2024'!T259</f>
        <v>0.5</v>
      </c>
      <c r="J260" s="46">
        <f>'cieki 2024'!X259</f>
        <v>5.57</v>
      </c>
      <c r="K260" s="46">
        <f>'cieki 2024'!AH259</f>
        <v>2.5</v>
      </c>
      <c r="L260" s="46">
        <f>'cieki 2024'!AJ259</f>
        <v>2.5</v>
      </c>
      <c r="M260" s="46">
        <f>'cieki 2024'!BA259</f>
        <v>68.099999999999994</v>
      </c>
      <c r="N260" s="46">
        <f>'cieki 2024'!BI259</f>
        <v>0.5</v>
      </c>
      <c r="O260" s="46">
        <f>'cieki 2024'!BJ259</f>
        <v>5.0000000000000001E-3</v>
      </c>
      <c r="P260" s="46">
        <f>'cieki 2024'!BP259</f>
        <v>0.05</v>
      </c>
      <c r="Q260" s="46">
        <f>'cieki 2024'!BS259</f>
        <v>0.05</v>
      </c>
      <c r="R260" s="46">
        <f>'cieki 2024'!BT259</f>
        <v>0.05</v>
      </c>
      <c r="S260" s="46">
        <f>'cieki 2024'!BU259</f>
        <v>0.1</v>
      </c>
      <c r="T260" s="46">
        <f>'cieki 2024'!BZ259</f>
        <v>0.15</v>
      </c>
      <c r="U260" s="46">
        <f>'cieki 2024'!CB259</f>
        <v>0</v>
      </c>
      <c r="V260" s="46">
        <f>'cieki 2024'!CD259</f>
        <v>0</v>
      </c>
      <c r="W260" s="46">
        <f>'cieki 2024'!CL259</f>
        <v>0</v>
      </c>
      <c r="X260" s="46">
        <f>'cieki 2024'!CQ259</f>
        <v>0</v>
      </c>
      <c r="Y260" s="46">
        <f>'cieki 2024'!CR259</f>
        <v>0</v>
      </c>
      <c r="Z260" s="46">
        <f>'cieki 2024'!CS259</f>
        <v>0</v>
      </c>
      <c r="AA260" s="46">
        <f>'cieki 2024'!CT259</f>
        <v>0</v>
      </c>
      <c r="AB260" s="46">
        <f>'cieki 2024'!CU259</f>
        <v>0</v>
      </c>
      <c r="AC260" s="46">
        <f>'cieki 2024'!CX259</f>
        <v>0</v>
      </c>
      <c r="AD260" s="46">
        <f>'cieki 2024'!CZ259</f>
        <v>0</v>
      </c>
      <c r="AE260" s="46">
        <f>'cieki 2024'!DB259</f>
        <v>0</v>
      </c>
      <c r="AF260" s="46">
        <f>'cieki 2024'!DC259</f>
        <v>0</v>
      </c>
      <c r="AG260" s="46">
        <f>'cieki 2024'!DD259</f>
        <v>0</v>
      </c>
      <c r="AH260" s="46">
        <f>'cieki 2024'!DE259</f>
        <v>0.05</v>
      </c>
      <c r="AI260" s="46">
        <f>'cieki 2024'!DF259</f>
        <v>0.05</v>
      </c>
      <c r="AJ260" s="46">
        <f>'cieki 2024'!DH259</f>
        <v>0</v>
      </c>
      <c r="AK260" s="46">
        <f>'cieki 2024'!DI259</f>
        <v>0</v>
      </c>
      <c r="AL260" s="46">
        <f>'cieki 2024'!DJ259</f>
        <v>0</v>
      </c>
      <c r="AM260" s="46">
        <f>'cieki 2024'!DK259</f>
        <v>0</v>
      </c>
      <c r="AN260" s="46">
        <f>'cieki 2024'!DL259</f>
        <v>0</v>
      </c>
      <c r="AO260" s="156" t="s">
        <v>167</v>
      </c>
    </row>
    <row r="261" spans="1:41" x14ac:dyDescent="0.2">
      <c r="A261" s="45">
        <f>'cieki 2024'!B260</f>
        <v>410</v>
      </c>
      <c r="B261" s="147" t="str">
        <f>'cieki 2024'!D260</f>
        <v>Zb. Jeziorsko - Powyżej zapory</v>
      </c>
      <c r="C261" s="46">
        <f>'cieki 2024'!I260</f>
        <v>0.05</v>
      </c>
      <c r="D261" s="46">
        <f>'cieki 2024'!J260</f>
        <v>1.5</v>
      </c>
      <c r="E261" s="46">
        <f>'cieki 2024'!L260</f>
        <v>2.5000000000000001E-2</v>
      </c>
      <c r="F261" s="46">
        <f>'cieki 2024'!N260</f>
        <v>0.99399999999999999</v>
      </c>
      <c r="G261" s="46">
        <f>'cieki 2024'!O260</f>
        <v>3.24</v>
      </c>
      <c r="H261" s="46">
        <f>'cieki 2024'!S260</f>
        <v>0.70899999999999996</v>
      </c>
      <c r="I261" s="46">
        <f>'cieki 2024'!T260</f>
        <v>0.5</v>
      </c>
      <c r="J261" s="46">
        <f>'cieki 2024'!X260</f>
        <v>4.82</v>
      </c>
      <c r="K261" s="46">
        <f>'cieki 2024'!AH260</f>
        <v>13</v>
      </c>
      <c r="L261" s="46">
        <f>'cieki 2024'!AJ260</f>
        <v>2.5</v>
      </c>
      <c r="M261" s="46">
        <f>'cieki 2024'!BA260</f>
        <v>347.1</v>
      </c>
      <c r="N261" s="46">
        <f>'cieki 2024'!BI260</f>
        <v>0.5</v>
      </c>
      <c r="O261" s="46">
        <f>'cieki 2024'!BJ260</f>
        <v>5.0000000000000001E-3</v>
      </c>
      <c r="P261" s="46">
        <f>'cieki 2024'!BP260</f>
        <v>0.05</v>
      </c>
      <c r="Q261" s="46">
        <f>'cieki 2024'!BS260</f>
        <v>0.05</v>
      </c>
      <c r="R261" s="46">
        <f>'cieki 2024'!BT260</f>
        <v>0.05</v>
      </c>
      <c r="S261" s="46">
        <f>'cieki 2024'!BU260</f>
        <v>0.1</v>
      </c>
      <c r="T261" s="46">
        <f>'cieki 2024'!BZ260</f>
        <v>0.15</v>
      </c>
      <c r="U261" s="46">
        <f>'cieki 2024'!CB260</f>
        <v>0</v>
      </c>
      <c r="V261" s="46">
        <f>'cieki 2024'!CD260</f>
        <v>0</v>
      </c>
      <c r="W261" s="46">
        <f>'cieki 2024'!CL260</f>
        <v>0</v>
      </c>
      <c r="X261" s="46">
        <f>'cieki 2024'!CQ260</f>
        <v>0</v>
      </c>
      <c r="Y261" s="46">
        <f>'cieki 2024'!CR260</f>
        <v>0</v>
      </c>
      <c r="Z261" s="46">
        <f>'cieki 2024'!CS260</f>
        <v>0</v>
      </c>
      <c r="AA261" s="46">
        <f>'cieki 2024'!CT260</f>
        <v>0</v>
      </c>
      <c r="AB261" s="46">
        <f>'cieki 2024'!CU260</f>
        <v>0</v>
      </c>
      <c r="AC261" s="46">
        <f>'cieki 2024'!CX260</f>
        <v>0</v>
      </c>
      <c r="AD261" s="46">
        <f>'cieki 2024'!CZ260</f>
        <v>0</v>
      </c>
      <c r="AE261" s="46">
        <f>'cieki 2024'!DB260</f>
        <v>0</v>
      </c>
      <c r="AF261" s="46">
        <f>'cieki 2024'!DC260</f>
        <v>0</v>
      </c>
      <c r="AG261" s="46">
        <f>'cieki 2024'!DD260</f>
        <v>0</v>
      </c>
      <c r="AH261" s="46">
        <f>'cieki 2024'!DE260</f>
        <v>0.05</v>
      </c>
      <c r="AI261" s="46">
        <f>'cieki 2024'!DF260</f>
        <v>0.05</v>
      </c>
      <c r="AJ261" s="46">
        <f>'cieki 2024'!DH260</f>
        <v>0</v>
      </c>
      <c r="AK261" s="46">
        <f>'cieki 2024'!DI260</f>
        <v>0</v>
      </c>
      <c r="AL261" s="46">
        <f>'cieki 2024'!DJ260</f>
        <v>0</v>
      </c>
      <c r="AM261" s="46">
        <f>'cieki 2024'!DK260</f>
        <v>0</v>
      </c>
      <c r="AN261" s="46">
        <f>'cieki 2024'!DL260</f>
        <v>0</v>
      </c>
      <c r="AO261" s="156" t="s">
        <v>167</v>
      </c>
    </row>
    <row r="262" spans="1:41" x14ac:dyDescent="0.2">
      <c r="A262" s="45">
        <f>'cieki 2024'!B261</f>
        <v>411</v>
      </c>
      <c r="B262" s="147" t="str">
        <f>'cieki 2024'!D261</f>
        <v>Zb. Solina - Polańczyk</v>
      </c>
      <c r="C262" s="46">
        <f>'cieki 2024'!I261</f>
        <v>0.05</v>
      </c>
      <c r="D262" s="46">
        <f>'cieki 2024'!J261</f>
        <v>1.5</v>
      </c>
      <c r="E262" s="46">
        <f>'cieki 2024'!L261</f>
        <v>2.5000000000000001E-2</v>
      </c>
      <c r="F262" s="46">
        <f>'cieki 2024'!N261</f>
        <v>7.71</v>
      </c>
      <c r="G262" s="46">
        <f>'cieki 2024'!O261</f>
        <v>6.85</v>
      </c>
      <c r="H262" s="46">
        <f>'cieki 2024'!S261</f>
        <v>7.49</v>
      </c>
      <c r="I262" s="46">
        <f>'cieki 2024'!T261</f>
        <v>0.5</v>
      </c>
      <c r="J262" s="46">
        <f>'cieki 2024'!X261</f>
        <v>17.3</v>
      </c>
      <c r="K262" s="46">
        <f>'cieki 2024'!AH261</f>
        <v>8.2000000000000011</v>
      </c>
      <c r="L262" s="46">
        <f>'cieki 2024'!AJ261</f>
        <v>2.5</v>
      </c>
      <c r="M262" s="46">
        <f>'cieki 2024'!BA261</f>
        <v>37.200000000000003</v>
      </c>
      <c r="N262" s="46">
        <f>'cieki 2024'!BI261</f>
        <v>0.5</v>
      </c>
      <c r="O262" s="46">
        <f>'cieki 2024'!BJ261</f>
        <v>5.0000000000000001E-3</v>
      </c>
      <c r="P262" s="46">
        <f>'cieki 2024'!BP261</f>
        <v>0.05</v>
      </c>
      <c r="Q262" s="46">
        <f>'cieki 2024'!BS261</f>
        <v>0.05</v>
      </c>
      <c r="R262" s="46">
        <f>'cieki 2024'!BT261</f>
        <v>0.05</v>
      </c>
      <c r="S262" s="46">
        <f>'cieki 2024'!BU261</f>
        <v>0.1</v>
      </c>
      <c r="T262" s="46">
        <f>'cieki 2024'!BZ261</f>
        <v>0.15</v>
      </c>
      <c r="U262" s="46">
        <f>'cieki 2024'!CB261</f>
        <v>0</v>
      </c>
      <c r="V262" s="46">
        <f>'cieki 2024'!CD261</f>
        <v>0</v>
      </c>
      <c r="W262" s="46">
        <f>'cieki 2024'!CL261</f>
        <v>0</v>
      </c>
      <c r="X262" s="46">
        <f>'cieki 2024'!CQ261</f>
        <v>0</v>
      </c>
      <c r="Y262" s="46">
        <f>'cieki 2024'!CR261</f>
        <v>0</v>
      </c>
      <c r="Z262" s="46">
        <f>'cieki 2024'!CS261</f>
        <v>0</v>
      </c>
      <c r="AA262" s="46">
        <f>'cieki 2024'!CT261</f>
        <v>0</v>
      </c>
      <c r="AB262" s="46">
        <f>'cieki 2024'!CU261</f>
        <v>0</v>
      </c>
      <c r="AC262" s="46">
        <f>'cieki 2024'!CX261</f>
        <v>0</v>
      </c>
      <c r="AD262" s="46">
        <f>'cieki 2024'!CZ261</f>
        <v>0</v>
      </c>
      <c r="AE262" s="46">
        <f>'cieki 2024'!DB261</f>
        <v>0</v>
      </c>
      <c r="AF262" s="46">
        <f>'cieki 2024'!DC261</f>
        <v>0</v>
      </c>
      <c r="AG262" s="46">
        <f>'cieki 2024'!DD261</f>
        <v>0</v>
      </c>
      <c r="AH262" s="46">
        <f>'cieki 2024'!DE261</f>
        <v>0.05</v>
      </c>
      <c r="AI262" s="46">
        <f>'cieki 2024'!DF261</f>
        <v>0.05</v>
      </c>
      <c r="AJ262" s="46">
        <f>'cieki 2024'!DH261</f>
        <v>0</v>
      </c>
      <c r="AK262" s="46">
        <f>'cieki 2024'!DI261</f>
        <v>0</v>
      </c>
      <c r="AL262" s="46">
        <f>'cieki 2024'!DJ261</f>
        <v>0</v>
      </c>
      <c r="AM262" s="46">
        <f>'cieki 2024'!DK261</f>
        <v>0</v>
      </c>
      <c r="AN262" s="46">
        <f>'cieki 2024'!DL261</f>
        <v>0</v>
      </c>
      <c r="AO262" s="156" t="s">
        <v>167</v>
      </c>
    </row>
    <row r="263" spans="1:41" x14ac:dyDescent="0.2">
      <c r="A263" s="45">
        <f>'cieki 2024'!B262</f>
        <v>412</v>
      </c>
      <c r="B263" s="147" t="str">
        <f>'cieki 2024'!D262</f>
        <v>Zb. Włocławek_stanowisko 03</v>
      </c>
      <c r="C263" s="46">
        <f>'cieki 2024'!I262</f>
        <v>0.05</v>
      </c>
      <c r="D263" s="46">
        <f>'cieki 2024'!J262</f>
        <v>1.5</v>
      </c>
      <c r="E263" s="46">
        <f>'cieki 2024'!L262</f>
        <v>2.5000000000000001E-2</v>
      </c>
      <c r="F263" s="46">
        <f>'cieki 2024'!N262</f>
        <v>1.07</v>
      </c>
      <c r="G263" s="46">
        <f>'cieki 2024'!O262</f>
        <v>4.62</v>
      </c>
      <c r="H263" s="46">
        <f>'cieki 2024'!S262</f>
        <v>0.53</v>
      </c>
      <c r="I263" s="46">
        <f>'cieki 2024'!T262</f>
        <v>0.5</v>
      </c>
      <c r="J263" s="46">
        <f>'cieki 2024'!X262</f>
        <v>6.69</v>
      </c>
      <c r="K263" s="46">
        <f>'cieki 2024'!AH262</f>
        <v>2.5</v>
      </c>
      <c r="L263" s="46">
        <f>'cieki 2024'!AJ262</f>
        <v>2.5</v>
      </c>
      <c r="M263" s="46">
        <f>'cieki 2024'!BA262</f>
        <v>31.5</v>
      </c>
      <c r="N263" s="46">
        <f>'cieki 2024'!BI262</f>
        <v>0.5</v>
      </c>
      <c r="O263" s="46">
        <f>'cieki 2024'!BJ262</f>
        <v>5.0000000000000001E-3</v>
      </c>
      <c r="P263" s="46">
        <f>'cieki 2024'!BP262</f>
        <v>0.05</v>
      </c>
      <c r="Q263" s="46">
        <f>'cieki 2024'!BS262</f>
        <v>0.05</v>
      </c>
      <c r="R263" s="46">
        <f>'cieki 2024'!BT262</f>
        <v>0.05</v>
      </c>
      <c r="S263" s="46">
        <f>'cieki 2024'!BU262</f>
        <v>0.1</v>
      </c>
      <c r="T263" s="46">
        <f>'cieki 2024'!BZ262</f>
        <v>0.15</v>
      </c>
      <c r="U263" s="46">
        <f>'cieki 2024'!CB262</f>
        <v>0</v>
      </c>
      <c r="V263" s="46">
        <f>'cieki 2024'!CD262</f>
        <v>0</v>
      </c>
      <c r="W263" s="46">
        <f>'cieki 2024'!CL262</f>
        <v>0</v>
      </c>
      <c r="X263" s="46">
        <f>'cieki 2024'!CQ262</f>
        <v>0</v>
      </c>
      <c r="Y263" s="46">
        <f>'cieki 2024'!CR262</f>
        <v>0</v>
      </c>
      <c r="Z263" s="46">
        <f>'cieki 2024'!CS262</f>
        <v>0</v>
      </c>
      <c r="AA263" s="46">
        <f>'cieki 2024'!CT262</f>
        <v>0</v>
      </c>
      <c r="AB263" s="46">
        <f>'cieki 2024'!CU262</f>
        <v>0</v>
      </c>
      <c r="AC263" s="46">
        <f>'cieki 2024'!CX262</f>
        <v>0</v>
      </c>
      <c r="AD263" s="46">
        <f>'cieki 2024'!CZ262</f>
        <v>0</v>
      </c>
      <c r="AE263" s="46">
        <f>'cieki 2024'!DB262</f>
        <v>0</v>
      </c>
      <c r="AF263" s="46">
        <f>'cieki 2024'!DC262</f>
        <v>0</v>
      </c>
      <c r="AG263" s="46">
        <f>'cieki 2024'!DD262</f>
        <v>0</v>
      </c>
      <c r="AH263" s="46">
        <f>'cieki 2024'!DE262</f>
        <v>0.05</v>
      </c>
      <c r="AI263" s="46">
        <f>'cieki 2024'!DF262</f>
        <v>0.05</v>
      </c>
      <c r="AJ263" s="46">
        <f>'cieki 2024'!DH262</f>
        <v>0</v>
      </c>
      <c r="AK263" s="46">
        <f>'cieki 2024'!DI262</f>
        <v>0</v>
      </c>
      <c r="AL263" s="46">
        <f>'cieki 2024'!DJ262</f>
        <v>0</v>
      </c>
      <c r="AM263" s="46">
        <f>'cieki 2024'!DK262</f>
        <v>0</v>
      </c>
      <c r="AN263" s="46">
        <f>'cieki 2024'!DL262</f>
        <v>0</v>
      </c>
      <c r="AO263" s="156" t="s">
        <v>167</v>
      </c>
    </row>
    <row r="264" spans="1:41" x14ac:dyDescent="0.2">
      <c r="A264" s="45">
        <f>'cieki 2024'!B263</f>
        <v>413</v>
      </c>
      <c r="B264" s="147" t="str">
        <f>'cieki 2024'!D263</f>
        <v>Zb. Dębe - Dębe, zapora</v>
      </c>
      <c r="C264" s="46">
        <f>'cieki 2024'!I263</f>
        <v>0.05</v>
      </c>
      <c r="D264" s="46">
        <f>'cieki 2024'!J263</f>
        <v>1.5</v>
      </c>
      <c r="E264" s="46">
        <f>'cieki 2024'!L263</f>
        <v>2.5000000000000001E-2</v>
      </c>
      <c r="F264" s="46">
        <f>'cieki 2024'!N263</f>
        <v>1.88</v>
      </c>
      <c r="G264" s="46">
        <f>'cieki 2024'!O263</f>
        <v>4.34</v>
      </c>
      <c r="H264" s="46">
        <f>'cieki 2024'!S263</f>
        <v>0.67500000000000004</v>
      </c>
      <c r="I264" s="46">
        <f>'cieki 2024'!T263</f>
        <v>0.5</v>
      </c>
      <c r="J264" s="46">
        <f>'cieki 2024'!X263</f>
        <v>5.3</v>
      </c>
      <c r="K264" s="46">
        <f>'cieki 2024'!AH263</f>
        <v>2.5</v>
      </c>
      <c r="L264" s="46">
        <f>'cieki 2024'!AJ263</f>
        <v>2.5</v>
      </c>
      <c r="M264" s="46">
        <f>'cieki 2024'!BA263</f>
        <v>50.8</v>
      </c>
      <c r="N264" s="46">
        <f>'cieki 2024'!BI263</f>
        <v>0.5</v>
      </c>
      <c r="O264" s="46">
        <f>'cieki 2024'!BJ263</f>
        <v>5.0000000000000001E-3</v>
      </c>
      <c r="P264" s="46">
        <f>'cieki 2024'!BP263</f>
        <v>0.05</v>
      </c>
      <c r="Q264" s="46">
        <f>'cieki 2024'!BS263</f>
        <v>0.05</v>
      </c>
      <c r="R264" s="46">
        <f>'cieki 2024'!BT263</f>
        <v>0.05</v>
      </c>
      <c r="S264" s="46">
        <f>'cieki 2024'!BU263</f>
        <v>0.1</v>
      </c>
      <c r="T264" s="46">
        <f>'cieki 2024'!BZ263</f>
        <v>0.15</v>
      </c>
      <c r="U264" s="46">
        <f>'cieki 2024'!CB263</f>
        <v>0</v>
      </c>
      <c r="V264" s="46">
        <f>'cieki 2024'!CD263</f>
        <v>0</v>
      </c>
      <c r="W264" s="46">
        <f>'cieki 2024'!CL263</f>
        <v>0</v>
      </c>
      <c r="X264" s="46">
        <f>'cieki 2024'!CQ263</f>
        <v>0</v>
      </c>
      <c r="Y264" s="46">
        <f>'cieki 2024'!CR263</f>
        <v>0</v>
      </c>
      <c r="Z264" s="46">
        <f>'cieki 2024'!CS263</f>
        <v>0</v>
      </c>
      <c r="AA264" s="46">
        <f>'cieki 2024'!CT263</f>
        <v>0</v>
      </c>
      <c r="AB264" s="46">
        <f>'cieki 2024'!CU263</f>
        <v>0</v>
      </c>
      <c r="AC264" s="46">
        <f>'cieki 2024'!CX263</f>
        <v>0</v>
      </c>
      <c r="AD264" s="46">
        <f>'cieki 2024'!CZ263</f>
        <v>0</v>
      </c>
      <c r="AE264" s="46">
        <f>'cieki 2024'!DB263</f>
        <v>0</v>
      </c>
      <c r="AF264" s="46">
        <f>'cieki 2024'!DC263</f>
        <v>0</v>
      </c>
      <c r="AG264" s="46">
        <f>'cieki 2024'!DD263</f>
        <v>0</v>
      </c>
      <c r="AH264" s="46">
        <f>'cieki 2024'!DE263</f>
        <v>0.05</v>
      </c>
      <c r="AI264" s="46">
        <f>'cieki 2024'!DF263</f>
        <v>0.05</v>
      </c>
      <c r="AJ264" s="46">
        <f>'cieki 2024'!DH263</f>
        <v>0</v>
      </c>
      <c r="AK264" s="46">
        <f>'cieki 2024'!DI263</f>
        <v>0</v>
      </c>
      <c r="AL264" s="46">
        <f>'cieki 2024'!DJ263</f>
        <v>0</v>
      </c>
      <c r="AM264" s="46">
        <f>'cieki 2024'!DK263</f>
        <v>0</v>
      </c>
      <c r="AN264" s="46">
        <f>'cieki 2024'!DL263</f>
        <v>0</v>
      </c>
      <c r="AO264" s="156" t="s">
        <v>167</v>
      </c>
    </row>
    <row r="265" spans="1:41" x14ac:dyDescent="0.2">
      <c r="A265" s="45">
        <f>'cieki 2024'!B264</f>
        <v>414</v>
      </c>
      <c r="B265" s="147" t="str">
        <f>'cieki 2024'!D264</f>
        <v>Zgłowiączka - ujście do Wisły, Włocławek</v>
      </c>
      <c r="C265" s="46">
        <f>'cieki 2024'!I264</f>
        <v>0.05</v>
      </c>
      <c r="D265" s="46">
        <f>'cieki 2024'!J264</f>
        <v>1.5</v>
      </c>
      <c r="E265" s="46">
        <f>'cieki 2024'!L264</f>
        <v>2.5000000000000001E-2</v>
      </c>
      <c r="F265" s="46">
        <f>'cieki 2024'!N264</f>
        <v>0.72699999999999998</v>
      </c>
      <c r="G265" s="46">
        <f>'cieki 2024'!O264</f>
        <v>3.87</v>
      </c>
      <c r="H265" s="46">
        <f>'cieki 2024'!S264</f>
        <v>0.60199999999999998</v>
      </c>
      <c r="I265" s="46">
        <f>'cieki 2024'!T264</f>
        <v>0.5</v>
      </c>
      <c r="J265" s="46">
        <f>'cieki 2024'!X264</f>
        <v>7.17</v>
      </c>
      <c r="K265" s="46">
        <f>'cieki 2024'!AH264</f>
        <v>2.5</v>
      </c>
      <c r="L265" s="46">
        <f>'cieki 2024'!AJ264</f>
        <v>2.5</v>
      </c>
      <c r="M265" s="46">
        <f>'cieki 2024'!BA264</f>
        <v>49.7</v>
      </c>
      <c r="N265" s="46">
        <f>'cieki 2024'!BI264</f>
        <v>0.5</v>
      </c>
      <c r="O265" s="46">
        <f>'cieki 2024'!BJ264</f>
        <v>5.0000000000000001E-3</v>
      </c>
      <c r="P265" s="46">
        <f>'cieki 2024'!BP264</f>
        <v>0.05</v>
      </c>
      <c r="Q265" s="46">
        <f>'cieki 2024'!BS264</f>
        <v>0.05</v>
      </c>
      <c r="R265" s="46">
        <f>'cieki 2024'!BT264</f>
        <v>0.05</v>
      </c>
      <c r="S265" s="46">
        <f>'cieki 2024'!BU264</f>
        <v>0.1</v>
      </c>
      <c r="T265" s="46">
        <f>'cieki 2024'!BZ264</f>
        <v>0.15</v>
      </c>
      <c r="U265" s="46">
        <f>'cieki 2024'!CB264</f>
        <v>0</v>
      </c>
      <c r="V265" s="46">
        <f>'cieki 2024'!CD264</f>
        <v>0</v>
      </c>
      <c r="W265" s="46">
        <f>'cieki 2024'!CL264</f>
        <v>0</v>
      </c>
      <c r="X265" s="46">
        <f>'cieki 2024'!CQ264</f>
        <v>0</v>
      </c>
      <c r="Y265" s="46">
        <f>'cieki 2024'!CR264</f>
        <v>0</v>
      </c>
      <c r="Z265" s="46">
        <f>'cieki 2024'!CS264</f>
        <v>0</v>
      </c>
      <c r="AA265" s="46">
        <f>'cieki 2024'!CT264</f>
        <v>0</v>
      </c>
      <c r="AB265" s="46">
        <f>'cieki 2024'!CU264</f>
        <v>0</v>
      </c>
      <c r="AC265" s="46">
        <f>'cieki 2024'!CX264</f>
        <v>0</v>
      </c>
      <c r="AD265" s="46">
        <f>'cieki 2024'!CZ264</f>
        <v>0</v>
      </c>
      <c r="AE265" s="46">
        <f>'cieki 2024'!DB264</f>
        <v>0</v>
      </c>
      <c r="AF265" s="46">
        <f>'cieki 2024'!DC264</f>
        <v>0</v>
      </c>
      <c r="AG265" s="46">
        <f>'cieki 2024'!DD264</f>
        <v>0</v>
      </c>
      <c r="AH265" s="46">
        <f>'cieki 2024'!DE264</f>
        <v>0.05</v>
      </c>
      <c r="AI265" s="46">
        <f>'cieki 2024'!DF264</f>
        <v>0.05</v>
      </c>
      <c r="AJ265" s="46">
        <f>'cieki 2024'!DH264</f>
        <v>0</v>
      </c>
      <c r="AK265" s="46">
        <f>'cieki 2024'!DI264</f>
        <v>0</v>
      </c>
      <c r="AL265" s="46">
        <f>'cieki 2024'!DJ264</f>
        <v>0</v>
      </c>
      <c r="AM265" s="46">
        <f>'cieki 2024'!DK264</f>
        <v>0</v>
      </c>
      <c r="AN265" s="46">
        <f>'cieki 2024'!DL264</f>
        <v>0</v>
      </c>
      <c r="AO265" s="156" t="s">
        <v>167</v>
      </c>
    </row>
    <row r="266" spans="1:41" x14ac:dyDescent="0.2">
      <c r="A266" s="45">
        <f>'cieki 2024'!B265</f>
        <v>415</v>
      </c>
      <c r="B266" s="147" t="str">
        <f>'cieki 2024'!D265</f>
        <v>Żółta Woda - ujście do Nysy Łużyckiej (m. Sanice)</v>
      </c>
      <c r="C266" s="46">
        <f>'cieki 2024'!I265</f>
        <v>0.05</v>
      </c>
      <c r="D266" s="46">
        <f>'cieki 2024'!J265</f>
        <v>7.13</v>
      </c>
      <c r="E266" s="46">
        <f>'cieki 2024'!L265</f>
        <v>2.5000000000000001E-2</v>
      </c>
      <c r="F266" s="46">
        <f>'cieki 2024'!N265</f>
        <v>5.76</v>
      </c>
      <c r="G266" s="46">
        <f>'cieki 2024'!O265</f>
        <v>7.69</v>
      </c>
      <c r="H266" s="46">
        <f>'cieki 2024'!S265</f>
        <v>1.9</v>
      </c>
      <c r="I266" s="46">
        <f>'cieki 2024'!T265</f>
        <v>8.8800000000000008</v>
      </c>
      <c r="J266" s="46">
        <f>'cieki 2024'!X265</f>
        <v>19.5</v>
      </c>
      <c r="K266" s="46">
        <f>'cieki 2024'!AH265</f>
        <v>39</v>
      </c>
      <c r="L266" s="46">
        <f>'cieki 2024'!AJ265</f>
        <v>2.5</v>
      </c>
      <c r="M266" s="46">
        <f>'cieki 2024'!BA265</f>
        <v>436.5</v>
      </c>
      <c r="N266" s="46">
        <f>'cieki 2024'!BI265</f>
        <v>0.5</v>
      </c>
      <c r="O266" s="46">
        <f>'cieki 2024'!BJ265</f>
        <v>5.0000000000000001E-3</v>
      </c>
      <c r="P266" s="46">
        <f>'cieki 2024'!BP265</f>
        <v>0.05</v>
      </c>
      <c r="Q266" s="46">
        <f>'cieki 2024'!BS265</f>
        <v>0.05</v>
      </c>
      <c r="R266" s="46">
        <f>'cieki 2024'!BT265</f>
        <v>0.05</v>
      </c>
      <c r="S266" s="46">
        <f>'cieki 2024'!BU265</f>
        <v>0.1</v>
      </c>
      <c r="T266" s="46">
        <f>'cieki 2024'!BZ265</f>
        <v>0.15</v>
      </c>
      <c r="U266" s="46">
        <f>'cieki 2024'!CB265</f>
        <v>0</v>
      </c>
      <c r="V266" s="46">
        <f>'cieki 2024'!CD265</f>
        <v>0</v>
      </c>
      <c r="W266" s="46">
        <f>'cieki 2024'!CL265</f>
        <v>0</v>
      </c>
      <c r="X266" s="46">
        <f>'cieki 2024'!CQ265</f>
        <v>0</v>
      </c>
      <c r="Y266" s="46">
        <f>'cieki 2024'!CR265</f>
        <v>0</v>
      </c>
      <c r="Z266" s="46">
        <f>'cieki 2024'!CS265</f>
        <v>0</v>
      </c>
      <c r="AA266" s="46">
        <f>'cieki 2024'!CT265</f>
        <v>0</v>
      </c>
      <c r="AB266" s="46">
        <f>'cieki 2024'!CU265</f>
        <v>0</v>
      </c>
      <c r="AC266" s="46">
        <f>'cieki 2024'!CX265</f>
        <v>0</v>
      </c>
      <c r="AD266" s="46">
        <f>'cieki 2024'!CZ265</f>
        <v>0</v>
      </c>
      <c r="AE266" s="46">
        <f>'cieki 2024'!DB265</f>
        <v>0</v>
      </c>
      <c r="AF266" s="46">
        <f>'cieki 2024'!DC265</f>
        <v>0</v>
      </c>
      <c r="AG266" s="46">
        <f>'cieki 2024'!DD265</f>
        <v>0</v>
      </c>
      <c r="AH266" s="46">
        <f>'cieki 2024'!DE265</f>
        <v>0.05</v>
      </c>
      <c r="AI266" s="46">
        <f>'cieki 2024'!DF265</f>
        <v>0.05</v>
      </c>
      <c r="AJ266" s="46">
        <f>'cieki 2024'!DH265</f>
        <v>0</v>
      </c>
      <c r="AK266" s="46">
        <f>'cieki 2024'!DI265</f>
        <v>0</v>
      </c>
      <c r="AL266" s="46">
        <f>'cieki 2024'!DJ265</f>
        <v>0</v>
      </c>
      <c r="AM266" s="46">
        <f>'cieki 2024'!DK265</f>
        <v>0</v>
      </c>
      <c r="AN266" s="46">
        <f>'cieki 2024'!DL265</f>
        <v>0</v>
      </c>
      <c r="AO266" s="156" t="s">
        <v>167</v>
      </c>
    </row>
    <row r="267" spans="1:41" x14ac:dyDescent="0.2">
      <c r="A267" s="45">
        <f>'cieki 2024'!B266</f>
        <v>416</v>
      </c>
      <c r="B267" s="147" t="str">
        <f>'cieki 2024'!D266</f>
        <v>Żydówka - m.Kołatnik</v>
      </c>
      <c r="C267" s="46">
        <f>'cieki 2024'!I266</f>
        <v>0.05</v>
      </c>
      <c r="D267" s="46">
        <f>'cieki 2024'!J266</f>
        <v>1.5</v>
      </c>
      <c r="E267" s="46">
        <f>'cieki 2024'!L266</f>
        <v>2.5000000000000001E-2</v>
      </c>
      <c r="F267" s="46">
        <f>'cieki 2024'!N266</f>
        <v>4.67</v>
      </c>
      <c r="G267" s="46">
        <f>'cieki 2024'!O266</f>
        <v>17.100000000000001</v>
      </c>
      <c r="H267" s="46">
        <f>'cieki 2024'!S266</f>
        <v>4.3</v>
      </c>
      <c r="I267" s="46">
        <f>'cieki 2024'!T266</f>
        <v>5.65</v>
      </c>
      <c r="J267" s="46">
        <f>'cieki 2024'!X266</f>
        <v>27.4</v>
      </c>
      <c r="K267" s="46">
        <f>'cieki 2024'!AH266</f>
        <v>52</v>
      </c>
      <c r="L267" s="46">
        <f>'cieki 2024'!AJ266</f>
        <v>14</v>
      </c>
      <c r="M267" s="46">
        <f>'cieki 2024'!BA266</f>
        <v>830.5</v>
      </c>
      <c r="N267" s="46">
        <f>'cieki 2024'!BI266</f>
        <v>0.5</v>
      </c>
      <c r="O267" s="46">
        <f>'cieki 2024'!BJ266</f>
        <v>5.0000000000000001E-3</v>
      </c>
      <c r="P267" s="46">
        <f>'cieki 2024'!BP266</f>
        <v>0.05</v>
      </c>
      <c r="Q267" s="46">
        <f>'cieki 2024'!BS266</f>
        <v>0.05</v>
      </c>
      <c r="R267" s="46">
        <f>'cieki 2024'!BT266</f>
        <v>0.05</v>
      </c>
      <c r="S267" s="46">
        <f>'cieki 2024'!BU266</f>
        <v>0.1</v>
      </c>
      <c r="T267" s="46">
        <f>'cieki 2024'!BZ266</f>
        <v>0.15</v>
      </c>
      <c r="U267" s="46">
        <f>'cieki 2024'!CB266</f>
        <v>0</v>
      </c>
      <c r="V267" s="46">
        <f>'cieki 2024'!CD266</f>
        <v>0</v>
      </c>
      <c r="W267" s="46">
        <f>'cieki 2024'!CL266</f>
        <v>0</v>
      </c>
      <c r="X267" s="46">
        <f>'cieki 2024'!CQ266</f>
        <v>0</v>
      </c>
      <c r="Y267" s="46">
        <f>'cieki 2024'!CR266</f>
        <v>0</v>
      </c>
      <c r="Z267" s="46">
        <f>'cieki 2024'!CS266</f>
        <v>0</v>
      </c>
      <c r="AA267" s="46">
        <f>'cieki 2024'!CT266</f>
        <v>0</v>
      </c>
      <c r="AB267" s="46">
        <f>'cieki 2024'!CU266</f>
        <v>0</v>
      </c>
      <c r="AC267" s="46">
        <f>'cieki 2024'!CX266</f>
        <v>0</v>
      </c>
      <c r="AD267" s="46">
        <f>'cieki 2024'!CZ266</f>
        <v>0</v>
      </c>
      <c r="AE267" s="46">
        <f>'cieki 2024'!DB266</f>
        <v>0</v>
      </c>
      <c r="AF267" s="46">
        <f>'cieki 2024'!DC266</f>
        <v>0</v>
      </c>
      <c r="AG267" s="46">
        <f>'cieki 2024'!DD266</f>
        <v>0</v>
      </c>
      <c r="AH267" s="46">
        <f>'cieki 2024'!DE266</f>
        <v>0.05</v>
      </c>
      <c r="AI267" s="46">
        <f>'cieki 2024'!DF266</f>
        <v>0.05</v>
      </c>
      <c r="AJ267" s="46">
        <f>'cieki 2024'!DH266</f>
        <v>0</v>
      </c>
      <c r="AK267" s="46">
        <f>'cieki 2024'!DI266</f>
        <v>0</v>
      </c>
      <c r="AL267" s="46">
        <f>'cieki 2024'!DJ266</f>
        <v>0</v>
      </c>
      <c r="AM267" s="46">
        <f>'cieki 2024'!DK266</f>
        <v>0</v>
      </c>
      <c r="AN267" s="46">
        <f>'cieki 2024'!DL266</f>
        <v>0</v>
      </c>
      <c r="AO267" s="156" t="s">
        <v>167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" right="0.7" top="0.75" bottom="0.75" header="0.3" footer="0.3"/>
      <pageSetup paperSize="9" orientation="portrait" verticalDpi="300" r:id="rId1"/>
    </customSheetView>
  </customSheetViews>
  <mergeCells count="3">
    <mergeCell ref="AO4:AO6"/>
    <mergeCell ref="A4:A6"/>
    <mergeCell ref="B4:B5"/>
  </mergeCells>
  <conditionalFormatting sqref="C7:C267">
    <cfRule type="cellIs" dxfId="429" priority="416" operator="lessThan">
      <formula>1</formula>
    </cfRule>
    <cfRule type="cellIs" dxfId="428" priority="420" operator="greaterThanOrEqual">
      <formula>1</formula>
    </cfRule>
  </conditionalFormatting>
  <conditionalFormatting sqref="D7:D267">
    <cfRule type="cellIs" dxfId="427" priority="412" operator="lessThan">
      <formula>9.8</formula>
    </cfRule>
    <cfRule type="cellIs" dxfId="426" priority="413" operator="greaterThanOrEqual">
      <formula>9.8</formula>
    </cfRule>
  </conditionalFormatting>
  <conditionalFormatting sqref="E7:E267">
    <cfRule type="cellIs" dxfId="425" priority="408" operator="lessThan">
      <formula>$E$6</formula>
    </cfRule>
    <cfRule type="cellIs" dxfId="424" priority="409" operator="greaterThanOrEqual">
      <formula>$E$6</formula>
    </cfRule>
  </conditionalFormatting>
  <conditionalFormatting sqref="F7:F267">
    <cfRule type="cellIs" dxfId="423" priority="404" operator="lessThan">
      <formula>F$6</formula>
    </cfRule>
    <cfRule type="cellIs" dxfId="422" priority="405" operator="greaterThanOrEqual">
      <formula>F$6</formula>
    </cfRule>
  </conditionalFormatting>
  <conditionalFormatting sqref="G7:G267">
    <cfRule type="cellIs" dxfId="421" priority="400" operator="lessThan">
      <formula>$G$6</formula>
    </cfRule>
    <cfRule type="cellIs" dxfId="420" priority="401" operator="greaterThanOrEqual">
      <formula>$G$6</formula>
    </cfRule>
  </conditionalFormatting>
  <conditionalFormatting sqref="H7:H267">
    <cfRule type="cellIs" dxfId="419" priority="396" operator="lessThan">
      <formula>$H$6</formula>
    </cfRule>
    <cfRule type="cellIs" dxfId="418" priority="397" operator="greaterThanOrEqual">
      <formula>$H$6</formula>
    </cfRule>
  </conditionalFormatting>
  <conditionalFormatting sqref="I7:I267">
    <cfRule type="cellIs" dxfId="417" priority="392" operator="lessThan">
      <formula>$I$6</formula>
    </cfRule>
    <cfRule type="cellIs" dxfId="416" priority="393" operator="greaterThanOrEqual">
      <formula>$I$6</formula>
    </cfRule>
  </conditionalFormatting>
  <conditionalFormatting sqref="J7:J267">
    <cfRule type="cellIs" dxfId="415" priority="388" operator="lessThan">
      <formula>$J$6</formula>
    </cfRule>
    <cfRule type="cellIs" dxfId="414" priority="389" operator="greaterThanOrEqual">
      <formula>$J$6</formula>
    </cfRule>
  </conditionalFormatting>
  <conditionalFormatting sqref="K7:K267">
    <cfRule type="cellIs" dxfId="413" priority="384" operator="lessThan">
      <formula>$K$6</formula>
    </cfRule>
    <cfRule type="cellIs" dxfId="412" priority="385" operator="greaterThanOrEqual">
      <formula>$K$6</formula>
    </cfRule>
  </conditionalFormatting>
  <conditionalFormatting sqref="L7:L267">
    <cfRule type="cellIs" dxfId="411" priority="380" operator="lessThan">
      <formula>$L$6</formula>
    </cfRule>
    <cfRule type="cellIs" dxfId="410" priority="381" operator="greaterThanOrEqual">
      <formula>$L$6</formula>
    </cfRule>
  </conditionalFormatting>
  <conditionalFormatting sqref="M7:M267">
    <cfRule type="cellIs" dxfId="409" priority="376" operator="lessThan">
      <formula>$M$6</formula>
    </cfRule>
    <cfRule type="cellIs" dxfId="408" priority="377" operator="greaterThanOrEqual">
      <formula>$M$6</formula>
    </cfRule>
  </conditionalFormatting>
  <conditionalFormatting sqref="N7:AN267">
    <cfRule type="cellIs" dxfId="407" priority="5" operator="lessThan">
      <formula>N$6</formula>
    </cfRule>
    <cfRule type="cellIs" dxfId="406" priority="6" operator="greaterThanOrEqual">
      <formula>N$6</formula>
    </cfRule>
  </conditionalFormatting>
  <conditionalFormatting sqref="U7:AN267">
    <cfRule type="cellIs" dxfId="405" priority="4" operator="equal">
      <formula>0</formula>
    </cfRule>
  </conditionalFormatting>
  <conditionalFormatting sqref="AP7:AP267">
    <cfRule type="cellIs" dxfId="404" priority="1" operator="greaterThan">
      <formula>0</formula>
    </cfRule>
  </conditionalFormatting>
  <pageMargins left="7.874015748031496E-2" right="7.874015748031496E-2" top="0.47244094488188981" bottom="0.47244094488188981" header="0.31496062992125984" footer="0.31496062992125984"/>
  <pageSetup paperSize="8" scale="50" fitToHeight="0" orientation="landscape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92D050"/>
    <pageSetUpPr fitToPage="1"/>
  </sheetPr>
  <dimension ref="A1:AT161"/>
  <sheetViews>
    <sheetView zoomScale="70" zoomScaleNormal="7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ColWidth="9.08984375" defaultRowHeight="9" x14ac:dyDescent="0.25"/>
  <cols>
    <col min="1" max="1" width="5.36328125" style="95" customWidth="1"/>
    <col min="2" max="2" width="27.90625" style="148" bestFit="1" customWidth="1"/>
    <col min="3" max="10" width="6.54296875" style="97" bestFit="1" customWidth="1"/>
    <col min="11" max="11" width="7.453125" style="97" bestFit="1" customWidth="1"/>
    <col min="12" max="12" width="8" style="97" bestFit="1" customWidth="1"/>
    <col min="13" max="13" width="8.36328125" style="97" bestFit="1" customWidth="1"/>
    <col min="14" max="14" width="20" style="97" customWidth="1"/>
    <col min="15" max="15" width="16.08984375" style="97" customWidth="1"/>
    <col min="16" max="16" width="7" style="97" customWidth="1"/>
    <col min="17" max="17" width="8.54296875" style="97" customWidth="1"/>
    <col min="18" max="18" width="7.90625" style="97" customWidth="1"/>
    <col min="19" max="19" width="8.90625" style="97" customWidth="1"/>
    <col min="20" max="20" width="9.90625" style="97" customWidth="1"/>
    <col min="21" max="21" width="18.08984375" style="97" customWidth="1"/>
    <col min="22" max="22" width="12.90625" style="97" customWidth="1"/>
    <col min="23" max="23" width="11.6328125" style="97" customWidth="1"/>
    <col min="24" max="24" width="14.6328125" style="97" customWidth="1"/>
    <col min="25" max="25" width="13.90625" style="97" customWidth="1"/>
    <col min="26" max="26" width="15.6328125" style="97" customWidth="1"/>
    <col min="27" max="27" width="14.453125" style="97" customWidth="1"/>
    <col min="28" max="28" width="9.54296875" style="97" customWidth="1"/>
    <col min="29" max="29" width="10.6328125" style="97" customWidth="1"/>
    <col min="30" max="30" width="11.90625" style="97" customWidth="1"/>
    <col min="31" max="31" width="10.36328125" style="97" customWidth="1"/>
    <col min="32" max="32" width="16" style="97" customWidth="1"/>
    <col min="33" max="33" width="7.90625" style="97" customWidth="1"/>
    <col min="34" max="34" width="7.54296875" style="97" customWidth="1"/>
    <col min="35" max="35" width="7.08984375" style="97" customWidth="1"/>
    <col min="36" max="36" width="7.6328125" style="97" customWidth="1"/>
    <col min="37" max="37" width="10.90625" style="97" customWidth="1"/>
    <col min="38" max="38" width="8.54296875" style="97" customWidth="1"/>
    <col min="39" max="39" width="7.90625" style="97" customWidth="1"/>
    <col min="40" max="40" width="9" style="97" customWidth="1"/>
    <col min="41" max="41" width="16.453125" style="154" bestFit="1" customWidth="1"/>
    <col min="42" max="42" width="10.08984375" style="93" customWidth="1"/>
    <col min="43" max="43" width="16.453125" style="90" bestFit="1" customWidth="1"/>
    <col min="44" max="16384" width="9.08984375" style="90"/>
  </cols>
  <sheetData>
    <row r="1" spans="1:44" x14ac:dyDescent="0.25">
      <c r="B1" s="148" t="s">
        <v>264</v>
      </c>
    </row>
    <row r="3" spans="1:44" s="72" customFormat="1" x14ac:dyDescent="0.25">
      <c r="A3" s="81"/>
      <c r="B3" s="146" t="s">
        <v>150</v>
      </c>
      <c r="C3" s="82">
        <v>3</v>
      </c>
      <c r="D3" s="82">
        <v>4</v>
      </c>
      <c r="E3" s="81">
        <v>6</v>
      </c>
      <c r="F3" s="82">
        <v>8</v>
      </c>
      <c r="G3" s="82">
        <v>9</v>
      </c>
      <c r="H3" s="81">
        <v>13</v>
      </c>
      <c r="I3" s="81">
        <v>14</v>
      </c>
      <c r="J3" s="82">
        <v>18</v>
      </c>
      <c r="K3" s="81">
        <v>28</v>
      </c>
      <c r="L3" s="81">
        <v>30</v>
      </c>
      <c r="M3" s="82"/>
      <c r="N3" s="82">
        <v>47</v>
      </c>
      <c r="O3" s="81">
        <v>48</v>
      </c>
      <c r="P3" s="81"/>
      <c r="Q3" s="81">
        <v>55</v>
      </c>
      <c r="R3" s="81">
        <v>56</v>
      </c>
      <c r="S3" s="81">
        <v>57</v>
      </c>
      <c r="T3" s="81">
        <v>60</v>
      </c>
      <c r="U3" s="81">
        <v>62</v>
      </c>
      <c r="V3" s="81">
        <v>64</v>
      </c>
      <c r="W3" s="81">
        <v>66</v>
      </c>
      <c r="X3" s="81"/>
      <c r="Y3" s="81">
        <v>71</v>
      </c>
      <c r="Z3" s="81">
        <v>72</v>
      </c>
      <c r="AA3" s="81">
        <v>73</v>
      </c>
      <c r="AB3" s="81">
        <v>74</v>
      </c>
      <c r="AC3" s="81">
        <v>77</v>
      </c>
      <c r="AD3" s="81">
        <v>79</v>
      </c>
      <c r="AE3" s="82">
        <v>81</v>
      </c>
      <c r="AF3" s="82">
        <v>82</v>
      </c>
      <c r="AG3" s="82">
        <v>83</v>
      </c>
      <c r="AH3" s="81">
        <v>84</v>
      </c>
      <c r="AI3" s="81">
        <v>85</v>
      </c>
      <c r="AJ3" s="81">
        <v>87</v>
      </c>
      <c r="AK3" s="81">
        <v>88</v>
      </c>
      <c r="AL3" s="81">
        <v>89</v>
      </c>
      <c r="AM3" s="81">
        <v>90</v>
      </c>
      <c r="AN3" s="81">
        <v>91</v>
      </c>
      <c r="AO3" s="81"/>
      <c r="AP3" s="94"/>
    </row>
    <row r="4" spans="1:44" s="72" customFormat="1" ht="27" x14ac:dyDescent="0.25">
      <c r="A4" s="172" t="s">
        <v>174</v>
      </c>
      <c r="B4" s="175" t="s">
        <v>566</v>
      </c>
      <c r="C4" s="81" t="s">
        <v>4</v>
      </c>
      <c r="D4" s="81" t="s">
        <v>5</v>
      </c>
      <c r="E4" s="81" t="s">
        <v>7</v>
      </c>
      <c r="F4" s="81" t="s">
        <v>9</v>
      </c>
      <c r="G4" s="81" t="s">
        <v>10</v>
      </c>
      <c r="H4" s="81" t="s">
        <v>14</v>
      </c>
      <c r="I4" s="81" t="s">
        <v>15</v>
      </c>
      <c r="J4" s="81" t="s">
        <v>19</v>
      </c>
      <c r="K4" s="81" t="s">
        <v>29</v>
      </c>
      <c r="L4" s="81" t="s">
        <v>31</v>
      </c>
      <c r="M4" s="81" t="s">
        <v>155</v>
      </c>
      <c r="N4" s="81" t="s">
        <v>105</v>
      </c>
      <c r="O4" s="81" t="s">
        <v>48</v>
      </c>
      <c r="P4" s="81" t="s">
        <v>151</v>
      </c>
      <c r="Q4" s="81" t="s">
        <v>55</v>
      </c>
      <c r="R4" s="81" t="s">
        <v>56</v>
      </c>
      <c r="S4" s="81" t="s">
        <v>57</v>
      </c>
      <c r="T4" s="81" t="s">
        <v>60</v>
      </c>
      <c r="U4" s="81" t="s">
        <v>62</v>
      </c>
      <c r="V4" s="81" t="s">
        <v>64</v>
      </c>
      <c r="W4" s="81" t="s">
        <v>66</v>
      </c>
      <c r="X4" s="81" t="s">
        <v>154</v>
      </c>
      <c r="Y4" s="81" t="s">
        <v>71</v>
      </c>
      <c r="Z4" s="81" t="s">
        <v>72</v>
      </c>
      <c r="AA4" s="81" t="s">
        <v>73</v>
      </c>
      <c r="AB4" s="81" t="s">
        <v>74</v>
      </c>
      <c r="AC4" s="81" t="s">
        <v>77</v>
      </c>
      <c r="AD4" s="81" t="s">
        <v>79</v>
      </c>
      <c r="AE4" s="81" t="s">
        <v>81</v>
      </c>
      <c r="AF4" s="81" t="s">
        <v>82</v>
      </c>
      <c r="AG4" s="81" t="s">
        <v>83</v>
      </c>
      <c r="AH4" s="81" t="s">
        <v>84</v>
      </c>
      <c r="AI4" s="81" t="s">
        <v>85</v>
      </c>
      <c r="AJ4" s="81" t="s">
        <v>87</v>
      </c>
      <c r="AK4" s="81" t="s">
        <v>88</v>
      </c>
      <c r="AL4" s="81" t="s">
        <v>89</v>
      </c>
      <c r="AM4" s="81" t="s">
        <v>90</v>
      </c>
      <c r="AN4" s="81" t="s">
        <v>91</v>
      </c>
      <c r="AO4" s="172" t="s">
        <v>152</v>
      </c>
    </row>
    <row r="5" spans="1:44" s="72" customFormat="1" x14ac:dyDescent="0.25">
      <c r="A5" s="173"/>
      <c r="B5" s="176"/>
      <c r="C5" s="83" t="s">
        <v>117</v>
      </c>
      <c r="D5" s="83" t="s">
        <v>117</v>
      </c>
      <c r="E5" s="83" t="s">
        <v>117</v>
      </c>
      <c r="F5" s="83" t="s">
        <v>117</v>
      </c>
      <c r="G5" s="83" t="s">
        <v>117</v>
      </c>
      <c r="H5" s="83" t="s">
        <v>117</v>
      </c>
      <c r="I5" s="83" t="s">
        <v>117</v>
      </c>
      <c r="J5" s="83" t="s">
        <v>117</v>
      </c>
      <c r="K5" s="83" t="s">
        <v>262</v>
      </c>
      <c r="L5" s="83" t="s">
        <v>262</v>
      </c>
      <c r="M5" s="83" t="s">
        <v>262</v>
      </c>
      <c r="N5" s="83" t="s">
        <v>262</v>
      </c>
      <c r="O5" s="83" t="s">
        <v>262</v>
      </c>
      <c r="P5" s="83" t="s">
        <v>262</v>
      </c>
      <c r="Q5" s="83" t="s">
        <v>262</v>
      </c>
      <c r="R5" s="83" t="s">
        <v>262</v>
      </c>
      <c r="S5" s="83" t="s">
        <v>262</v>
      </c>
      <c r="T5" s="83" t="s">
        <v>262</v>
      </c>
      <c r="U5" s="83" t="s">
        <v>262</v>
      </c>
      <c r="V5" s="83" t="s">
        <v>262</v>
      </c>
      <c r="W5" s="83" t="s">
        <v>262</v>
      </c>
      <c r="X5" s="83" t="s">
        <v>262</v>
      </c>
      <c r="Y5" s="83" t="s">
        <v>262</v>
      </c>
      <c r="Z5" s="83" t="s">
        <v>262</v>
      </c>
      <c r="AA5" s="83" t="s">
        <v>262</v>
      </c>
      <c r="AB5" s="83" t="s">
        <v>262</v>
      </c>
      <c r="AC5" s="83" t="s">
        <v>262</v>
      </c>
      <c r="AD5" s="83" t="s">
        <v>262</v>
      </c>
      <c r="AE5" s="83" t="s">
        <v>262</v>
      </c>
      <c r="AF5" s="83" t="s">
        <v>262</v>
      </c>
      <c r="AG5" s="83" t="s">
        <v>262</v>
      </c>
      <c r="AH5" s="83" t="s">
        <v>262</v>
      </c>
      <c r="AI5" s="83" t="s">
        <v>262</v>
      </c>
      <c r="AJ5" s="83" t="s">
        <v>262</v>
      </c>
      <c r="AK5" s="83" t="s">
        <v>262</v>
      </c>
      <c r="AL5" s="83" t="s">
        <v>262</v>
      </c>
      <c r="AM5" s="83" t="s">
        <v>262</v>
      </c>
      <c r="AN5" s="83" t="s">
        <v>262</v>
      </c>
      <c r="AO5" s="173"/>
      <c r="AQ5" s="85" t="s">
        <v>167</v>
      </c>
      <c r="AR5" s="90">
        <f>COUNTIF(AO7:AO161,"niezanieczyszczony")</f>
        <v>17</v>
      </c>
    </row>
    <row r="6" spans="1:44" s="91" customFormat="1" x14ac:dyDescent="0.25">
      <c r="A6" s="174"/>
      <c r="B6" s="84" t="s">
        <v>265</v>
      </c>
      <c r="C6" s="44">
        <v>1</v>
      </c>
      <c r="D6" s="44">
        <v>9.8000000000000007</v>
      </c>
      <c r="E6" s="44">
        <v>2.2999999999999998</v>
      </c>
      <c r="F6" s="44">
        <v>43</v>
      </c>
      <c r="G6" s="44">
        <v>32</v>
      </c>
      <c r="H6" s="44">
        <v>43</v>
      </c>
      <c r="I6" s="44">
        <v>41</v>
      </c>
      <c r="J6" s="44">
        <v>120</v>
      </c>
      <c r="K6" s="44">
        <v>138</v>
      </c>
      <c r="L6" s="44">
        <v>129</v>
      </c>
      <c r="M6" s="44">
        <v>1600</v>
      </c>
      <c r="N6" s="44">
        <v>60</v>
      </c>
      <c r="O6" s="44">
        <v>5.5</v>
      </c>
      <c r="P6" s="44">
        <v>1</v>
      </c>
      <c r="Q6" s="44">
        <v>53</v>
      </c>
      <c r="R6" s="44">
        <v>144</v>
      </c>
      <c r="S6" s="44">
        <v>494.2</v>
      </c>
      <c r="T6" s="44">
        <v>2.7</v>
      </c>
      <c r="U6" s="44">
        <v>3991</v>
      </c>
      <c r="V6" s="44">
        <v>6.2</v>
      </c>
      <c r="W6" s="44">
        <v>1.0999999999999999E-2</v>
      </c>
      <c r="X6" s="44">
        <v>41</v>
      </c>
      <c r="Y6" s="44">
        <v>695</v>
      </c>
      <c r="Z6" s="44">
        <v>11</v>
      </c>
      <c r="AA6" s="44">
        <v>229</v>
      </c>
      <c r="AB6" s="44">
        <v>4.7</v>
      </c>
      <c r="AC6" s="44">
        <v>177</v>
      </c>
      <c r="AD6" s="44">
        <v>1.4</v>
      </c>
      <c r="AE6" s="44">
        <v>120</v>
      </c>
      <c r="AF6" s="44">
        <v>60</v>
      </c>
      <c r="AG6" s="44">
        <v>6</v>
      </c>
      <c r="AH6" s="44">
        <v>12.9</v>
      </c>
      <c r="AI6" s="44">
        <v>9.3000000000000007</v>
      </c>
      <c r="AJ6" s="44">
        <v>5.2</v>
      </c>
      <c r="AK6" s="44">
        <v>12.1</v>
      </c>
      <c r="AL6" s="44">
        <v>43</v>
      </c>
      <c r="AM6" s="44">
        <v>4.3</v>
      </c>
      <c r="AN6" s="44">
        <v>0.2</v>
      </c>
      <c r="AO6" s="173"/>
      <c r="AQ6" s="86" t="s">
        <v>166</v>
      </c>
      <c r="AR6" s="90">
        <f>COUNTIF(AO7:AO161,"zanieczyszczony")</f>
        <v>138</v>
      </c>
    </row>
    <row r="7" spans="1:44" x14ac:dyDescent="0.25">
      <c r="A7" s="88">
        <f>'jeziora 2024'!B6</f>
        <v>7</v>
      </c>
      <c r="B7" s="149" t="str">
        <f>'jeziora 2024'!D6</f>
        <v>jez. Białe - głęboczek</v>
      </c>
      <c r="C7" s="46">
        <f>'jeziora 2024'!I6</f>
        <v>13.7</v>
      </c>
      <c r="D7" s="46">
        <f>'jeziora 2024'!J6</f>
        <v>25</v>
      </c>
      <c r="E7" s="46">
        <f>'jeziora 2024'!L6</f>
        <v>0.85599999999999998</v>
      </c>
      <c r="F7" s="46">
        <f>'jeziora 2024'!N6</f>
        <v>6.06</v>
      </c>
      <c r="G7" s="46">
        <f>'jeziora 2024'!O6</f>
        <v>14.2</v>
      </c>
      <c r="H7" s="46">
        <f>'jeziora 2024'!S6</f>
        <v>1.83</v>
      </c>
      <c r="I7" s="46">
        <f>'jeziora 2024'!T6</f>
        <v>27</v>
      </c>
      <c r="J7" s="46">
        <f>'jeziora 2024'!X6</f>
        <v>65.400000000000006</v>
      </c>
      <c r="K7" s="46">
        <f>'jeziora 2024'!AH6</f>
        <v>180</v>
      </c>
      <c r="L7" s="46">
        <f>'jeziora 2024'!AJ6</f>
        <v>2.5</v>
      </c>
      <c r="M7" s="46">
        <f>'jeziora 2024'!BA6</f>
        <v>1371</v>
      </c>
      <c r="N7" s="46">
        <f>'jeziora 2024'!BI6</f>
        <v>0.5</v>
      </c>
      <c r="O7" s="46">
        <f>'jeziora 2024'!BJ6</f>
        <v>5.0000000000000001E-3</v>
      </c>
      <c r="P7" s="46">
        <f>'jeziora 2024'!BP6</f>
        <v>0.05</v>
      </c>
      <c r="Q7" s="46">
        <f>'jeziora 2024'!BS6</f>
        <v>0.05</v>
      </c>
      <c r="R7" s="46">
        <f>'jeziora 2024'!BT6</f>
        <v>0.05</v>
      </c>
      <c r="S7" s="46">
        <f>'jeziora 2024'!BU6</f>
        <v>0.1</v>
      </c>
      <c r="T7" s="46">
        <f>'jeziora 2024'!BZ6</f>
        <v>0.15</v>
      </c>
      <c r="U7" s="46">
        <f>'jeziora 2024'!CB6</f>
        <v>0</v>
      </c>
      <c r="V7" s="46">
        <f>'jeziora 2024'!CD6</f>
        <v>0</v>
      </c>
      <c r="W7" s="46">
        <f>'jeziora 2024'!CL6</f>
        <v>0</v>
      </c>
      <c r="X7" s="46">
        <f>'jeziora 2024'!CQ6</f>
        <v>0</v>
      </c>
      <c r="Y7" s="46">
        <f>'jeziora 2024'!CR6</f>
        <v>0</v>
      </c>
      <c r="Z7" s="46">
        <f>'jeziora 2024'!CS6</f>
        <v>0</v>
      </c>
      <c r="AA7" s="46">
        <f>'jeziora 2024'!CT6</f>
        <v>0</v>
      </c>
      <c r="AB7" s="46">
        <f>'jeziora 2024'!CU6</f>
        <v>0</v>
      </c>
      <c r="AC7" s="46">
        <f>'jeziora 2024'!CX6</f>
        <v>0</v>
      </c>
      <c r="AD7" s="46">
        <f>'jeziora 2024'!CZ6</f>
        <v>0</v>
      </c>
      <c r="AE7" s="46">
        <f>'jeziora 2024'!DB6</f>
        <v>0</v>
      </c>
      <c r="AF7" s="46">
        <f>'jeziora 2024'!DC6</f>
        <v>0</v>
      </c>
      <c r="AG7" s="46">
        <f>'jeziora 2024'!DD6</f>
        <v>0</v>
      </c>
      <c r="AH7" s="46">
        <f>'jeziora 2024'!DE6</f>
        <v>0.05</v>
      </c>
      <c r="AI7" s="46">
        <f>'jeziora 2024'!DF6</f>
        <v>0.05</v>
      </c>
      <c r="AJ7" s="46">
        <f>'jeziora 2024'!DH6</f>
        <v>0</v>
      </c>
      <c r="AK7" s="46">
        <f>'jeziora 2024'!DI6</f>
        <v>0</v>
      </c>
      <c r="AL7" s="46">
        <f>'jeziora 2024'!DJ6</f>
        <v>0</v>
      </c>
      <c r="AM7" s="46">
        <f>'jeziora 2024'!DK6</f>
        <v>0</v>
      </c>
      <c r="AN7" s="46">
        <f>'jeziora 2024'!DL6</f>
        <v>0</v>
      </c>
      <c r="AO7" s="155" t="s">
        <v>166</v>
      </c>
      <c r="AP7" s="160"/>
    </row>
    <row r="8" spans="1:44" x14ac:dyDescent="0.25">
      <c r="A8" s="88">
        <f>'jeziora 2024'!B7</f>
        <v>52</v>
      </c>
      <c r="B8" s="150" t="str">
        <f>'jeziora 2024'!D7</f>
        <v>jez. Babięty Wielkie - stan. 02</v>
      </c>
      <c r="C8" s="46">
        <f>'jeziora 2024'!I7</f>
        <v>0.05</v>
      </c>
      <c r="D8" s="46">
        <f>'jeziora 2024'!J7</f>
        <v>12.7</v>
      </c>
      <c r="E8" s="46">
        <f>'jeziora 2024'!L7</f>
        <v>0.32400000000000001</v>
      </c>
      <c r="F8" s="46">
        <f>'jeziora 2024'!N7</f>
        <v>8.19</v>
      </c>
      <c r="G8" s="46">
        <f>'jeziora 2024'!O7</f>
        <v>8.27</v>
      </c>
      <c r="H8" s="46">
        <f>'jeziora 2024'!S7</f>
        <v>3.32</v>
      </c>
      <c r="I8" s="46">
        <f>'jeziora 2024'!T7</f>
        <v>10.9</v>
      </c>
      <c r="J8" s="46">
        <f>'jeziora 2024'!X7</f>
        <v>37.700000000000003</v>
      </c>
      <c r="K8" s="46">
        <f>'jeziora 2024'!AH7</f>
        <v>480</v>
      </c>
      <c r="L8" s="46">
        <f>'jeziora 2024'!AJ7</f>
        <v>159</v>
      </c>
      <c r="M8" s="46">
        <f>'jeziora 2024'!BA7</f>
        <v>5440.5</v>
      </c>
      <c r="N8" s="46">
        <f>'jeziora 2024'!BI7</f>
        <v>0.5</v>
      </c>
      <c r="O8" s="46">
        <f>'jeziora 2024'!BJ7</f>
        <v>5.0000000000000001E-3</v>
      </c>
      <c r="P8" s="46">
        <f>'jeziora 2024'!BP7</f>
        <v>0.05</v>
      </c>
      <c r="Q8" s="46">
        <f>'jeziora 2024'!BS7</f>
        <v>0.05</v>
      </c>
      <c r="R8" s="46">
        <f>'jeziora 2024'!BT7</f>
        <v>0.05</v>
      </c>
      <c r="S8" s="46">
        <f>'jeziora 2024'!BU7</f>
        <v>0.1</v>
      </c>
      <c r="T8" s="46">
        <f>'jeziora 2024'!BZ7</f>
        <v>0.15</v>
      </c>
      <c r="U8" s="46">
        <f>'jeziora 2024'!CB7</f>
        <v>50</v>
      </c>
      <c r="V8" s="46">
        <f>'jeziora 2024'!CD7</f>
        <v>0.01</v>
      </c>
      <c r="W8" s="46">
        <f>'jeziora 2024'!CL7</f>
        <v>0.65</v>
      </c>
      <c r="X8" s="46">
        <f>'jeziora 2024'!CQ7</f>
        <v>1.5</v>
      </c>
      <c r="Y8" s="46">
        <f>'jeziora 2024'!CR7</f>
        <v>0.3</v>
      </c>
      <c r="Z8" s="46">
        <f>'jeziora 2024'!CS7</f>
        <v>5</v>
      </c>
      <c r="AA8" s="46">
        <f>'jeziora 2024'!CT7</f>
        <v>0.5</v>
      </c>
      <c r="AB8" s="46">
        <f>'jeziora 2024'!CU7</f>
        <v>0.5</v>
      </c>
      <c r="AC8" s="46">
        <f>'jeziora 2024'!CX7</f>
        <v>0.05</v>
      </c>
      <c r="AD8" s="46">
        <f>'jeziora 2024'!CZ7</f>
        <v>0.05</v>
      </c>
      <c r="AE8" s="46">
        <f>'jeziora 2024'!DB7</f>
        <v>0.05</v>
      </c>
      <c r="AF8" s="46">
        <f>'jeziora 2024'!DC7</f>
        <v>0.05</v>
      </c>
      <c r="AG8" s="46">
        <f>'jeziora 2024'!DD7</f>
        <v>0.05</v>
      </c>
      <c r="AH8" s="46">
        <f>'jeziora 2024'!DE7</f>
        <v>0.05</v>
      </c>
      <c r="AI8" s="46">
        <f>'jeziora 2024'!DF7</f>
        <v>0.05</v>
      </c>
      <c r="AJ8" s="46">
        <f>'jeziora 2024'!DH7</f>
        <v>0.5</v>
      </c>
      <c r="AK8" s="46">
        <f>'jeziora 2024'!DI7</f>
        <v>0.05</v>
      </c>
      <c r="AL8" s="46">
        <f>'jeziora 2024'!DJ7</f>
        <v>0.25</v>
      </c>
      <c r="AM8" s="46">
        <f>'jeziora 2024'!DK7</f>
        <v>0.25</v>
      </c>
      <c r="AN8" s="46">
        <f>'jeziora 2024'!DL7</f>
        <v>0.05</v>
      </c>
      <c r="AO8" s="155" t="s">
        <v>166</v>
      </c>
      <c r="AP8" s="160"/>
      <c r="AQ8" s="72"/>
    </row>
    <row r="9" spans="1:44" x14ac:dyDescent="0.25">
      <c r="A9" s="88">
        <f>'jeziora 2024'!B8</f>
        <v>53</v>
      </c>
      <c r="B9" s="150" t="str">
        <f>'jeziora 2024'!D8</f>
        <v>jez. Barlineckie - głęboczek - 18,0m</v>
      </c>
      <c r="C9" s="46">
        <f>'jeziora 2024'!I8</f>
        <v>28</v>
      </c>
      <c r="D9" s="46">
        <f>'jeziora 2024'!J8</f>
        <v>1.5</v>
      </c>
      <c r="E9" s="46">
        <f>'jeziora 2024'!L8</f>
        <v>0.307</v>
      </c>
      <c r="F9" s="46">
        <f>'jeziora 2024'!N8</f>
        <v>5.14</v>
      </c>
      <c r="G9" s="46">
        <f>'jeziora 2024'!O8</f>
        <v>15.6</v>
      </c>
      <c r="H9" s="46">
        <f>'jeziora 2024'!S8</f>
        <v>1.83</v>
      </c>
      <c r="I9" s="46">
        <f>'jeziora 2024'!T8</f>
        <v>19.899999999999999</v>
      </c>
      <c r="J9" s="46">
        <f>'jeziora 2024'!X8</f>
        <v>62.8</v>
      </c>
      <c r="K9" s="46">
        <f>'jeziora 2024'!AH8</f>
        <v>39</v>
      </c>
      <c r="L9" s="46">
        <f>'jeziora 2024'!AJ8</f>
        <v>308</v>
      </c>
      <c r="M9" s="46">
        <f>'jeziora 2024'!BA8</f>
        <v>3064.5</v>
      </c>
      <c r="N9" s="46">
        <f>'jeziora 2024'!BI8</f>
        <v>0.5</v>
      </c>
      <c r="O9" s="46">
        <f>'jeziora 2024'!BJ8</f>
        <v>5.0000000000000001E-3</v>
      </c>
      <c r="P9" s="46">
        <f>'jeziora 2024'!BP8</f>
        <v>0.05</v>
      </c>
      <c r="Q9" s="46">
        <f>'jeziora 2024'!BS8</f>
        <v>0.05</v>
      </c>
      <c r="R9" s="46">
        <f>'jeziora 2024'!BT8</f>
        <v>0.05</v>
      </c>
      <c r="S9" s="46">
        <f>'jeziora 2024'!BU8</f>
        <v>0.1</v>
      </c>
      <c r="T9" s="46">
        <f>'jeziora 2024'!BZ8</f>
        <v>0.15</v>
      </c>
      <c r="U9" s="46">
        <f>'jeziora 2024'!CB8</f>
        <v>0</v>
      </c>
      <c r="V9" s="46">
        <f>'jeziora 2024'!CD8</f>
        <v>0</v>
      </c>
      <c r="W9" s="46">
        <f>'jeziora 2024'!CL8</f>
        <v>0</v>
      </c>
      <c r="X9" s="46">
        <f>'jeziora 2024'!CQ8</f>
        <v>0</v>
      </c>
      <c r="Y9" s="46">
        <f>'jeziora 2024'!CR8</f>
        <v>0</v>
      </c>
      <c r="Z9" s="46">
        <f>'jeziora 2024'!CS8</f>
        <v>0</v>
      </c>
      <c r="AA9" s="46">
        <f>'jeziora 2024'!CT8</f>
        <v>0</v>
      </c>
      <c r="AB9" s="46">
        <f>'jeziora 2024'!CU8</f>
        <v>0</v>
      </c>
      <c r="AC9" s="46">
        <f>'jeziora 2024'!CX8</f>
        <v>0</v>
      </c>
      <c r="AD9" s="46">
        <f>'jeziora 2024'!CZ8</f>
        <v>0</v>
      </c>
      <c r="AE9" s="46">
        <f>'jeziora 2024'!DB8</f>
        <v>0</v>
      </c>
      <c r="AF9" s="46">
        <f>'jeziora 2024'!DC8</f>
        <v>0</v>
      </c>
      <c r="AG9" s="46">
        <f>'jeziora 2024'!DD8</f>
        <v>0</v>
      </c>
      <c r="AH9" s="46">
        <f>'jeziora 2024'!DE8</f>
        <v>0.05</v>
      </c>
      <c r="AI9" s="46">
        <f>'jeziora 2024'!DF8</f>
        <v>0.05</v>
      </c>
      <c r="AJ9" s="46">
        <f>'jeziora 2024'!DH8</f>
        <v>0</v>
      </c>
      <c r="AK9" s="46">
        <f>'jeziora 2024'!DI8</f>
        <v>0</v>
      </c>
      <c r="AL9" s="46">
        <f>'jeziora 2024'!DJ8</f>
        <v>0</v>
      </c>
      <c r="AM9" s="46">
        <f>'jeziora 2024'!DK8</f>
        <v>0</v>
      </c>
      <c r="AN9" s="46">
        <f>'jeziora 2024'!DL8</f>
        <v>0</v>
      </c>
      <c r="AO9" s="155" t="s">
        <v>166</v>
      </c>
      <c r="AP9" s="160"/>
      <c r="AQ9" s="72"/>
    </row>
    <row r="10" spans="1:44" x14ac:dyDescent="0.25">
      <c r="A10" s="88">
        <f>'jeziora 2024'!B9</f>
        <v>54</v>
      </c>
      <c r="B10" s="150" t="str">
        <f>'jeziora 2024'!D9</f>
        <v>jez. Będgoszcz - głęboczek-13,0m</v>
      </c>
      <c r="C10" s="46">
        <f>'jeziora 2024'!I9</f>
        <v>0.05</v>
      </c>
      <c r="D10" s="46">
        <f>'jeziora 2024'!J9</f>
        <v>1.5</v>
      </c>
      <c r="E10" s="46">
        <f>'jeziora 2024'!L9</f>
        <v>2.5000000000000001E-2</v>
      </c>
      <c r="F10" s="46">
        <f>'jeziora 2024'!N9</f>
        <v>4.76</v>
      </c>
      <c r="G10" s="46">
        <f>'jeziora 2024'!O9</f>
        <v>15.3</v>
      </c>
      <c r="H10" s="46">
        <f>'jeziora 2024'!S9</f>
        <v>4.57</v>
      </c>
      <c r="I10" s="46">
        <f>'jeziora 2024'!T9</f>
        <v>7.09</v>
      </c>
      <c r="J10" s="46">
        <f>'jeziora 2024'!X9</f>
        <v>26.3</v>
      </c>
      <c r="K10" s="46">
        <f>'jeziora 2024'!AH9</f>
        <v>2.5</v>
      </c>
      <c r="L10" s="46">
        <f>'jeziora 2024'!AJ9</f>
        <v>2.5</v>
      </c>
      <c r="M10" s="46">
        <f>'jeziora 2024'!BA9</f>
        <v>226.5</v>
      </c>
      <c r="N10" s="46">
        <f>'jeziora 2024'!BI9</f>
        <v>0.5</v>
      </c>
      <c r="O10" s="46">
        <f>'jeziora 2024'!BJ9</f>
        <v>5.0000000000000001E-3</v>
      </c>
      <c r="P10" s="46">
        <f>'jeziora 2024'!BP9</f>
        <v>0.05</v>
      </c>
      <c r="Q10" s="46">
        <f>'jeziora 2024'!BS9</f>
        <v>0.05</v>
      </c>
      <c r="R10" s="46">
        <f>'jeziora 2024'!BT9</f>
        <v>0.05</v>
      </c>
      <c r="S10" s="46">
        <f>'jeziora 2024'!BU9</f>
        <v>0.1</v>
      </c>
      <c r="T10" s="46">
        <f>'jeziora 2024'!BZ9</f>
        <v>0.15</v>
      </c>
      <c r="U10" s="46">
        <f>'jeziora 2024'!CB9</f>
        <v>50</v>
      </c>
      <c r="V10" s="46">
        <f>'jeziora 2024'!CD9</f>
        <v>0.01</v>
      </c>
      <c r="W10" s="46">
        <f>'jeziora 2024'!CL9</f>
        <v>3</v>
      </c>
      <c r="X10" s="46">
        <f>'jeziora 2024'!CQ9</f>
        <v>1.5</v>
      </c>
      <c r="Y10" s="46">
        <f>'jeziora 2024'!CR9</f>
        <v>0.3</v>
      </c>
      <c r="Z10" s="46">
        <f>'jeziora 2024'!CS9</f>
        <v>5</v>
      </c>
      <c r="AA10" s="46">
        <f>'jeziora 2024'!CT9</f>
        <v>0.5</v>
      </c>
      <c r="AB10" s="46">
        <f>'jeziora 2024'!CU9</f>
        <v>0.5</v>
      </c>
      <c r="AC10" s="46">
        <f>'jeziora 2024'!CX9</f>
        <v>0.05</v>
      </c>
      <c r="AD10" s="46">
        <f>'jeziora 2024'!CZ9</f>
        <v>0.05</v>
      </c>
      <c r="AE10" s="46">
        <f>'jeziora 2024'!DB9</f>
        <v>0.05</v>
      </c>
      <c r="AF10" s="46">
        <f>'jeziora 2024'!DC9</f>
        <v>0.05</v>
      </c>
      <c r="AG10" s="46">
        <f>'jeziora 2024'!DD9</f>
        <v>0.05</v>
      </c>
      <c r="AH10" s="46">
        <f>'jeziora 2024'!DE9</f>
        <v>0.05</v>
      </c>
      <c r="AI10" s="46">
        <f>'jeziora 2024'!DF9</f>
        <v>0.05</v>
      </c>
      <c r="AJ10" s="46">
        <f>'jeziora 2024'!DH9</f>
        <v>0.5</v>
      </c>
      <c r="AK10" s="46">
        <f>'jeziora 2024'!DI9</f>
        <v>0.05</v>
      </c>
      <c r="AL10" s="46">
        <f>'jeziora 2024'!DJ9</f>
        <v>0.25</v>
      </c>
      <c r="AM10" s="46">
        <f>'jeziora 2024'!DK9</f>
        <v>0.25</v>
      </c>
      <c r="AN10" s="46">
        <f>'jeziora 2024'!DL9</f>
        <v>0.05</v>
      </c>
      <c r="AO10" s="155" t="s">
        <v>166</v>
      </c>
      <c r="AP10" s="160"/>
    </row>
    <row r="11" spans="1:44" x14ac:dyDescent="0.25">
      <c r="A11" s="88">
        <f>'jeziora 2024'!B10</f>
        <v>55</v>
      </c>
      <c r="B11" s="150" t="str">
        <f>'jeziora 2024'!D10</f>
        <v>Jez. Białe-Miałkie - stan. 01</v>
      </c>
      <c r="C11" s="46">
        <f>'jeziora 2024'!I10</f>
        <v>0.13900000000000001</v>
      </c>
      <c r="D11" s="46">
        <f>'jeziora 2024'!J10</f>
        <v>1.5</v>
      </c>
      <c r="E11" s="46">
        <f>'jeziora 2024'!L10</f>
        <v>0.255</v>
      </c>
      <c r="F11" s="46">
        <f>'jeziora 2024'!N10</f>
        <v>1.66</v>
      </c>
      <c r="G11" s="46">
        <f>'jeziora 2024'!O10</f>
        <v>16.600000000000001</v>
      </c>
      <c r="H11" s="46">
        <f>'jeziora 2024'!S10</f>
        <v>2.0099999999999998</v>
      </c>
      <c r="I11" s="46">
        <f>'jeziora 2024'!T10</f>
        <v>20.8</v>
      </c>
      <c r="J11" s="46">
        <f>'jeziora 2024'!X10</f>
        <v>28.3</v>
      </c>
      <c r="K11" s="46">
        <f>'jeziora 2024'!AH10</f>
        <v>2.5</v>
      </c>
      <c r="L11" s="46">
        <f>'jeziora 2024'!AJ10</f>
        <v>2.5</v>
      </c>
      <c r="M11" s="46">
        <f>'jeziora 2024'!BA10</f>
        <v>321</v>
      </c>
      <c r="N11" s="46">
        <f>'jeziora 2024'!BI10</f>
        <v>0.5</v>
      </c>
      <c r="O11" s="46">
        <f>'jeziora 2024'!BJ10</f>
        <v>5.0000000000000001E-3</v>
      </c>
      <c r="P11" s="46">
        <f>'jeziora 2024'!BP10</f>
        <v>0.05</v>
      </c>
      <c r="Q11" s="46">
        <f>'jeziora 2024'!BS10</f>
        <v>0.05</v>
      </c>
      <c r="R11" s="46">
        <f>'jeziora 2024'!BT10</f>
        <v>0.05</v>
      </c>
      <c r="S11" s="46">
        <f>'jeziora 2024'!BU10</f>
        <v>0.1</v>
      </c>
      <c r="T11" s="46">
        <f>'jeziora 2024'!BZ10</f>
        <v>0.15</v>
      </c>
      <c r="U11" s="46">
        <f>'jeziora 2024'!CB10</f>
        <v>50</v>
      </c>
      <c r="V11" s="46">
        <f>'jeziora 2024'!CD10</f>
        <v>0.01</v>
      </c>
      <c r="W11" s="46">
        <f>'jeziora 2024'!CL10</f>
        <v>3.2</v>
      </c>
      <c r="X11" s="46">
        <f>'jeziora 2024'!CQ10</f>
        <v>1.5</v>
      </c>
      <c r="Y11" s="46">
        <f>'jeziora 2024'!CR10</f>
        <v>0.3</v>
      </c>
      <c r="Z11" s="46">
        <f>'jeziora 2024'!CS10</f>
        <v>5</v>
      </c>
      <c r="AA11" s="46">
        <f>'jeziora 2024'!CT10</f>
        <v>0.5</v>
      </c>
      <c r="AB11" s="46">
        <f>'jeziora 2024'!CU10</f>
        <v>0.5</v>
      </c>
      <c r="AC11" s="46">
        <f>'jeziora 2024'!CX10</f>
        <v>0.05</v>
      </c>
      <c r="AD11" s="46">
        <f>'jeziora 2024'!CZ10</f>
        <v>0.05</v>
      </c>
      <c r="AE11" s="46">
        <f>'jeziora 2024'!DB10</f>
        <v>0.05</v>
      </c>
      <c r="AF11" s="46">
        <f>'jeziora 2024'!DC10</f>
        <v>0.05</v>
      </c>
      <c r="AG11" s="46">
        <f>'jeziora 2024'!DD10</f>
        <v>0.05</v>
      </c>
      <c r="AH11" s="46">
        <f>'jeziora 2024'!DE10</f>
        <v>0.05</v>
      </c>
      <c r="AI11" s="46">
        <f>'jeziora 2024'!DF10</f>
        <v>0.05</v>
      </c>
      <c r="AJ11" s="46">
        <f>'jeziora 2024'!DH10</f>
        <v>0.5</v>
      </c>
      <c r="AK11" s="46">
        <f>'jeziora 2024'!DI10</f>
        <v>0.05</v>
      </c>
      <c r="AL11" s="46">
        <f>'jeziora 2024'!DJ10</f>
        <v>0.25</v>
      </c>
      <c r="AM11" s="46">
        <f>'jeziora 2024'!DK10</f>
        <v>0.25</v>
      </c>
      <c r="AN11" s="46">
        <f>'jeziora 2024'!DL10</f>
        <v>0.05</v>
      </c>
      <c r="AO11" s="155" t="s">
        <v>166</v>
      </c>
      <c r="AP11" s="160"/>
    </row>
    <row r="12" spans="1:44" x14ac:dyDescent="0.25">
      <c r="A12" s="88">
        <f>'jeziora 2024'!B11</f>
        <v>56</v>
      </c>
      <c r="B12" s="150" t="str">
        <f>'jeziora 2024'!D11</f>
        <v>Jez. Białokoskie - stan. 01</v>
      </c>
      <c r="C12" s="46">
        <f>'jeziora 2024'!I11</f>
        <v>0.14899999999999999</v>
      </c>
      <c r="D12" s="46">
        <f>'jeziora 2024'!J11</f>
        <v>5.72</v>
      </c>
      <c r="E12" s="46">
        <f>'jeziora 2024'!L11</f>
        <v>0.72099999999999997</v>
      </c>
      <c r="F12" s="46">
        <f>'jeziora 2024'!N11</f>
        <v>7.1</v>
      </c>
      <c r="G12" s="46">
        <f>'jeziora 2024'!O11</f>
        <v>17.2</v>
      </c>
      <c r="H12" s="46">
        <f>'jeziora 2024'!S11</f>
        <v>7.16</v>
      </c>
      <c r="I12" s="46">
        <f>'jeziora 2024'!T11</f>
        <v>40.1</v>
      </c>
      <c r="J12" s="46">
        <f>'jeziora 2024'!X11</f>
        <v>85</v>
      </c>
      <c r="K12" s="46">
        <f>'jeziora 2024'!AH11</f>
        <v>2.5</v>
      </c>
      <c r="L12" s="46">
        <f>'jeziora 2024'!AJ11</f>
        <v>66</v>
      </c>
      <c r="M12" s="46">
        <f>'jeziora 2024'!BA11</f>
        <v>1792</v>
      </c>
      <c r="N12" s="46">
        <f>'jeziora 2024'!BI11</f>
        <v>0.5</v>
      </c>
      <c r="O12" s="46">
        <f>'jeziora 2024'!BJ11</f>
        <v>5.0000000000000001E-3</v>
      </c>
      <c r="P12" s="46">
        <f>'jeziora 2024'!BP11</f>
        <v>0.05</v>
      </c>
      <c r="Q12" s="46">
        <f>'jeziora 2024'!BS11</f>
        <v>0.05</v>
      </c>
      <c r="R12" s="46">
        <f>'jeziora 2024'!BT11</f>
        <v>0.05</v>
      </c>
      <c r="S12" s="46">
        <f>'jeziora 2024'!BU11</f>
        <v>0.1</v>
      </c>
      <c r="T12" s="46">
        <f>'jeziora 2024'!BZ11</f>
        <v>0.15</v>
      </c>
      <c r="U12" s="46">
        <f>'jeziora 2024'!CB11</f>
        <v>50</v>
      </c>
      <c r="V12" s="46">
        <f>'jeziora 2024'!CD11</f>
        <v>0.01</v>
      </c>
      <c r="W12" s="46">
        <f>'jeziora 2024'!CL11</f>
        <v>5.5</v>
      </c>
      <c r="X12" s="46">
        <f>'jeziora 2024'!CQ11</f>
        <v>1.5</v>
      </c>
      <c r="Y12" s="46">
        <f>'jeziora 2024'!CR11</f>
        <v>0.3</v>
      </c>
      <c r="Z12" s="46">
        <f>'jeziora 2024'!CS11</f>
        <v>5</v>
      </c>
      <c r="AA12" s="46">
        <f>'jeziora 2024'!CT11</f>
        <v>0.5</v>
      </c>
      <c r="AB12" s="46">
        <f>'jeziora 2024'!CU11</f>
        <v>0.5</v>
      </c>
      <c r="AC12" s="46">
        <f>'jeziora 2024'!CX11</f>
        <v>0.05</v>
      </c>
      <c r="AD12" s="46">
        <f>'jeziora 2024'!CZ11</f>
        <v>0.05</v>
      </c>
      <c r="AE12" s="46">
        <f>'jeziora 2024'!DB11</f>
        <v>0.05</v>
      </c>
      <c r="AF12" s="46">
        <f>'jeziora 2024'!DC11</f>
        <v>0.05</v>
      </c>
      <c r="AG12" s="46">
        <f>'jeziora 2024'!DD11</f>
        <v>0.05</v>
      </c>
      <c r="AH12" s="46">
        <f>'jeziora 2024'!DE11</f>
        <v>0.05</v>
      </c>
      <c r="AI12" s="46">
        <f>'jeziora 2024'!DF11</f>
        <v>0.05</v>
      </c>
      <c r="AJ12" s="46">
        <f>'jeziora 2024'!DH11</f>
        <v>0.5</v>
      </c>
      <c r="AK12" s="46">
        <f>'jeziora 2024'!DI11</f>
        <v>0.05</v>
      </c>
      <c r="AL12" s="46">
        <f>'jeziora 2024'!DJ11</f>
        <v>0.25</v>
      </c>
      <c r="AM12" s="46">
        <f>'jeziora 2024'!DK11</f>
        <v>0.25</v>
      </c>
      <c r="AN12" s="46">
        <f>'jeziora 2024'!DL11</f>
        <v>0.05</v>
      </c>
      <c r="AO12" s="155" t="s">
        <v>166</v>
      </c>
      <c r="AP12" s="160"/>
    </row>
    <row r="13" spans="1:44" x14ac:dyDescent="0.25">
      <c r="A13" s="88">
        <f>'jeziora 2024'!B12</f>
        <v>57</v>
      </c>
      <c r="B13" s="150" t="str">
        <f>'jeziora 2024'!D12</f>
        <v>jez. Bierzwnik - głęboczek - 12,4m</v>
      </c>
      <c r="C13" s="46">
        <f>'jeziora 2024'!I12</f>
        <v>0.05</v>
      </c>
      <c r="D13" s="46">
        <f>'jeziora 2024'!J12</f>
        <v>7.56</v>
      </c>
      <c r="E13" s="46">
        <f>'jeziora 2024'!L12</f>
        <v>0.54400000000000004</v>
      </c>
      <c r="F13" s="46">
        <f>'jeziora 2024'!N12</f>
        <v>6.74</v>
      </c>
      <c r="G13" s="46">
        <f>'jeziora 2024'!O12</f>
        <v>10.6</v>
      </c>
      <c r="H13" s="46">
        <f>'jeziora 2024'!S12</f>
        <v>5.48</v>
      </c>
      <c r="I13" s="46">
        <f>'jeziora 2024'!T12</f>
        <v>47.9</v>
      </c>
      <c r="J13" s="46">
        <f>'jeziora 2024'!X12</f>
        <v>66.2</v>
      </c>
      <c r="K13" s="46">
        <f>'jeziora 2024'!AH12</f>
        <v>2.5</v>
      </c>
      <c r="L13" s="46">
        <f>'jeziora 2024'!AJ12</f>
        <v>2.5</v>
      </c>
      <c r="M13" s="46">
        <f>'jeziora 2024'!BA12</f>
        <v>317.5</v>
      </c>
      <c r="N13" s="46">
        <f>'jeziora 2024'!BI12</f>
        <v>0.5</v>
      </c>
      <c r="O13" s="46">
        <f>'jeziora 2024'!BJ12</f>
        <v>5.0000000000000001E-3</v>
      </c>
      <c r="P13" s="46">
        <f>'jeziora 2024'!BP12</f>
        <v>0.05</v>
      </c>
      <c r="Q13" s="46">
        <f>'jeziora 2024'!BS12</f>
        <v>0.05</v>
      </c>
      <c r="R13" s="46">
        <f>'jeziora 2024'!BT12</f>
        <v>0.05</v>
      </c>
      <c r="S13" s="46">
        <f>'jeziora 2024'!BU12</f>
        <v>0.1</v>
      </c>
      <c r="T13" s="46">
        <f>'jeziora 2024'!BZ12</f>
        <v>0.15</v>
      </c>
      <c r="U13" s="46">
        <f>'jeziora 2024'!CB12</f>
        <v>50</v>
      </c>
      <c r="V13" s="46">
        <f>'jeziora 2024'!CD12</f>
        <v>0.01</v>
      </c>
      <c r="W13" s="46">
        <f>'jeziora 2024'!CL12</f>
        <v>0.49</v>
      </c>
      <c r="X13" s="46">
        <f>'jeziora 2024'!CQ12</f>
        <v>1.5</v>
      </c>
      <c r="Y13" s="46">
        <f>'jeziora 2024'!CR12</f>
        <v>0.3</v>
      </c>
      <c r="Z13" s="46">
        <f>'jeziora 2024'!CS12</f>
        <v>5</v>
      </c>
      <c r="AA13" s="46">
        <f>'jeziora 2024'!CT12</f>
        <v>0.5</v>
      </c>
      <c r="AB13" s="46">
        <f>'jeziora 2024'!CU12</f>
        <v>0.5</v>
      </c>
      <c r="AC13" s="46">
        <f>'jeziora 2024'!CX12</f>
        <v>0.05</v>
      </c>
      <c r="AD13" s="46">
        <f>'jeziora 2024'!CZ12</f>
        <v>0.05</v>
      </c>
      <c r="AE13" s="46">
        <f>'jeziora 2024'!DB12</f>
        <v>0.05</v>
      </c>
      <c r="AF13" s="46">
        <f>'jeziora 2024'!DC12</f>
        <v>0.05</v>
      </c>
      <c r="AG13" s="46">
        <f>'jeziora 2024'!DD12</f>
        <v>0.05</v>
      </c>
      <c r="AH13" s="46">
        <f>'jeziora 2024'!DE12</f>
        <v>0.05</v>
      </c>
      <c r="AI13" s="46">
        <f>'jeziora 2024'!DF12</f>
        <v>0.05</v>
      </c>
      <c r="AJ13" s="46">
        <f>'jeziora 2024'!DH12</f>
        <v>0.5</v>
      </c>
      <c r="AK13" s="46">
        <f>'jeziora 2024'!DI12</f>
        <v>0.05</v>
      </c>
      <c r="AL13" s="46">
        <f>'jeziora 2024'!DJ12</f>
        <v>0.25</v>
      </c>
      <c r="AM13" s="46">
        <f>'jeziora 2024'!DK12</f>
        <v>0.25</v>
      </c>
      <c r="AN13" s="46">
        <f>'jeziora 2024'!DL12</f>
        <v>0.05</v>
      </c>
      <c r="AO13" s="155" t="s">
        <v>166</v>
      </c>
      <c r="AP13" s="160"/>
    </row>
    <row r="14" spans="1:44" x14ac:dyDescent="0.25">
      <c r="A14" s="88">
        <f>'jeziora 2024'!B13</f>
        <v>58</v>
      </c>
      <c r="B14" s="150" t="str">
        <f>'jeziora 2024'!D13</f>
        <v>jez. Binowskie - głęboczek -   9,4m</v>
      </c>
      <c r="C14" s="46">
        <f>'jeziora 2024'!I13</f>
        <v>0.05</v>
      </c>
      <c r="D14" s="46">
        <f>'jeziora 2024'!J13</f>
        <v>10.5</v>
      </c>
      <c r="E14" s="46">
        <f>'jeziora 2024'!L13</f>
        <v>1.32</v>
      </c>
      <c r="F14" s="46">
        <f>'jeziora 2024'!N13</f>
        <v>74.900000000000006</v>
      </c>
      <c r="G14" s="46">
        <f>'jeziora 2024'!O13</f>
        <v>30.4</v>
      </c>
      <c r="H14" s="46">
        <f>'jeziora 2024'!S13</f>
        <v>38</v>
      </c>
      <c r="I14" s="46">
        <f>'jeziora 2024'!T13</f>
        <v>69.7</v>
      </c>
      <c r="J14" s="46">
        <f>'jeziora 2024'!X13</f>
        <v>160</v>
      </c>
      <c r="K14" s="46">
        <f>'jeziora 2024'!AH13</f>
        <v>41</v>
      </c>
      <c r="L14" s="46">
        <f>'jeziora 2024'!AJ13</f>
        <v>2.5</v>
      </c>
      <c r="M14" s="46">
        <f>'jeziora 2024'!BA13</f>
        <v>416</v>
      </c>
      <c r="N14" s="46">
        <f>'jeziora 2024'!BI13</f>
        <v>0.5</v>
      </c>
      <c r="O14" s="46">
        <f>'jeziora 2024'!BJ13</f>
        <v>5.0000000000000001E-3</v>
      </c>
      <c r="P14" s="46">
        <f>'jeziora 2024'!BP13</f>
        <v>0.05</v>
      </c>
      <c r="Q14" s="46">
        <f>'jeziora 2024'!BS13</f>
        <v>0.05</v>
      </c>
      <c r="R14" s="46">
        <f>'jeziora 2024'!BT13</f>
        <v>0.05</v>
      </c>
      <c r="S14" s="46">
        <f>'jeziora 2024'!BU13</f>
        <v>0.1</v>
      </c>
      <c r="T14" s="46">
        <f>'jeziora 2024'!BZ13</f>
        <v>0.15</v>
      </c>
      <c r="U14" s="46">
        <f>'jeziora 2024'!CB13</f>
        <v>50</v>
      </c>
      <c r="V14" s="46">
        <f>'jeziora 2024'!CD13</f>
        <v>0.01</v>
      </c>
      <c r="W14" s="46">
        <f>'jeziora 2024'!CL13</f>
        <v>0.15</v>
      </c>
      <c r="X14" s="46">
        <f>'jeziora 2024'!CQ13</f>
        <v>1.5</v>
      </c>
      <c r="Y14" s="46">
        <f>'jeziora 2024'!CR13</f>
        <v>0.3</v>
      </c>
      <c r="Z14" s="46">
        <f>'jeziora 2024'!CS13</f>
        <v>5</v>
      </c>
      <c r="AA14" s="46">
        <f>'jeziora 2024'!CT13</f>
        <v>0.5</v>
      </c>
      <c r="AB14" s="46">
        <f>'jeziora 2024'!CU13</f>
        <v>0.5</v>
      </c>
      <c r="AC14" s="46">
        <f>'jeziora 2024'!CX13</f>
        <v>0.05</v>
      </c>
      <c r="AD14" s="46">
        <f>'jeziora 2024'!CZ13</f>
        <v>0.05</v>
      </c>
      <c r="AE14" s="46">
        <f>'jeziora 2024'!DB13</f>
        <v>0.05</v>
      </c>
      <c r="AF14" s="46">
        <f>'jeziora 2024'!DC13</f>
        <v>0.05</v>
      </c>
      <c r="AG14" s="46">
        <f>'jeziora 2024'!DD13</f>
        <v>0.05</v>
      </c>
      <c r="AH14" s="46">
        <f>'jeziora 2024'!DE13</f>
        <v>0.05</v>
      </c>
      <c r="AI14" s="46">
        <f>'jeziora 2024'!DF13</f>
        <v>0.05</v>
      </c>
      <c r="AJ14" s="46">
        <f>'jeziora 2024'!DH13</f>
        <v>0.5</v>
      </c>
      <c r="AK14" s="46">
        <f>'jeziora 2024'!DI13</f>
        <v>0.05</v>
      </c>
      <c r="AL14" s="46">
        <f>'jeziora 2024'!DJ13</f>
        <v>0.25</v>
      </c>
      <c r="AM14" s="46">
        <f>'jeziora 2024'!DK13</f>
        <v>0.25</v>
      </c>
      <c r="AN14" s="46">
        <f>'jeziora 2024'!DL13</f>
        <v>0.05</v>
      </c>
      <c r="AO14" s="155" t="s">
        <v>166</v>
      </c>
      <c r="AP14" s="160"/>
    </row>
    <row r="15" spans="1:44" x14ac:dyDescent="0.25">
      <c r="A15" s="88">
        <f>'jeziora 2024'!B14</f>
        <v>59</v>
      </c>
      <c r="B15" s="150" t="str">
        <f>'jeziora 2024'!D14</f>
        <v>jez. Boruja Duża - na N od m.Rekowo</v>
      </c>
      <c r="C15" s="46">
        <f>'jeziora 2024'!I14</f>
        <v>0.05</v>
      </c>
      <c r="D15" s="46">
        <f>'jeziora 2024'!J14</f>
        <v>9.92</v>
      </c>
      <c r="E15" s="46">
        <f>'jeziora 2024'!L14</f>
        <v>0.69899999999999995</v>
      </c>
      <c r="F15" s="46">
        <f>'jeziora 2024'!N14</f>
        <v>24.3</v>
      </c>
      <c r="G15" s="46">
        <f>'jeziora 2024'!O14</f>
        <v>8.0399999999999991</v>
      </c>
      <c r="H15" s="46">
        <f>'jeziora 2024'!S14</f>
        <v>16.100000000000001</v>
      </c>
      <c r="I15" s="46">
        <f>'jeziora 2024'!T14</f>
        <v>54.6</v>
      </c>
      <c r="J15" s="46">
        <f>'jeziora 2024'!X14</f>
        <v>85.7</v>
      </c>
      <c r="K15" s="46">
        <f>'jeziora 2024'!AH14</f>
        <v>2.5</v>
      </c>
      <c r="L15" s="46">
        <f>'jeziora 2024'!AJ14</f>
        <v>2.5</v>
      </c>
      <c r="M15" s="46">
        <f>'jeziora 2024'!BA14</f>
        <v>167</v>
      </c>
      <c r="N15" s="46">
        <f>'jeziora 2024'!BI14</f>
        <v>0.5</v>
      </c>
      <c r="O15" s="46">
        <f>'jeziora 2024'!BJ14</f>
        <v>5.0000000000000001E-3</v>
      </c>
      <c r="P15" s="46">
        <f>'jeziora 2024'!BP14</f>
        <v>0.05</v>
      </c>
      <c r="Q15" s="46">
        <f>'jeziora 2024'!BS14</f>
        <v>0.05</v>
      </c>
      <c r="R15" s="46">
        <f>'jeziora 2024'!BT14</f>
        <v>0.05</v>
      </c>
      <c r="S15" s="46">
        <f>'jeziora 2024'!BU14</f>
        <v>0.1</v>
      </c>
      <c r="T15" s="46">
        <f>'jeziora 2024'!BZ14</f>
        <v>0.15</v>
      </c>
      <c r="U15" s="46">
        <f>'jeziora 2024'!CB14</f>
        <v>0</v>
      </c>
      <c r="V15" s="46">
        <f>'jeziora 2024'!CD14</f>
        <v>0</v>
      </c>
      <c r="W15" s="46">
        <f>'jeziora 2024'!CL14</f>
        <v>0</v>
      </c>
      <c r="X15" s="46">
        <f>'jeziora 2024'!CQ14</f>
        <v>0</v>
      </c>
      <c r="Y15" s="46">
        <f>'jeziora 2024'!CR14</f>
        <v>0</v>
      </c>
      <c r="Z15" s="46">
        <f>'jeziora 2024'!CS14</f>
        <v>0</v>
      </c>
      <c r="AA15" s="46">
        <f>'jeziora 2024'!CT14</f>
        <v>0</v>
      </c>
      <c r="AB15" s="46">
        <f>'jeziora 2024'!CU14</f>
        <v>0</v>
      </c>
      <c r="AC15" s="46">
        <f>'jeziora 2024'!CX14</f>
        <v>0</v>
      </c>
      <c r="AD15" s="46">
        <f>'jeziora 2024'!CZ14</f>
        <v>0</v>
      </c>
      <c r="AE15" s="46">
        <f>'jeziora 2024'!DB14</f>
        <v>0</v>
      </c>
      <c r="AF15" s="46">
        <f>'jeziora 2024'!DC14</f>
        <v>0</v>
      </c>
      <c r="AG15" s="46">
        <f>'jeziora 2024'!DD14</f>
        <v>0</v>
      </c>
      <c r="AH15" s="46">
        <f>'jeziora 2024'!DE14</f>
        <v>0.05</v>
      </c>
      <c r="AI15" s="46">
        <f>'jeziora 2024'!DF14</f>
        <v>0.05</v>
      </c>
      <c r="AJ15" s="46">
        <f>'jeziora 2024'!DH14</f>
        <v>0</v>
      </c>
      <c r="AK15" s="46">
        <f>'jeziora 2024'!DI14</f>
        <v>0</v>
      </c>
      <c r="AL15" s="46">
        <f>'jeziora 2024'!DJ14</f>
        <v>0</v>
      </c>
      <c r="AM15" s="46">
        <f>'jeziora 2024'!DK14</f>
        <v>0</v>
      </c>
      <c r="AN15" s="46">
        <f>'jeziora 2024'!DL14</f>
        <v>0</v>
      </c>
      <c r="AO15" s="155" t="s">
        <v>166</v>
      </c>
      <c r="AP15" s="160"/>
    </row>
    <row r="16" spans="1:44" x14ac:dyDescent="0.25">
      <c r="A16" s="88">
        <f>'jeziora 2024'!B15</f>
        <v>60</v>
      </c>
      <c r="B16" s="150" t="str">
        <f>'jeziora 2024'!D15</f>
        <v>jez. Borzechowskie Wielkie - Wirty</v>
      </c>
      <c r="C16" s="46">
        <f>'jeziora 2024'!I15</f>
        <v>0.05</v>
      </c>
      <c r="D16" s="46">
        <f>'jeziora 2024'!J15</f>
        <v>8.9</v>
      </c>
      <c r="E16" s="46">
        <f>'jeziora 2024'!L15</f>
        <v>0.79100000000000004</v>
      </c>
      <c r="F16" s="46">
        <f>'jeziora 2024'!N15</f>
        <v>5.58</v>
      </c>
      <c r="G16" s="46">
        <f>'jeziora 2024'!O15</f>
        <v>7.07</v>
      </c>
      <c r="H16" s="46">
        <f>'jeziora 2024'!S15</f>
        <v>6.42</v>
      </c>
      <c r="I16" s="46">
        <f>'jeziora 2024'!T15</f>
        <v>41.3</v>
      </c>
      <c r="J16" s="46">
        <f>'jeziora 2024'!X15</f>
        <v>67.8</v>
      </c>
      <c r="K16" s="46">
        <f>'jeziora 2024'!AH15</f>
        <v>2.5</v>
      </c>
      <c r="L16" s="46">
        <f>'jeziora 2024'!AJ15</f>
        <v>351</v>
      </c>
      <c r="M16" s="46">
        <f>'jeziora 2024'!BA15</f>
        <v>2154</v>
      </c>
      <c r="N16" s="46">
        <f>'jeziora 2024'!BI15</f>
        <v>0.5</v>
      </c>
      <c r="O16" s="46">
        <f>'jeziora 2024'!BJ15</f>
        <v>5.0000000000000001E-3</v>
      </c>
      <c r="P16" s="46">
        <f>'jeziora 2024'!BP15</f>
        <v>0.05</v>
      </c>
      <c r="Q16" s="46">
        <f>'jeziora 2024'!BS15</f>
        <v>0.05</v>
      </c>
      <c r="R16" s="46">
        <f>'jeziora 2024'!BT15</f>
        <v>0.05</v>
      </c>
      <c r="S16" s="46">
        <f>'jeziora 2024'!BU15</f>
        <v>0.1</v>
      </c>
      <c r="T16" s="46">
        <f>'jeziora 2024'!BZ15</f>
        <v>0.15</v>
      </c>
      <c r="U16" s="46">
        <f>'jeziora 2024'!CB15</f>
        <v>50</v>
      </c>
      <c r="V16" s="46">
        <f>'jeziora 2024'!CD15</f>
        <v>0.01</v>
      </c>
      <c r="W16" s="46">
        <f>'jeziora 2024'!CL15</f>
        <v>40</v>
      </c>
      <c r="X16" s="46">
        <f>'jeziora 2024'!CQ15</f>
        <v>1.5</v>
      </c>
      <c r="Y16" s="46">
        <f>'jeziora 2024'!CR15</f>
        <v>0.3</v>
      </c>
      <c r="Z16" s="46">
        <f>'jeziora 2024'!CS15</f>
        <v>5</v>
      </c>
      <c r="AA16" s="46">
        <f>'jeziora 2024'!CT15</f>
        <v>0.5</v>
      </c>
      <c r="AB16" s="46">
        <f>'jeziora 2024'!CU15</f>
        <v>0.5</v>
      </c>
      <c r="AC16" s="46">
        <f>'jeziora 2024'!CX15</f>
        <v>0.05</v>
      </c>
      <c r="AD16" s="46">
        <f>'jeziora 2024'!CZ15</f>
        <v>0.05</v>
      </c>
      <c r="AE16" s="46">
        <f>'jeziora 2024'!DB15</f>
        <v>0.05</v>
      </c>
      <c r="AF16" s="46">
        <f>'jeziora 2024'!DC15</f>
        <v>0.05</v>
      </c>
      <c r="AG16" s="46">
        <f>'jeziora 2024'!DD15</f>
        <v>0.05</v>
      </c>
      <c r="AH16" s="46">
        <f>'jeziora 2024'!DE15</f>
        <v>0.05</v>
      </c>
      <c r="AI16" s="46">
        <f>'jeziora 2024'!DF15</f>
        <v>0.05</v>
      </c>
      <c r="AJ16" s="46">
        <f>'jeziora 2024'!DH15</f>
        <v>0.5</v>
      </c>
      <c r="AK16" s="46">
        <f>'jeziora 2024'!DI15</f>
        <v>0.05</v>
      </c>
      <c r="AL16" s="46">
        <f>'jeziora 2024'!DJ15</f>
        <v>0.25</v>
      </c>
      <c r="AM16" s="46">
        <f>'jeziora 2024'!DK15</f>
        <v>0.25</v>
      </c>
      <c r="AN16" s="46">
        <f>'jeziora 2024'!DL15</f>
        <v>0.05</v>
      </c>
      <c r="AO16" s="155" t="s">
        <v>166</v>
      </c>
      <c r="AP16" s="160"/>
    </row>
    <row r="17" spans="1:46" x14ac:dyDescent="0.25">
      <c r="A17" s="88">
        <f>'jeziora 2024'!B16</f>
        <v>61</v>
      </c>
      <c r="B17" s="150" t="str">
        <f>'jeziora 2024'!D16</f>
        <v>Jez. Brdowskie - stan. 01</v>
      </c>
      <c r="C17" s="46">
        <f>'jeziora 2024'!I16</f>
        <v>0.05</v>
      </c>
      <c r="D17" s="46">
        <f>'jeziora 2024'!J16</f>
        <v>1.5</v>
      </c>
      <c r="E17" s="46">
        <f>'jeziora 2024'!L16</f>
        <v>2.5000000000000001E-2</v>
      </c>
      <c r="F17" s="46">
        <f>'jeziora 2024'!N16</f>
        <v>2.86</v>
      </c>
      <c r="G17" s="46">
        <f>'jeziora 2024'!O16</f>
        <v>5.35</v>
      </c>
      <c r="H17" s="46">
        <f>'jeziora 2024'!S16</f>
        <v>1</v>
      </c>
      <c r="I17" s="46">
        <f>'jeziora 2024'!T16</f>
        <v>5.84</v>
      </c>
      <c r="J17" s="46">
        <f>'jeziora 2024'!X16</f>
        <v>6.46</v>
      </c>
      <c r="K17" s="46">
        <f>'jeziora 2024'!AH16</f>
        <v>2.5</v>
      </c>
      <c r="L17" s="46">
        <f>'jeziora 2024'!AJ16</f>
        <v>2.5</v>
      </c>
      <c r="M17" s="46">
        <f>'jeziora 2024'!BA16</f>
        <v>31.5</v>
      </c>
      <c r="N17" s="46">
        <f>'jeziora 2024'!BI16</f>
        <v>0.5</v>
      </c>
      <c r="O17" s="46">
        <f>'jeziora 2024'!BJ16</f>
        <v>5.0000000000000001E-3</v>
      </c>
      <c r="P17" s="46">
        <f>'jeziora 2024'!BP16</f>
        <v>0.05</v>
      </c>
      <c r="Q17" s="46">
        <f>'jeziora 2024'!BS16</f>
        <v>0.05</v>
      </c>
      <c r="R17" s="46">
        <f>'jeziora 2024'!BT16</f>
        <v>0.05</v>
      </c>
      <c r="S17" s="46">
        <f>'jeziora 2024'!BU16</f>
        <v>0.1</v>
      </c>
      <c r="T17" s="46">
        <f>'jeziora 2024'!BZ16</f>
        <v>0.15</v>
      </c>
      <c r="U17" s="46">
        <f>'jeziora 2024'!CB16</f>
        <v>50</v>
      </c>
      <c r="V17" s="46">
        <f>'jeziora 2024'!CD16</f>
        <v>0.01</v>
      </c>
      <c r="W17" s="46">
        <f>'jeziora 2024'!CL16</f>
        <v>6.1</v>
      </c>
      <c r="X17" s="46">
        <f>'jeziora 2024'!CQ16</f>
        <v>1.5</v>
      </c>
      <c r="Y17" s="46">
        <f>'jeziora 2024'!CR16</f>
        <v>0.3</v>
      </c>
      <c r="Z17" s="46">
        <f>'jeziora 2024'!CS16</f>
        <v>5</v>
      </c>
      <c r="AA17" s="46">
        <f>'jeziora 2024'!CT16</f>
        <v>0.5</v>
      </c>
      <c r="AB17" s="46">
        <f>'jeziora 2024'!CU16</f>
        <v>0.5</v>
      </c>
      <c r="AC17" s="46">
        <f>'jeziora 2024'!CX16</f>
        <v>0.05</v>
      </c>
      <c r="AD17" s="46">
        <f>'jeziora 2024'!CZ16</f>
        <v>0.05</v>
      </c>
      <c r="AE17" s="46">
        <f>'jeziora 2024'!DB16</f>
        <v>0.05</v>
      </c>
      <c r="AF17" s="46">
        <f>'jeziora 2024'!DC16</f>
        <v>0.05</v>
      </c>
      <c r="AG17" s="46">
        <f>'jeziora 2024'!DD16</f>
        <v>0.05</v>
      </c>
      <c r="AH17" s="46">
        <f>'jeziora 2024'!DE16</f>
        <v>0.05</v>
      </c>
      <c r="AI17" s="46">
        <f>'jeziora 2024'!DF16</f>
        <v>0.05</v>
      </c>
      <c r="AJ17" s="46">
        <f>'jeziora 2024'!DH16</f>
        <v>0.5</v>
      </c>
      <c r="AK17" s="46">
        <f>'jeziora 2024'!DI16</f>
        <v>0.05</v>
      </c>
      <c r="AL17" s="46">
        <f>'jeziora 2024'!DJ16</f>
        <v>0.25</v>
      </c>
      <c r="AM17" s="46">
        <f>'jeziora 2024'!DK16</f>
        <v>0.25</v>
      </c>
      <c r="AN17" s="46">
        <f>'jeziora 2024'!DL16</f>
        <v>0.05</v>
      </c>
      <c r="AO17" s="155" t="s">
        <v>166</v>
      </c>
      <c r="AP17" s="160"/>
    </row>
    <row r="18" spans="1:46" x14ac:dyDescent="0.25">
      <c r="A18" s="88">
        <f>'jeziora 2024'!B17</f>
        <v>62</v>
      </c>
      <c r="B18" s="150" t="str">
        <f>'jeziora 2024'!D17</f>
        <v>Jez. Budzisławskie - stan. 01</v>
      </c>
      <c r="C18" s="46">
        <f>'jeziora 2024'!I17</f>
        <v>0.16900000000000001</v>
      </c>
      <c r="D18" s="46">
        <f>'jeziora 2024'!J17</f>
        <v>18.399999999999999</v>
      </c>
      <c r="E18" s="46">
        <f>'jeziora 2024'!L17</f>
        <v>1.34</v>
      </c>
      <c r="F18" s="46">
        <f>'jeziora 2024'!N17</f>
        <v>12</v>
      </c>
      <c r="G18" s="46">
        <f>'jeziora 2024'!O17</f>
        <v>14.8</v>
      </c>
      <c r="H18" s="46">
        <f>'jeziora 2024'!S17</f>
        <v>9.86</v>
      </c>
      <c r="I18" s="46">
        <f>'jeziora 2024'!T17</f>
        <v>56.9</v>
      </c>
      <c r="J18" s="46">
        <f>'jeziora 2024'!X17</f>
        <v>98.9</v>
      </c>
      <c r="K18" s="46">
        <f>'jeziora 2024'!AH17</f>
        <v>71</v>
      </c>
      <c r="L18" s="46">
        <f>'jeziora 2024'!AJ17</f>
        <v>34</v>
      </c>
      <c r="M18" s="46">
        <f>'jeziora 2024'!BA17</f>
        <v>1310.5</v>
      </c>
      <c r="N18" s="46">
        <f>'jeziora 2024'!BI17</f>
        <v>0.5</v>
      </c>
      <c r="O18" s="46">
        <f>'jeziora 2024'!BJ17</f>
        <v>5.0000000000000001E-3</v>
      </c>
      <c r="P18" s="46">
        <f>'jeziora 2024'!BP17</f>
        <v>0.05</v>
      </c>
      <c r="Q18" s="46">
        <f>'jeziora 2024'!BS17</f>
        <v>0.05</v>
      </c>
      <c r="R18" s="46">
        <f>'jeziora 2024'!BT17</f>
        <v>0.05</v>
      </c>
      <c r="S18" s="46">
        <f>'jeziora 2024'!BU17</f>
        <v>0.1</v>
      </c>
      <c r="T18" s="46">
        <f>'jeziora 2024'!BZ17</f>
        <v>0.15</v>
      </c>
      <c r="U18" s="46">
        <f>'jeziora 2024'!CB17</f>
        <v>0</v>
      </c>
      <c r="V18" s="46">
        <f>'jeziora 2024'!CD17</f>
        <v>0</v>
      </c>
      <c r="W18" s="46">
        <f>'jeziora 2024'!CL17</f>
        <v>0</v>
      </c>
      <c r="X18" s="46">
        <f>'jeziora 2024'!CQ17</f>
        <v>0</v>
      </c>
      <c r="Y18" s="46">
        <f>'jeziora 2024'!CR17</f>
        <v>0</v>
      </c>
      <c r="Z18" s="46">
        <f>'jeziora 2024'!CS17</f>
        <v>0</v>
      </c>
      <c r="AA18" s="46">
        <f>'jeziora 2024'!CT17</f>
        <v>0</v>
      </c>
      <c r="AB18" s="46">
        <f>'jeziora 2024'!CU17</f>
        <v>0</v>
      </c>
      <c r="AC18" s="46">
        <f>'jeziora 2024'!CX17</f>
        <v>0</v>
      </c>
      <c r="AD18" s="46">
        <f>'jeziora 2024'!CZ17</f>
        <v>0</v>
      </c>
      <c r="AE18" s="46">
        <f>'jeziora 2024'!DB17</f>
        <v>0</v>
      </c>
      <c r="AF18" s="46">
        <f>'jeziora 2024'!DC17</f>
        <v>0</v>
      </c>
      <c r="AG18" s="46">
        <f>'jeziora 2024'!DD17</f>
        <v>0</v>
      </c>
      <c r="AH18" s="46">
        <f>'jeziora 2024'!DE17</f>
        <v>0.05</v>
      </c>
      <c r="AI18" s="46">
        <f>'jeziora 2024'!DF17</f>
        <v>0.05</v>
      </c>
      <c r="AJ18" s="46">
        <f>'jeziora 2024'!DH17</f>
        <v>0</v>
      </c>
      <c r="AK18" s="46">
        <f>'jeziora 2024'!DI17</f>
        <v>0</v>
      </c>
      <c r="AL18" s="46">
        <f>'jeziora 2024'!DJ17</f>
        <v>0.25</v>
      </c>
      <c r="AM18" s="46">
        <f>'jeziora 2024'!DK17</f>
        <v>0.25</v>
      </c>
      <c r="AN18" s="46">
        <f>'jeziora 2024'!DL17</f>
        <v>0.05</v>
      </c>
      <c r="AO18" s="155" t="s">
        <v>166</v>
      </c>
      <c r="AP18" s="160"/>
    </row>
    <row r="19" spans="1:46" x14ac:dyDescent="0.25">
      <c r="A19" s="88">
        <f>'jeziora 2024'!B18</f>
        <v>63</v>
      </c>
      <c r="B19" s="150" t="str">
        <f>'jeziora 2024'!D18</f>
        <v>jez. Bukowskie - głęboczek -  34,4m</v>
      </c>
      <c r="C19" s="46">
        <f>'jeziora 2024'!I18</f>
        <v>5.31</v>
      </c>
      <c r="D19" s="46">
        <f>'jeziora 2024'!J18</f>
        <v>6.3</v>
      </c>
      <c r="E19" s="46">
        <f>'jeziora 2024'!L18</f>
        <v>1.9</v>
      </c>
      <c r="F19" s="46">
        <f>'jeziora 2024'!N18</f>
        <v>11</v>
      </c>
      <c r="G19" s="46">
        <f>'jeziora 2024'!O18</f>
        <v>60.8</v>
      </c>
      <c r="H19" s="46">
        <f>'jeziora 2024'!S18</f>
        <v>7.2</v>
      </c>
      <c r="I19" s="46">
        <f>'jeziora 2024'!T18</f>
        <v>50.4</v>
      </c>
      <c r="J19" s="46">
        <f>'jeziora 2024'!X18</f>
        <v>79.099999999999994</v>
      </c>
      <c r="K19" s="46">
        <f>'jeziora 2024'!AH18</f>
        <v>85</v>
      </c>
      <c r="L19" s="46">
        <f>'jeziora 2024'!AJ18</f>
        <v>197</v>
      </c>
      <c r="M19" s="46">
        <f>'jeziora 2024'!BA18</f>
        <v>3754</v>
      </c>
      <c r="N19" s="46">
        <f>'jeziora 2024'!BI18</f>
        <v>0.5</v>
      </c>
      <c r="O19" s="46">
        <f>'jeziora 2024'!BJ18</f>
        <v>5.0000000000000001E-3</v>
      </c>
      <c r="P19" s="46">
        <f>'jeziora 2024'!BP18</f>
        <v>0.05</v>
      </c>
      <c r="Q19" s="46">
        <f>'jeziora 2024'!BS18</f>
        <v>0.05</v>
      </c>
      <c r="R19" s="46">
        <f>'jeziora 2024'!BT18</f>
        <v>0.05</v>
      </c>
      <c r="S19" s="46">
        <f>'jeziora 2024'!BU18</f>
        <v>0.1</v>
      </c>
      <c r="T19" s="46">
        <f>'jeziora 2024'!BZ18</f>
        <v>0.15</v>
      </c>
      <c r="U19" s="46">
        <f>'jeziora 2024'!CB18</f>
        <v>0</v>
      </c>
      <c r="V19" s="46">
        <f>'jeziora 2024'!CD18</f>
        <v>0</v>
      </c>
      <c r="W19" s="46">
        <f>'jeziora 2024'!CL18</f>
        <v>0</v>
      </c>
      <c r="X19" s="46">
        <f>'jeziora 2024'!CQ18</f>
        <v>0</v>
      </c>
      <c r="Y19" s="46">
        <f>'jeziora 2024'!CR18</f>
        <v>0</v>
      </c>
      <c r="Z19" s="46">
        <f>'jeziora 2024'!CS18</f>
        <v>0</v>
      </c>
      <c r="AA19" s="46">
        <f>'jeziora 2024'!CT18</f>
        <v>0</v>
      </c>
      <c r="AB19" s="46">
        <f>'jeziora 2024'!CU18</f>
        <v>0</v>
      </c>
      <c r="AC19" s="46">
        <f>'jeziora 2024'!CX18</f>
        <v>0</v>
      </c>
      <c r="AD19" s="46">
        <f>'jeziora 2024'!CZ18</f>
        <v>0</v>
      </c>
      <c r="AE19" s="46">
        <f>'jeziora 2024'!DB18</f>
        <v>0</v>
      </c>
      <c r="AF19" s="46">
        <f>'jeziora 2024'!DC18</f>
        <v>0</v>
      </c>
      <c r="AG19" s="46">
        <f>'jeziora 2024'!DD18</f>
        <v>0</v>
      </c>
      <c r="AH19" s="46">
        <f>'jeziora 2024'!DE18</f>
        <v>0.05</v>
      </c>
      <c r="AI19" s="46">
        <f>'jeziora 2024'!DF18</f>
        <v>0.05</v>
      </c>
      <c r="AJ19" s="46">
        <f>'jeziora 2024'!DH18</f>
        <v>0</v>
      </c>
      <c r="AK19" s="46">
        <f>'jeziora 2024'!DI18</f>
        <v>0</v>
      </c>
      <c r="AL19" s="46">
        <f>'jeziora 2024'!DJ18</f>
        <v>0</v>
      </c>
      <c r="AM19" s="46">
        <f>'jeziora 2024'!DK18</f>
        <v>0</v>
      </c>
      <c r="AN19" s="46">
        <f>'jeziora 2024'!DL18</f>
        <v>0</v>
      </c>
      <c r="AO19" s="155" t="s">
        <v>166</v>
      </c>
      <c r="AP19" s="160"/>
    </row>
    <row r="20" spans="1:46" x14ac:dyDescent="0.25">
      <c r="A20" s="88">
        <f>'jeziora 2024'!B19</f>
        <v>64</v>
      </c>
      <c r="B20" s="150" t="str">
        <f>'jeziora 2024'!D19</f>
        <v>Jez. Bysławskie - głęboczek</v>
      </c>
      <c r="C20" s="46">
        <f>'jeziora 2024'!I19</f>
        <v>0.05</v>
      </c>
      <c r="D20" s="46">
        <f>'jeziora 2024'!J19</f>
        <v>1.5</v>
      </c>
      <c r="E20" s="46">
        <f>'jeziora 2024'!L19</f>
        <v>0.21</v>
      </c>
      <c r="F20" s="46">
        <f>'jeziora 2024'!N19</f>
        <v>9.06</v>
      </c>
      <c r="G20" s="46">
        <f>'jeziora 2024'!O19</f>
        <v>11.6</v>
      </c>
      <c r="H20" s="46">
        <f>'jeziora 2024'!S19</f>
        <v>5.24</v>
      </c>
      <c r="I20" s="46">
        <f>'jeziora 2024'!T19</f>
        <v>18.5</v>
      </c>
      <c r="J20" s="46">
        <f>'jeziora 2024'!X19</f>
        <v>57.5</v>
      </c>
      <c r="K20" s="46">
        <f>'jeziora 2024'!AH19</f>
        <v>31</v>
      </c>
      <c r="L20" s="46">
        <f>'jeziora 2024'!AJ19</f>
        <v>197</v>
      </c>
      <c r="M20" s="46">
        <f>'jeziora 2024'!BA19</f>
        <v>5055.5</v>
      </c>
      <c r="N20" s="46">
        <f>'jeziora 2024'!BI19</f>
        <v>0.5</v>
      </c>
      <c r="O20" s="46">
        <f>'jeziora 2024'!BJ19</f>
        <v>5.0000000000000001E-3</v>
      </c>
      <c r="P20" s="46">
        <f>'jeziora 2024'!BP19</f>
        <v>0.05</v>
      </c>
      <c r="Q20" s="46">
        <f>'jeziora 2024'!BS19</f>
        <v>0.05</v>
      </c>
      <c r="R20" s="46">
        <f>'jeziora 2024'!BT19</f>
        <v>0.05</v>
      </c>
      <c r="S20" s="46">
        <f>'jeziora 2024'!BU19</f>
        <v>0.1</v>
      </c>
      <c r="T20" s="46">
        <f>'jeziora 2024'!BZ19</f>
        <v>0.15</v>
      </c>
      <c r="U20" s="46">
        <f>'jeziora 2024'!CB19</f>
        <v>50</v>
      </c>
      <c r="V20" s="46">
        <f>'jeziora 2024'!CD19</f>
        <v>0.01</v>
      </c>
      <c r="W20" s="46">
        <f>'jeziora 2024'!CL19</f>
        <v>0.32</v>
      </c>
      <c r="X20" s="46">
        <f>'jeziora 2024'!CQ19</f>
        <v>1.5</v>
      </c>
      <c r="Y20" s="46">
        <f>'jeziora 2024'!CR19</f>
        <v>0.3</v>
      </c>
      <c r="Z20" s="46">
        <f>'jeziora 2024'!CS19</f>
        <v>5</v>
      </c>
      <c r="AA20" s="46">
        <f>'jeziora 2024'!CT19</f>
        <v>0.5</v>
      </c>
      <c r="AB20" s="46">
        <f>'jeziora 2024'!CU19</f>
        <v>0.5</v>
      </c>
      <c r="AC20" s="46">
        <f>'jeziora 2024'!CX19</f>
        <v>0.05</v>
      </c>
      <c r="AD20" s="46">
        <f>'jeziora 2024'!CZ19</f>
        <v>0.05</v>
      </c>
      <c r="AE20" s="46">
        <f>'jeziora 2024'!DB19</f>
        <v>0.05</v>
      </c>
      <c r="AF20" s="46">
        <f>'jeziora 2024'!DC19</f>
        <v>0.05</v>
      </c>
      <c r="AG20" s="46">
        <f>'jeziora 2024'!DD19</f>
        <v>0.05</v>
      </c>
      <c r="AH20" s="46">
        <f>'jeziora 2024'!DE19</f>
        <v>0.05</v>
      </c>
      <c r="AI20" s="46">
        <f>'jeziora 2024'!DF19</f>
        <v>0.05</v>
      </c>
      <c r="AJ20" s="46">
        <f>'jeziora 2024'!DH19</f>
        <v>0.5</v>
      </c>
      <c r="AK20" s="46">
        <f>'jeziora 2024'!DI19</f>
        <v>0.05</v>
      </c>
      <c r="AL20" s="46">
        <f>'jeziora 2024'!DJ19</f>
        <v>0.25</v>
      </c>
      <c r="AM20" s="46">
        <f>'jeziora 2024'!DK19</f>
        <v>0.25</v>
      </c>
      <c r="AN20" s="46">
        <f>'jeziora 2024'!DL19</f>
        <v>0.05</v>
      </c>
      <c r="AO20" s="155" t="s">
        <v>166</v>
      </c>
      <c r="AP20" s="160"/>
    </row>
    <row r="21" spans="1:46" x14ac:dyDescent="0.25">
      <c r="A21" s="88">
        <f>'jeziora 2024'!B20</f>
        <v>65</v>
      </c>
      <c r="B21" s="150" t="str">
        <f>'jeziora 2024'!D20</f>
        <v>jez. Chłopowo - głęboczek-27,9m</v>
      </c>
      <c r="C21" s="46">
        <f>'jeziora 2024'!I20</f>
        <v>0.05</v>
      </c>
      <c r="D21" s="46">
        <f>'jeziora 2024'!J20</f>
        <v>9.19</v>
      </c>
      <c r="E21" s="46">
        <f>'jeziora 2024'!L20</f>
        <v>1</v>
      </c>
      <c r="F21" s="46">
        <f>'jeziora 2024'!N20</f>
        <v>52.4</v>
      </c>
      <c r="G21" s="46">
        <f>'jeziora 2024'!O20</f>
        <v>29.7</v>
      </c>
      <c r="H21" s="46">
        <f>'jeziora 2024'!S20</f>
        <v>29.9</v>
      </c>
      <c r="I21" s="46">
        <f>'jeziora 2024'!T20</f>
        <v>58.9</v>
      </c>
      <c r="J21" s="46">
        <f>'jeziora 2024'!X20</f>
        <v>133</v>
      </c>
      <c r="K21" s="46">
        <f>'jeziora 2024'!AH20</f>
        <v>2.5</v>
      </c>
      <c r="L21" s="46">
        <f>'jeziora 2024'!AJ20</f>
        <v>146</v>
      </c>
      <c r="M21" s="46">
        <f>'jeziora 2024'!BA20</f>
        <v>3838.5</v>
      </c>
      <c r="N21" s="46">
        <f>'jeziora 2024'!BI20</f>
        <v>0.5</v>
      </c>
      <c r="O21" s="46">
        <f>'jeziora 2024'!BJ20</f>
        <v>5.0000000000000001E-3</v>
      </c>
      <c r="P21" s="46">
        <f>'jeziora 2024'!BP20</f>
        <v>0.05</v>
      </c>
      <c r="Q21" s="46">
        <f>'jeziora 2024'!BS20</f>
        <v>0.05</v>
      </c>
      <c r="R21" s="46">
        <f>'jeziora 2024'!BT20</f>
        <v>0.05</v>
      </c>
      <c r="S21" s="46">
        <f>'jeziora 2024'!BU20</f>
        <v>0.1</v>
      </c>
      <c r="T21" s="46">
        <f>'jeziora 2024'!BZ20</f>
        <v>0.15</v>
      </c>
      <c r="U21" s="46">
        <f>'jeziora 2024'!CB20</f>
        <v>50</v>
      </c>
      <c r="V21" s="46">
        <f>'jeziora 2024'!CD20</f>
        <v>0.01</v>
      </c>
      <c r="W21" s="46">
        <f>'jeziora 2024'!CL20</f>
        <v>0.73</v>
      </c>
      <c r="X21" s="46">
        <f>'jeziora 2024'!CQ20</f>
        <v>1.5</v>
      </c>
      <c r="Y21" s="46">
        <f>'jeziora 2024'!CR20</f>
        <v>0.3</v>
      </c>
      <c r="Z21" s="46">
        <f>'jeziora 2024'!CS20</f>
        <v>5</v>
      </c>
      <c r="AA21" s="46">
        <f>'jeziora 2024'!CT20</f>
        <v>0.5</v>
      </c>
      <c r="AB21" s="46">
        <f>'jeziora 2024'!CU20</f>
        <v>0.5</v>
      </c>
      <c r="AC21" s="46">
        <f>'jeziora 2024'!CX20</f>
        <v>0.05</v>
      </c>
      <c r="AD21" s="46">
        <f>'jeziora 2024'!CZ20</f>
        <v>0.05</v>
      </c>
      <c r="AE21" s="46">
        <f>'jeziora 2024'!DB20</f>
        <v>0.05</v>
      </c>
      <c r="AF21" s="46">
        <f>'jeziora 2024'!DC20</f>
        <v>0.05</v>
      </c>
      <c r="AG21" s="46">
        <f>'jeziora 2024'!DD20</f>
        <v>0.05</v>
      </c>
      <c r="AH21" s="46">
        <f>'jeziora 2024'!DE20</f>
        <v>0.05</v>
      </c>
      <c r="AI21" s="46">
        <f>'jeziora 2024'!DF20</f>
        <v>0.05</v>
      </c>
      <c r="AJ21" s="46">
        <f>'jeziora 2024'!DH20</f>
        <v>0.5</v>
      </c>
      <c r="AK21" s="46">
        <f>'jeziora 2024'!DI20</f>
        <v>0.05</v>
      </c>
      <c r="AL21" s="46">
        <f>'jeziora 2024'!DJ20</f>
        <v>0.25</v>
      </c>
      <c r="AM21" s="46">
        <f>'jeziora 2024'!DK20</f>
        <v>0.25</v>
      </c>
      <c r="AN21" s="46">
        <f>'jeziora 2024'!DL20</f>
        <v>0.05</v>
      </c>
      <c r="AO21" s="155" t="s">
        <v>166</v>
      </c>
      <c r="AP21" s="160"/>
    </row>
    <row r="22" spans="1:46" x14ac:dyDescent="0.25">
      <c r="A22" s="88">
        <f>'jeziora 2024'!B21</f>
        <v>66</v>
      </c>
      <c r="B22" s="150" t="str">
        <f>'jeziora 2024'!D21</f>
        <v>Jez. Chomiąskie - głęboczek</v>
      </c>
      <c r="C22" s="46">
        <f>'jeziora 2024'!I21</f>
        <v>0.05</v>
      </c>
      <c r="D22" s="46">
        <f>'jeziora 2024'!J21</f>
        <v>1.5</v>
      </c>
      <c r="E22" s="46">
        <f>'jeziora 2024'!L21</f>
        <v>2.5000000000000001E-2</v>
      </c>
      <c r="F22" s="46">
        <f>'jeziora 2024'!N21</f>
        <v>0.81599999999999995</v>
      </c>
      <c r="G22" s="46">
        <f>'jeziora 2024'!O21</f>
        <v>6.04</v>
      </c>
      <c r="H22" s="46">
        <f>'jeziora 2024'!S21</f>
        <v>1.54</v>
      </c>
      <c r="I22" s="46">
        <f>'jeziora 2024'!T21</f>
        <v>0.5</v>
      </c>
      <c r="J22" s="46">
        <f>'jeziora 2024'!X21</f>
        <v>12.3</v>
      </c>
      <c r="K22" s="46">
        <f>'jeziora 2024'!AH21</f>
        <v>2.5</v>
      </c>
      <c r="L22" s="46">
        <f>'jeziora 2024'!AJ21</f>
        <v>120</v>
      </c>
      <c r="M22" s="46">
        <f>'jeziora 2024'!BA21</f>
        <v>2364</v>
      </c>
      <c r="N22" s="46">
        <f>'jeziora 2024'!BI21</f>
        <v>0.5</v>
      </c>
      <c r="O22" s="46">
        <f>'jeziora 2024'!BJ21</f>
        <v>5.0000000000000001E-3</v>
      </c>
      <c r="P22" s="46">
        <f>'jeziora 2024'!BP21</f>
        <v>0.05</v>
      </c>
      <c r="Q22" s="46">
        <f>'jeziora 2024'!BS21</f>
        <v>0.05</v>
      </c>
      <c r="R22" s="46">
        <f>'jeziora 2024'!BT21</f>
        <v>0.05</v>
      </c>
      <c r="S22" s="46">
        <f>'jeziora 2024'!BU21</f>
        <v>0.1</v>
      </c>
      <c r="T22" s="46">
        <f>'jeziora 2024'!BZ21</f>
        <v>0.15</v>
      </c>
      <c r="U22" s="46">
        <f>'jeziora 2024'!CB21</f>
        <v>50</v>
      </c>
      <c r="V22" s="46">
        <f>'jeziora 2024'!CD21</f>
        <v>0.01</v>
      </c>
      <c r="W22" s="46">
        <f>'jeziora 2024'!CL21</f>
        <v>2.4</v>
      </c>
      <c r="X22" s="46">
        <f>'jeziora 2024'!CQ21</f>
        <v>1.5</v>
      </c>
      <c r="Y22" s="46">
        <f>'jeziora 2024'!CR21</f>
        <v>0.3</v>
      </c>
      <c r="Z22" s="46">
        <f>'jeziora 2024'!CS21</f>
        <v>5</v>
      </c>
      <c r="AA22" s="46">
        <f>'jeziora 2024'!CT21</f>
        <v>0.5</v>
      </c>
      <c r="AB22" s="46">
        <f>'jeziora 2024'!CU21</f>
        <v>0.5</v>
      </c>
      <c r="AC22" s="46">
        <f>'jeziora 2024'!CX21</f>
        <v>0.05</v>
      </c>
      <c r="AD22" s="46">
        <f>'jeziora 2024'!CZ21</f>
        <v>0.05</v>
      </c>
      <c r="AE22" s="46">
        <f>'jeziora 2024'!DB21</f>
        <v>0.05</v>
      </c>
      <c r="AF22" s="46">
        <f>'jeziora 2024'!DC21</f>
        <v>0.05</v>
      </c>
      <c r="AG22" s="46">
        <f>'jeziora 2024'!DD21</f>
        <v>0.05</v>
      </c>
      <c r="AH22" s="46">
        <f>'jeziora 2024'!DE21</f>
        <v>0.05</v>
      </c>
      <c r="AI22" s="46">
        <f>'jeziora 2024'!DF21</f>
        <v>0.05</v>
      </c>
      <c r="AJ22" s="46">
        <f>'jeziora 2024'!DH21</f>
        <v>0.5</v>
      </c>
      <c r="AK22" s="46">
        <f>'jeziora 2024'!DI21</f>
        <v>0.05</v>
      </c>
      <c r="AL22" s="46">
        <f>'jeziora 2024'!DJ21</f>
        <v>0.25</v>
      </c>
      <c r="AM22" s="46">
        <f>'jeziora 2024'!DK21</f>
        <v>0.25</v>
      </c>
      <c r="AN22" s="46">
        <f>'jeziora 2024'!DL21</f>
        <v>0.05</v>
      </c>
      <c r="AO22" s="155" t="s">
        <v>166</v>
      </c>
      <c r="AP22" s="160"/>
    </row>
    <row r="23" spans="1:46" x14ac:dyDescent="0.25">
      <c r="A23" s="88">
        <f>'jeziora 2024'!B22</f>
        <v>67</v>
      </c>
      <c r="B23" s="150" t="str">
        <f>'jeziora 2024'!D22</f>
        <v>Jez. Cichowo - stan. 01</v>
      </c>
      <c r="C23" s="46">
        <f>'jeziora 2024'!I22</f>
        <v>0.05</v>
      </c>
      <c r="D23" s="46">
        <f>'jeziora 2024'!J22</f>
        <v>5.67</v>
      </c>
      <c r="E23" s="87">
        <f>'jeziora 2024'!L22</f>
        <v>0.5</v>
      </c>
      <c r="F23" s="46">
        <f>'jeziora 2024'!N22</f>
        <v>5.05</v>
      </c>
      <c r="G23" s="46">
        <f>'jeziora 2024'!O22</f>
        <v>20.100000000000001</v>
      </c>
      <c r="H23" s="46">
        <f>'jeziora 2024'!S22</f>
        <v>4.99</v>
      </c>
      <c r="I23" s="46">
        <f>'jeziora 2024'!T22</f>
        <v>36.9</v>
      </c>
      <c r="J23" s="46">
        <f>'jeziora 2024'!X22</f>
        <v>1790</v>
      </c>
      <c r="K23" s="46">
        <f>'jeziora 2024'!AH22</f>
        <v>2.5</v>
      </c>
      <c r="L23" s="46">
        <f>'jeziora 2024'!AJ22</f>
        <v>159</v>
      </c>
      <c r="M23" s="46">
        <f>'jeziora 2024'!BA22</f>
        <v>3143</v>
      </c>
      <c r="N23" s="46">
        <f>'jeziora 2024'!BI22</f>
        <v>0.5</v>
      </c>
      <c r="O23" s="46">
        <f>'jeziora 2024'!BJ22</f>
        <v>5.0000000000000001E-3</v>
      </c>
      <c r="P23" s="46">
        <f>'jeziora 2024'!BP22</f>
        <v>0.05</v>
      </c>
      <c r="Q23" s="46">
        <f>'jeziora 2024'!BS22</f>
        <v>0.05</v>
      </c>
      <c r="R23" s="46">
        <f>'jeziora 2024'!BT22</f>
        <v>0.05</v>
      </c>
      <c r="S23" s="46">
        <f>'jeziora 2024'!BU22</f>
        <v>0.1</v>
      </c>
      <c r="T23" s="46">
        <f>'jeziora 2024'!BZ22</f>
        <v>0.15</v>
      </c>
      <c r="U23" s="46">
        <f>'jeziora 2024'!CB22</f>
        <v>50</v>
      </c>
      <c r="V23" s="46">
        <f>'jeziora 2024'!CD22</f>
        <v>0.01</v>
      </c>
      <c r="W23" s="46">
        <f>'jeziora 2024'!CL22</f>
        <v>1.1000000000000001</v>
      </c>
      <c r="X23" s="46">
        <f>'jeziora 2024'!CQ22</f>
        <v>1.5</v>
      </c>
      <c r="Y23" s="46">
        <f>'jeziora 2024'!CR22</f>
        <v>0.3</v>
      </c>
      <c r="Z23" s="46">
        <f>'jeziora 2024'!CS22</f>
        <v>5</v>
      </c>
      <c r="AA23" s="46">
        <f>'jeziora 2024'!CT22</f>
        <v>0.5</v>
      </c>
      <c r="AB23" s="46">
        <f>'jeziora 2024'!CU22</f>
        <v>0.5</v>
      </c>
      <c r="AC23" s="46">
        <f>'jeziora 2024'!CX22</f>
        <v>0.05</v>
      </c>
      <c r="AD23" s="46">
        <f>'jeziora 2024'!CZ22</f>
        <v>0.05</v>
      </c>
      <c r="AE23" s="46">
        <f>'jeziora 2024'!DB22</f>
        <v>0.05</v>
      </c>
      <c r="AF23" s="46">
        <f>'jeziora 2024'!DC22</f>
        <v>0.05</v>
      </c>
      <c r="AG23" s="46">
        <f>'jeziora 2024'!DD22</f>
        <v>0.05</v>
      </c>
      <c r="AH23" s="46">
        <f>'jeziora 2024'!DE22</f>
        <v>0.05</v>
      </c>
      <c r="AI23" s="46">
        <f>'jeziora 2024'!DF22</f>
        <v>0.05</v>
      </c>
      <c r="AJ23" s="46">
        <f>'jeziora 2024'!DH22</f>
        <v>0.5</v>
      </c>
      <c r="AK23" s="46">
        <f>'jeziora 2024'!DI22</f>
        <v>0.05</v>
      </c>
      <c r="AL23" s="46">
        <f>'jeziora 2024'!DJ22</f>
        <v>0.25</v>
      </c>
      <c r="AM23" s="46">
        <f>'jeziora 2024'!DK22</f>
        <v>0.25</v>
      </c>
      <c r="AN23" s="46">
        <f>'jeziora 2024'!DL22</f>
        <v>0.05</v>
      </c>
      <c r="AO23" s="155" t="s">
        <v>166</v>
      </c>
      <c r="AP23" s="160"/>
    </row>
    <row r="24" spans="1:46" x14ac:dyDescent="0.25">
      <c r="A24" s="88">
        <f>'jeziora 2024'!B23</f>
        <v>68</v>
      </c>
      <c r="B24" s="150" t="str">
        <f>'jeziora 2024'!D23</f>
        <v>jez. Ciemno - Pietrzykowo</v>
      </c>
      <c r="C24" s="46">
        <f>'jeziora 2024'!I23</f>
        <v>0.05</v>
      </c>
      <c r="D24" s="46">
        <f>'jeziora 2024'!J23</f>
        <v>8.16</v>
      </c>
      <c r="E24" s="46">
        <f>'jeziora 2024'!L23</f>
        <v>1.1399999999999999</v>
      </c>
      <c r="F24" s="46">
        <f>'jeziora 2024'!N23</f>
        <v>17.2</v>
      </c>
      <c r="G24" s="46">
        <f>'jeziora 2024'!O23</f>
        <v>11.9</v>
      </c>
      <c r="H24" s="46">
        <f>'jeziora 2024'!S23</f>
        <v>13.2</v>
      </c>
      <c r="I24" s="46">
        <f>'jeziora 2024'!T23</f>
        <v>59.1</v>
      </c>
      <c r="J24" s="46">
        <f>'jeziora 2024'!X23</f>
        <v>109</v>
      </c>
      <c r="K24" s="46">
        <f>'jeziora 2024'!AH23</f>
        <v>140</v>
      </c>
      <c r="L24" s="46">
        <f>'jeziora 2024'!AJ23</f>
        <v>87</v>
      </c>
      <c r="M24" s="46">
        <f>'jeziora 2024'!BA23</f>
        <v>3099</v>
      </c>
      <c r="N24" s="46">
        <f>'jeziora 2024'!BI23</f>
        <v>0.5</v>
      </c>
      <c r="O24" s="46">
        <f>'jeziora 2024'!BJ23</f>
        <v>5.0000000000000001E-3</v>
      </c>
      <c r="P24" s="46">
        <f>'jeziora 2024'!BP23</f>
        <v>0.05</v>
      </c>
      <c r="Q24" s="46">
        <f>'jeziora 2024'!BS23</f>
        <v>0.05</v>
      </c>
      <c r="R24" s="46">
        <f>'jeziora 2024'!BT23</f>
        <v>0.05</v>
      </c>
      <c r="S24" s="46">
        <f>'jeziora 2024'!BU23</f>
        <v>0.1</v>
      </c>
      <c r="T24" s="46">
        <f>'jeziora 2024'!BZ23</f>
        <v>0.15</v>
      </c>
      <c r="U24" s="46">
        <f>'jeziora 2024'!CB23</f>
        <v>50</v>
      </c>
      <c r="V24" s="46">
        <f>'jeziora 2024'!CD23</f>
        <v>0.01</v>
      </c>
      <c r="W24" s="46">
        <f>'jeziora 2024'!CL23</f>
        <v>8.9</v>
      </c>
      <c r="X24" s="46">
        <f>'jeziora 2024'!CQ23</f>
        <v>1.5</v>
      </c>
      <c r="Y24" s="46">
        <f>'jeziora 2024'!CR23</f>
        <v>0.3</v>
      </c>
      <c r="Z24" s="46">
        <f>'jeziora 2024'!CS23</f>
        <v>5</v>
      </c>
      <c r="AA24" s="46">
        <f>'jeziora 2024'!CT23</f>
        <v>0.5</v>
      </c>
      <c r="AB24" s="46">
        <f>'jeziora 2024'!CU23</f>
        <v>0.5</v>
      </c>
      <c r="AC24" s="46">
        <f>'jeziora 2024'!CX23</f>
        <v>0.05</v>
      </c>
      <c r="AD24" s="46">
        <f>'jeziora 2024'!CZ23</f>
        <v>0.05</v>
      </c>
      <c r="AE24" s="46">
        <f>'jeziora 2024'!DB23</f>
        <v>0.05</v>
      </c>
      <c r="AF24" s="46">
        <f>'jeziora 2024'!DC23</f>
        <v>0.05</v>
      </c>
      <c r="AG24" s="46">
        <f>'jeziora 2024'!DD23</f>
        <v>0.05</v>
      </c>
      <c r="AH24" s="46">
        <f>'jeziora 2024'!DE23</f>
        <v>0.05</v>
      </c>
      <c r="AI24" s="46">
        <f>'jeziora 2024'!DF23</f>
        <v>0.05</v>
      </c>
      <c r="AJ24" s="46">
        <f>'jeziora 2024'!DH23</f>
        <v>0.5</v>
      </c>
      <c r="AK24" s="46">
        <f>'jeziora 2024'!DI23</f>
        <v>0.05</v>
      </c>
      <c r="AL24" s="46">
        <f>'jeziora 2024'!DJ23</f>
        <v>0.25</v>
      </c>
      <c r="AM24" s="46">
        <f>'jeziora 2024'!DK23</f>
        <v>0.25</v>
      </c>
      <c r="AN24" s="46">
        <f>'jeziora 2024'!DL23</f>
        <v>0.05</v>
      </c>
      <c r="AO24" s="155" t="s">
        <v>166</v>
      </c>
      <c r="AP24" s="160"/>
    </row>
    <row r="25" spans="1:46" x14ac:dyDescent="0.25">
      <c r="A25" s="88">
        <f>'jeziora 2024'!B24</f>
        <v>69</v>
      </c>
      <c r="B25" s="150" t="str">
        <f>'jeziora 2024'!D24</f>
        <v>Jez. Czeszewskie - stan. 01</v>
      </c>
      <c r="C25" s="46">
        <f>'jeziora 2024'!I24</f>
        <v>30.4</v>
      </c>
      <c r="D25" s="46">
        <f>'jeziora 2024'!J24</f>
        <v>1.5</v>
      </c>
      <c r="E25" s="46">
        <f>'jeziora 2024'!L24</f>
        <v>2.5000000000000001E-2</v>
      </c>
      <c r="F25" s="46">
        <f>'jeziora 2024'!N24</f>
        <v>2.63</v>
      </c>
      <c r="G25" s="46">
        <f>'jeziora 2024'!O24</f>
        <v>8.42</v>
      </c>
      <c r="H25" s="46">
        <f>'jeziora 2024'!S24</f>
        <v>1.82</v>
      </c>
      <c r="I25" s="46">
        <f>'jeziora 2024'!T24</f>
        <v>6.16</v>
      </c>
      <c r="J25" s="46">
        <f>'jeziora 2024'!X24</f>
        <v>23.9</v>
      </c>
      <c r="K25" s="46">
        <f>'jeziora 2024'!AH24</f>
        <v>2.5</v>
      </c>
      <c r="L25" s="46">
        <f>'jeziora 2024'!AJ24</f>
        <v>2.5</v>
      </c>
      <c r="M25" s="46">
        <f>'jeziora 2024'!BA24</f>
        <v>31.5</v>
      </c>
      <c r="N25" s="46">
        <f>'jeziora 2024'!BI24</f>
        <v>0.5</v>
      </c>
      <c r="O25" s="46">
        <f>'jeziora 2024'!BJ24</f>
        <v>5.0000000000000001E-3</v>
      </c>
      <c r="P25" s="46">
        <f>'jeziora 2024'!BP24</f>
        <v>0.05</v>
      </c>
      <c r="Q25" s="46">
        <f>'jeziora 2024'!BS24</f>
        <v>0.05</v>
      </c>
      <c r="R25" s="46">
        <f>'jeziora 2024'!BT24</f>
        <v>0.05</v>
      </c>
      <c r="S25" s="46">
        <f>'jeziora 2024'!BU24</f>
        <v>0.1</v>
      </c>
      <c r="T25" s="46">
        <f>'jeziora 2024'!BZ24</f>
        <v>0.15</v>
      </c>
      <c r="U25" s="46">
        <f>'jeziora 2024'!CB24</f>
        <v>50</v>
      </c>
      <c r="V25" s="46">
        <f>'jeziora 2024'!CD24</f>
        <v>0.01</v>
      </c>
      <c r="W25" s="46">
        <f>'jeziora 2024'!CL24</f>
        <v>0.62</v>
      </c>
      <c r="X25" s="46">
        <f>'jeziora 2024'!CQ24</f>
        <v>1.5</v>
      </c>
      <c r="Y25" s="46">
        <f>'jeziora 2024'!CR24</f>
        <v>0.3</v>
      </c>
      <c r="Z25" s="46">
        <f>'jeziora 2024'!CS24</f>
        <v>5</v>
      </c>
      <c r="AA25" s="46">
        <f>'jeziora 2024'!CT24</f>
        <v>0.5</v>
      </c>
      <c r="AB25" s="46">
        <f>'jeziora 2024'!CU24</f>
        <v>0.5</v>
      </c>
      <c r="AC25" s="46">
        <f>'jeziora 2024'!CX24</f>
        <v>0.05</v>
      </c>
      <c r="AD25" s="46">
        <f>'jeziora 2024'!CZ24</f>
        <v>0.05</v>
      </c>
      <c r="AE25" s="46">
        <f>'jeziora 2024'!DB24</f>
        <v>0.05</v>
      </c>
      <c r="AF25" s="46">
        <f>'jeziora 2024'!DC24</f>
        <v>0.05</v>
      </c>
      <c r="AG25" s="46">
        <f>'jeziora 2024'!DD24</f>
        <v>0.05</v>
      </c>
      <c r="AH25" s="46">
        <f>'jeziora 2024'!DE24</f>
        <v>0.05</v>
      </c>
      <c r="AI25" s="46">
        <f>'jeziora 2024'!DF24</f>
        <v>0.05</v>
      </c>
      <c r="AJ25" s="46">
        <f>'jeziora 2024'!DH24</f>
        <v>0.5</v>
      </c>
      <c r="AK25" s="46">
        <f>'jeziora 2024'!DI24</f>
        <v>0.05</v>
      </c>
      <c r="AL25" s="46">
        <f>'jeziora 2024'!DJ24</f>
        <v>0.25</v>
      </c>
      <c r="AM25" s="46">
        <f>'jeziora 2024'!DK24</f>
        <v>0.25</v>
      </c>
      <c r="AN25" s="46">
        <f>'jeziora 2024'!DL24</f>
        <v>0.05</v>
      </c>
      <c r="AO25" s="155" t="s">
        <v>166</v>
      </c>
      <c r="AP25" s="160"/>
    </row>
    <row r="26" spans="1:46" x14ac:dyDescent="0.25">
      <c r="A26" s="88">
        <f>'jeziora 2024'!B25</f>
        <v>70</v>
      </c>
      <c r="B26" s="150" t="str">
        <f>'jeziora 2024'!D25</f>
        <v>jez. Dauby - stan. 01</v>
      </c>
      <c r="C26" s="46">
        <f>'jeziora 2024'!I25</f>
        <v>0.05</v>
      </c>
      <c r="D26" s="46">
        <f>'jeziora 2024'!J25</f>
        <v>6.51</v>
      </c>
      <c r="E26" s="46">
        <f>'jeziora 2024'!L25</f>
        <v>0.86299999999999999</v>
      </c>
      <c r="F26" s="46">
        <f>'jeziora 2024'!N25</f>
        <v>25.5</v>
      </c>
      <c r="G26" s="46">
        <f>'jeziora 2024'!O25</f>
        <v>14.2</v>
      </c>
      <c r="H26" s="46">
        <f>'jeziora 2024'!S25</f>
        <v>21.9</v>
      </c>
      <c r="I26" s="46">
        <f>'jeziora 2024'!T25</f>
        <v>40.799999999999997</v>
      </c>
      <c r="J26" s="46">
        <f>'jeziora 2024'!X25</f>
        <v>108</v>
      </c>
      <c r="K26" s="46">
        <f>'jeziora 2024'!AH25</f>
        <v>2.5</v>
      </c>
      <c r="L26" s="46">
        <f>'jeziora 2024'!AJ25</f>
        <v>22</v>
      </c>
      <c r="M26" s="46">
        <f>'jeziora 2024'!BA25</f>
        <v>581.5</v>
      </c>
      <c r="N26" s="46">
        <f>'jeziora 2024'!BI25</f>
        <v>0.5</v>
      </c>
      <c r="O26" s="46">
        <f>'jeziora 2024'!BJ25</f>
        <v>5.0000000000000001E-3</v>
      </c>
      <c r="P26" s="46">
        <f>'jeziora 2024'!BP25</f>
        <v>0.05</v>
      </c>
      <c r="Q26" s="46">
        <f>'jeziora 2024'!BS25</f>
        <v>0.05</v>
      </c>
      <c r="R26" s="46">
        <f>'jeziora 2024'!BT25</f>
        <v>0.05</v>
      </c>
      <c r="S26" s="46">
        <f>'jeziora 2024'!BU25</f>
        <v>0.1</v>
      </c>
      <c r="T26" s="46">
        <f>'jeziora 2024'!BZ25</f>
        <v>0.15</v>
      </c>
      <c r="U26" s="46">
        <f>'jeziora 2024'!CB25</f>
        <v>0</v>
      </c>
      <c r="V26" s="46">
        <f>'jeziora 2024'!CD25</f>
        <v>0</v>
      </c>
      <c r="W26" s="46">
        <f>'jeziora 2024'!CL25</f>
        <v>0</v>
      </c>
      <c r="X26" s="46">
        <f>'jeziora 2024'!CQ25</f>
        <v>0</v>
      </c>
      <c r="Y26" s="46">
        <f>'jeziora 2024'!CR25</f>
        <v>0</v>
      </c>
      <c r="Z26" s="46">
        <f>'jeziora 2024'!CS25</f>
        <v>0</v>
      </c>
      <c r="AA26" s="46">
        <f>'jeziora 2024'!CT25</f>
        <v>0</v>
      </c>
      <c r="AB26" s="46">
        <f>'jeziora 2024'!CU25</f>
        <v>0</v>
      </c>
      <c r="AC26" s="46">
        <f>'jeziora 2024'!CX25</f>
        <v>0</v>
      </c>
      <c r="AD26" s="46">
        <f>'jeziora 2024'!CZ25</f>
        <v>0</v>
      </c>
      <c r="AE26" s="46">
        <f>'jeziora 2024'!DB25</f>
        <v>0</v>
      </c>
      <c r="AF26" s="46">
        <f>'jeziora 2024'!DC25</f>
        <v>0</v>
      </c>
      <c r="AG26" s="46">
        <f>'jeziora 2024'!DD25</f>
        <v>0</v>
      </c>
      <c r="AH26" s="46">
        <f>'jeziora 2024'!DE25</f>
        <v>0.05</v>
      </c>
      <c r="AI26" s="46">
        <f>'jeziora 2024'!DF25</f>
        <v>0.05</v>
      </c>
      <c r="AJ26" s="46">
        <f>'jeziora 2024'!DH25</f>
        <v>0</v>
      </c>
      <c r="AK26" s="46">
        <f>'jeziora 2024'!DI25</f>
        <v>0</v>
      </c>
      <c r="AL26" s="46">
        <f>'jeziora 2024'!DJ25</f>
        <v>0.25</v>
      </c>
      <c r="AM26" s="46">
        <f>'jeziora 2024'!DK25</f>
        <v>0.25</v>
      </c>
      <c r="AN26" s="46">
        <f>'jeziora 2024'!DL25</f>
        <v>0.05</v>
      </c>
      <c r="AO26" s="156" t="s">
        <v>167</v>
      </c>
      <c r="AP26" s="160"/>
    </row>
    <row r="27" spans="1:46" x14ac:dyDescent="0.25">
      <c r="A27" s="88">
        <f>'jeziora 2024'!B26</f>
        <v>71</v>
      </c>
      <c r="B27" s="150" t="str">
        <f>'jeziora 2024'!D26</f>
        <v>jez. Długie Bańskie - głęboczek - 10,4m</v>
      </c>
      <c r="C27" s="46">
        <f>'jeziora 2024'!I26</f>
        <v>0.05</v>
      </c>
      <c r="D27" s="46">
        <f>'jeziora 2024'!J26</f>
        <v>60.5</v>
      </c>
      <c r="E27" s="46">
        <f>'jeziora 2024'!L26</f>
        <v>0.52500000000000002</v>
      </c>
      <c r="F27" s="46">
        <f>'jeziora 2024'!N26</f>
        <v>4.62</v>
      </c>
      <c r="G27" s="46">
        <f>'jeziora 2024'!O26</f>
        <v>31.3</v>
      </c>
      <c r="H27" s="46">
        <f>'jeziora 2024'!S26</f>
        <v>129</v>
      </c>
      <c r="I27" s="46">
        <f>'jeziora 2024'!T26</f>
        <v>28.5</v>
      </c>
      <c r="J27" s="46">
        <f>'jeziora 2024'!X26</f>
        <v>32.1</v>
      </c>
      <c r="K27" s="46">
        <f>'jeziora 2024'!AH26</f>
        <v>64</v>
      </c>
      <c r="L27" s="46">
        <f>'jeziora 2024'!AJ26</f>
        <v>51</v>
      </c>
      <c r="M27" s="46">
        <f>'jeziora 2024'!BA26</f>
        <v>3114</v>
      </c>
      <c r="N27" s="46">
        <f>'jeziora 2024'!BI26</f>
        <v>0.5</v>
      </c>
      <c r="O27" s="46">
        <f>'jeziora 2024'!BJ26</f>
        <v>5.0000000000000001E-3</v>
      </c>
      <c r="P27" s="46">
        <f>'jeziora 2024'!BP26</f>
        <v>0.05</v>
      </c>
      <c r="Q27" s="46">
        <f>'jeziora 2024'!BS26</f>
        <v>0.05</v>
      </c>
      <c r="R27" s="46">
        <f>'jeziora 2024'!BT26</f>
        <v>0.05</v>
      </c>
      <c r="S27" s="46">
        <f>'jeziora 2024'!BU26</f>
        <v>0.1</v>
      </c>
      <c r="T27" s="46">
        <f>'jeziora 2024'!BZ26</f>
        <v>0.15</v>
      </c>
      <c r="U27" s="46">
        <f>'jeziora 2024'!CB26</f>
        <v>50</v>
      </c>
      <c r="V27" s="46">
        <f>'jeziora 2024'!CD26</f>
        <v>0.01</v>
      </c>
      <c r="W27" s="46">
        <f>'jeziora 2024'!CL26</f>
        <v>3.5</v>
      </c>
      <c r="X27" s="46">
        <f>'jeziora 2024'!CQ26</f>
        <v>1.5</v>
      </c>
      <c r="Y27" s="46">
        <f>'jeziora 2024'!CR26</f>
        <v>0.3</v>
      </c>
      <c r="Z27" s="46">
        <f>'jeziora 2024'!CS26</f>
        <v>5</v>
      </c>
      <c r="AA27" s="46">
        <f>'jeziora 2024'!CT26</f>
        <v>0.5</v>
      </c>
      <c r="AB27" s="46">
        <f>'jeziora 2024'!CU26</f>
        <v>0.5</v>
      </c>
      <c r="AC27" s="46">
        <f>'jeziora 2024'!CX26</f>
        <v>0.05</v>
      </c>
      <c r="AD27" s="46">
        <f>'jeziora 2024'!CZ26</f>
        <v>0.05</v>
      </c>
      <c r="AE27" s="46">
        <f>'jeziora 2024'!DB26</f>
        <v>0.05</v>
      </c>
      <c r="AF27" s="46">
        <f>'jeziora 2024'!DC26</f>
        <v>0.05</v>
      </c>
      <c r="AG27" s="46">
        <f>'jeziora 2024'!DD26</f>
        <v>0.05</v>
      </c>
      <c r="AH27" s="46">
        <f>'jeziora 2024'!DE26</f>
        <v>0.05</v>
      </c>
      <c r="AI27" s="46">
        <f>'jeziora 2024'!DF26</f>
        <v>0.05</v>
      </c>
      <c r="AJ27" s="46">
        <f>'jeziora 2024'!DH26</f>
        <v>0.5</v>
      </c>
      <c r="AK27" s="46">
        <f>'jeziora 2024'!DI26</f>
        <v>0.05</v>
      </c>
      <c r="AL27" s="46">
        <f>'jeziora 2024'!DJ26</f>
        <v>0.25</v>
      </c>
      <c r="AM27" s="46">
        <f>'jeziora 2024'!DK26</f>
        <v>0.25</v>
      </c>
      <c r="AN27" s="46">
        <f>'jeziora 2024'!DL26</f>
        <v>0.05</v>
      </c>
      <c r="AO27" s="155" t="s">
        <v>166</v>
      </c>
      <c r="AP27" s="160"/>
      <c r="AT27" s="90">
        <f>COUNTIF(U:U,50)</f>
        <v>106</v>
      </c>
    </row>
    <row r="28" spans="1:46" x14ac:dyDescent="0.25">
      <c r="A28" s="88">
        <f>'jeziora 2024'!B27</f>
        <v>72</v>
      </c>
      <c r="B28" s="150" t="str">
        <f>'jeziora 2024'!D27</f>
        <v>jez. Długie Wigierskie - st.01</v>
      </c>
      <c r="C28" s="46">
        <f>'jeziora 2024'!I27</f>
        <v>0.05</v>
      </c>
      <c r="D28" s="46">
        <f>'jeziora 2024'!J27</f>
        <v>5.47</v>
      </c>
      <c r="E28" s="46">
        <f>'jeziora 2024'!L27</f>
        <v>0.82</v>
      </c>
      <c r="F28" s="46">
        <f>'jeziora 2024'!N27</f>
        <v>4.66</v>
      </c>
      <c r="G28" s="46">
        <f>'jeziora 2024'!O27</f>
        <v>3.15</v>
      </c>
      <c r="H28" s="46">
        <f>'jeziora 2024'!S27</f>
        <v>3.73</v>
      </c>
      <c r="I28" s="46">
        <f>'jeziora 2024'!T27</f>
        <v>23.6</v>
      </c>
      <c r="J28" s="46">
        <f>'jeziora 2024'!X27</f>
        <v>48.8</v>
      </c>
      <c r="K28" s="46">
        <f>'jeziora 2024'!AH27</f>
        <v>2.5</v>
      </c>
      <c r="L28" s="46">
        <f>'jeziora 2024'!AJ27</f>
        <v>68</v>
      </c>
      <c r="M28" s="46">
        <f>'jeziora 2024'!BA27</f>
        <v>754</v>
      </c>
      <c r="N28" s="46">
        <f>'jeziora 2024'!BI27</f>
        <v>0.5</v>
      </c>
      <c r="O28" s="46">
        <f>'jeziora 2024'!BJ27</f>
        <v>5.0000000000000001E-3</v>
      </c>
      <c r="P28" s="46">
        <f>'jeziora 2024'!BP27</f>
        <v>0.05</v>
      </c>
      <c r="Q28" s="46">
        <f>'jeziora 2024'!BS27</f>
        <v>0.05</v>
      </c>
      <c r="R28" s="46">
        <f>'jeziora 2024'!BT27</f>
        <v>0.05</v>
      </c>
      <c r="S28" s="46">
        <f>'jeziora 2024'!BU27</f>
        <v>0.1</v>
      </c>
      <c r="T28" s="46">
        <f>'jeziora 2024'!BZ27</f>
        <v>0.15</v>
      </c>
      <c r="U28" s="46">
        <f>'jeziora 2024'!CB27</f>
        <v>0</v>
      </c>
      <c r="V28" s="46">
        <f>'jeziora 2024'!CD27</f>
        <v>0</v>
      </c>
      <c r="W28" s="46">
        <f>'jeziora 2024'!CL27</f>
        <v>0</v>
      </c>
      <c r="X28" s="46">
        <f>'jeziora 2024'!CQ27</f>
        <v>0</v>
      </c>
      <c r="Y28" s="46">
        <f>'jeziora 2024'!CR27</f>
        <v>0</v>
      </c>
      <c r="Z28" s="46">
        <f>'jeziora 2024'!CS27</f>
        <v>0</v>
      </c>
      <c r="AA28" s="46">
        <f>'jeziora 2024'!CT27</f>
        <v>0</v>
      </c>
      <c r="AB28" s="46">
        <f>'jeziora 2024'!CU27</f>
        <v>0</v>
      </c>
      <c r="AC28" s="46">
        <f>'jeziora 2024'!CX27</f>
        <v>0</v>
      </c>
      <c r="AD28" s="46">
        <f>'jeziora 2024'!CZ27</f>
        <v>0</v>
      </c>
      <c r="AE28" s="46">
        <f>'jeziora 2024'!DB27</f>
        <v>0</v>
      </c>
      <c r="AF28" s="46">
        <f>'jeziora 2024'!DC27</f>
        <v>0</v>
      </c>
      <c r="AG28" s="46">
        <f>'jeziora 2024'!DD27</f>
        <v>0</v>
      </c>
      <c r="AH28" s="46">
        <f>'jeziora 2024'!DE27</f>
        <v>0.05</v>
      </c>
      <c r="AI28" s="46">
        <f>'jeziora 2024'!DF27</f>
        <v>0.05</v>
      </c>
      <c r="AJ28" s="46">
        <f>'jeziora 2024'!DH27</f>
        <v>0</v>
      </c>
      <c r="AK28" s="46">
        <f>'jeziora 2024'!DI27</f>
        <v>0</v>
      </c>
      <c r="AL28" s="46">
        <f>'jeziora 2024'!DJ27</f>
        <v>0.25</v>
      </c>
      <c r="AM28" s="46">
        <f>'jeziora 2024'!DK27</f>
        <v>0.25</v>
      </c>
      <c r="AN28" s="46">
        <f>'jeziora 2024'!DL27</f>
        <v>0.05</v>
      </c>
      <c r="AO28" s="156" t="s">
        <v>167</v>
      </c>
      <c r="AP28" s="160"/>
    </row>
    <row r="29" spans="1:46" x14ac:dyDescent="0.25">
      <c r="A29" s="88">
        <f>'jeziora 2024'!B28</f>
        <v>73</v>
      </c>
      <c r="B29" s="150" t="str">
        <f>'jeziora 2024'!D28</f>
        <v>Jez. Dobrylewskie_głęboczek</v>
      </c>
      <c r="C29" s="46">
        <f>'jeziora 2024'!I28</f>
        <v>0.05</v>
      </c>
      <c r="D29" s="46">
        <f>'jeziora 2024'!J28</f>
        <v>1.5</v>
      </c>
      <c r="E29" s="46">
        <f>'jeziora 2024'!L28</f>
        <v>0.13300000000000001</v>
      </c>
      <c r="F29" s="46">
        <f>'jeziora 2024'!N28</f>
        <v>3.96</v>
      </c>
      <c r="G29" s="46">
        <f>'jeziora 2024'!O28</f>
        <v>8.9</v>
      </c>
      <c r="H29" s="46">
        <f>'jeziora 2024'!S28</f>
        <v>2.2999999999999998</v>
      </c>
      <c r="I29" s="46">
        <f>'jeziora 2024'!T28</f>
        <v>11.9</v>
      </c>
      <c r="J29" s="46">
        <f>'jeziora 2024'!X28</f>
        <v>34.299999999999997</v>
      </c>
      <c r="K29" s="46">
        <f>'jeziora 2024'!AH28</f>
        <v>2.5</v>
      </c>
      <c r="L29" s="46">
        <f>'jeziora 2024'!AJ28</f>
        <v>2.5</v>
      </c>
      <c r="M29" s="46">
        <f>'jeziora 2024'!BA28</f>
        <v>31.5</v>
      </c>
      <c r="N29" s="46">
        <f>'jeziora 2024'!BI28</f>
        <v>0.5</v>
      </c>
      <c r="O29" s="46">
        <f>'jeziora 2024'!BJ28</f>
        <v>5.0000000000000001E-3</v>
      </c>
      <c r="P29" s="46">
        <f>'jeziora 2024'!BP28</f>
        <v>0.05</v>
      </c>
      <c r="Q29" s="46">
        <f>'jeziora 2024'!BS28</f>
        <v>0.05</v>
      </c>
      <c r="R29" s="46">
        <f>'jeziora 2024'!BT28</f>
        <v>0.05</v>
      </c>
      <c r="S29" s="46">
        <f>'jeziora 2024'!BU28</f>
        <v>0.1</v>
      </c>
      <c r="T29" s="46">
        <f>'jeziora 2024'!BZ28</f>
        <v>0.15</v>
      </c>
      <c r="U29" s="46">
        <f>'jeziora 2024'!CB28</f>
        <v>50</v>
      </c>
      <c r="V29" s="46">
        <f>'jeziora 2024'!CD28</f>
        <v>0.01</v>
      </c>
      <c r="W29" s="46">
        <f>'jeziora 2024'!CL28</f>
        <v>13</v>
      </c>
      <c r="X29" s="46">
        <f>'jeziora 2024'!CQ28</f>
        <v>1.5</v>
      </c>
      <c r="Y29" s="46">
        <f>'jeziora 2024'!CR28</f>
        <v>0.3</v>
      </c>
      <c r="Z29" s="46">
        <f>'jeziora 2024'!CS28</f>
        <v>5</v>
      </c>
      <c r="AA29" s="46">
        <f>'jeziora 2024'!CT28</f>
        <v>0.5</v>
      </c>
      <c r="AB29" s="46">
        <f>'jeziora 2024'!CU28</f>
        <v>0.5</v>
      </c>
      <c r="AC29" s="46">
        <f>'jeziora 2024'!CX28</f>
        <v>0.05</v>
      </c>
      <c r="AD29" s="46">
        <f>'jeziora 2024'!CZ28</f>
        <v>0.05</v>
      </c>
      <c r="AE29" s="46">
        <f>'jeziora 2024'!DB28</f>
        <v>0.05</v>
      </c>
      <c r="AF29" s="46">
        <f>'jeziora 2024'!DC28</f>
        <v>0.05</v>
      </c>
      <c r="AG29" s="46">
        <f>'jeziora 2024'!DD28</f>
        <v>0.05</v>
      </c>
      <c r="AH29" s="46">
        <f>'jeziora 2024'!DE28</f>
        <v>0.05</v>
      </c>
      <c r="AI29" s="46">
        <f>'jeziora 2024'!DF28</f>
        <v>0.05</v>
      </c>
      <c r="AJ29" s="46">
        <f>'jeziora 2024'!DH28</f>
        <v>0.5</v>
      </c>
      <c r="AK29" s="46">
        <f>'jeziora 2024'!DI28</f>
        <v>0.05</v>
      </c>
      <c r="AL29" s="46">
        <f>'jeziora 2024'!DJ28</f>
        <v>0.25</v>
      </c>
      <c r="AM29" s="46">
        <f>'jeziora 2024'!DK28</f>
        <v>0.25</v>
      </c>
      <c r="AN29" s="46">
        <f>'jeziora 2024'!DL28</f>
        <v>0.05</v>
      </c>
      <c r="AO29" s="155" t="s">
        <v>166</v>
      </c>
      <c r="AP29" s="160"/>
    </row>
    <row r="30" spans="1:46" x14ac:dyDescent="0.25">
      <c r="A30" s="88">
        <f>'jeziora 2024'!B29</f>
        <v>74</v>
      </c>
      <c r="B30" s="150" t="str">
        <f>'jeziora 2024'!D29</f>
        <v>Jez. Dolskie Wielkie - stan. 01</v>
      </c>
      <c r="C30" s="46">
        <f>'jeziora 2024'!I29</f>
        <v>26.8</v>
      </c>
      <c r="D30" s="46">
        <f>'jeziora 2024'!J29</f>
        <v>4.83</v>
      </c>
      <c r="E30" s="46">
        <f>'jeziora 2024'!L29</f>
        <v>0.32700000000000001</v>
      </c>
      <c r="F30" s="46">
        <f>'jeziora 2024'!N29</f>
        <v>6.39</v>
      </c>
      <c r="G30" s="46">
        <f>'jeziora 2024'!O29</f>
        <v>16.8</v>
      </c>
      <c r="H30" s="46">
        <f>'jeziora 2024'!S29</f>
        <v>4.4800000000000004</v>
      </c>
      <c r="I30" s="46">
        <f>'jeziora 2024'!T29</f>
        <v>21.1</v>
      </c>
      <c r="J30" s="46">
        <f>'jeziora 2024'!X29</f>
        <v>58</v>
      </c>
      <c r="K30" s="46">
        <f>'jeziora 2024'!AH29</f>
        <v>10</v>
      </c>
      <c r="L30" s="46">
        <f>'jeziora 2024'!AJ29</f>
        <v>117</v>
      </c>
      <c r="M30" s="46">
        <f>'jeziora 2024'!BA29</f>
        <v>2048.5</v>
      </c>
      <c r="N30" s="46">
        <f>'jeziora 2024'!BI29</f>
        <v>0.5</v>
      </c>
      <c r="O30" s="46">
        <f>'jeziora 2024'!BJ29</f>
        <v>5.0000000000000001E-3</v>
      </c>
      <c r="P30" s="46">
        <f>'jeziora 2024'!BP29</f>
        <v>0.05</v>
      </c>
      <c r="Q30" s="46">
        <f>'jeziora 2024'!BS29</f>
        <v>0.05</v>
      </c>
      <c r="R30" s="46">
        <f>'jeziora 2024'!BT29</f>
        <v>0.05</v>
      </c>
      <c r="S30" s="46">
        <f>'jeziora 2024'!BU29</f>
        <v>0.1</v>
      </c>
      <c r="T30" s="46">
        <f>'jeziora 2024'!BZ29</f>
        <v>0.15</v>
      </c>
      <c r="U30" s="46">
        <f>'jeziora 2024'!CB29</f>
        <v>50</v>
      </c>
      <c r="V30" s="46">
        <f>'jeziora 2024'!CD29</f>
        <v>0.01</v>
      </c>
      <c r="W30" s="46">
        <f>'jeziora 2024'!CL29</f>
        <v>4.2</v>
      </c>
      <c r="X30" s="46">
        <f>'jeziora 2024'!CQ29</f>
        <v>1.5</v>
      </c>
      <c r="Y30" s="46">
        <f>'jeziora 2024'!CR29</f>
        <v>0.3</v>
      </c>
      <c r="Z30" s="46">
        <f>'jeziora 2024'!CS29</f>
        <v>5</v>
      </c>
      <c r="AA30" s="46">
        <f>'jeziora 2024'!CT29</f>
        <v>0.5</v>
      </c>
      <c r="AB30" s="46">
        <f>'jeziora 2024'!CU29</f>
        <v>0.5</v>
      </c>
      <c r="AC30" s="46">
        <f>'jeziora 2024'!CX29</f>
        <v>0.05</v>
      </c>
      <c r="AD30" s="46">
        <f>'jeziora 2024'!CZ29</f>
        <v>0.05</v>
      </c>
      <c r="AE30" s="46">
        <f>'jeziora 2024'!DB29</f>
        <v>0.05</v>
      </c>
      <c r="AF30" s="46">
        <f>'jeziora 2024'!DC29</f>
        <v>0.05</v>
      </c>
      <c r="AG30" s="46">
        <f>'jeziora 2024'!DD29</f>
        <v>0.05</v>
      </c>
      <c r="AH30" s="46">
        <f>'jeziora 2024'!DE29</f>
        <v>0.05</v>
      </c>
      <c r="AI30" s="46">
        <f>'jeziora 2024'!DF29</f>
        <v>0.05</v>
      </c>
      <c r="AJ30" s="46">
        <f>'jeziora 2024'!DH29</f>
        <v>0.5</v>
      </c>
      <c r="AK30" s="46">
        <f>'jeziora 2024'!DI29</f>
        <v>0.05</v>
      </c>
      <c r="AL30" s="46">
        <f>'jeziora 2024'!DJ29</f>
        <v>0.25</v>
      </c>
      <c r="AM30" s="46">
        <f>'jeziora 2024'!DK29</f>
        <v>0.25</v>
      </c>
      <c r="AN30" s="46">
        <f>'jeziora 2024'!DL29</f>
        <v>0.05</v>
      </c>
      <c r="AO30" s="155" t="s">
        <v>166</v>
      </c>
      <c r="AP30" s="160"/>
    </row>
    <row r="31" spans="1:46" x14ac:dyDescent="0.25">
      <c r="A31" s="88">
        <f>'jeziora 2024'!B30</f>
        <v>75</v>
      </c>
      <c r="B31" s="150" t="str">
        <f>'jeziora 2024'!D30</f>
        <v>Jez. Dominickie - stan. 01</v>
      </c>
      <c r="C31" s="46">
        <f>'jeziora 2024'!I30</f>
        <v>0.05</v>
      </c>
      <c r="D31" s="46">
        <f>'jeziora 2024'!J30</f>
        <v>12.7</v>
      </c>
      <c r="E31" s="46">
        <f>'jeziora 2024'!L30</f>
        <v>1.1399999999999999</v>
      </c>
      <c r="F31" s="46">
        <f>'jeziora 2024'!N30</f>
        <v>7.97</v>
      </c>
      <c r="G31" s="46">
        <f>'jeziora 2024'!O30</f>
        <v>49.3</v>
      </c>
      <c r="H31" s="46">
        <f>'jeziora 2024'!S30</f>
        <v>5.53</v>
      </c>
      <c r="I31" s="46">
        <f>'jeziora 2024'!T30</f>
        <v>64</v>
      </c>
      <c r="J31" s="46">
        <f>'jeziora 2024'!X30</f>
        <v>120</v>
      </c>
      <c r="K31" s="46">
        <f>'jeziora 2024'!AH30</f>
        <v>78</v>
      </c>
      <c r="L31" s="46">
        <f>'jeziora 2024'!AJ30</f>
        <v>2.5</v>
      </c>
      <c r="M31" s="46">
        <f>'jeziora 2024'!BA30</f>
        <v>1877</v>
      </c>
      <c r="N31" s="46">
        <f>'jeziora 2024'!BI30</f>
        <v>0.5</v>
      </c>
      <c r="O31" s="46">
        <f>'jeziora 2024'!BJ30</f>
        <v>5.0000000000000001E-3</v>
      </c>
      <c r="P31" s="46">
        <f>'jeziora 2024'!BP30</f>
        <v>0.05</v>
      </c>
      <c r="Q31" s="46">
        <f>'jeziora 2024'!BS30</f>
        <v>0.05</v>
      </c>
      <c r="R31" s="46">
        <f>'jeziora 2024'!BT30</f>
        <v>0.05</v>
      </c>
      <c r="S31" s="46">
        <f>'jeziora 2024'!BU30</f>
        <v>0.1</v>
      </c>
      <c r="T31" s="46">
        <f>'jeziora 2024'!BZ30</f>
        <v>0.15</v>
      </c>
      <c r="U31" s="46">
        <f>'jeziora 2024'!CB30</f>
        <v>50</v>
      </c>
      <c r="V31" s="46">
        <f>'jeziora 2024'!CD30</f>
        <v>0.01</v>
      </c>
      <c r="W31" s="46">
        <f>'jeziora 2024'!CL30</f>
        <v>7.5</v>
      </c>
      <c r="X31" s="46">
        <f>'jeziora 2024'!CQ30</f>
        <v>1.5</v>
      </c>
      <c r="Y31" s="46">
        <f>'jeziora 2024'!CR30</f>
        <v>0.3</v>
      </c>
      <c r="Z31" s="46">
        <f>'jeziora 2024'!CS30</f>
        <v>5</v>
      </c>
      <c r="AA31" s="46">
        <f>'jeziora 2024'!CT30</f>
        <v>0.5</v>
      </c>
      <c r="AB31" s="46">
        <f>'jeziora 2024'!CU30</f>
        <v>0.5</v>
      </c>
      <c r="AC31" s="46">
        <f>'jeziora 2024'!CX30</f>
        <v>0.05</v>
      </c>
      <c r="AD31" s="46">
        <f>'jeziora 2024'!CZ30</f>
        <v>0.05</v>
      </c>
      <c r="AE31" s="46">
        <f>'jeziora 2024'!DB30</f>
        <v>0.05</v>
      </c>
      <c r="AF31" s="46">
        <f>'jeziora 2024'!DC30</f>
        <v>0.05</v>
      </c>
      <c r="AG31" s="46">
        <f>'jeziora 2024'!DD30</f>
        <v>0.05</v>
      </c>
      <c r="AH31" s="46">
        <f>'jeziora 2024'!DE30</f>
        <v>0.05</v>
      </c>
      <c r="AI31" s="46">
        <f>'jeziora 2024'!DF30</f>
        <v>0.05</v>
      </c>
      <c r="AJ31" s="46">
        <f>'jeziora 2024'!DH30</f>
        <v>0.5</v>
      </c>
      <c r="AK31" s="46">
        <f>'jeziora 2024'!DI30</f>
        <v>0.05</v>
      </c>
      <c r="AL31" s="46">
        <f>'jeziora 2024'!DJ30</f>
        <v>0.25</v>
      </c>
      <c r="AM31" s="46">
        <f>'jeziora 2024'!DK30</f>
        <v>0.25</v>
      </c>
      <c r="AN31" s="46">
        <f>'jeziora 2024'!DL30</f>
        <v>0.05</v>
      </c>
      <c r="AO31" s="155" t="s">
        <v>166</v>
      </c>
      <c r="AP31" s="160"/>
    </row>
    <row r="32" spans="1:46" x14ac:dyDescent="0.25">
      <c r="A32" s="88">
        <f>'jeziora 2024'!B31</f>
        <v>76</v>
      </c>
      <c r="B32" s="150" t="str">
        <f>'jeziora 2024'!D31</f>
        <v>jez. Dominikowo Duże - głęboczek -  16,5 m</v>
      </c>
      <c r="C32" s="46">
        <f>'jeziora 2024'!I31</f>
        <v>0.05</v>
      </c>
      <c r="D32" s="46">
        <f>'jeziora 2024'!J31</f>
        <v>8.36</v>
      </c>
      <c r="E32" s="46">
        <f>'jeziora 2024'!L31</f>
        <v>1.1299999999999999</v>
      </c>
      <c r="F32" s="46">
        <f>'jeziora 2024'!N31</f>
        <v>5.7</v>
      </c>
      <c r="G32" s="46">
        <f>'jeziora 2024'!O31</f>
        <v>11</v>
      </c>
      <c r="H32" s="46">
        <f>'jeziora 2024'!S31</f>
        <v>3.64</v>
      </c>
      <c r="I32" s="46">
        <f>'jeziora 2024'!T31</f>
        <v>50.6</v>
      </c>
      <c r="J32" s="46">
        <f>'jeziora 2024'!X31</f>
        <v>90.1</v>
      </c>
      <c r="K32" s="46">
        <f>'jeziora 2024'!AH31</f>
        <v>31</v>
      </c>
      <c r="L32" s="46">
        <f>'jeziora 2024'!AJ31</f>
        <v>39</v>
      </c>
      <c r="M32" s="46">
        <f>'jeziora 2024'!BA31</f>
        <v>1127</v>
      </c>
      <c r="N32" s="46">
        <f>'jeziora 2024'!BI31</f>
        <v>0.5</v>
      </c>
      <c r="O32" s="46">
        <f>'jeziora 2024'!BJ31</f>
        <v>5.0000000000000001E-3</v>
      </c>
      <c r="P32" s="46">
        <f>'jeziora 2024'!BP31</f>
        <v>0.05</v>
      </c>
      <c r="Q32" s="46">
        <f>'jeziora 2024'!BS31</f>
        <v>0.05</v>
      </c>
      <c r="R32" s="46">
        <f>'jeziora 2024'!BT31</f>
        <v>0.05</v>
      </c>
      <c r="S32" s="46">
        <f>'jeziora 2024'!BU31</f>
        <v>0.1</v>
      </c>
      <c r="T32" s="46">
        <f>'jeziora 2024'!BZ31</f>
        <v>0.15</v>
      </c>
      <c r="U32" s="46">
        <f>'jeziora 2024'!CB31</f>
        <v>50</v>
      </c>
      <c r="V32" s="46">
        <f>'jeziora 2024'!CD31</f>
        <v>0.01</v>
      </c>
      <c r="W32" s="46">
        <f>'jeziora 2024'!CL31</f>
        <v>2.2999999999999998</v>
      </c>
      <c r="X32" s="46">
        <f>'jeziora 2024'!CQ31</f>
        <v>1.5</v>
      </c>
      <c r="Y32" s="46">
        <f>'jeziora 2024'!CR31</f>
        <v>0.3</v>
      </c>
      <c r="Z32" s="46">
        <f>'jeziora 2024'!CS31</f>
        <v>5</v>
      </c>
      <c r="AA32" s="46">
        <f>'jeziora 2024'!CT31</f>
        <v>0.5</v>
      </c>
      <c r="AB32" s="46">
        <f>'jeziora 2024'!CU31</f>
        <v>0.5</v>
      </c>
      <c r="AC32" s="46">
        <f>'jeziora 2024'!CX31</f>
        <v>0.05</v>
      </c>
      <c r="AD32" s="46">
        <f>'jeziora 2024'!CZ31</f>
        <v>0.05</v>
      </c>
      <c r="AE32" s="46">
        <f>'jeziora 2024'!DB31</f>
        <v>0.05</v>
      </c>
      <c r="AF32" s="46">
        <f>'jeziora 2024'!DC31</f>
        <v>0.05</v>
      </c>
      <c r="AG32" s="46">
        <f>'jeziora 2024'!DD31</f>
        <v>0.05</v>
      </c>
      <c r="AH32" s="46">
        <f>'jeziora 2024'!DE31</f>
        <v>0.05</v>
      </c>
      <c r="AI32" s="46">
        <f>'jeziora 2024'!DF31</f>
        <v>0.05</v>
      </c>
      <c r="AJ32" s="46">
        <f>'jeziora 2024'!DH31</f>
        <v>0.5</v>
      </c>
      <c r="AK32" s="46">
        <f>'jeziora 2024'!DI31</f>
        <v>0.05</v>
      </c>
      <c r="AL32" s="46">
        <f>'jeziora 2024'!DJ31</f>
        <v>0.25</v>
      </c>
      <c r="AM32" s="46">
        <f>'jeziora 2024'!DK31</f>
        <v>0.25</v>
      </c>
      <c r="AN32" s="46">
        <f>'jeziora 2024'!DL31</f>
        <v>0.05</v>
      </c>
      <c r="AO32" s="155" t="s">
        <v>166</v>
      </c>
      <c r="AP32" s="160"/>
    </row>
    <row r="33" spans="1:42" x14ac:dyDescent="0.25">
      <c r="A33" s="88">
        <f>'jeziora 2024'!B32</f>
        <v>77</v>
      </c>
      <c r="B33" s="150" t="str">
        <f>'jeziora 2024'!D32</f>
        <v>jez. Drawsko - głęboczek - 79,7m</v>
      </c>
      <c r="C33" s="46">
        <f>'jeziora 2024'!I32</f>
        <v>0.05</v>
      </c>
      <c r="D33" s="46">
        <f>'jeziora 2024'!J32</f>
        <v>10.1</v>
      </c>
      <c r="E33" s="46">
        <f>'jeziora 2024'!L32</f>
        <v>0.41399999999999998</v>
      </c>
      <c r="F33" s="46">
        <f>'jeziora 2024'!N32</f>
        <v>6.28</v>
      </c>
      <c r="G33" s="46">
        <f>'jeziora 2024'!O32</f>
        <v>6.39</v>
      </c>
      <c r="H33" s="46">
        <f>'jeziora 2024'!S32</f>
        <v>5.93</v>
      </c>
      <c r="I33" s="46">
        <f>'jeziora 2024'!T32</f>
        <v>16.2</v>
      </c>
      <c r="J33" s="46">
        <f>'jeziora 2024'!X32</f>
        <v>48.1</v>
      </c>
      <c r="K33" s="46">
        <f>'jeziora 2024'!AH32</f>
        <v>2.5</v>
      </c>
      <c r="L33" s="46">
        <f>'jeziora 2024'!AJ32</f>
        <v>94</v>
      </c>
      <c r="M33" s="46">
        <f>'jeziora 2024'!BA32</f>
        <v>1598</v>
      </c>
      <c r="N33" s="46">
        <f>'jeziora 2024'!BI32</f>
        <v>0.5</v>
      </c>
      <c r="O33" s="46">
        <f>'jeziora 2024'!BJ32</f>
        <v>5.0000000000000001E-3</v>
      </c>
      <c r="P33" s="46">
        <f>'jeziora 2024'!BP32</f>
        <v>0.05</v>
      </c>
      <c r="Q33" s="46">
        <f>'jeziora 2024'!BS32</f>
        <v>0.05</v>
      </c>
      <c r="R33" s="46">
        <f>'jeziora 2024'!BT32</f>
        <v>0.05</v>
      </c>
      <c r="S33" s="46">
        <f>'jeziora 2024'!BU32</f>
        <v>0.1</v>
      </c>
      <c r="T33" s="46">
        <f>'jeziora 2024'!BZ32</f>
        <v>0.15</v>
      </c>
      <c r="U33" s="46">
        <f>'jeziora 2024'!CB32</f>
        <v>50</v>
      </c>
      <c r="V33" s="46">
        <f>'jeziora 2024'!CD32</f>
        <v>0.01</v>
      </c>
      <c r="W33" s="46">
        <f>'jeziora 2024'!CL32</f>
        <v>3.5</v>
      </c>
      <c r="X33" s="46">
        <f>'jeziora 2024'!CQ32</f>
        <v>1.5</v>
      </c>
      <c r="Y33" s="46">
        <f>'jeziora 2024'!CR32</f>
        <v>0.3</v>
      </c>
      <c r="Z33" s="46">
        <f>'jeziora 2024'!CS32</f>
        <v>5</v>
      </c>
      <c r="AA33" s="46">
        <f>'jeziora 2024'!CT32</f>
        <v>0.5</v>
      </c>
      <c r="AB33" s="46">
        <f>'jeziora 2024'!CU32</f>
        <v>0.5</v>
      </c>
      <c r="AC33" s="46">
        <f>'jeziora 2024'!CX32</f>
        <v>0.05</v>
      </c>
      <c r="AD33" s="46">
        <f>'jeziora 2024'!CZ32</f>
        <v>0.05</v>
      </c>
      <c r="AE33" s="46">
        <f>'jeziora 2024'!DB32</f>
        <v>0.05</v>
      </c>
      <c r="AF33" s="46">
        <f>'jeziora 2024'!DC32</f>
        <v>0.05</v>
      </c>
      <c r="AG33" s="46">
        <f>'jeziora 2024'!DD32</f>
        <v>0.05</v>
      </c>
      <c r="AH33" s="46">
        <f>'jeziora 2024'!DE32</f>
        <v>0.05</v>
      </c>
      <c r="AI33" s="46">
        <f>'jeziora 2024'!DF32</f>
        <v>0.05</v>
      </c>
      <c r="AJ33" s="46">
        <f>'jeziora 2024'!DH32</f>
        <v>0.5</v>
      </c>
      <c r="AK33" s="46">
        <f>'jeziora 2024'!DI32</f>
        <v>0.05</v>
      </c>
      <c r="AL33" s="46">
        <f>'jeziora 2024'!DJ32</f>
        <v>0.25</v>
      </c>
      <c r="AM33" s="46">
        <f>'jeziora 2024'!DK32</f>
        <v>0.25</v>
      </c>
      <c r="AN33" s="46">
        <f>'jeziora 2024'!DL32</f>
        <v>0.05</v>
      </c>
      <c r="AO33" s="155" t="s">
        <v>166</v>
      </c>
      <c r="AP33" s="160"/>
    </row>
    <row r="34" spans="1:42" x14ac:dyDescent="0.25">
      <c r="A34" s="88">
        <f>'jeziora 2024'!B33</f>
        <v>78</v>
      </c>
      <c r="B34" s="150" t="str">
        <f>'jeziora 2024'!D33</f>
        <v>jez. Dręstwo - st.02</v>
      </c>
      <c r="C34" s="46">
        <f>'jeziora 2024'!I33</f>
        <v>0.05</v>
      </c>
      <c r="D34" s="46">
        <f>'jeziora 2024'!J33</f>
        <v>8.57</v>
      </c>
      <c r="E34" s="46">
        <f>'jeziora 2024'!L33</f>
        <v>0.95699999999999996</v>
      </c>
      <c r="F34" s="46">
        <f>'jeziora 2024'!N33</f>
        <v>7.73</v>
      </c>
      <c r="G34" s="46">
        <f>'jeziora 2024'!O33</f>
        <v>5.88</v>
      </c>
      <c r="H34" s="46">
        <f>'jeziora 2024'!S33</f>
        <v>6.83</v>
      </c>
      <c r="I34" s="46">
        <f>'jeziora 2024'!T33</f>
        <v>14.1</v>
      </c>
      <c r="J34" s="46">
        <f>'jeziora 2024'!X33</f>
        <v>41.8</v>
      </c>
      <c r="K34" s="46">
        <f>'jeziora 2024'!AH33</f>
        <v>2.5</v>
      </c>
      <c r="L34" s="46">
        <f>'jeziora 2024'!AJ33</f>
        <v>2.5</v>
      </c>
      <c r="M34" s="46">
        <f>'jeziora 2024'!BA33</f>
        <v>364</v>
      </c>
      <c r="N34" s="46">
        <f>'jeziora 2024'!BI33</f>
        <v>0.5</v>
      </c>
      <c r="O34" s="46">
        <f>'jeziora 2024'!BJ33</f>
        <v>5.0000000000000001E-3</v>
      </c>
      <c r="P34" s="46">
        <f>'jeziora 2024'!BP33</f>
        <v>0.05</v>
      </c>
      <c r="Q34" s="46">
        <f>'jeziora 2024'!BS33</f>
        <v>0.05</v>
      </c>
      <c r="R34" s="46">
        <f>'jeziora 2024'!BT33</f>
        <v>0.05</v>
      </c>
      <c r="S34" s="46">
        <f>'jeziora 2024'!BU33</f>
        <v>0.1</v>
      </c>
      <c r="T34" s="46">
        <f>'jeziora 2024'!BZ33</f>
        <v>0.15</v>
      </c>
      <c r="U34" s="46">
        <f>'jeziora 2024'!CB33</f>
        <v>0</v>
      </c>
      <c r="V34" s="46">
        <f>'jeziora 2024'!CD33</f>
        <v>0</v>
      </c>
      <c r="W34" s="46">
        <f>'jeziora 2024'!CL33</f>
        <v>0</v>
      </c>
      <c r="X34" s="46">
        <f>'jeziora 2024'!CQ33</f>
        <v>0</v>
      </c>
      <c r="Y34" s="46">
        <f>'jeziora 2024'!CR33</f>
        <v>0</v>
      </c>
      <c r="Z34" s="46">
        <f>'jeziora 2024'!CS33</f>
        <v>0</v>
      </c>
      <c r="AA34" s="46">
        <f>'jeziora 2024'!CT33</f>
        <v>0</v>
      </c>
      <c r="AB34" s="46">
        <f>'jeziora 2024'!CU33</f>
        <v>0</v>
      </c>
      <c r="AC34" s="46">
        <f>'jeziora 2024'!CX33</f>
        <v>0</v>
      </c>
      <c r="AD34" s="46">
        <f>'jeziora 2024'!CZ33</f>
        <v>0</v>
      </c>
      <c r="AE34" s="46">
        <f>'jeziora 2024'!DB33</f>
        <v>0</v>
      </c>
      <c r="AF34" s="46">
        <f>'jeziora 2024'!DC33</f>
        <v>0</v>
      </c>
      <c r="AG34" s="46">
        <f>'jeziora 2024'!DD33</f>
        <v>0</v>
      </c>
      <c r="AH34" s="46">
        <f>'jeziora 2024'!DE33</f>
        <v>0.05</v>
      </c>
      <c r="AI34" s="46">
        <f>'jeziora 2024'!DF33</f>
        <v>0.05</v>
      </c>
      <c r="AJ34" s="46">
        <f>'jeziora 2024'!DH33</f>
        <v>0</v>
      </c>
      <c r="AK34" s="46">
        <f>'jeziora 2024'!DI33</f>
        <v>0</v>
      </c>
      <c r="AL34" s="46">
        <f>'jeziora 2024'!DJ33</f>
        <v>0.25</v>
      </c>
      <c r="AM34" s="46">
        <f>'jeziora 2024'!DK33</f>
        <v>0.25</v>
      </c>
      <c r="AN34" s="46">
        <f>'jeziora 2024'!DL33</f>
        <v>0.05</v>
      </c>
      <c r="AO34" s="156" t="s">
        <v>167</v>
      </c>
      <c r="AP34" s="160"/>
    </row>
    <row r="35" spans="1:42" x14ac:dyDescent="0.25">
      <c r="A35" s="88">
        <f>'jeziora 2024'!B34</f>
        <v>79</v>
      </c>
      <c r="B35" s="150" t="str">
        <f>'jeziora 2024'!D34</f>
        <v>jez. Dubie Południowe - głęboczek -  34,4 m</v>
      </c>
      <c r="C35" s="46">
        <f>'jeziora 2024'!I34</f>
        <v>0.05</v>
      </c>
      <c r="D35" s="46">
        <f>'jeziora 2024'!J34</f>
        <v>14</v>
      </c>
      <c r="E35" s="46">
        <f>'jeziora 2024'!L34</f>
        <v>0.875</v>
      </c>
      <c r="F35" s="46">
        <f>'jeziora 2024'!N34</f>
        <v>13.8</v>
      </c>
      <c r="G35" s="46">
        <f>'jeziora 2024'!O34</f>
        <v>7.7</v>
      </c>
      <c r="H35" s="46">
        <f>'jeziora 2024'!S34</f>
        <v>14.2</v>
      </c>
      <c r="I35" s="46">
        <f>'jeziora 2024'!T34</f>
        <v>30.6</v>
      </c>
      <c r="J35" s="46">
        <f>'jeziora 2024'!X34</f>
        <v>62.9</v>
      </c>
      <c r="K35" s="46">
        <f>'jeziora 2024'!AH34</f>
        <v>2.5</v>
      </c>
      <c r="L35" s="46">
        <f>'jeziora 2024'!AJ34</f>
        <v>147</v>
      </c>
      <c r="M35" s="46">
        <f>'jeziora 2024'!BA34</f>
        <v>987</v>
      </c>
      <c r="N35" s="46">
        <f>'jeziora 2024'!BI34</f>
        <v>0.5</v>
      </c>
      <c r="O35" s="46">
        <f>'jeziora 2024'!BJ34</f>
        <v>5.0000000000000001E-3</v>
      </c>
      <c r="P35" s="46">
        <f>'jeziora 2024'!BP34</f>
        <v>0.05</v>
      </c>
      <c r="Q35" s="46">
        <f>'jeziora 2024'!BS34</f>
        <v>0.05</v>
      </c>
      <c r="R35" s="46">
        <f>'jeziora 2024'!BT34</f>
        <v>0.05</v>
      </c>
      <c r="S35" s="46">
        <f>'jeziora 2024'!BU34</f>
        <v>0.1</v>
      </c>
      <c r="T35" s="46">
        <f>'jeziora 2024'!BZ34</f>
        <v>0.15</v>
      </c>
      <c r="U35" s="46">
        <f>'jeziora 2024'!CB34</f>
        <v>50</v>
      </c>
      <c r="V35" s="46">
        <f>'jeziora 2024'!CD34</f>
        <v>0.01</v>
      </c>
      <c r="W35" s="46">
        <f>'jeziora 2024'!CL34</f>
        <v>0.86</v>
      </c>
      <c r="X35" s="46">
        <f>'jeziora 2024'!CQ34</f>
        <v>1.5</v>
      </c>
      <c r="Y35" s="46">
        <f>'jeziora 2024'!CR34</f>
        <v>0.3</v>
      </c>
      <c r="Z35" s="46">
        <f>'jeziora 2024'!CS34</f>
        <v>5</v>
      </c>
      <c r="AA35" s="46">
        <f>'jeziora 2024'!CT34</f>
        <v>0.5</v>
      </c>
      <c r="AB35" s="46">
        <f>'jeziora 2024'!CU34</f>
        <v>0.5</v>
      </c>
      <c r="AC35" s="46">
        <f>'jeziora 2024'!CX34</f>
        <v>0.05</v>
      </c>
      <c r="AD35" s="46">
        <f>'jeziora 2024'!CZ34</f>
        <v>0.05</v>
      </c>
      <c r="AE35" s="46">
        <f>'jeziora 2024'!DB34</f>
        <v>0.05</v>
      </c>
      <c r="AF35" s="46">
        <f>'jeziora 2024'!DC34</f>
        <v>0.05</v>
      </c>
      <c r="AG35" s="46">
        <f>'jeziora 2024'!DD34</f>
        <v>0.05</v>
      </c>
      <c r="AH35" s="46">
        <f>'jeziora 2024'!DE34</f>
        <v>0.05</v>
      </c>
      <c r="AI35" s="46">
        <f>'jeziora 2024'!DF34</f>
        <v>0.05</v>
      </c>
      <c r="AJ35" s="46">
        <f>'jeziora 2024'!DH34</f>
        <v>0.5</v>
      </c>
      <c r="AK35" s="46">
        <f>'jeziora 2024'!DI34</f>
        <v>0.05</v>
      </c>
      <c r="AL35" s="46">
        <f>'jeziora 2024'!DJ34</f>
        <v>0.25</v>
      </c>
      <c r="AM35" s="46">
        <f>'jeziora 2024'!DK34</f>
        <v>0.25</v>
      </c>
      <c r="AN35" s="46">
        <f>'jeziora 2024'!DL34</f>
        <v>0.05</v>
      </c>
      <c r="AO35" s="155" t="s">
        <v>166</v>
      </c>
      <c r="AP35" s="160"/>
    </row>
    <row r="36" spans="1:42" x14ac:dyDescent="0.25">
      <c r="A36" s="88">
        <f>'jeziora 2024'!B35</f>
        <v>80</v>
      </c>
      <c r="B36" s="150" t="str">
        <f>'jeziora 2024'!D35</f>
        <v>jez. Dybrzk - Czernica</v>
      </c>
      <c r="C36" s="46">
        <f>'jeziora 2024'!I35</f>
        <v>0.05</v>
      </c>
      <c r="D36" s="46">
        <f>'jeziora 2024'!J35</f>
        <v>5.91</v>
      </c>
      <c r="E36" s="46">
        <f>'jeziora 2024'!L35</f>
        <v>0.32800000000000001</v>
      </c>
      <c r="F36" s="46">
        <f>'jeziora 2024'!N35</f>
        <v>19.899999999999999</v>
      </c>
      <c r="G36" s="46">
        <f>'jeziora 2024'!O35</f>
        <v>11.3</v>
      </c>
      <c r="H36" s="46">
        <f>'jeziora 2024'!S35</f>
        <v>7.49</v>
      </c>
      <c r="I36" s="46">
        <f>'jeziora 2024'!T35</f>
        <v>29</v>
      </c>
      <c r="J36" s="46">
        <f>'jeziora 2024'!X35</f>
        <v>57.2</v>
      </c>
      <c r="K36" s="46">
        <f>'jeziora 2024'!AH35</f>
        <v>2.5</v>
      </c>
      <c r="L36" s="46">
        <f>'jeziora 2024'!AJ35</f>
        <v>2.5</v>
      </c>
      <c r="M36" s="46">
        <f>'jeziora 2024'!BA35</f>
        <v>31.5</v>
      </c>
      <c r="N36" s="46">
        <f>'jeziora 2024'!BI35</f>
        <v>0.5</v>
      </c>
      <c r="O36" s="46">
        <f>'jeziora 2024'!BJ35</f>
        <v>5.0000000000000001E-3</v>
      </c>
      <c r="P36" s="46">
        <f>'jeziora 2024'!BP35</f>
        <v>0.05</v>
      </c>
      <c r="Q36" s="46">
        <f>'jeziora 2024'!BS35</f>
        <v>0.05</v>
      </c>
      <c r="R36" s="46">
        <f>'jeziora 2024'!BT35</f>
        <v>0.05</v>
      </c>
      <c r="S36" s="46">
        <f>'jeziora 2024'!BU35</f>
        <v>0.1</v>
      </c>
      <c r="T36" s="46">
        <f>'jeziora 2024'!BZ35</f>
        <v>0.15</v>
      </c>
      <c r="U36" s="46">
        <f>'jeziora 2024'!CB35</f>
        <v>50</v>
      </c>
      <c r="V36" s="46">
        <f>'jeziora 2024'!CD35</f>
        <v>0.01</v>
      </c>
      <c r="W36" s="46">
        <f>'jeziora 2024'!CL35</f>
        <v>46</v>
      </c>
      <c r="X36" s="46">
        <f>'jeziora 2024'!CQ35</f>
        <v>1.5</v>
      </c>
      <c r="Y36" s="46">
        <f>'jeziora 2024'!CR35</f>
        <v>0.3</v>
      </c>
      <c r="Z36" s="46">
        <f>'jeziora 2024'!CS35</f>
        <v>5</v>
      </c>
      <c r="AA36" s="46">
        <f>'jeziora 2024'!CT35</f>
        <v>0.5</v>
      </c>
      <c r="AB36" s="46">
        <f>'jeziora 2024'!CU35</f>
        <v>0.5</v>
      </c>
      <c r="AC36" s="46">
        <f>'jeziora 2024'!CX35</f>
        <v>0.05</v>
      </c>
      <c r="AD36" s="46">
        <f>'jeziora 2024'!CZ35</f>
        <v>0.05</v>
      </c>
      <c r="AE36" s="46">
        <f>'jeziora 2024'!DB35</f>
        <v>0.05</v>
      </c>
      <c r="AF36" s="46">
        <f>'jeziora 2024'!DC35</f>
        <v>0.05</v>
      </c>
      <c r="AG36" s="46">
        <f>'jeziora 2024'!DD35</f>
        <v>0.05</v>
      </c>
      <c r="AH36" s="46">
        <f>'jeziora 2024'!DE35</f>
        <v>0.05</v>
      </c>
      <c r="AI36" s="46">
        <f>'jeziora 2024'!DF35</f>
        <v>0.05</v>
      </c>
      <c r="AJ36" s="46">
        <f>'jeziora 2024'!DH35</f>
        <v>0.5</v>
      </c>
      <c r="AK36" s="46">
        <f>'jeziora 2024'!DI35</f>
        <v>0.05</v>
      </c>
      <c r="AL36" s="46">
        <f>'jeziora 2024'!DJ35</f>
        <v>0.25</v>
      </c>
      <c r="AM36" s="46">
        <f>'jeziora 2024'!DK35</f>
        <v>0.25</v>
      </c>
      <c r="AN36" s="46">
        <f>'jeziora 2024'!DL35</f>
        <v>0.05</v>
      </c>
      <c r="AO36" s="155" t="s">
        <v>166</v>
      </c>
      <c r="AP36" s="160"/>
    </row>
    <row r="37" spans="1:42" x14ac:dyDescent="0.25">
      <c r="A37" s="88">
        <f>'jeziora 2024'!B36</f>
        <v>81</v>
      </c>
      <c r="B37" s="150" t="str">
        <f>'jeziora 2024'!D36</f>
        <v>jez. Gil - stan.01</v>
      </c>
      <c r="C37" s="46">
        <f>'jeziora 2024'!I36</f>
        <v>0.05</v>
      </c>
      <c r="D37" s="46">
        <f>'jeziora 2024'!J36</f>
        <v>4.09</v>
      </c>
      <c r="E37" s="46">
        <f>'jeziora 2024'!L36</f>
        <v>1.03</v>
      </c>
      <c r="F37" s="46">
        <f>'jeziora 2024'!N36</f>
        <v>3.06</v>
      </c>
      <c r="G37" s="46">
        <f>'jeziora 2024'!O36</f>
        <v>3.56</v>
      </c>
      <c r="H37" s="46">
        <f>'jeziora 2024'!S36</f>
        <v>4.03</v>
      </c>
      <c r="I37" s="46">
        <f>'jeziora 2024'!T36</f>
        <v>26.9</v>
      </c>
      <c r="J37" s="46">
        <f>'jeziora 2024'!X36</f>
        <v>50.7</v>
      </c>
      <c r="K37" s="46">
        <f>'jeziora 2024'!AH36</f>
        <v>2.5</v>
      </c>
      <c r="L37" s="46">
        <f>'jeziora 2024'!AJ36</f>
        <v>27</v>
      </c>
      <c r="M37" s="46">
        <f>'jeziora 2024'!BA36</f>
        <v>250</v>
      </c>
      <c r="N37" s="46">
        <f>'jeziora 2024'!BI36</f>
        <v>0.5</v>
      </c>
      <c r="O37" s="46">
        <f>'jeziora 2024'!BJ36</f>
        <v>5.0000000000000001E-3</v>
      </c>
      <c r="P37" s="46">
        <f>'jeziora 2024'!BP36</f>
        <v>0.05</v>
      </c>
      <c r="Q37" s="46">
        <f>'jeziora 2024'!BS36</f>
        <v>0.05</v>
      </c>
      <c r="R37" s="46">
        <f>'jeziora 2024'!BT36</f>
        <v>0.05</v>
      </c>
      <c r="S37" s="46">
        <f>'jeziora 2024'!BU36</f>
        <v>0.1</v>
      </c>
      <c r="T37" s="46">
        <f>'jeziora 2024'!BZ36</f>
        <v>0.15</v>
      </c>
      <c r="U37" s="46">
        <f>'jeziora 2024'!CB36</f>
        <v>0</v>
      </c>
      <c r="V37" s="46">
        <f>'jeziora 2024'!CD36</f>
        <v>0</v>
      </c>
      <c r="W37" s="46">
        <f>'jeziora 2024'!CL36</f>
        <v>0</v>
      </c>
      <c r="X37" s="46">
        <f>'jeziora 2024'!CQ36</f>
        <v>0</v>
      </c>
      <c r="Y37" s="46">
        <f>'jeziora 2024'!CR36</f>
        <v>0</v>
      </c>
      <c r="Z37" s="46">
        <f>'jeziora 2024'!CS36</f>
        <v>0</v>
      </c>
      <c r="AA37" s="46">
        <f>'jeziora 2024'!CT36</f>
        <v>0</v>
      </c>
      <c r="AB37" s="46">
        <f>'jeziora 2024'!CU36</f>
        <v>0</v>
      </c>
      <c r="AC37" s="46">
        <f>'jeziora 2024'!CX36</f>
        <v>0</v>
      </c>
      <c r="AD37" s="46">
        <f>'jeziora 2024'!CZ36</f>
        <v>0</v>
      </c>
      <c r="AE37" s="46">
        <f>'jeziora 2024'!DB36</f>
        <v>0</v>
      </c>
      <c r="AF37" s="46">
        <f>'jeziora 2024'!DC36</f>
        <v>0</v>
      </c>
      <c r="AG37" s="46">
        <f>'jeziora 2024'!DD36</f>
        <v>0</v>
      </c>
      <c r="AH37" s="46">
        <f>'jeziora 2024'!DE36</f>
        <v>0.05</v>
      </c>
      <c r="AI37" s="46">
        <f>'jeziora 2024'!DF36</f>
        <v>0.05</v>
      </c>
      <c r="AJ37" s="46">
        <f>'jeziora 2024'!DH36</f>
        <v>0</v>
      </c>
      <c r="AK37" s="46">
        <f>'jeziora 2024'!DI36</f>
        <v>0</v>
      </c>
      <c r="AL37" s="46">
        <f>'jeziora 2024'!DJ36</f>
        <v>0</v>
      </c>
      <c r="AM37" s="46">
        <f>'jeziora 2024'!DK36</f>
        <v>0</v>
      </c>
      <c r="AN37" s="46">
        <f>'jeziora 2024'!DL36</f>
        <v>0</v>
      </c>
      <c r="AO37" s="156" t="s">
        <v>167</v>
      </c>
      <c r="AP37" s="160"/>
    </row>
    <row r="38" spans="1:42" x14ac:dyDescent="0.25">
      <c r="A38" s="88">
        <f>'jeziora 2024'!B37</f>
        <v>82</v>
      </c>
      <c r="B38" s="150" t="str">
        <f>'jeziora 2024'!D37</f>
        <v>jez. Giłwa - stan. 01</v>
      </c>
      <c r="C38" s="46">
        <f>'jeziora 2024'!I37</f>
        <v>31.2</v>
      </c>
      <c r="D38" s="46">
        <f>'jeziora 2024'!J37</f>
        <v>13.9</v>
      </c>
      <c r="E38" s="46">
        <f>'jeziora 2024'!L37</f>
        <v>0.32300000000000001</v>
      </c>
      <c r="F38" s="46">
        <f>'jeziora 2024'!N37</f>
        <v>16.8</v>
      </c>
      <c r="G38" s="46">
        <f>'jeziora 2024'!O37</f>
        <v>5.7</v>
      </c>
      <c r="H38" s="46">
        <f>'jeziora 2024'!S37</f>
        <v>10.9</v>
      </c>
      <c r="I38" s="46">
        <f>'jeziora 2024'!T37</f>
        <v>13.6</v>
      </c>
      <c r="J38" s="46">
        <f>'jeziora 2024'!X37</f>
        <v>57.5</v>
      </c>
      <c r="K38" s="46">
        <f>'jeziora 2024'!AH37</f>
        <v>2.5</v>
      </c>
      <c r="L38" s="46">
        <f>'jeziora 2024'!AJ37</f>
        <v>62</v>
      </c>
      <c r="M38" s="46">
        <f>'jeziora 2024'!BA37</f>
        <v>1068</v>
      </c>
      <c r="N38" s="46">
        <f>'jeziora 2024'!BI37</f>
        <v>0.5</v>
      </c>
      <c r="O38" s="46">
        <f>'jeziora 2024'!BJ37</f>
        <v>5.0000000000000001E-3</v>
      </c>
      <c r="P38" s="46">
        <f>'jeziora 2024'!BP37</f>
        <v>0.05</v>
      </c>
      <c r="Q38" s="46">
        <f>'jeziora 2024'!BS37</f>
        <v>0.05</v>
      </c>
      <c r="R38" s="46">
        <f>'jeziora 2024'!BT37</f>
        <v>0.05</v>
      </c>
      <c r="S38" s="46">
        <f>'jeziora 2024'!BU37</f>
        <v>0.1</v>
      </c>
      <c r="T38" s="46">
        <f>'jeziora 2024'!BZ37</f>
        <v>0.15</v>
      </c>
      <c r="U38" s="46">
        <f>'jeziora 2024'!CB37</f>
        <v>0</v>
      </c>
      <c r="V38" s="46">
        <f>'jeziora 2024'!CD37</f>
        <v>0</v>
      </c>
      <c r="W38" s="46">
        <f>'jeziora 2024'!CL37</f>
        <v>0</v>
      </c>
      <c r="X38" s="46">
        <f>'jeziora 2024'!CQ37</f>
        <v>0</v>
      </c>
      <c r="Y38" s="46">
        <f>'jeziora 2024'!CR37</f>
        <v>0</v>
      </c>
      <c r="Z38" s="46">
        <f>'jeziora 2024'!CS37</f>
        <v>0</v>
      </c>
      <c r="AA38" s="46">
        <f>'jeziora 2024'!CT37</f>
        <v>0</v>
      </c>
      <c r="AB38" s="46">
        <f>'jeziora 2024'!CU37</f>
        <v>0</v>
      </c>
      <c r="AC38" s="46">
        <f>'jeziora 2024'!CX37</f>
        <v>0</v>
      </c>
      <c r="AD38" s="46">
        <f>'jeziora 2024'!CZ37</f>
        <v>0</v>
      </c>
      <c r="AE38" s="46">
        <f>'jeziora 2024'!DB37</f>
        <v>0</v>
      </c>
      <c r="AF38" s="46">
        <f>'jeziora 2024'!DC37</f>
        <v>0</v>
      </c>
      <c r="AG38" s="46">
        <f>'jeziora 2024'!DD37</f>
        <v>0</v>
      </c>
      <c r="AH38" s="46">
        <f>'jeziora 2024'!DE37</f>
        <v>0.05</v>
      </c>
      <c r="AI38" s="46">
        <f>'jeziora 2024'!DF37</f>
        <v>0.05</v>
      </c>
      <c r="AJ38" s="46">
        <f>'jeziora 2024'!DH37</f>
        <v>0</v>
      </c>
      <c r="AK38" s="46">
        <f>'jeziora 2024'!DI37</f>
        <v>0</v>
      </c>
      <c r="AL38" s="46">
        <f>'jeziora 2024'!DJ37</f>
        <v>0</v>
      </c>
      <c r="AM38" s="46">
        <f>'jeziora 2024'!DK37</f>
        <v>0</v>
      </c>
      <c r="AN38" s="46">
        <f>'jeziora 2024'!DL37</f>
        <v>0</v>
      </c>
      <c r="AO38" s="155" t="s">
        <v>166</v>
      </c>
      <c r="AP38" s="160"/>
    </row>
    <row r="39" spans="1:42" x14ac:dyDescent="0.25">
      <c r="A39" s="88">
        <f>'jeziora 2024'!B38</f>
        <v>83</v>
      </c>
      <c r="B39" s="150" t="str">
        <f>'jeziora 2024'!D38</f>
        <v>jez. Glinna - głęboczek -  16,4m</v>
      </c>
      <c r="C39" s="46">
        <f>'jeziora 2024'!I38</f>
        <v>0.05</v>
      </c>
      <c r="D39" s="46">
        <f>'jeziora 2024'!J38</f>
        <v>5.28</v>
      </c>
      <c r="E39" s="46">
        <f>'jeziora 2024'!L38</f>
        <v>0.79200000000000004</v>
      </c>
      <c r="F39" s="46">
        <f>'jeziora 2024'!N38</f>
        <v>5.88</v>
      </c>
      <c r="G39" s="46">
        <f>'jeziora 2024'!O38</f>
        <v>19.3</v>
      </c>
      <c r="H39" s="46">
        <f>'jeziora 2024'!S38</f>
        <v>4.5199999999999996</v>
      </c>
      <c r="I39" s="46">
        <f>'jeziora 2024'!T38</f>
        <v>16.100000000000001</v>
      </c>
      <c r="J39" s="46">
        <f>'jeziora 2024'!X38</f>
        <v>52.1</v>
      </c>
      <c r="K39" s="46">
        <f>'jeziora 2024'!AH38</f>
        <v>2.5</v>
      </c>
      <c r="L39" s="46">
        <f>'jeziora 2024'!AJ38</f>
        <v>46</v>
      </c>
      <c r="M39" s="46">
        <f>'jeziora 2024'!BA38</f>
        <v>690.5</v>
      </c>
      <c r="N39" s="46">
        <f>'jeziora 2024'!BI38</f>
        <v>0.5</v>
      </c>
      <c r="O39" s="46">
        <f>'jeziora 2024'!BJ38</f>
        <v>5.0000000000000001E-3</v>
      </c>
      <c r="P39" s="46">
        <f>'jeziora 2024'!BP38</f>
        <v>0.05</v>
      </c>
      <c r="Q39" s="46">
        <f>'jeziora 2024'!BS38</f>
        <v>0.05</v>
      </c>
      <c r="R39" s="46">
        <f>'jeziora 2024'!BT38</f>
        <v>0.05</v>
      </c>
      <c r="S39" s="46">
        <f>'jeziora 2024'!BU38</f>
        <v>0.1</v>
      </c>
      <c r="T39" s="46">
        <f>'jeziora 2024'!BZ38</f>
        <v>0.15</v>
      </c>
      <c r="U39" s="46">
        <f>'jeziora 2024'!CB38</f>
        <v>50</v>
      </c>
      <c r="V39" s="46">
        <f>'jeziora 2024'!CD38</f>
        <v>0.01</v>
      </c>
      <c r="W39" s="46">
        <f>'jeziora 2024'!CL38</f>
        <v>0.33</v>
      </c>
      <c r="X39" s="46">
        <f>'jeziora 2024'!CQ38</f>
        <v>1.5</v>
      </c>
      <c r="Y39" s="46">
        <f>'jeziora 2024'!CR38</f>
        <v>0.3</v>
      </c>
      <c r="Z39" s="46">
        <f>'jeziora 2024'!CS38</f>
        <v>5</v>
      </c>
      <c r="AA39" s="46">
        <f>'jeziora 2024'!CT38</f>
        <v>0.5</v>
      </c>
      <c r="AB39" s="46">
        <f>'jeziora 2024'!CU38</f>
        <v>0.5</v>
      </c>
      <c r="AC39" s="46">
        <f>'jeziora 2024'!CX38</f>
        <v>0.05</v>
      </c>
      <c r="AD39" s="46">
        <f>'jeziora 2024'!CZ38</f>
        <v>0.05</v>
      </c>
      <c r="AE39" s="46">
        <f>'jeziora 2024'!DB38</f>
        <v>0.05</v>
      </c>
      <c r="AF39" s="46">
        <f>'jeziora 2024'!DC38</f>
        <v>0.05</v>
      </c>
      <c r="AG39" s="46">
        <f>'jeziora 2024'!DD38</f>
        <v>0.05</v>
      </c>
      <c r="AH39" s="46">
        <f>'jeziora 2024'!DE38</f>
        <v>0.05</v>
      </c>
      <c r="AI39" s="46">
        <f>'jeziora 2024'!DF38</f>
        <v>0.05</v>
      </c>
      <c r="AJ39" s="46">
        <f>'jeziora 2024'!DH38</f>
        <v>0.5</v>
      </c>
      <c r="AK39" s="46">
        <f>'jeziora 2024'!DI38</f>
        <v>0.05</v>
      </c>
      <c r="AL39" s="46">
        <f>'jeziora 2024'!DJ38</f>
        <v>0.25</v>
      </c>
      <c r="AM39" s="46">
        <f>'jeziora 2024'!DK38</f>
        <v>0.25</v>
      </c>
      <c r="AN39" s="46">
        <f>'jeziora 2024'!DL38</f>
        <v>0.05</v>
      </c>
      <c r="AO39" s="155" t="s">
        <v>166</v>
      </c>
      <c r="AP39" s="160"/>
    </row>
    <row r="40" spans="1:42" x14ac:dyDescent="0.25">
      <c r="A40" s="88">
        <f>'jeziora 2024'!B39</f>
        <v>84</v>
      </c>
      <c r="B40" s="150" t="str">
        <f>'jeziora 2024'!D39</f>
        <v>jez. Głębokie-na SW od m.Gałęzowo</v>
      </c>
      <c r="C40" s="46">
        <f>'jeziora 2024'!I39</f>
        <v>0.05</v>
      </c>
      <c r="D40" s="46">
        <f>'jeziora 2024'!J39</f>
        <v>50.8</v>
      </c>
      <c r="E40" s="46">
        <f>'jeziora 2024'!L39</f>
        <v>0.82599999999999996</v>
      </c>
      <c r="F40" s="46">
        <f>'jeziora 2024'!N39</f>
        <v>24.2</v>
      </c>
      <c r="G40" s="46">
        <f>'jeziora 2024'!O39</f>
        <v>13.1</v>
      </c>
      <c r="H40" s="46">
        <f>'jeziora 2024'!S39</f>
        <v>8.6999999999999993</v>
      </c>
      <c r="I40" s="46">
        <f>'jeziora 2024'!T39</f>
        <v>19.399999999999999</v>
      </c>
      <c r="J40" s="46">
        <f>'jeziora 2024'!X39</f>
        <v>116</v>
      </c>
      <c r="K40" s="46">
        <f>'jeziora 2024'!AH39</f>
        <v>2.5</v>
      </c>
      <c r="L40" s="46">
        <f>'jeziora 2024'!AJ39</f>
        <v>138</v>
      </c>
      <c r="M40" s="46">
        <f>'jeziora 2024'!BA39</f>
        <v>3547.5</v>
      </c>
      <c r="N40" s="46">
        <f>'jeziora 2024'!BI39</f>
        <v>0.5</v>
      </c>
      <c r="O40" s="46">
        <f>'jeziora 2024'!BJ39</f>
        <v>5.0000000000000001E-3</v>
      </c>
      <c r="P40" s="46">
        <f>'jeziora 2024'!BP39</f>
        <v>0.05</v>
      </c>
      <c r="Q40" s="46">
        <f>'jeziora 2024'!BS39</f>
        <v>0.05</v>
      </c>
      <c r="R40" s="46">
        <f>'jeziora 2024'!BT39</f>
        <v>0.05</v>
      </c>
      <c r="S40" s="46">
        <f>'jeziora 2024'!BU39</f>
        <v>0.1</v>
      </c>
      <c r="T40" s="46">
        <f>'jeziora 2024'!BZ39</f>
        <v>0.15</v>
      </c>
      <c r="U40" s="46">
        <f>'jeziora 2024'!CB39</f>
        <v>50</v>
      </c>
      <c r="V40" s="46">
        <f>'jeziora 2024'!CD39</f>
        <v>0.01</v>
      </c>
      <c r="W40" s="46">
        <f>'jeziora 2024'!CL39</f>
        <v>2.7</v>
      </c>
      <c r="X40" s="46">
        <f>'jeziora 2024'!CQ39</f>
        <v>1.5</v>
      </c>
      <c r="Y40" s="46">
        <f>'jeziora 2024'!CR39</f>
        <v>0.3</v>
      </c>
      <c r="Z40" s="46">
        <f>'jeziora 2024'!CS39</f>
        <v>5</v>
      </c>
      <c r="AA40" s="46">
        <f>'jeziora 2024'!CT39</f>
        <v>0.5</v>
      </c>
      <c r="AB40" s="46">
        <f>'jeziora 2024'!CU39</f>
        <v>0.5</v>
      </c>
      <c r="AC40" s="46">
        <f>'jeziora 2024'!CX39</f>
        <v>0.05</v>
      </c>
      <c r="AD40" s="46">
        <f>'jeziora 2024'!CZ39</f>
        <v>0.05</v>
      </c>
      <c r="AE40" s="46">
        <f>'jeziora 2024'!DB39</f>
        <v>0.05</v>
      </c>
      <c r="AF40" s="46">
        <f>'jeziora 2024'!DC39</f>
        <v>0.05</v>
      </c>
      <c r="AG40" s="46">
        <f>'jeziora 2024'!DD39</f>
        <v>0.05</v>
      </c>
      <c r="AH40" s="46">
        <f>'jeziora 2024'!DE39</f>
        <v>0.05</v>
      </c>
      <c r="AI40" s="46">
        <f>'jeziora 2024'!DF39</f>
        <v>0.05</v>
      </c>
      <c r="AJ40" s="46">
        <f>'jeziora 2024'!DH39</f>
        <v>0.5</v>
      </c>
      <c r="AK40" s="46">
        <f>'jeziora 2024'!DI39</f>
        <v>0.05</v>
      </c>
      <c r="AL40" s="46">
        <f>'jeziora 2024'!DJ39</f>
        <v>0.25</v>
      </c>
      <c r="AM40" s="46">
        <f>'jeziora 2024'!DK39</f>
        <v>0.25</v>
      </c>
      <c r="AN40" s="46">
        <f>'jeziora 2024'!DL39</f>
        <v>0.05</v>
      </c>
      <c r="AO40" s="155" t="s">
        <v>166</v>
      </c>
      <c r="AP40" s="160"/>
    </row>
    <row r="41" spans="1:42" x14ac:dyDescent="0.25">
      <c r="A41" s="88">
        <f>'jeziora 2024'!B40</f>
        <v>85</v>
      </c>
      <c r="B41" s="150" t="str">
        <f>'jeziora 2024'!D40</f>
        <v>jez. Gołdopiwo - stan. 01</v>
      </c>
      <c r="C41" s="46">
        <f>'jeziora 2024'!I40</f>
        <v>0.05</v>
      </c>
      <c r="D41" s="46">
        <f>'jeziora 2024'!J40</f>
        <v>5.47</v>
      </c>
      <c r="E41" s="46">
        <f>'jeziora 2024'!L40</f>
        <v>0.17599999999999999</v>
      </c>
      <c r="F41" s="46">
        <f>'jeziora 2024'!N40</f>
        <v>5.69</v>
      </c>
      <c r="G41" s="46">
        <f>'jeziora 2024'!O40</f>
        <v>10.1</v>
      </c>
      <c r="H41" s="46">
        <f>'jeziora 2024'!S40</f>
        <v>3.87</v>
      </c>
      <c r="I41" s="46">
        <f>'jeziora 2024'!T40</f>
        <v>8.01</v>
      </c>
      <c r="J41" s="46">
        <f>'jeziora 2024'!X40</f>
        <v>35.200000000000003</v>
      </c>
      <c r="K41" s="46">
        <f>'jeziora 2024'!AH40</f>
        <v>6.1000000000000005</v>
      </c>
      <c r="L41" s="46">
        <f>'jeziora 2024'!AJ40</f>
        <v>459</v>
      </c>
      <c r="M41" s="46">
        <f>'jeziora 2024'!BA40</f>
        <v>1802.6</v>
      </c>
      <c r="N41" s="46">
        <f>'jeziora 2024'!BI40</f>
        <v>0.5</v>
      </c>
      <c r="O41" s="46">
        <f>'jeziora 2024'!BJ40</f>
        <v>5.0000000000000001E-3</v>
      </c>
      <c r="P41" s="46">
        <f>'jeziora 2024'!BP40</f>
        <v>0.05</v>
      </c>
      <c r="Q41" s="46">
        <f>'jeziora 2024'!BS40</f>
        <v>0.05</v>
      </c>
      <c r="R41" s="46">
        <f>'jeziora 2024'!BT40</f>
        <v>0.05</v>
      </c>
      <c r="S41" s="46">
        <f>'jeziora 2024'!BU40</f>
        <v>0.1</v>
      </c>
      <c r="T41" s="46">
        <f>'jeziora 2024'!BZ40</f>
        <v>0.15</v>
      </c>
      <c r="U41" s="46">
        <f>'jeziora 2024'!CB40</f>
        <v>50</v>
      </c>
      <c r="V41" s="46">
        <f>'jeziora 2024'!CD40</f>
        <v>0.01</v>
      </c>
      <c r="W41" s="46">
        <f>'jeziora 2024'!CL40</f>
        <v>0.39</v>
      </c>
      <c r="X41" s="46">
        <f>'jeziora 2024'!CQ40</f>
        <v>1.5</v>
      </c>
      <c r="Y41" s="46">
        <f>'jeziora 2024'!CR40</f>
        <v>0.3</v>
      </c>
      <c r="Z41" s="46">
        <f>'jeziora 2024'!CS40</f>
        <v>5</v>
      </c>
      <c r="AA41" s="46">
        <f>'jeziora 2024'!CT40</f>
        <v>0.5</v>
      </c>
      <c r="AB41" s="46">
        <f>'jeziora 2024'!CU40</f>
        <v>0.5</v>
      </c>
      <c r="AC41" s="46">
        <f>'jeziora 2024'!CX40</f>
        <v>0.05</v>
      </c>
      <c r="AD41" s="46">
        <f>'jeziora 2024'!CZ40</f>
        <v>0.05</v>
      </c>
      <c r="AE41" s="46">
        <f>'jeziora 2024'!DB40</f>
        <v>0.05</v>
      </c>
      <c r="AF41" s="46">
        <f>'jeziora 2024'!DC40</f>
        <v>0.05</v>
      </c>
      <c r="AG41" s="46">
        <f>'jeziora 2024'!DD40</f>
        <v>0.05</v>
      </c>
      <c r="AH41" s="46">
        <f>'jeziora 2024'!DE40</f>
        <v>0.05</v>
      </c>
      <c r="AI41" s="46">
        <f>'jeziora 2024'!DF40</f>
        <v>0.05</v>
      </c>
      <c r="AJ41" s="46">
        <f>'jeziora 2024'!DH40</f>
        <v>0.5</v>
      </c>
      <c r="AK41" s="46">
        <f>'jeziora 2024'!DI40</f>
        <v>0.05</v>
      </c>
      <c r="AL41" s="46">
        <f>'jeziora 2024'!DJ40</f>
        <v>0.25</v>
      </c>
      <c r="AM41" s="46">
        <f>'jeziora 2024'!DK40</f>
        <v>0.25</v>
      </c>
      <c r="AN41" s="46">
        <f>'jeziora 2024'!DL40</f>
        <v>0.05</v>
      </c>
      <c r="AO41" s="155" t="s">
        <v>166</v>
      </c>
      <c r="AP41" s="160"/>
    </row>
    <row r="42" spans="1:42" x14ac:dyDescent="0.25">
      <c r="A42" s="88">
        <f>'jeziora 2024'!B41</f>
        <v>86</v>
      </c>
      <c r="B42" s="150" t="str">
        <f>'jeziora 2024'!D41</f>
        <v>Jez. Gorzuchowskie - stan. 01</v>
      </c>
      <c r="C42" s="46">
        <f>'jeziora 2024'!I41</f>
        <v>0.05</v>
      </c>
      <c r="D42" s="46">
        <f>'jeziora 2024'!J41</f>
        <v>1.5</v>
      </c>
      <c r="E42" s="46">
        <f>'jeziora 2024'!L41</f>
        <v>2.5000000000000001E-2</v>
      </c>
      <c r="F42" s="46">
        <f>'jeziora 2024'!N41</f>
        <v>6.44</v>
      </c>
      <c r="G42" s="46">
        <f>'jeziora 2024'!O41</f>
        <v>11.9</v>
      </c>
      <c r="H42" s="46">
        <f>'jeziora 2024'!S41</f>
        <v>4.34</v>
      </c>
      <c r="I42" s="46">
        <f>'jeziora 2024'!T41</f>
        <v>6.21</v>
      </c>
      <c r="J42" s="46">
        <f>'jeziora 2024'!X41</f>
        <v>48.2</v>
      </c>
      <c r="K42" s="46">
        <f>'jeziora 2024'!AH41</f>
        <v>2.5</v>
      </c>
      <c r="L42" s="46">
        <f>'jeziora 2024'!AJ41</f>
        <v>93</v>
      </c>
      <c r="M42" s="46">
        <f>'jeziora 2024'!BA41</f>
        <v>1318</v>
      </c>
      <c r="N42" s="46">
        <f>'jeziora 2024'!BI41</f>
        <v>0.5</v>
      </c>
      <c r="O42" s="46">
        <f>'jeziora 2024'!BJ41</f>
        <v>5.0000000000000001E-3</v>
      </c>
      <c r="P42" s="46">
        <f>'jeziora 2024'!BP41</f>
        <v>0.05</v>
      </c>
      <c r="Q42" s="46">
        <f>'jeziora 2024'!BS41</f>
        <v>0.05</v>
      </c>
      <c r="R42" s="46">
        <f>'jeziora 2024'!BT41</f>
        <v>0.05</v>
      </c>
      <c r="S42" s="46">
        <f>'jeziora 2024'!BU41</f>
        <v>0.1</v>
      </c>
      <c r="T42" s="46">
        <f>'jeziora 2024'!BZ41</f>
        <v>0.15</v>
      </c>
      <c r="U42" s="46">
        <f>'jeziora 2024'!CB41</f>
        <v>50</v>
      </c>
      <c r="V42" s="46">
        <f>'jeziora 2024'!CD41</f>
        <v>0.01</v>
      </c>
      <c r="W42" s="46">
        <f>'jeziora 2024'!CL41</f>
        <v>4.2</v>
      </c>
      <c r="X42" s="46">
        <f>'jeziora 2024'!CQ41</f>
        <v>1.5</v>
      </c>
      <c r="Y42" s="46">
        <f>'jeziora 2024'!CR41</f>
        <v>0.3</v>
      </c>
      <c r="Z42" s="46">
        <f>'jeziora 2024'!CS41</f>
        <v>5</v>
      </c>
      <c r="AA42" s="46">
        <f>'jeziora 2024'!CT41</f>
        <v>0.5</v>
      </c>
      <c r="AB42" s="46">
        <f>'jeziora 2024'!CU41</f>
        <v>0.5</v>
      </c>
      <c r="AC42" s="46">
        <f>'jeziora 2024'!CX41</f>
        <v>0.05</v>
      </c>
      <c r="AD42" s="46">
        <f>'jeziora 2024'!CZ41</f>
        <v>0.05</v>
      </c>
      <c r="AE42" s="46">
        <f>'jeziora 2024'!DB41</f>
        <v>0.05</v>
      </c>
      <c r="AF42" s="46">
        <f>'jeziora 2024'!DC41</f>
        <v>0.05</v>
      </c>
      <c r="AG42" s="46">
        <f>'jeziora 2024'!DD41</f>
        <v>0.05</v>
      </c>
      <c r="AH42" s="46">
        <f>'jeziora 2024'!DE41</f>
        <v>0.05</v>
      </c>
      <c r="AI42" s="46">
        <f>'jeziora 2024'!DF41</f>
        <v>0.05</v>
      </c>
      <c r="AJ42" s="46">
        <f>'jeziora 2024'!DH41</f>
        <v>0.5</v>
      </c>
      <c r="AK42" s="46">
        <f>'jeziora 2024'!DI41</f>
        <v>0.05</v>
      </c>
      <c r="AL42" s="46">
        <f>'jeziora 2024'!DJ41</f>
        <v>0.25</v>
      </c>
      <c r="AM42" s="46">
        <f>'jeziora 2024'!DK41</f>
        <v>0.25</v>
      </c>
      <c r="AN42" s="46">
        <f>'jeziora 2024'!DL41</f>
        <v>0.05</v>
      </c>
      <c r="AO42" s="155" t="s">
        <v>166</v>
      </c>
      <c r="AP42" s="160"/>
    </row>
    <row r="43" spans="1:42" x14ac:dyDescent="0.25">
      <c r="A43" s="88">
        <f>'jeziora 2024'!B42</f>
        <v>87</v>
      </c>
      <c r="B43" s="150" t="str">
        <f>'jeziora 2024'!D42</f>
        <v>jez. Gremzdel - st.02</v>
      </c>
      <c r="C43" s="46">
        <f>'jeziora 2024'!I42</f>
        <v>0.05</v>
      </c>
      <c r="D43" s="46">
        <f>'jeziora 2024'!J42</f>
        <v>3.39</v>
      </c>
      <c r="E43" s="46">
        <f>'jeziora 2024'!L42</f>
        <v>0.75</v>
      </c>
      <c r="F43" s="46">
        <f>'jeziora 2024'!N42</f>
        <v>14.8</v>
      </c>
      <c r="G43" s="46">
        <f>'jeziora 2024'!O42</f>
        <v>10.9</v>
      </c>
      <c r="H43" s="46">
        <f>'jeziora 2024'!S42</f>
        <v>14.4</v>
      </c>
      <c r="I43" s="46">
        <f>'jeziora 2024'!T42</f>
        <v>36.200000000000003</v>
      </c>
      <c r="J43" s="46">
        <f>'jeziora 2024'!X42</f>
        <v>89.2</v>
      </c>
      <c r="K43" s="46">
        <f>'jeziora 2024'!AH42</f>
        <v>2.5</v>
      </c>
      <c r="L43" s="46">
        <f>'jeziora 2024'!AJ42</f>
        <v>102</v>
      </c>
      <c r="M43" s="46">
        <f>'jeziora 2024'!BA42</f>
        <v>864</v>
      </c>
      <c r="N43" s="46">
        <f>'jeziora 2024'!BI42</f>
        <v>0.5</v>
      </c>
      <c r="O43" s="46">
        <f>'jeziora 2024'!BJ42</f>
        <v>5.0000000000000001E-3</v>
      </c>
      <c r="P43" s="46">
        <f>'jeziora 2024'!BP42</f>
        <v>0.05</v>
      </c>
      <c r="Q43" s="46">
        <f>'jeziora 2024'!BS42</f>
        <v>0.05</v>
      </c>
      <c r="R43" s="46">
        <f>'jeziora 2024'!BT42</f>
        <v>0.05</v>
      </c>
      <c r="S43" s="46">
        <f>'jeziora 2024'!BU42</f>
        <v>0.1</v>
      </c>
      <c r="T43" s="46">
        <f>'jeziora 2024'!BZ42</f>
        <v>0.15</v>
      </c>
      <c r="U43" s="46">
        <f>'jeziora 2024'!CB42</f>
        <v>0</v>
      </c>
      <c r="V43" s="46">
        <f>'jeziora 2024'!CD42</f>
        <v>0</v>
      </c>
      <c r="W43" s="46">
        <f>'jeziora 2024'!CL42</f>
        <v>0</v>
      </c>
      <c r="X43" s="46">
        <f>'jeziora 2024'!CQ42</f>
        <v>0</v>
      </c>
      <c r="Y43" s="46">
        <f>'jeziora 2024'!CR42</f>
        <v>0</v>
      </c>
      <c r="Z43" s="46">
        <f>'jeziora 2024'!CS42</f>
        <v>0</v>
      </c>
      <c r="AA43" s="46">
        <f>'jeziora 2024'!CT42</f>
        <v>0</v>
      </c>
      <c r="AB43" s="46">
        <f>'jeziora 2024'!CU42</f>
        <v>0</v>
      </c>
      <c r="AC43" s="46">
        <f>'jeziora 2024'!CX42</f>
        <v>0</v>
      </c>
      <c r="AD43" s="46">
        <f>'jeziora 2024'!CZ42</f>
        <v>0</v>
      </c>
      <c r="AE43" s="46">
        <f>'jeziora 2024'!DB42</f>
        <v>0</v>
      </c>
      <c r="AF43" s="46">
        <f>'jeziora 2024'!DC42</f>
        <v>0</v>
      </c>
      <c r="AG43" s="46">
        <f>'jeziora 2024'!DD42</f>
        <v>0</v>
      </c>
      <c r="AH43" s="46">
        <f>'jeziora 2024'!DE42</f>
        <v>0.05</v>
      </c>
      <c r="AI43" s="46">
        <f>'jeziora 2024'!DF42</f>
        <v>0.05</v>
      </c>
      <c r="AJ43" s="46">
        <f>'jeziora 2024'!DH42</f>
        <v>0</v>
      </c>
      <c r="AK43" s="46">
        <f>'jeziora 2024'!DI42</f>
        <v>0</v>
      </c>
      <c r="AL43" s="46">
        <f>'jeziora 2024'!DJ42</f>
        <v>0.25</v>
      </c>
      <c r="AM43" s="46">
        <f>'jeziora 2024'!DK42</f>
        <v>0.25</v>
      </c>
      <c r="AN43" s="46">
        <f>'jeziora 2024'!DL42</f>
        <v>0.05</v>
      </c>
      <c r="AO43" s="156" t="s">
        <v>167</v>
      </c>
      <c r="AP43" s="160"/>
    </row>
    <row r="44" spans="1:42" x14ac:dyDescent="0.25">
      <c r="A44" s="88">
        <f>'jeziora 2024'!B43</f>
        <v>88</v>
      </c>
      <c r="B44" s="150" t="str">
        <f>'jeziora 2024'!D43</f>
        <v>Jez. Gwiazda - głęboczek</v>
      </c>
      <c r="C44" s="46">
        <f>'jeziora 2024'!I43</f>
        <v>0.05</v>
      </c>
      <c r="D44" s="46">
        <f>'jeziora 2024'!J43</f>
        <v>3.09</v>
      </c>
      <c r="E44" s="46">
        <f>'jeziora 2024'!L43</f>
        <v>0.51600000000000001</v>
      </c>
      <c r="F44" s="46">
        <f>'jeziora 2024'!N43</f>
        <v>4.75</v>
      </c>
      <c r="G44" s="46">
        <f>'jeziora 2024'!O43</f>
        <v>7.41</v>
      </c>
      <c r="H44" s="46">
        <f>'jeziora 2024'!S43</f>
        <v>3.02</v>
      </c>
      <c r="I44" s="46">
        <f>'jeziora 2024'!T43</f>
        <v>22.1</v>
      </c>
      <c r="J44" s="46">
        <f>'jeziora 2024'!X43</f>
        <v>53</v>
      </c>
      <c r="K44" s="46">
        <f>'jeziora 2024'!AH43</f>
        <v>2.5</v>
      </c>
      <c r="L44" s="46">
        <f>'jeziora 2024'!AJ43</f>
        <v>117</v>
      </c>
      <c r="M44" s="46">
        <f>'jeziora 2024'!BA43</f>
        <v>1747</v>
      </c>
      <c r="N44" s="46">
        <f>'jeziora 2024'!BI43</f>
        <v>0.5</v>
      </c>
      <c r="O44" s="46">
        <f>'jeziora 2024'!BJ43</f>
        <v>5.0000000000000001E-3</v>
      </c>
      <c r="P44" s="46">
        <f>'jeziora 2024'!BP43</f>
        <v>0.05</v>
      </c>
      <c r="Q44" s="46">
        <f>'jeziora 2024'!BS43</f>
        <v>0.05</v>
      </c>
      <c r="R44" s="46">
        <f>'jeziora 2024'!BT43</f>
        <v>0.05</v>
      </c>
      <c r="S44" s="46">
        <f>'jeziora 2024'!BU43</f>
        <v>0.1</v>
      </c>
      <c r="T44" s="46">
        <f>'jeziora 2024'!BZ43</f>
        <v>0.15</v>
      </c>
      <c r="U44" s="46">
        <f>'jeziora 2024'!CB43</f>
        <v>50</v>
      </c>
      <c r="V44" s="46">
        <f>'jeziora 2024'!CD43</f>
        <v>0.01</v>
      </c>
      <c r="W44" s="46">
        <f>'jeziora 2024'!CL43</f>
        <v>7.5</v>
      </c>
      <c r="X44" s="46">
        <f>'jeziora 2024'!CQ43</f>
        <v>1.5</v>
      </c>
      <c r="Y44" s="46">
        <f>'jeziora 2024'!CR43</f>
        <v>0.3</v>
      </c>
      <c r="Z44" s="46">
        <f>'jeziora 2024'!CS43</f>
        <v>5</v>
      </c>
      <c r="AA44" s="46">
        <f>'jeziora 2024'!CT43</f>
        <v>0.5</v>
      </c>
      <c r="AB44" s="46">
        <f>'jeziora 2024'!CU43</f>
        <v>0.5</v>
      </c>
      <c r="AC44" s="46">
        <f>'jeziora 2024'!CX43</f>
        <v>0.05</v>
      </c>
      <c r="AD44" s="46">
        <f>'jeziora 2024'!CZ43</f>
        <v>0.05</v>
      </c>
      <c r="AE44" s="46">
        <f>'jeziora 2024'!DB43</f>
        <v>0.05</v>
      </c>
      <c r="AF44" s="46">
        <f>'jeziora 2024'!DC43</f>
        <v>0.05</v>
      </c>
      <c r="AG44" s="46">
        <f>'jeziora 2024'!DD43</f>
        <v>0.05</v>
      </c>
      <c r="AH44" s="46">
        <f>'jeziora 2024'!DE43</f>
        <v>0.05</v>
      </c>
      <c r="AI44" s="46">
        <f>'jeziora 2024'!DF43</f>
        <v>0.05</v>
      </c>
      <c r="AJ44" s="46">
        <f>'jeziora 2024'!DH43</f>
        <v>0.5</v>
      </c>
      <c r="AK44" s="46">
        <f>'jeziora 2024'!DI43</f>
        <v>0.05</v>
      </c>
      <c r="AL44" s="46">
        <f>'jeziora 2024'!DJ43</f>
        <v>0.25</v>
      </c>
      <c r="AM44" s="46">
        <f>'jeziora 2024'!DK43</f>
        <v>0.25</v>
      </c>
      <c r="AN44" s="46">
        <f>'jeziora 2024'!DL43</f>
        <v>0.05</v>
      </c>
      <c r="AO44" s="155" t="s">
        <v>166</v>
      </c>
      <c r="AP44" s="160"/>
    </row>
    <row r="45" spans="1:42" x14ac:dyDescent="0.25">
      <c r="A45" s="88">
        <f>'jeziora 2024'!B44</f>
        <v>89</v>
      </c>
      <c r="B45" s="150" t="str">
        <f>'jeziora 2024'!D44</f>
        <v>jez. Ilińsk - stan. 01</v>
      </c>
      <c r="C45" s="46">
        <f>'jeziora 2024'!I44</f>
        <v>0.05</v>
      </c>
      <c r="D45" s="46">
        <f>'jeziora 2024'!J44</f>
        <v>6.1</v>
      </c>
      <c r="E45" s="46">
        <f>'jeziora 2024'!L44</f>
        <v>0.51500000000000001</v>
      </c>
      <c r="F45" s="46">
        <f>'jeziora 2024'!N44</f>
        <v>9.09</v>
      </c>
      <c r="G45" s="46">
        <f>'jeziora 2024'!O44</f>
        <v>7</v>
      </c>
      <c r="H45" s="46">
        <f>'jeziora 2024'!S44</f>
        <v>9.41</v>
      </c>
      <c r="I45" s="46">
        <f>'jeziora 2024'!T44</f>
        <v>21.8</v>
      </c>
      <c r="J45" s="46">
        <f>'jeziora 2024'!X44</f>
        <v>56</v>
      </c>
      <c r="K45" s="46">
        <f>'jeziora 2024'!AH44</f>
        <v>2.5</v>
      </c>
      <c r="L45" s="46">
        <f>'jeziora 2024'!AJ44</f>
        <v>73</v>
      </c>
      <c r="M45" s="46">
        <f>'jeziora 2024'!BA44</f>
        <v>989</v>
      </c>
      <c r="N45" s="46">
        <f>'jeziora 2024'!BI44</f>
        <v>0.5</v>
      </c>
      <c r="O45" s="46">
        <f>'jeziora 2024'!BJ44</f>
        <v>5.0000000000000001E-3</v>
      </c>
      <c r="P45" s="46">
        <f>'jeziora 2024'!BP44</f>
        <v>0.05</v>
      </c>
      <c r="Q45" s="46">
        <f>'jeziora 2024'!BS44</f>
        <v>0.05</v>
      </c>
      <c r="R45" s="46">
        <f>'jeziora 2024'!BT44</f>
        <v>0.05</v>
      </c>
      <c r="S45" s="46">
        <f>'jeziora 2024'!BU44</f>
        <v>0.1</v>
      </c>
      <c r="T45" s="46">
        <f>'jeziora 2024'!BZ44</f>
        <v>0.15</v>
      </c>
      <c r="U45" s="46">
        <f>'jeziora 2024'!CB44</f>
        <v>0</v>
      </c>
      <c r="V45" s="46">
        <f>'jeziora 2024'!CD44</f>
        <v>0</v>
      </c>
      <c r="W45" s="46">
        <f>'jeziora 2024'!CL44</f>
        <v>0</v>
      </c>
      <c r="X45" s="46">
        <f>'jeziora 2024'!CQ44</f>
        <v>0</v>
      </c>
      <c r="Y45" s="46">
        <f>'jeziora 2024'!CR44</f>
        <v>0</v>
      </c>
      <c r="Z45" s="46">
        <f>'jeziora 2024'!CS44</f>
        <v>0</v>
      </c>
      <c r="AA45" s="46">
        <f>'jeziora 2024'!CT44</f>
        <v>0</v>
      </c>
      <c r="AB45" s="46">
        <f>'jeziora 2024'!CU44</f>
        <v>0</v>
      </c>
      <c r="AC45" s="46">
        <f>'jeziora 2024'!CX44</f>
        <v>0</v>
      </c>
      <c r="AD45" s="46">
        <f>'jeziora 2024'!CZ44</f>
        <v>0</v>
      </c>
      <c r="AE45" s="46">
        <f>'jeziora 2024'!DB44</f>
        <v>0</v>
      </c>
      <c r="AF45" s="46">
        <f>'jeziora 2024'!DC44</f>
        <v>0</v>
      </c>
      <c r="AG45" s="46">
        <f>'jeziora 2024'!DD44</f>
        <v>0</v>
      </c>
      <c r="AH45" s="46">
        <f>'jeziora 2024'!DE44</f>
        <v>0.05</v>
      </c>
      <c r="AI45" s="46">
        <f>'jeziora 2024'!DF44</f>
        <v>0.05</v>
      </c>
      <c r="AJ45" s="46">
        <f>'jeziora 2024'!DH44</f>
        <v>0</v>
      </c>
      <c r="AK45" s="46">
        <f>'jeziora 2024'!DI44</f>
        <v>0</v>
      </c>
      <c r="AL45" s="46">
        <f>'jeziora 2024'!DJ44</f>
        <v>0</v>
      </c>
      <c r="AM45" s="46">
        <f>'jeziora 2024'!DK44</f>
        <v>0</v>
      </c>
      <c r="AN45" s="46">
        <f>'jeziora 2024'!DL44</f>
        <v>0</v>
      </c>
      <c r="AO45" s="156" t="s">
        <v>167</v>
      </c>
      <c r="AP45" s="160"/>
    </row>
    <row r="46" spans="1:42" x14ac:dyDescent="0.25">
      <c r="A46" s="88">
        <f>'jeziora 2024'!B45</f>
        <v>90</v>
      </c>
      <c r="B46" s="150" t="str">
        <f>'jeziora 2024'!D45</f>
        <v>Jez. Iławskie - stan. 02</v>
      </c>
      <c r="C46" s="46">
        <f>'jeziora 2024'!I45</f>
        <v>0.05</v>
      </c>
      <c r="D46" s="46">
        <f>'jeziora 2024'!J45</f>
        <v>5.47</v>
      </c>
      <c r="E46" s="46">
        <f>'jeziora 2024'!L45</f>
        <v>1.53</v>
      </c>
      <c r="F46" s="46">
        <f>'jeziora 2024'!N45</f>
        <v>337</v>
      </c>
      <c r="G46" s="46">
        <f>'jeziora 2024'!O45</f>
        <v>42.6</v>
      </c>
      <c r="H46" s="46">
        <f>'jeziora 2024'!S45</f>
        <v>12.5</v>
      </c>
      <c r="I46" s="46">
        <f>'jeziora 2024'!T45</f>
        <v>60.2</v>
      </c>
      <c r="J46" s="46">
        <f>'jeziora 2024'!X45</f>
        <v>647</v>
      </c>
      <c r="K46" s="46">
        <f>'jeziora 2024'!AH45</f>
        <v>370</v>
      </c>
      <c r="L46" s="46">
        <f>'jeziora 2024'!AJ45</f>
        <v>127</v>
      </c>
      <c r="M46" s="46">
        <f>'jeziora 2024'!BA45</f>
        <v>6771.5</v>
      </c>
      <c r="N46" s="46">
        <f>'jeziora 2024'!BI45</f>
        <v>0.5</v>
      </c>
      <c r="O46" s="46">
        <f>'jeziora 2024'!BJ45</f>
        <v>5.0000000000000001E-3</v>
      </c>
      <c r="P46" s="46">
        <f>'jeziora 2024'!BP45</f>
        <v>0.05</v>
      </c>
      <c r="Q46" s="46">
        <f>'jeziora 2024'!BS45</f>
        <v>0.05</v>
      </c>
      <c r="R46" s="46">
        <f>'jeziora 2024'!BT45</f>
        <v>0.05</v>
      </c>
      <c r="S46" s="46">
        <f>'jeziora 2024'!BU45</f>
        <v>0.1</v>
      </c>
      <c r="T46" s="46">
        <f>'jeziora 2024'!BZ45</f>
        <v>0.15</v>
      </c>
      <c r="U46" s="46">
        <f>'jeziora 2024'!CB45</f>
        <v>50</v>
      </c>
      <c r="V46" s="46">
        <f>'jeziora 2024'!CD45</f>
        <v>0.01</v>
      </c>
      <c r="W46" s="46">
        <f>'jeziora 2024'!CL45</f>
        <v>18</v>
      </c>
      <c r="X46" s="46">
        <f>'jeziora 2024'!CQ45</f>
        <v>1.5</v>
      </c>
      <c r="Y46" s="46">
        <f>'jeziora 2024'!CR45</f>
        <v>0.3</v>
      </c>
      <c r="Z46" s="46">
        <f>'jeziora 2024'!CS45</f>
        <v>5</v>
      </c>
      <c r="AA46" s="46">
        <f>'jeziora 2024'!CT45</f>
        <v>0.5</v>
      </c>
      <c r="AB46" s="46">
        <f>'jeziora 2024'!CU45</f>
        <v>0.5</v>
      </c>
      <c r="AC46" s="46">
        <f>'jeziora 2024'!CX45</f>
        <v>0.05</v>
      </c>
      <c r="AD46" s="46">
        <f>'jeziora 2024'!CZ45</f>
        <v>0.05</v>
      </c>
      <c r="AE46" s="46">
        <f>'jeziora 2024'!DB45</f>
        <v>0.05</v>
      </c>
      <c r="AF46" s="46">
        <f>'jeziora 2024'!DC45</f>
        <v>0.05</v>
      </c>
      <c r="AG46" s="46">
        <f>'jeziora 2024'!DD45</f>
        <v>0.05</v>
      </c>
      <c r="AH46" s="46">
        <f>'jeziora 2024'!DE45</f>
        <v>0.05</v>
      </c>
      <c r="AI46" s="46">
        <f>'jeziora 2024'!DF45</f>
        <v>0.05</v>
      </c>
      <c r="AJ46" s="46">
        <f>'jeziora 2024'!DH45</f>
        <v>0.5</v>
      </c>
      <c r="AK46" s="46">
        <f>'jeziora 2024'!DI45</f>
        <v>0.05</v>
      </c>
      <c r="AL46" s="46">
        <f>'jeziora 2024'!DJ45</f>
        <v>0.25</v>
      </c>
      <c r="AM46" s="46">
        <f>'jeziora 2024'!DK45</f>
        <v>0.25</v>
      </c>
      <c r="AN46" s="46">
        <f>'jeziora 2024'!DL45</f>
        <v>0.05</v>
      </c>
      <c r="AO46" s="155" t="s">
        <v>166</v>
      </c>
      <c r="AP46" s="160"/>
    </row>
    <row r="47" spans="1:42" x14ac:dyDescent="0.25">
      <c r="A47" s="88">
        <f>'jeziora 2024'!B46</f>
        <v>91</v>
      </c>
      <c r="B47" s="150" t="str">
        <f>'jeziora 2024'!D46</f>
        <v>jez. Jeleńskie - głęboczek - 21,4m</v>
      </c>
      <c r="C47" s="46">
        <f>'jeziora 2024'!I46</f>
        <v>0.05</v>
      </c>
      <c r="D47" s="46">
        <f>'jeziora 2024'!J46</f>
        <v>12.6</v>
      </c>
      <c r="E47" s="46">
        <f>'jeziora 2024'!L46</f>
        <v>1.37</v>
      </c>
      <c r="F47" s="46">
        <f>'jeziora 2024'!N46</f>
        <v>9.9</v>
      </c>
      <c r="G47" s="46">
        <f>'jeziora 2024'!O46</f>
        <v>19.3</v>
      </c>
      <c r="H47" s="46">
        <f>'jeziora 2024'!S46</f>
        <v>7.16</v>
      </c>
      <c r="I47" s="46">
        <f>'jeziora 2024'!T46</f>
        <v>69.7</v>
      </c>
      <c r="J47" s="46">
        <f>'jeziora 2024'!X46</f>
        <v>132</v>
      </c>
      <c r="K47" s="46">
        <f>'jeziora 2024'!AH46</f>
        <v>170</v>
      </c>
      <c r="L47" s="46">
        <f>'jeziora 2024'!AJ46</f>
        <v>85</v>
      </c>
      <c r="M47" s="46">
        <f>'jeziora 2024'!BA46</f>
        <v>2296</v>
      </c>
      <c r="N47" s="46">
        <f>'jeziora 2024'!BI46</f>
        <v>0.5</v>
      </c>
      <c r="O47" s="46">
        <f>'jeziora 2024'!BJ46</f>
        <v>5.0000000000000001E-3</v>
      </c>
      <c r="P47" s="46">
        <f>'jeziora 2024'!BP46</f>
        <v>0.05</v>
      </c>
      <c r="Q47" s="46">
        <f>'jeziora 2024'!BS46</f>
        <v>0.05</v>
      </c>
      <c r="R47" s="46">
        <f>'jeziora 2024'!BT46</f>
        <v>0.05</v>
      </c>
      <c r="S47" s="46">
        <f>'jeziora 2024'!BU46</f>
        <v>0.1</v>
      </c>
      <c r="T47" s="46">
        <f>'jeziora 2024'!BZ46</f>
        <v>0.15</v>
      </c>
      <c r="U47" s="46">
        <f>'jeziora 2024'!CB46</f>
        <v>50</v>
      </c>
      <c r="V47" s="46">
        <f>'jeziora 2024'!CD46</f>
        <v>0.01</v>
      </c>
      <c r="W47" s="46">
        <f>'jeziora 2024'!CL46</f>
        <v>0.43</v>
      </c>
      <c r="X47" s="46">
        <f>'jeziora 2024'!CQ46</f>
        <v>1.5</v>
      </c>
      <c r="Y47" s="46">
        <f>'jeziora 2024'!CR46</f>
        <v>0.3</v>
      </c>
      <c r="Z47" s="46">
        <f>'jeziora 2024'!CS46</f>
        <v>5</v>
      </c>
      <c r="AA47" s="46">
        <f>'jeziora 2024'!CT46</f>
        <v>0.5</v>
      </c>
      <c r="AB47" s="46">
        <f>'jeziora 2024'!CU46</f>
        <v>0.5</v>
      </c>
      <c r="AC47" s="46">
        <f>'jeziora 2024'!CX46</f>
        <v>0.05</v>
      </c>
      <c r="AD47" s="46">
        <f>'jeziora 2024'!CZ46</f>
        <v>0.05</v>
      </c>
      <c r="AE47" s="46">
        <f>'jeziora 2024'!DB46</f>
        <v>0.05</v>
      </c>
      <c r="AF47" s="46">
        <f>'jeziora 2024'!DC46</f>
        <v>0.05</v>
      </c>
      <c r="AG47" s="46">
        <f>'jeziora 2024'!DD46</f>
        <v>0.05</v>
      </c>
      <c r="AH47" s="46">
        <f>'jeziora 2024'!DE46</f>
        <v>0.05</v>
      </c>
      <c r="AI47" s="46">
        <f>'jeziora 2024'!DF46</f>
        <v>0.05</v>
      </c>
      <c r="AJ47" s="46">
        <f>'jeziora 2024'!DH46</f>
        <v>0.5</v>
      </c>
      <c r="AK47" s="46">
        <f>'jeziora 2024'!DI46</f>
        <v>0.05</v>
      </c>
      <c r="AL47" s="46">
        <f>'jeziora 2024'!DJ46</f>
        <v>0.25</v>
      </c>
      <c r="AM47" s="46">
        <f>'jeziora 2024'!DK46</f>
        <v>0.25</v>
      </c>
      <c r="AN47" s="46">
        <f>'jeziora 2024'!DL46</f>
        <v>0.05</v>
      </c>
      <c r="AO47" s="155" t="s">
        <v>166</v>
      </c>
      <c r="AP47" s="160"/>
    </row>
    <row r="48" spans="1:42" x14ac:dyDescent="0.25">
      <c r="A48" s="88">
        <f>'jeziora 2024'!B47</f>
        <v>92</v>
      </c>
      <c r="B48" s="150" t="str">
        <f>'jeziora 2024'!D47</f>
        <v>jez. Jeziorak Duży - stan. 06</v>
      </c>
      <c r="C48" s="46">
        <f>'jeziora 2024'!I47</f>
        <v>0.05</v>
      </c>
      <c r="D48" s="46">
        <f>'jeziora 2024'!J47</f>
        <v>1.5</v>
      </c>
      <c r="E48" s="46">
        <f>'jeziora 2024'!L47</f>
        <v>2.5000000000000001E-2</v>
      </c>
      <c r="F48" s="46">
        <f>'jeziora 2024'!N47</f>
        <v>2.2799999999999998</v>
      </c>
      <c r="G48" s="46">
        <f>'jeziora 2024'!O47</f>
        <v>5.55</v>
      </c>
      <c r="H48" s="46">
        <f>'jeziora 2024'!S47</f>
        <v>0.2</v>
      </c>
      <c r="I48" s="46">
        <f>'jeziora 2024'!T47</f>
        <v>0.5</v>
      </c>
      <c r="J48" s="46">
        <f>'jeziora 2024'!X47</f>
        <v>8.69</v>
      </c>
      <c r="K48" s="46">
        <f>'jeziora 2024'!AH47</f>
        <v>85</v>
      </c>
      <c r="L48" s="46">
        <f>'jeziora 2024'!AJ47</f>
        <v>16</v>
      </c>
      <c r="M48" s="46">
        <f>'jeziora 2024'!BA47</f>
        <v>527.09999999999991</v>
      </c>
      <c r="N48" s="46">
        <f>'jeziora 2024'!BI47</f>
        <v>0.5</v>
      </c>
      <c r="O48" s="46">
        <f>'jeziora 2024'!BJ47</f>
        <v>5.0000000000000001E-3</v>
      </c>
      <c r="P48" s="46">
        <f>'jeziora 2024'!BP47</f>
        <v>0.05</v>
      </c>
      <c r="Q48" s="46">
        <f>'jeziora 2024'!BS47</f>
        <v>0.05</v>
      </c>
      <c r="R48" s="46">
        <f>'jeziora 2024'!BT47</f>
        <v>0.05</v>
      </c>
      <c r="S48" s="46">
        <f>'jeziora 2024'!BU47</f>
        <v>0.1</v>
      </c>
      <c r="T48" s="46">
        <f>'jeziora 2024'!BZ47</f>
        <v>0.15</v>
      </c>
      <c r="U48" s="46">
        <f>'jeziora 2024'!CB47</f>
        <v>50</v>
      </c>
      <c r="V48" s="46">
        <f>'jeziora 2024'!CD47</f>
        <v>0.01</v>
      </c>
      <c r="W48" s="46">
        <f>'jeziora 2024'!CL47</f>
        <v>0.1</v>
      </c>
      <c r="X48" s="46">
        <f>'jeziora 2024'!CQ47</f>
        <v>1.5</v>
      </c>
      <c r="Y48" s="46">
        <f>'jeziora 2024'!CR47</f>
        <v>0.3</v>
      </c>
      <c r="Z48" s="46">
        <f>'jeziora 2024'!CS47</f>
        <v>5</v>
      </c>
      <c r="AA48" s="46">
        <f>'jeziora 2024'!CT47</f>
        <v>0.5</v>
      </c>
      <c r="AB48" s="46">
        <f>'jeziora 2024'!CU47</f>
        <v>0.5</v>
      </c>
      <c r="AC48" s="46">
        <f>'jeziora 2024'!CX47</f>
        <v>0.05</v>
      </c>
      <c r="AD48" s="46">
        <f>'jeziora 2024'!CZ47</f>
        <v>0.05</v>
      </c>
      <c r="AE48" s="46">
        <f>'jeziora 2024'!DB47</f>
        <v>0.05</v>
      </c>
      <c r="AF48" s="46">
        <f>'jeziora 2024'!DC47</f>
        <v>0.05</v>
      </c>
      <c r="AG48" s="46">
        <f>'jeziora 2024'!DD47</f>
        <v>0.05</v>
      </c>
      <c r="AH48" s="46">
        <f>'jeziora 2024'!DE47</f>
        <v>0.05</v>
      </c>
      <c r="AI48" s="46">
        <f>'jeziora 2024'!DF47</f>
        <v>0.05</v>
      </c>
      <c r="AJ48" s="46">
        <f>'jeziora 2024'!DH47</f>
        <v>0.5</v>
      </c>
      <c r="AK48" s="46">
        <f>'jeziora 2024'!DI47</f>
        <v>0.05</v>
      </c>
      <c r="AL48" s="46">
        <f>'jeziora 2024'!DJ47</f>
        <v>0.25</v>
      </c>
      <c r="AM48" s="46">
        <f>'jeziora 2024'!DK47</f>
        <v>0.25</v>
      </c>
      <c r="AN48" s="46">
        <f>'jeziora 2024'!DL47</f>
        <v>0.05</v>
      </c>
      <c r="AO48" s="155" t="s">
        <v>166</v>
      </c>
      <c r="AP48" s="160"/>
    </row>
    <row r="49" spans="1:42" x14ac:dyDescent="0.25">
      <c r="A49" s="88">
        <f>'jeziora 2024'!B48</f>
        <v>93</v>
      </c>
      <c r="B49" s="150" t="str">
        <f>'jeziora 2024'!D48</f>
        <v>jez. Kaleńskie - głęboczek - 33,7m</v>
      </c>
      <c r="C49" s="46">
        <f>'jeziora 2024'!I48</f>
        <v>0.05</v>
      </c>
      <c r="D49" s="46">
        <f>'jeziora 2024'!J48</f>
        <v>17.5</v>
      </c>
      <c r="E49" s="46">
        <f>'jeziora 2024'!L48</f>
        <v>1.49</v>
      </c>
      <c r="F49" s="46">
        <f>'jeziora 2024'!N48</f>
        <v>82.7</v>
      </c>
      <c r="G49" s="46">
        <f>'jeziora 2024'!O48</f>
        <v>30.6</v>
      </c>
      <c r="H49" s="46">
        <f>'jeziora 2024'!S48</f>
        <v>40.799999999999997</v>
      </c>
      <c r="I49" s="46">
        <f>'jeziora 2024'!T48</f>
        <v>115</v>
      </c>
      <c r="J49" s="46">
        <f>'jeziora 2024'!X48</f>
        <v>152</v>
      </c>
      <c r="K49" s="46">
        <f>'jeziora 2024'!AH48</f>
        <v>2.5</v>
      </c>
      <c r="L49" s="46">
        <f>'jeziora 2024'!AJ48</f>
        <v>87</v>
      </c>
      <c r="M49" s="46">
        <f>'jeziora 2024'!BA48</f>
        <v>1391</v>
      </c>
      <c r="N49" s="46">
        <f>'jeziora 2024'!BI48</f>
        <v>0.5</v>
      </c>
      <c r="O49" s="46">
        <f>'jeziora 2024'!BJ48</f>
        <v>5.0000000000000001E-3</v>
      </c>
      <c r="P49" s="46">
        <f>'jeziora 2024'!BP48</f>
        <v>0.05</v>
      </c>
      <c r="Q49" s="46">
        <f>'jeziora 2024'!BS48</f>
        <v>0.05</v>
      </c>
      <c r="R49" s="46">
        <f>'jeziora 2024'!BT48</f>
        <v>0.05</v>
      </c>
      <c r="S49" s="46">
        <f>'jeziora 2024'!BU48</f>
        <v>0.1</v>
      </c>
      <c r="T49" s="46">
        <f>'jeziora 2024'!BZ48</f>
        <v>0.15</v>
      </c>
      <c r="U49" s="46">
        <f>'jeziora 2024'!CB48</f>
        <v>50</v>
      </c>
      <c r="V49" s="46">
        <f>'jeziora 2024'!CD48</f>
        <v>0.01</v>
      </c>
      <c r="W49" s="46">
        <f>'jeziora 2024'!CL48</f>
        <v>0.28999999999999998</v>
      </c>
      <c r="X49" s="46">
        <f>'jeziora 2024'!CQ48</f>
        <v>1.5</v>
      </c>
      <c r="Y49" s="46">
        <f>'jeziora 2024'!CR48</f>
        <v>0.3</v>
      </c>
      <c r="Z49" s="46">
        <f>'jeziora 2024'!CS48</f>
        <v>5</v>
      </c>
      <c r="AA49" s="46">
        <f>'jeziora 2024'!CT48</f>
        <v>0.5</v>
      </c>
      <c r="AB49" s="46">
        <f>'jeziora 2024'!CU48</f>
        <v>0.5</v>
      </c>
      <c r="AC49" s="46">
        <f>'jeziora 2024'!CX48</f>
        <v>0.05</v>
      </c>
      <c r="AD49" s="46">
        <f>'jeziora 2024'!CZ48</f>
        <v>0.05</v>
      </c>
      <c r="AE49" s="46">
        <f>'jeziora 2024'!DB48</f>
        <v>0.05</v>
      </c>
      <c r="AF49" s="46">
        <f>'jeziora 2024'!DC48</f>
        <v>0.05</v>
      </c>
      <c r="AG49" s="46">
        <f>'jeziora 2024'!DD48</f>
        <v>0.05</v>
      </c>
      <c r="AH49" s="46">
        <f>'jeziora 2024'!DE48</f>
        <v>0.05</v>
      </c>
      <c r="AI49" s="46">
        <f>'jeziora 2024'!DF48</f>
        <v>0.05</v>
      </c>
      <c r="AJ49" s="46">
        <f>'jeziora 2024'!DH48</f>
        <v>0.5</v>
      </c>
      <c r="AK49" s="46">
        <f>'jeziora 2024'!DI48</f>
        <v>0.05</v>
      </c>
      <c r="AL49" s="46">
        <f>'jeziora 2024'!DJ48</f>
        <v>0.25</v>
      </c>
      <c r="AM49" s="46">
        <f>'jeziora 2024'!DK48</f>
        <v>0.25</v>
      </c>
      <c r="AN49" s="46">
        <f>'jeziora 2024'!DL48</f>
        <v>0.05</v>
      </c>
      <c r="AO49" s="155" t="s">
        <v>166</v>
      </c>
      <c r="AP49" s="160"/>
    </row>
    <row r="50" spans="1:42" x14ac:dyDescent="0.25">
      <c r="A50" s="88">
        <f>'jeziora 2024'!B49</f>
        <v>94</v>
      </c>
      <c r="B50" s="150" t="str">
        <f>'jeziora 2024'!D49</f>
        <v>Jez. Kaliszańskie - stan. 01</v>
      </c>
      <c r="C50" s="46">
        <f>'jeziora 2024'!I49</f>
        <v>0.2</v>
      </c>
      <c r="D50" s="46">
        <f>'jeziora 2024'!J49</f>
        <v>9.99</v>
      </c>
      <c r="E50" s="46">
        <f>'jeziora 2024'!L49</f>
        <v>1.64</v>
      </c>
      <c r="F50" s="46">
        <f>'jeziora 2024'!N49</f>
        <v>18.600000000000001</v>
      </c>
      <c r="G50" s="46">
        <f>'jeziora 2024'!O49</f>
        <v>17.399999999999999</v>
      </c>
      <c r="H50" s="46">
        <f>'jeziora 2024'!S49</f>
        <v>12.8</v>
      </c>
      <c r="I50" s="46">
        <f>'jeziora 2024'!T49</f>
        <v>66.2</v>
      </c>
      <c r="J50" s="46">
        <f>'jeziora 2024'!X49</f>
        <v>121</v>
      </c>
      <c r="K50" s="46">
        <f>'jeziora 2024'!AH49</f>
        <v>2.5</v>
      </c>
      <c r="L50" s="46">
        <f>'jeziora 2024'!AJ49</f>
        <v>2.5</v>
      </c>
      <c r="M50" s="46">
        <f>'jeziora 2024'!BA49</f>
        <v>31.5</v>
      </c>
      <c r="N50" s="46">
        <f>'jeziora 2024'!BI49</f>
        <v>0.5</v>
      </c>
      <c r="O50" s="46">
        <f>'jeziora 2024'!BJ49</f>
        <v>5.0000000000000001E-3</v>
      </c>
      <c r="P50" s="46">
        <f>'jeziora 2024'!BP49</f>
        <v>0.05</v>
      </c>
      <c r="Q50" s="46">
        <f>'jeziora 2024'!BS49</f>
        <v>0.05</v>
      </c>
      <c r="R50" s="46">
        <f>'jeziora 2024'!BT49</f>
        <v>0.05</v>
      </c>
      <c r="S50" s="46">
        <f>'jeziora 2024'!BU49</f>
        <v>0.1</v>
      </c>
      <c r="T50" s="46">
        <f>'jeziora 2024'!BZ49</f>
        <v>0.15</v>
      </c>
      <c r="U50" s="46">
        <f>'jeziora 2024'!CB49</f>
        <v>50</v>
      </c>
      <c r="V50" s="46">
        <f>'jeziora 2024'!CD49</f>
        <v>0.01</v>
      </c>
      <c r="W50" s="46">
        <f>'jeziora 2024'!CL49</f>
        <v>8.3000000000000007</v>
      </c>
      <c r="X50" s="46">
        <f>'jeziora 2024'!CQ49</f>
        <v>1.5</v>
      </c>
      <c r="Y50" s="46">
        <f>'jeziora 2024'!CR49</f>
        <v>0.3</v>
      </c>
      <c r="Z50" s="46">
        <f>'jeziora 2024'!CS49</f>
        <v>5</v>
      </c>
      <c r="AA50" s="46">
        <f>'jeziora 2024'!CT49</f>
        <v>0.5</v>
      </c>
      <c r="AB50" s="46">
        <f>'jeziora 2024'!CU49</f>
        <v>0.5</v>
      </c>
      <c r="AC50" s="46">
        <f>'jeziora 2024'!CX49</f>
        <v>0.05</v>
      </c>
      <c r="AD50" s="46">
        <f>'jeziora 2024'!CZ49</f>
        <v>0.05</v>
      </c>
      <c r="AE50" s="46">
        <f>'jeziora 2024'!DB49</f>
        <v>0.05</v>
      </c>
      <c r="AF50" s="46">
        <f>'jeziora 2024'!DC49</f>
        <v>0.05</v>
      </c>
      <c r="AG50" s="46">
        <f>'jeziora 2024'!DD49</f>
        <v>0.05</v>
      </c>
      <c r="AH50" s="46">
        <f>'jeziora 2024'!DE49</f>
        <v>0.05</v>
      </c>
      <c r="AI50" s="46">
        <f>'jeziora 2024'!DF49</f>
        <v>0.05</v>
      </c>
      <c r="AJ50" s="46">
        <f>'jeziora 2024'!DH49</f>
        <v>0.5</v>
      </c>
      <c r="AK50" s="46">
        <f>'jeziora 2024'!DI49</f>
        <v>0.05</v>
      </c>
      <c r="AL50" s="46">
        <f>'jeziora 2024'!DJ49</f>
        <v>0.25</v>
      </c>
      <c r="AM50" s="46">
        <f>'jeziora 2024'!DK49</f>
        <v>0.25</v>
      </c>
      <c r="AN50" s="46">
        <f>'jeziora 2024'!DL49</f>
        <v>0.05</v>
      </c>
      <c r="AO50" s="155" t="s">
        <v>166</v>
      </c>
      <c r="AP50" s="160"/>
    </row>
    <row r="51" spans="1:42" x14ac:dyDescent="0.25">
      <c r="A51" s="88">
        <f>'jeziora 2024'!B50</f>
        <v>95</v>
      </c>
      <c r="B51" s="150" t="str">
        <f>'jeziora 2024'!D50</f>
        <v>jez. Kamienny Most - głęboczek - 2,0m</v>
      </c>
      <c r="C51" s="46">
        <f>'jeziora 2024'!I50</f>
        <v>13.8</v>
      </c>
      <c r="D51" s="46">
        <f>'jeziora 2024'!J50</f>
        <v>7.95</v>
      </c>
      <c r="E51" s="46">
        <f>'jeziora 2024'!L50</f>
        <v>0.59099999999999997</v>
      </c>
      <c r="F51" s="46">
        <f>'jeziora 2024'!N50</f>
        <v>10.6</v>
      </c>
      <c r="G51" s="46">
        <f>'jeziora 2024'!O50</f>
        <v>21.5</v>
      </c>
      <c r="H51" s="46">
        <f>'jeziora 2024'!S50</f>
        <v>10.5</v>
      </c>
      <c r="I51" s="46">
        <f>'jeziora 2024'!T50</f>
        <v>31.5</v>
      </c>
      <c r="J51" s="46">
        <f>'jeziora 2024'!X50</f>
        <v>81.3</v>
      </c>
      <c r="K51" s="46">
        <f>'jeziora 2024'!AH50</f>
        <v>2.5</v>
      </c>
      <c r="L51" s="46">
        <f>'jeziora 2024'!AJ50</f>
        <v>65</v>
      </c>
      <c r="M51" s="46">
        <f>'jeziora 2024'!BA50</f>
        <v>946.5</v>
      </c>
      <c r="N51" s="46">
        <f>'jeziora 2024'!BI50</f>
        <v>0.5</v>
      </c>
      <c r="O51" s="46">
        <f>'jeziora 2024'!BJ50</f>
        <v>5.0000000000000001E-3</v>
      </c>
      <c r="P51" s="46">
        <f>'jeziora 2024'!BP50</f>
        <v>0.05</v>
      </c>
      <c r="Q51" s="46">
        <f>'jeziora 2024'!BS50</f>
        <v>0.05</v>
      </c>
      <c r="R51" s="46">
        <f>'jeziora 2024'!BT50</f>
        <v>0.05</v>
      </c>
      <c r="S51" s="46">
        <f>'jeziora 2024'!BU50</f>
        <v>0.1</v>
      </c>
      <c r="T51" s="46">
        <f>'jeziora 2024'!BZ50</f>
        <v>0.15</v>
      </c>
      <c r="U51" s="46">
        <f>'jeziora 2024'!CB50</f>
        <v>50</v>
      </c>
      <c r="V51" s="46">
        <f>'jeziora 2024'!CD50</f>
        <v>0.01</v>
      </c>
      <c r="W51" s="46">
        <f>'jeziora 2024'!CL50</f>
        <v>0.52</v>
      </c>
      <c r="X51" s="46">
        <f>'jeziora 2024'!CQ50</f>
        <v>1.5</v>
      </c>
      <c r="Y51" s="46">
        <f>'jeziora 2024'!CR50</f>
        <v>0.3</v>
      </c>
      <c r="Z51" s="46">
        <f>'jeziora 2024'!CS50</f>
        <v>5</v>
      </c>
      <c r="AA51" s="46">
        <f>'jeziora 2024'!CT50</f>
        <v>0.5</v>
      </c>
      <c r="AB51" s="46">
        <f>'jeziora 2024'!CU50</f>
        <v>0.5</v>
      </c>
      <c r="AC51" s="46">
        <f>'jeziora 2024'!CX50</f>
        <v>0.05</v>
      </c>
      <c r="AD51" s="46">
        <f>'jeziora 2024'!CZ50</f>
        <v>0.05</v>
      </c>
      <c r="AE51" s="46">
        <f>'jeziora 2024'!DB50</f>
        <v>0.05</v>
      </c>
      <c r="AF51" s="46">
        <f>'jeziora 2024'!DC50</f>
        <v>0.05</v>
      </c>
      <c r="AG51" s="46">
        <f>'jeziora 2024'!DD50</f>
        <v>0.05</v>
      </c>
      <c r="AH51" s="46">
        <f>'jeziora 2024'!DE50</f>
        <v>0.05</v>
      </c>
      <c r="AI51" s="46">
        <f>'jeziora 2024'!DF50</f>
        <v>0.05</v>
      </c>
      <c r="AJ51" s="46">
        <f>'jeziora 2024'!DH50</f>
        <v>0.5</v>
      </c>
      <c r="AK51" s="46">
        <f>'jeziora 2024'!DI50</f>
        <v>0.05</v>
      </c>
      <c r="AL51" s="46">
        <f>'jeziora 2024'!DJ50</f>
        <v>0.25</v>
      </c>
      <c r="AM51" s="46">
        <f>'jeziora 2024'!DK50</f>
        <v>0.25</v>
      </c>
      <c r="AN51" s="46">
        <f>'jeziora 2024'!DL50</f>
        <v>0.05</v>
      </c>
      <c r="AO51" s="155" t="s">
        <v>166</v>
      </c>
      <c r="AP51" s="160"/>
    </row>
    <row r="52" spans="1:42" x14ac:dyDescent="0.25">
      <c r="A52" s="88">
        <f>'jeziora 2024'!B51</f>
        <v>96</v>
      </c>
      <c r="B52" s="150" t="str">
        <f>'jeziora 2024'!D51</f>
        <v>jez. Karaś - stan. 02</v>
      </c>
      <c r="C52" s="46">
        <f>'jeziora 2024'!I51</f>
        <v>0.05</v>
      </c>
      <c r="D52" s="46">
        <f>'jeziora 2024'!J51</f>
        <v>1.5</v>
      </c>
      <c r="E52" s="46">
        <f>'jeziora 2024'!L51</f>
        <v>1.64</v>
      </c>
      <c r="F52" s="46">
        <f>'jeziora 2024'!N51</f>
        <v>7.86</v>
      </c>
      <c r="G52" s="46">
        <f>'jeziora 2024'!O51</f>
        <v>3.83</v>
      </c>
      <c r="H52" s="46">
        <f>'jeziora 2024'!S51</f>
        <v>7.02</v>
      </c>
      <c r="I52" s="46">
        <f>'jeziora 2024'!T51</f>
        <v>32.6</v>
      </c>
      <c r="J52" s="46">
        <f>'jeziora 2024'!X51</f>
        <v>69</v>
      </c>
      <c r="K52" s="46">
        <f>'jeziora 2024'!AH51</f>
        <v>2.5</v>
      </c>
      <c r="L52" s="46">
        <f>'jeziora 2024'!AJ51</f>
        <v>2.5</v>
      </c>
      <c r="M52" s="46">
        <f>'jeziora 2024'!BA51</f>
        <v>709</v>
      </c>
      <c r="N52" s="46">
        <f>'jeziora 2024'!BI51</f>
        <v>0.5</v>
      </c>
      <c r="O52" s="46">
        <f>'jeziora 2024'!BJ51</f>
        <v>5.0000000000000001E-3</v>
      </c>
      <c r="P52" s="46">
        <f>'jeziora 2024'!BP51</f>
        <v>0.05</v>
      </c>
      <c r="Q52" s="46">
        <f>'jeziora 2024'!BS51</f>
        <v>0.05</v>
      </c>
      <c r="R52" s="46">
        <f>'jeziora 2024'!BT51</f>
        <v>0.05</v>
      </c>
      <c r="S52" s="46">
        <f>'jeziora 2024'!BU51</f>
        <v>0.1</v>
      </c>
      <c r="T52" s="46">
        <f>'jeziora 2024'!BZ51</f>
        <v>0.15</v>
      </c>
      <c r="U52" s="46">
        <f>'jeziora 2024'!CB51</f>
        <v>0</v>
      </c>
      <c r="V52" s="46">
        <f>'jeziora 2024'!CD51</f>
        <v>0</v>
      </c>
      <c r="W52" s="46">
        <f>'jeziora 2024'!CL51</f>
        <v>0</v>
      </c>
      <c r="X52" s="46">
        <f>'jeziora 2024'!CQ51</f>
        <v>0</v>
      </c>
      <c r="Y52" s="46">
        <f>'jeziora 2024'!CR51</f>
        <v>0</v>
      </c>
      <c r="Z52" s="46">
        <f>'jeziora 2024'!CS51</f>
        <v>0</v>
      </c>
      <c r="AA52" s="46">
        <f>'jeziora 2024'!CT51</f>
        <v>0</v>
      </c>
      <c r="AB52" s="46">
        <f>'jeziora 2024'!CU51</f>
        <v>0</v>
      </c>
      <c r="AC52" s="46">
        <f>'jeziora 2024'!CX51</f>
        <v>0</v>
      </c>
      <c r="AD52" s="46">
        <f>'jeziora 2024'!CZ51</f>
        <v>0</v>
      </c>
      <c r="AE52" s="46">
        <f>'jeziora 2024'!DB51</f>
        <v>0</v>
      </c>
      <c r="AF52" s="46">
        <f>'jeziora 2024'!DC51</f>
        <v>0</v>
      </c>
      <c r="AG52" s="46">
        <f>'jeziora 2024'!DD51</f>
        <v>0</v>
      </c>
      <c r="AH52" s="46">
        <f>'jeziora 2024'!DE51</f>
        <v>0.05</v>
      </c>
      <c r="AI52" s="46">
        <f>'jeziora 2024'!DF51</f>
        <v>0.05</v>
      </c>
      <c r="AJ52" s="46">
        <f>'jeziora 2024'!DH51</f>
        <v>0</v>
      </c>
      <c r="AK52" s="46">
        <f>'jeziora 2024'!DI51</f>
        <v>0</v>
      </c>
      <c r="AL52" s="46">
        <f>'jeziora 2024'!DJ51</f>
        <v>0</v>
      </c>
      <c r="AM52" s="46">
        <f>'jeziora 2024'!DK51</f>
        <v>0</v>
      </c>
      <c r="AN52" s="46">
        <f>'jeziora 2024'!DL51</f>
        <v>0</v>
      </c>
      <c r="AO52" s="156" t="s">
        <v>167</v>
      </c>
      <c r="AP52" s="160"/>
    </row>
    <row r="53" spans="1:42" x14ac:dyDescent="0.25">
      <c r="A53" s="88">
        <f>'jeziora 2024'!B52</f>
        <v>97</v>
      </c>
      <c r="B53" s="150" t="str">
        <f>'jeziora 2024'!D52</f>
        <v>Jez. Kierskie - stan. 02</v>
      </c>
      <c r="C53" s="46">
        <f>'jeziora 2024'!I52</f>
        <v>32.4</v>
      </c>
      <c r="D53" s="46">
        <f>'jeziora 2024'!J52</f>
        <v>1.5</v>
      </c>
      <c r="E53" s="46">
        <f>'jeziora 2024'!L52</f>
        <v>2.5000000000000001E-2</v>
      </c>
      <c r="F53" s="46">
        <f>'jeziora 2024'!N52</f>
        <v>2.38</v>
      </c>
      <c r="G53" s="46">
        <f>'jeziora 2024'!O52</f>
        <v>31.1</v>
      </c>
      <c r="H53" s="46">
        <f>'jeziora 2024'!S52</f>
        <v>2.9</v>
      </c>
      <c r="I53" s="46">
        <f>'jeziora 2024'!T52</f>
        <v>2.84</v>
      </c>
      <c r="J53" s="46">
        <f>'jeziora 2024'!X52</f>
        <v>41.3</v>
      </c>
      <c r="K53" s="46">
        <f>'jeziora 2024'!AH52</f>
        <v>35</v>
      </c>
      <c r="L53" s="46">
        <f>'jeziora 2024'!AJ52</f>
        <v>2.5</v>
      </c>
      <c r="M53" s="46">
        <f>'jeziora 2024'!BA52</f>
        <v>595.5</v>
      </c>
      <c r="N53" s="46">
        <f>'jeziora 2024'!BI52</f>
        <v>0.5</v>
      </c>
      <c r="O53" s="46">
        <f>'jeziora 2024'!BJ52</f>
        <v>5.0000000000000001E-3</v>
      </c>
      <c r="P53" s="46">
        <f>'jeziora 2024'!BP52</f>
        <v>0.05</v>
      </c>
      <c r="Q53" s="46">
        <f>'jeziora 2024'!BS52</f>
        <v>0.05</v>
      </c>
      <c r="R53" s="46">
        <f>'jeziora 2024'!BT52</f>
        <v>0.05</v>
      </c>
      <c r="S53" s="46">
        <f>'jeziora 2024'!BU52</f>
        <v>0.1</v>
      </c>
      <c r="T53" s="46">
        <f>'jeziora 2024'!BZ52</f>
        <v>0.15</v>
      </c>
      <c r="U53" s="46">
        <f>'jeziora 2024'!CB52</f>
        <v>50</v>
      </c>
      <c r="V53" s="46">
        <f>'jeziora 2024'!CD52</f>
        <v>0.01</v>
      </c>
      <c r="W53" s="46">
        <f>'jeziora 2024'!CL52</f>
        <v>23</v>
      </c>
      <c r="X53" s="46">
        <f>'jeziora 2024'!CQ52</f>
        <v>1.5</v>
      </c>
      <c r="Y53" s="46">
        <f>'jeziora 2024'!CR52</f>
        <v>0.3</v>
      </c>
      <c r="Z53" s="46">
        <f>'jeziora 2024'!CS52</f>
        <v>5</v>
      </c>
      <c r="AA53" s="46">
        <f>'jeziora 2024'!CT52</f>
        <v>0.5</v>
      </c>
      <c r="AB53" s="46">
        <f>'jeziora 2024'!CU52</f>
        <v>0.5</v>
      </c>
      <c r="AC53" s="46">
        <f>'jeziora 2024'!CX52</f>
        <v>0.05</v>
      </c>
      <c r="AD53" s="46">
        <f>'jeziora 2024'!CZ52</f>
        <v>0.05</v>
      </c>
      <c r="AE53" s="46">
        <f>'jeziora 2024'!DB52</f>
        <v>0.05</v>
      </c>
      <c r="AF53" s="46">
        <f>'jeziora 2024'!DC52</f>
        <v>0.05</v>
      </c>
      <c r="AG53" s="46">
        <f>'jeziora 2024'!DD52</f>
        <v>0.05</v>
      </c>
      <c r="AH53" s="46">
        <f>'jeziora 2024'!DE52</f>
        <v>0.05</v>
      </c>
      <c r="AI53" s="46">
        <f>'jeziora 2024'!DF52</f>
        <v>0.05</v>
      </c>
      <c r="AJ53" s="46">
        <f>'jeziora 2024'!DH52</f>
        <v>0.5</v>
      </c>
      <c r="AK53" s="46">
        <f>'jeziora 2024'!DI52</f>
        <v>0.05</v>
      </c>
      <c r="AL53" s="46">
        <f>'jeziora 2024'!DJ52</f>
        <v>0.25</v>
      </c>
      <c r="AM53" s="46">
        <f>'jeziora 2024'!DK52</f>
        <v>0.25</v>
      </c>
      <c r="AN53" s="46">
        <f>'jeziora 2024'!DL52</f>
        <v>0.05</v>
      </c>
      <c r="AO53" s="155" t="s">
        <v>166</v>
      </c>
      <c r="AP53" s="160"/>
    </row>
    <row r="54" spans="1:42" x14ac:dyDescent="0.25">
      <c r="A54" s="88">
        <f>'jeziora 2024'!B53</f>
        <v>98</v>
      </c>
      <c r="B54" s="150" t="str">
        <f>'jeziora 2024'!D53</f>
        <v>jez. Klukom - głęboczek - 17,9 m</v>
      </c>
      <c r="C54" s="46">
        <f>'jeziora 2024'!I53</f>
        <v>0.05</v>
      </c>
      <c r="D54" s="46">
        <f>'jeziora 2024'!J53</f>
        <v>7.09</v>
      </c>
      <c r="E54" s="46">
        <f>'jeziora 2024'!L53</f>
        <v>0.64100000000000001</v>
      </c>
      <c r="F54" s="46">
        <f>'jeziora 2024'!N53</f>
        <v>8.18</v>
      </c>
      <c r="G54" s="46">
        <f>'jeziora 2024'!O53</f>
        <v>33.6</v>
      </c>
      <c r="H54" s="46">
        <f>'jeziora 2024'!S53</f>
        <v>6.63</v>
      </c>
      <c r="I54" s="46">
        <f>'jeziora 2024'!T53</f>
        <v>54.5</v>
      </c>
      <c r="J54" s="46">
        <f>'jeziora 2024'!X53</f>
        <v>160</v>
      </c>
      <c r="K54" s="46">
        <f>'jeziora 2024'!AH53</f>
        <v>170</v>
      </c>
      <c r="L54" s="46">
        <f>'jeziora 2024'!AJ53</f>
        <v>400</v>
      </c>
      <c r="M54" s="46">
        <f>'jeziora 2024'!BA53</f>
        <v>6741.5</v>
      </c>
      <c r="N54" s="46">
        <f>'jeziora 2024'!BI53</f>
        <v>0.5</v>
      </c>
      <c r="O54" s="46">
        <f>'jeziora 2024'!BJ53</f>
        <v>5.0000000000000001E-3</v>
      </c>
      <c r="P54" s="46">
        <f>'jeziora 2024'!BP53</f>
        <v>0.05</v>
      </c>
      <c r="Q54" s="46">
        <f>'jeziora 2024'!BS53</f>
        <v>0.05</v>
      </c>
      <c r="R54" s="46">
        <f>'jeziora 2024'!BT53</f>
        <v>0.05</v>
      </c>
      <c r="S54" s="46">
        <f>'jeziora 2024'!BU53</f>
        <v>0.1</v>
      </c>
      <c r="T54" s="46">
        <f>'jeziora 2024'!BZ53</f>
        <v>0.15</v>
      </c>
      <c r="U54" s="46">
        <f>'jeziora 2024'!CB53</f>
        <v>50</v>
      </c>
      <c r="V54" s="46">
        <f>'jeziora 2024'!CD53</f>
        <v>0.01</v>
      </c>
      <c r="W54" s="46">
        <f>'jeziora 2024'!CL53</f>
        <v>2.7</v>
      </c>
      <c r="X54" s="46">
        <f>'jeziora 2024'!CQ53</f>
        <v>1.5</v>
      </c>
      <c r="Y54" s="46">
        <f>'jeziora 2024'!CR53</f>
        <v>0.3</v>
      </c>
      <c r="Z54" s="46">
        <f>'jeziora 2024'!CS53</f>
        <v>5</v>
      </c>
      <c r="AA54" s="46">
        <f>'jeziora 2024'!CT53</f>
        <v>0.5</v>
      </c>
      <c r="AB54" s="46">
        <f>'jeziora 2024'!CU53</f>
        <v>0.5</v>
      </c>
      <c r="AC54" s="46">
        <f>'jeziora 2024'!CX53</f>
        <v>0.05</v>
      </c>
      <c r="AD54" s="46">
        <f>'jeziora 2024'!CZ53</f>
        <v>0.05</v>
      </c>
      <c r="AE54" s="46">
        <f>'jeziora 2024'!DB53</f>
        <v>0.05</v>
      </c>
      <c r="AF54" s="46">
        <f>'jeziora 2024'!DC53</f>
        <v>0.05</v>
      </c>
      <c r="AG54" s="46">
        <f>'jeziora 2024'!DD53</f>
        <v>0.05</v>
      </c>
      <c r="AH54" s="46">
        <f>'jeziora 2024'!DE53</f>
        <v>0.05</v>
      </c>
      <c r="AI54" s="46">
        <f>'jeziora 2024'!DF53</f>
        <v>0.05</v>
      </c>
      <c r="AJ54" s="46">
        <f>'jeziora 2024'!DH53</f>
        <v>0.5</v>
      </c>
      <c r="AK54" s="46">
        <f>'jeziora 2024'!DI53</f>
        <v>0.05</v>
      </c>
      <c r="AL54" s="46">
        <f>'jeziora 2024'!DJ53</f>
        <v>0.25</v>
      </c>
      <c r="AM54" s="46">
        <f>'jeziora 2024'!DK53</f>
        <v>0.25</v>
      </c>
      <c r="AN54" s="46">
        <f>'jeziora 2024'!DL53</f>
        <v>0.05</v>
      </c>
      <c r="AO54" s="155" t="s">
        <v>166</v>
      </c>
      <c r="AP54" s="160"/>
    </row>
    <row r="55" spans="1:42" x14ac:dyDescent="0.25">
      <c r="A55" s="88">
        <f>'jeziora 2024'!B54</f>
        <v>99</v>
      </c>
      <c r="B55" s="150" t="str">
        <f>'jeziora 2024'!D54</f>
        <v>Jez. Kłeckie - stan. 02</v>
      </c>
      <c r="C55" s="46">
        <f>'jeziora 2024'!I54</f>
        <v>29.7</v>
      </c>
      <c r="D55" s="46">
        <f>'jeziora 2024'!J54</f>
        <v>1.5</v>
      </c>
      <c r="E55" s="46">
        <f>'jeziora 2024'!L54</f>
        <v>2.5000000000000001E-2</v>
      </c>
      <c r="F55" s="46">
        <f>'jeziora 2024'!N54</f>
        <v>2.5</v>
      </c>
      <c r="G55" s="46">
        <f>'jeziora 2024'!O54</f>
        <v>10.7</v>
      </c>
      <c r="H55" s="46">
        <f>'jeziora 2024'!S54</f>
        <v>1.77</v>
      </c>
      <c r="I55" s="46">
        <f>'jeziora 2024'!T54</f>
        <v>0.5</v>
      </c>
      <c r="J55" s="46">
        <f>'jeziora 2024'!X54</f>
        <v>22</v>
      </c>
      <c r="K55" s="46">
        <f>'jeziora 2024'!AH54</f>
        <v>130</v>
      </c>
      <c r="L55" s="46">
        <f>'jeziora 2024'!AJ54</f>
        <v>2.5</v>
      </c>
      <c r="M55" s="46">
        <f>'jeziora 2024'!BA54</f>
        <v>1020</v>
      </c>
      <c r="N55" s="46">
        <f>'jeziora 2024'!BI54</f>
        <v>0.5</v>
      </c>
      <c r="O55" s="46">
        <f>'jeziora 2024'!BJ54</f>
        <v>5.0000000000000001E-3</v>
      </c>
      <c r="P55" s="46">
        <f>'jeziora 2024'!BP54</f>
        <v>0.05</v>
      </c>
      <c r="Q55" s="46">
        <f>'jeziora 2024'!BS54</f>
        <v>0.05</v>
      </c>
      <c r="R55" s="46">
        <f>'jeziora 2024'!BT54</f>
        <v>0.05</v>
      </c>
      <c r="S55" s="46">
        <f>'jeziora 2024'!BU54</f>
        <v>0.1</v>
      </c>
      <c r="T55" s="46">
        <f>'jeziora 2024'!BZ54</f>
        <v>0.15</v>
      </c>
      <c r="U55" s="46">
        <f>'jeziora 2024'!CB54</f>
        <v>50</v>
      </c>
      <c r="V55" s="46">
        <f>'jeziora 2024'!CD54</f>
        <v>0.01</v>
      </c>
      <c r="W55" s="46">
        <f>'jeziora 2024'!CL54</f>
        <v>2.6</v>
      </c>
      <c r="X55" s="46">
        <f>'jeziora 2024'!CQ54</f>
        <v>1.5</v>
      </c>
      <c r="Y55" s="46">
        <f>'jeziora 2024'!CR54</f>
        <v>0.3</v>
      </c>
      <c r="Z55" s="46">
        <f>'jeziora 2024'!CS54</f>
        <v>5</v>
      </c>
      <c r="AA55" s="46">
        <f>'jeziora 2024'!CT54</f>
        <v>0.5</v>
      </c>
      <c r="AB55" s="46">
        <f>'jeziora 2024'!CU54</f>
        <v>0.5</v>
      </c>
      <c r="AC55" s="46">
        <f>'jeziora 2024'!CX54</f>
        <v>0.05</v>
      </c>
      <c r="AD55" s="46">
        <f>'jeziora 2024'!CZ54</f>
        <v>0.05</v>
      </c>
      <c r="AE55" s="46">
        <f>'jeziora 2024'!DB54</f>
        <v>0.05</v>
      </c>
      <c r="AF55" s="46">
        <f>'jeziora 2024'!DC54</f>
        <v>0.05</v>
      </c>
      <c r="AG55" s="46">
        <f>'jeziora 2024'!DD54</f>
        <v>0.05</v>
      </c>
      <c r="AH55" s="46">
        <f>'jeziora 2024'!DE54</f>
        <v>0.05</v>
      </c>
      <c r="AI55" s="46">
        <f>'jeziora 2024'!DF54</f>
        <v>0.05</v>
      </c>
      <c r="AJ55" s="46">
        <f>'jeziora 2024'!DH54</f>
        <v>0.5</v>
      </c>
      <c r="AK55" s="46">
        <f>'jeziora 2024'!DI54</f>
        <v>0.05</v>
      </c>
      <c r="AL55" s="46">
        <f>'jeziora 2024'!DJ54</f>
        <v>0.25</v>
      </c>
      <c r="AM55" s="46">
        <f>'jeziora 2024'!DK54</f>
        <v>0.25</v>
      </c>
      <c r="AN55" s="46">
        <f>'jeziora 2024'!DL54</f>
        <v>0.05</v>
      </c>
      <c r="AO55" s="155" t="s">
        <v>166</v>
      </c>
      <c r="AP55" s="160"/>
    </row>
    <row r="56" spans="1:42" x14ac:dyDescent="0.25">
      <c r="A56" s="88">
        <f>'jeziora 2024'!B55</f>
        <v>100</v>
      </c>
      <c r="B56" s="150" t="str">
        <f>'jeziora 2024'!D55</f>
        <v>Jez. Kołdrąbskie-głęboczek</v>
      </c>
      <c r="C56" s="46">
        <f>'jeziora 2024'!I55</f>
        <v>0.05</v>
      </c>
      <c r="D56" s="46">
        <f>'jeziora 2024'!J55</f>
        <v>4.08</v>
      </c>
      <c r="E56" s="46">
        <f>'jeziora 2024'!L55</f>
        <v>0.40600000000000003</v>
      </c>
      <c r="F56" s="46">
        <f>'jeziora 2024'!N55</f>
        <v>7.15</v>
      </c>
      <c r="G56" s="46">
        <f>'jeziora 2024'!O55</f>
        <v>11.9</v>
      </c>
      <c r="H56" s="46">
        <f>'jeziora 2024'!S55</f>
        <v>4.43</v>
      </c>
      <c r="I56" s="46">
        <f>'jeziora 2024'!T55</f>
        <v>23.6</v>
      </c>
      <c r="J56" s="46">
        <f>'jeziora 2024'!X55</f>
        <v>60.6</v>
      </c>
      <c r="K56" s="46">
        <f>'jeziora 2024'!AH55</f>
        <v>2.5</v>
      </c>
      <c r="L56" s="46">
        <f>'jeziora 2024'!AJ55</f>
        <v>2.5</v>
      </c>
      <c r="M56" s="46">
        <f>'jeziora 2024'!BA55</f>
        <v>31.5</v>
      </c>
      <c r="N56" s="46">
        <f>'jeziora 2024'!BI55</f>
        <v>0.5</v>
      </c>
      <c r="O56" s="46">
        <f>'jeziora 2024'!BJ55</f>
        <v>5.0000000000000001E-3</v>
      </c>
      <c r="P56" s="46">
        <f>'jeziora 2024'!BP55</f>
        <v>0.05</v>
      </c>
      <c r="Q56" s="46">
        <f>'jeziora 2024'!BS55</f>
        <v>0.05</v>
      </c>
      <c r="R56" s="46">
        <f>'jeziora 2024'!BT55</f>
        <v>0.05</v>
      </c>
      <c r="S56" s="46">
        <f>'jeziora 2024'!BU55</f>
        <v>0.1</v>
      </c>
      <c r="T56" s="46">
        <f>'jeziora 2024'!BZ55</f>
        <v>0.15</v>
      </c>
      <c r="U56" s="46">
        <f>'jeziora 2024'!CB55</f>
        <v>50</v>
      </c>
      <c r="V56" s="46">
        <f>'jeziora 2024'!CD55</f>
        <v>0.01</v>
      </c>
      <c r="W56" s="46">
        <f>'jeziora 2024'!CL55</f>
        <v>9.1</v>
      </c>
      <c r="X56" s="46">
        <f>'jeziora 2024'!CQ55</f>
        <v>1.5</v>
      </c>
      <c r="Y56" s="46">
        <f>'jeziora 2024'!CR55</f>
        <v>0.3</v>
      </c>
      <c r="Z56" s="46">
        <f>'jeziora 2024'!CS55</f>
        <v>5</v>
      </c>
      <c r="AA56" s="46">
        <f>'jeziora 2024'!CT55</f>
        <v>0.5</v>
      </c>
      <c r="AB56" s="46">
        <f>'jeziora 2024'!CU55</f>
        <v>0.5</v>
      </c>
      <c r="AC56" s="46">
        <f>'jeziora 2024'!CX55</f>
        <v>0.05</v>
      </c>
      <c r="AD56" s="46">
        <f>'jeziora 2024'!CZ55</f>
        <v>0.05</v>
      </c>
      <c r="AE56" s="46">
        <f>'jeziora 2024'!DB55</f>
        <v>0.05</v>
      </c>
      <c r="AF56" s="46">
        <f>'jeziora 2024'!DC55</f>
        <v>0.05</v>
      </c>
      <c r="AG56" s="46">
        <f>'jeziora 2024'!DD55</f>
        <v>0.05</v>
      </c>
      <c r="AH56" s="46">
        <f>'jeziora 2024'!DE55</f>
        <v>0.05</v>
      </c>
      <c r="AI56" s="46">
        <f>'jeziora 2024'!DF55</f>
        <v>0.05</v>
      </c>
      <c r="AJ56" s="46">
        <f>'jeziora 2024'!DH55</f>
        <v>0.5</v>
      </c>
      <c r="AK56" s="46">
        <f>'jeziora 2024'!DI55</f>
        <v>0.05</v>
      </c>
      <c r="AL56" s="46">
        <f>'jeziora 2024'!DJ55</f>
        <v>0.25</v>
      </c>
      <c r="AM56" s="46">
        <f>'jeziora 2024'!DK55</f>
        <v>0.25</v>
      </c>
      <c r="AN56" s="46">
        <f>'jeziora 2024'!DL55</f>
        <v>0.05</v>
      </c>
      <c r="AO56" s="155" t="s">
        <v>166</v>
      </c>
      <c r="AP56" s="160"/>
    </row>
    <row r="57" spans="1:42" x14ac:dyDescent="0.25">
      <c r="A57" s="88">
        <f>'jeziora 2024'!B56</f>
        <v>101</v>
      </c>
      <c r="B57" s="150" t="str">
        <f>'jeziora 2024'!D56</f>
        <v>jez. Kosino - głęboczek -  11,4m</v>
      </c>
      <c r="C57" s="46">
        <f>'jeziora 2024'!I56</f>
        <v>0.05</v>
      </c>
      <c r="D57" s="46">
        <f>'jeziora 2024'!J56</f>
        <v>3.95</v>
      </c>
      <c r="E57" s="46">
        <f>'jeziora 2024'!L56</f>
        <v>0.35399999999999998</v>
      </c>
      <c r="F57" s="46">
        <f>'jeziora 2024'!N56</f>
        <v>4.8499999999999996</v>
      </c>
      <c r="G57" s="46">
        <f>'jeziora 2024'!O56</f>
        <v>11.4</v>
      </c>
      <c r="H57" s="46">
        <f>'jeziora 2024'!S56</f>
        <v>4.03</v>
      </c>
      <c r="I57" s="46">
        <f>'jeziora 2024'!T56</f>
        <v>15.8</v>
      </c>
      <c r="J57" s="46">
        <f>'jeziora 2024'!X56</f>
        <v>51.6</v>
      </c>
      <c r="K57" s="46">
        <f>'jeziora 2024'!AH56</f>
        <v>2.5</v>
      </c>
      <c r="L57" s="46">
        <f>'jeziora 2024'!AJ56</f>
        <v>87</v>
      </c>
      <c r="M57" s="46">
        <f>'jeziora 2024'!BA56</f>
        <v>1875.5</v>
      </c>
      <c r="N57" s="46">
        <f>'jeziora 2024'!BI56</f>
        <v>0.5</v>
      </c>
      <c r="O57" s="46">
        <f>'jeziora 2024'!BJ56</f>
        <v>5.0000000000000001E-3</v>
      </c>
      <c r="P57" s="46">
        <f>'jeziora 2024'!BP56</f>
        <v>0.05</v>
      </c>
      <c r="Q57" s="46">
        <f>'jeziora 2024'!BS56</f>
        <v>0.05</v>
      </c>
      <c r="R57" s="46">
        <f>'jeziora 2024'!BT56</f>
        <v>0.05</v>
      </c>
      <c r="S57" s="46">
        <f>'jeziora 2024'!BU56</f>
        <v>0.1</v>
      </c>
      <c r="T57" s="46">
        <f>'jeziora 2024'!BZ56</f>
        <v>0.15</v>
      </c>
      <c r="U57" s="46">
        <f>'jeziora 2024'!CB56</f>
        <v>50</v>
      </c>
      <c r="V57" s="46">
        <f>'jeziora 2024'!CD56</f>
        <v>0.01</v>
      </c>
      <c r="W57" s="46">
        <f>'jeziora 2024'!CL56</f>
        <v>0.63</v>
      </c>
      <c r="X57" s="46">
        <f>'jeziora 2024'!CQ56</f>
        <v>1.5</v>
      </c>
      <c r="Y57" s="46">
        <f>'jeziora 2024'!CR56</f>
        <v>0.3</v>
      </c>
      <c r="Z57" s="46">
        <f>'jeziora 2024'!CS56</f>
        <v>5</v>
      </c>
      <c r="AA57" s="46">
        <f>'jeziora 2024'!CT56</f>
        <v>0.5</v>
      </c>
      <c r="AB57" s="46">
        <f>'jeziora 2024'!CU56</f>
        <v>0.5</v>
      </c>
      <c r="AC57" s="46">
        <f>'jeziora 2024'!CX56</f>
        <v>0.05</v>
      </c>
      <c r="AD57" s="46">
        <f>'jeziora 2024'!CZ56</f>
        <v>0.05</v>
      </c>
      <c r="AE57" s="46">
        <f>'jeziora 2024'!DB56</f>
        <v>0.05</v>
      </c>
      <c r="AF57" s="46">
        <f>'jeziora 2024'!DC56</f>
        <v>0.05</v>
      </c>
      <c r="AG57" s="46">
        <f>'jeziora 2024'!DD56</f>
        <v>0.05</v>
      </c>
      <c r="AH57" s="46">
        <f>'jeziora 2024'!DE56</f>
        <v>0.05</v>
      </c>
      <c r="AI57" s="46">
        <f>'jeziora 2024'!DF56</f>
        <v>0.05</v>
      </c>
      <c r="AJ57" s="46">
        <f>'jeziora 2024'!DH56</f>
        <v>0.5</v>
      </c>
      <c r="AK57" s="46">
        <f>'jeziora 2024'!DI56</f>
        <v>0.05</v>
      </c>
      <c r="AL57" s="46">
        <f>'jeziora 2024'!DJ56</f>
        <v>0.25</v>
      </c>
      <c r="AM57" s="46">
        <f>'jeziora 2024'!DK56</f>
        <v>0.25</v>
      </c>
      <c r="AN57" s="46">
        <f>'jeziora 2024'!DL56</f>
        <v>0.05</v>
      </c>
      <c r="AO57" s="155" t="s">
        <v>166</v>
      </c>
      <c r="AP57" s="160"/>
    </row>
    <row r="58" spans="1:42" x14ac:dyDescent="0.25">
      <c r="A58" s="88">
        <f>'jeziora 2024'!B57</f>
        <v>102</v>
      </c>
      <c r="B58" s="150" t="str">
        <f>'jeziora 2024'!D57</f>
        <v>jez. Kownatki - stan. 02</v>
      </c>
      <c r="C58" s="46">
        <f>'jeziora 2024'!I57</f>
        <v>0.05</v>
      </c>
      <c r="D58" s="46">
        <f>'jeziora 2024'!J57</f>
        <v>5.94</v>
      </c>
      <c r="E58" s="46">
        <f>'jeziora 2024'!L57</f>
        <v>0.36699999999999999</v>
      </c>
      <c r="F58" s="46">
        <f>'jeziora 2024'!N57</f>
        <v>3.95</v>
      </c>
      <c r="G58" s="46">
        <f>'jeziora 2024'!O57</f>
        <v>6.65</v>
      </c>
      <c r="H58" s="46">
        <f>'jeziora 2024'!S57</f>
        <v>2.0499999999999998</v>
      </c>
      <c r="I58" s="46">
        <f>'jeziora 2024'!T57</f>
        <v>13.9</v>
      </c>
      <c r="J58" s="46">
        <f>'jeziora 2024'!X57</f>
        <v>44.4</v>
      </c>
      <c r="K58" s="46">
        <f>'jeziora 2024'!AH57</f>
        <v>2.5</v>
      </c>
      <c r="L58" s="46">
        <f>'jeziora 2024'!AJ57</f>
        <v>53</v>
      </c>
      <c r="M58" s="46">
        <f>'jeziora 2024'!BA57</f>
        <v>654</v>
      </c>
      <c r="N58" s="46">
        <f>'jeziora 2024'!BI57</f>
        <v>0.5</v>
      </c>
      <c r="O58" s="46">
        <f>'jeziora 2024'!BJ57</f>
        <v>5.0000000000000001E-3</v>
      </c>
      <c r="P58" s="46">
        <f>'jeziora 2024'!BP57</f>
        <v>0.05</v>
      </c>
      <c r="Q58" s="46">
        <f>'jeziora 2024'!BS57</f>
        <v>0.05</v>
      </c>
      <c r="R58" s="46">
        <f>'jeziora 2024'!BT57</f>
        <v>0.05</v>
      </c>
      <c r="S58" s="46">
        <f>'jeziora 2024'!BU57</f>
        <v>0.1</v>
      </c>
      <c r="T58" s="46">
        <f>'jeziora 2024'!BZ57</f>
        <v>0.15</v>
      </c>
      <c r="U58" s="46">
        <f>'jeziora 2024'!CB57</f>
        <v>0</v>
      </c>
      <c r="V58" s="46">
        <f>'jeziora 2024'!CD57</f>
        <v>0</v>
      </c>
      <c r="W58" s="46">
        <f>'jeziora 2024'!CL57</f>
        <v>0</v>
      </c>
      <c r="X58" s="46">
        <f>'jeziora 2024'!CQ57</f>
        <v>0</v>
      </c>
      <c r="Y58" s="46">
        <f>'jeziora 2024'!CR57</f>
        <v>0</v>
      </c>
      <c r="Z58" s="46">
        <f>'jeziora 2024'!CS57</f>
        <v>0</v>
      </c>
      <c r="AA58" s="46">
        <f>'jeziora 2024'!CT57</f>
        <v>0</v>
      </c>
      <c r="AB58" s="46">
        <f>'jeziora 2024'!CU57</f>
        <v>0</v>
      </c>
      <c r="AC58" s="46">
        <f>'jeziora 2024'!CX57</f>
        <v>0</v>
      </c>
      <c r="AD58" s="46">
        <f>'jeziora 2024'!CZ57</f>
        <v>0</v>
      </c>
      <c r="AE58" s="46">
        <f>'jeziora 2024'!DB57</f>
        <v>0</v>
      </c>
      <c r="AF58" s="46">
        <f>'jeziora 2024'!DC57</f>
        <v>0</v>
      </c>
      <c r="AG58" s="46">
        <f>'jeziora 2024'!DD57</f>
        <v>0</v>
      </c>
      <c r="AH58" s="46">
        <f>'jeziora 2024'!DE57</f>
        <v>0.05</v>
      </c>
      <c r="AI58" s="46">
        <f>'jeziora 2024'!DF57</f>
        <v>0.05</v>
      </c>
      <c r="AJ58" s="46">
        <f>'jeziora 2024'!DH57</f>
        <v>0</v>
      </c>
      <c r="AK58" s="46">
        <f>'jeziora 2024'!DI57</f>
        <v>0</v>
      </c>
      <c r="AL58" s="46">
        <f>'jeziora 2024'!DJ57</f>
        <v>0</v>
      </c>
      <c r="AM58" s="46">
        <f>'jeziora 2024'!DK57</f>
        <v>0</v>
      </c>
      <c r="AN58" s="46">
        <f>'jeziora 2024'!DL57</f>
        <v>0</v>
      </c>
      <c r="AO58" s="156" t="s">
        <v>167</v>
      </c>
      <c r="AP58" s="160"/>
    </row>
    <row r="59" spans="1:42" x14ac:dyDescent="0.25">
      <c r="A59" s="88">
        <f>'jeziora 2024'!B58</f>
        <v>103</v>
      </c>
      <c r="B59" s="150" t="str">
        <f>'jeziora 2024'!D58</f>
        <v>Jez. Krąpsko Długie - stan. 01</v>
      </c>
      <c r="C59" s="46">
        <f>'jeziora 2024'!I58</f>
        <v>0.05</v>
      </c>
      <c r="D59" s="46">
        <f>'jeziora 2024'!J58</f>
        <v>1.5</v>
      </c>
      <c r="E59" s="46">
        <f>'jeziora 2024'!L58</f>
        <v>9.2999999999999999E-2</v>
      </c>
      <c r="F59" s="46">
        <f>'jeziora 2024'!N58</f>
        <v>4.24</v>
      </c>
      <c r="G59" s="46">
        <f>'jeziora 2024'!O58</f>
        <v>7.24</v>
      </c>
      <c r="H59" s="46">
        <f>'jeziora 2024'!S58</f>
        <v>4.59</v>
      </c>
      <c r="I59" s="46">
        <f>'jeziora 2024'!T58</f>
        <v>3.6</v>
      </c>
      <c r="J59" s="46">
        <f>'jeziora 2024'!X58</f>
        <v>46.2</v>
      </c>
      <c r="K59" s="46">
        <f>'jeziora 2024'!AH58</f>
        <v>98</v>
      </c>
      <c r="L59" s="46">
        <f>'jeziora 2024'!AJ58</f>
        <v>2.5</v>
      </c>
      <c r="M59" s="46">
        <f>'jeziora 2024'!BA58</f>
        <v>970</v>
      </c>
      <c r="N59" s="46">
        <f>'jeziora 2024'!BI58</f>
        <v>0.5</v>
      </c>
      <c r="O59" s="46">
        <f>'jeziora 2024'!BJ58</f>
        <v>5.0000000000000001E-3</v>
      </c>
      <c r="P59" s="46">
        <f>'jeziora 2024'!BP58</f>
        <v>0.05</v>
      </c>
      <c r="Q59" s="46">
        <f>'jeziora 2024'!BS58</f>
        <v>0.05</v>
      </c>
      <c r="R59" s="46">
        <f>'jeziora 2024'!BT58</f>
        <v>0.05</v>
      </c>
      <c r="S59" s="46">
        <f>'jeziora 2024'!BU58</f>
        <v>0.1</v>
      </c>
      <c r="T59" s="46">
        <f>'jeziora 2024'!BZ58</f>
        <v>0.15</v>
      </c>
      <c r="U59" s="46">
        <f>'jeziora 2024'!CB58</f>
        <v>50</v>
      </c>
      <c r="V59" s="46">
        <f>'jeziora 2024'!CD58</f>
        <v>0.01</v>
      </c>
      <c r="W59" s="46">
        <f>'jeziora 2024'!CL58</f>
        <v>3.6</v>
      </c>
      <c r="X59" s="46">
        <f>'jeziora 2024'!CQ58</f>
        <v>1.5</v>
      </c>
      <c r="Y59" s="46">
        <f>'jeziora 2024'!CR58</f>
        <v>0.3</v>
      </c>
      <c r="Z59" s="46">
        <f>'jeziora 2024'!CS58</f>
        <v>5</v>
      </c>
      <c r="AA59" s="46">
        <f>'jeziora 2024'!CT58</f>
        <v>0.5</v>
      </c>
      <c r="AB59" s="46">
        <f>'jeziora 2024'!CU58</f>
        <v>0.5</v>
      </c>
      <c r="AC59" s="46">
        <f>'jeziora 2024'!CX58</f>
        <v>0.05</v>
      </c>
      <c r="AD59" s="46">
        <f>'jeziora 2024'!CZ58</f>
        <v>0.05</v>
      </c>
      <c r="AE59" s="46">
        <f>'jeziora 2024'!DB58</f>
        <v>0.05</v>
      </c>
      <c r="AF59" s="46">
        <f>'jeziora 2024'!DC58</f>
        <v>0.05</v>
      </c>
      <c r="AG59" s="46">
        <f>'jeziora 2024'!DD58</f>
        <v>0.05</v>
      </c>
      <c r="AH59" s="46">
        <f>'jeziora 2024'!DE58</f>
        <v>0.05</v>
      </c>
      <c r="AI59" s="46">
        <f>'jeziora 2024'!DF58</f>
        <v>0.05</v>
      </c>
      <c r="AJ59" s="46">
        <f>'jeziora 2024'!DH58</f>
        <v>0.5</v>
      </c>
      <c r="AK59" s="46">
        <f>'jeziora 2024'!DI58</f>
        <v>0.05</v>
      </c>
      <c r="AL59" s="46">
        <f>'jeziora 2024'!DJ58</f>
        <v>0.25</v>
      </c>
      <c r="AM59" s="46">
        <f>'jeziora 2024'!DK58</f>
        <v>0.25</v>
      </c>
      <c r="AN59" s="46">
        <f>'jeziora 2024'!DL58</f>
        <v>0.05</v>
      </c>
      <c r="AO59" s="155" t="s">
        <v>166</v>
      </c>
      <c r="AP59" s="160"/>
    </row>
    <row r="60" spans="1:42" x14ac:dyDescent="0.25">
      <c r="A60" s="88">
        <f>'jeziora 2024'!B59</f>
        <v>104</v>
      </c>
      <c r="B60" s="150" t="str">
        <f>'jeziora 2024'!D59</f>
        <v xml:space="preserve">Jez. Kromszewickie - głeboczek </v>
      </c>
      <c r="C60" s="46">
        <f>'jeziora 2024'!I59</f>
        <v>27.8</v>
      </c>
      <c r="D60" s="46">
        <f>'jeziora 2024'!J59</f>
        <v>1.5</v>
      </c>
      <c r="E60" s="46">
        <f>'jeziora 2024'!L59</f>
        <v>2.5000000000000001E-2</v>
      </c>
      <c r="F60" s="46">
        <f>'jeziora 2024'!N59</f>
        <v>3.05</v>
      </c>
      <c r="G60" s="46">
        <f>'jeziora 2024'!O59</f>
        <v>9.16</v>
      </c>
      <c r="H60" s="46">
        <f>'jeziora 2024'!S59</f>
        <v>1.75</v>
      </c>
      <c r="I60" s="46">
        <f>'jeziora 2024'!T59</f>
        <v>5.13</v>
      </c>
      <c r="J60" s="46">
        <f>'jeziora 2024'!X59</f>
        <v>21.5</v>
      </c>
      <c r="K60" s="46">
        <f>'jeziora 2024'!AH59</f>
        <v>870</v>
      </c>
      <c r="L60" s="46">
        <f>'jeziora 2024'!AJ59</f>
        <v>312</v>
      </c>
      <c r="M60" s="46">
        <f>'jeziora 2024'!BA59</f>
        <v>6653.5</v>
      </c>
      <c r="N60" s="46">
        <f>'jeziora 2024'!BI59</f>
        <v>0.5</v>
      </c>
      <c r="O60" s="46">
        <f>'jeziora 2024'!BJ59</f>
        <v>5.0000000000000001E-3</v>
      </c>
      <c r="P60" s="46">
        <f>'jeziora 2024'!BP59</f>
        <v>0.05</v>
      </c>
      <c r="Q60" s="46">
        <f>'jeziora 2024'!BS59</f>
        <v>0.05</v>
      </c>
      <c r="R60" s="46">
        <f>'jeziora 2024'!BT59</f>
        <v>0.05</v>
      </c>
      <c r="S60" s="46">
        <f>'jeziora 2024'!BU59</f>
        <v>0.1</v>
      </c>
      <c r="T60" s="46">
        <f>'jeziora 2024'!BZ59</f>
        <v>0.15</v>
      </c>
      <c r="U60" s="46">
        <f>'jeziora 2024'!CB59</f>
        <v>0</v>
      </c>
      <c r="V60" s="46">
        <f>'jeziora 2024'!CD59</f>
        <v>0</v>
      </c>
      <c r="W60" s="46">
        <f>'jeziora 2024'!CL59</f>
        <v>0</v>
      </c>
      <c r="X60" s="46">
        <f>'jeziora 2024'!CQ59</f>
        <v>0</v>
      </c>
      <c r="Y60" s="46">
        <f>'jeziora 2024'!CR59</f>
        <v>0</v>
      </c>
      <c r="Z60" s="46">
        <f>'jeziora 2024'!CS59</f>
        <v>0</v>
      </c>
      <c r="AA60" s="46">
        <f>'jeziora 2024'!CT59</f>
        <v>0</v>
      </c>
      <c r="AB60" s="46">
        <f>'jeziora 2024'!CU59</f>
        <v>0</v>
      </c>
      <c r="AC60" s="46">
        <f>'jeziora 2024'!CX59</f>
        <v>0</v>
      </c>
      <c r="AD60" s="46">
        <f>'jeziora 2024'!CZ59</f>
        <v>0</v>
      </c>
      <c r="AE60" s="46">
        <f>'jeziora 2024'!DB59</f>
        <v>0</v>
      </c>
      <c r="AF60" s="46">
        <f>'jeziora 2024'!DC59</f>
        <v>0</v>
      </c>
      <c r="AG60" s="46">
        <f>'jeziora 2024'!DD59</f>
        <v>0</v>
      </c>
      <c r="AH60" s="46">
        <f>'jeziora 2024'!DE59</f>
        <v>0.05</v>
      </c>
      <c r="AI60" s="46">
        <f>'jeziora 2024'!DF59</f>
        <v>0.05</v>
      </c>
      <c r="AJ60" s="46">
        <f>'jeziora 2024'!DH59</f>
        <v>0</v>
      </c>
      <c r="AK60" s="46">
        <f>'jeziora 2024'!DI59</f>
        <v>0</v>
      </c>
      <c r="AL60" s="46">
        <f>'jeziora 2024'!DJ59</f>
        <v>0</v>
      </c>
      <c r="AM60" s="46">
        <f>'jeziora 2024'!DK59</f>
        <v>0</v>
      </c>
      <c r="AN60" s="46">
        <f>'jeziora 2024'!DL59</f>
        <v>0</v>
      </c>
      <c r="AO60" s="155" t="s">
        <v>166</v>
      </c>
      <c r="AP60" s="160"/>
    </row>
    <row r="61" spans="1:42" x14ac:dyDescent="0.25">
      <c r="A61" s="88">
        <f>'jeziora 2024'!B60</f>
        <v>105</v>
      </c>
      <c r="B61" s="150" t="str">
        <f>'jeziora 2024'!D60</f>
        <v>jez. Kruklin - stan. 01</v>
      </c>
      <c r="C61" s="46">
        <f>'jeziora 2024'!I60</f>
        <v>0.05</v>
      </c>
      <c r="D61" s="46">
        <f>'jeziora 2024'!J60</f>
        <v>4.21</v>
      </c>
      <c r="E61" s="46">
        <f>'jeziora 2024'!L60</f>
        <v>2.5000000000000001E-2</v>
      </c>
      <c r="F61" s="46">
        <f>'jeziora 2024'!N60</f>
        <v>0.92100000000000004</v>
      </c>
      <c r="G61" s="46">
        <f>'jeziora 2024'!O60</f>
        <v>7.79</v>
      </c>
      <c r="H61" s="46">
        <f>'jeziora 2024'!S60</f>
        <v>0.67200000000000004</v>
      </c>
      <c r="I61" s="46">
        <f>'jeziora 2024'!T60</f>
        <v>0.5</v>
      </c>
      <c r="J61" s="46">
        <f>'jeziora 2024'!X60</f>
        <v>15.2</v>
      </c>
      <c r="K61" s="46">
        <f>'jeziora 2024'!AH60</f>
        <v>2.5</v>
      </c>
      <c r="L61" s="46">
        <f>'jeziora 2024'!AJ60</f>
        <v>152</v>
      </c>
      <c r="M61" s="46">
        <f>'jeziora 2024'!BA60</f>
        <v>1761.5</v>
      </c>
      <c r="N61" s="46">
        <f>'jeziora 2024'!BI60</f>
        <v>0.5</v>
      </c>
      <c r="O61" s="46">
        <f>'jeziora 2024'!BJ60</f>
        <v>5.0000000000000001E-3</v>
      </c>
      <c r="P61" s="46">
        <f>'jeziora 2024'!BP60</f>
        <v>0.05</v>
      </c>
      <c r="Q61" s="46">
        <f>'jeziora 2024'!BS60</f>
        <v>0.05</v>
      </c>
      <c r="R61" s="46">
        <f>'jeziora 2024'!BT60</f>
        <v>0.05</v>
      </c>
      <c r="S61" s="46">
        <f>'jeziora 2024'!BU60</f>
        <v>0.1</v>
      </c>
      <c r="T61" s="46">
        <f>'jeziora 2024'!BZ60</f>
        <v>0.15</v>
      </c>
      <c r="U61" s="46">
        <f>'jeziora 2024'!CB60</f>
        <v>50</v>
      </c>
      <c r="V61" s="46">
        <f>'jeziora 2024'!CD60</f>
        <v>0.01</v>
      </c>
      <c r="W61" s="46">
        <f>'jeziora 2024'!CL60</f>
        <v>0.14000000000000001</v>
      </c>
      <c r="X61" s="46">
        <f>'jeziora 2024'!CQ60</f>
        <v>1.5</v>
      </c>
      <c r="Y61" s="46">
        <f>'jeziora 2024'!CR60</f>
        <v>0.3</v>
      </c>
      <c r="Z61" s="46">
        <f>'jeziora 2024'!CS60</f>
        <v>5</v>
      </c>
      <c r="AA61" s="46">
        <f>'jeziora 2024'!CT60</f>
        <v>0.5</v>
      </c>
      <c r="AB61" s="46">
        <f>'jeziora 2024'!CU60</f>
        <v>0.5</v>
      </c>
      <c r="AC61" s="46">
        <f>'jeziora 2024'!CX60</f>
        <v>0.05</v>
      </c>
      <c r="AD61" s="46">
        <f>'jeziora 2024'!CZ60</f>
        <v>0.05</v>
      </c>
      <c r="AE61" s="46">
        <f>'jeziora 2024'!DB60</f>
        <v>0.05</v>
      </c>
      <c r="AF61" s="46">
        <f>'jeziora 2024'!DC60</f>
        <v>0.05</v>
      </c>
      <c r="AG61" s="46">
        <f>'jeziora 2024'!DD60</f>
        <v>0.05</v>
      </c>
      <c r="AH61" s="46">
        <f>'jeziora 2024'!DE60</f>
        <v>0.05</v>
      </c>
      <c r="AI61" s="46">
        <f>'jeziora 2024'!DF60</f>
        <v>0.05</v>
      </c>
      <c r="AJ61" s="46">
        <f>'jeziora 2024'!DH60</f>
        <v>0.5</v>
      </c>
      <c r="AK61" s="46">
        <f>'jeziora 2024'!DI60</f>
        <v>0.05</v>
      </c>
      <c r="AL61" s="46">
        <f>'jeziora 2024'!DJ60</f>
        <v>0.25</v>
      </c>
      <c r="AM61" s="46">
        <f>'jeziora 2024'!DK60</f>
        <v>0.25</v>
      </c>
      <c r="AN61" s="46">
        <f>'jeziora 2024'!DL60</f>
        <v>0.05</v>
      </c>
      <c r="AO61" s="155" t="s">
        <v>166</v>
      </c>
      <c r="AP61" s="160"/>
    </row>
    <row r="62" spans="1:42" x14ac:dyDescent="0.25">
      <c r="A62" s="88">
        <f>'jeziora 2024'!B61</f>
        <v>106</v>
      </c>
      <c r="B62" s="150" t="str">
        <f>'jeziora 2024'!D61</f>
        <v>jez. Krzemień - głęboczek - 29,2m</v>
      </c>
      <c r="C62" s="46">
        <f>'jeziora 2024'!I61</f>
        <v>0.05</v>
      </c>
      <c r="D62" s="46">
        <f>'jeziora 2024'!J61</f>
        <v>6.78</v>
      </c>
      <c r="E62" s="46">
        <f>'jeziora 2024'!L61</f>
        <v>2.5000000000000001E-2</v>
      </c>
      <c r="F62" s="46">
        <f>'jeziora 2024'!N61</f>
        <v>2.36</v>
      </c>
      <c r="G62" s="46">
        <f>'jeziora 2024'!O61</f>
        <v>7.77</v>
      </c>
      <c r="H62" s="46">
        <f>'jeziora 2024'!S61</f>
        <v>1.75</v>
      </c>
      <c r="I62" s="46">
        <f>'jeziora 2024'!T61</f>
        <v>9.27</v>
      </c>
      <c r="J62" s="46">
        <f>'jeziora 2024'!X61</f>
        <v>28.4</v>
      </c>
      <c r="K62" s="46">
        <f>'jeziora 2024'!AH61</f>
        <v>19</v>
      </c>
      <c r="L62" s="46">
        <f>'jeziora 2024'!AJ61</f>
        <v>773</v>
      </c>
      <c r="M62" s="46">
        <f>'jeziora 2024'!BA61</f>
        <v>1598.5</v>
      </c>
      <c r="N62" s="46">
        <f>'jeziora 2024'!BI61</f>
        <v>0.5</v>
      </c>
      <c r="O62" s="46">
        <f>'jeziora 2024'!BJ61</f>
        <v>5.0000000000000001E-3</v>
      </c>
      <c r="P62" s="46">
        <f>'jeziora 2024'!BP61</f>
        <v>0.05</v>
      </c>
      <c r="Q62" s="46">
        <f>'jeziora 2024'!BS61</f>
        <v>0.05</v>
      </c>
      <c r="R62" s="46">
        <f>'jeziora 2024'!BT61</f>
        <v>0.05</v>
      </c>
      <c r="S62" s="46">
        <f>'jeziora 2024'!BU61</f>
        <v>0.1</v>
      </c>
      <c r="T62" s="46">
        <f>'jeziora 2024'!BZ61</f>
        <v>0.15</v>
      </c>
      <c r="U62" s="46">
        <f>'jeziora 2024'!CB61</f>
        <v>50</v>
      </c>
      <c r="V62" s="46">
        <f>'jeziora 2024'!CD61</f>
        <v>0.01</v>
      </c>
      <c r="W62" s="46">
        <f>'jeziora 2024'!CL61</f>
        <v>4</v>
      </c>
      <c r="X62" s="46">
        <f>'jeziora 2024'!CQ61</f>
        <v>1.5</v>
      </c>
      <c r="Y62" s="46">
        <f>'jeziora 2024'!CR61</f>
        <v>0.3</v>
      </c>
      <c r="Z62" s="46">
        <f>'jeziora 2024'!CS61</f>
        <v>5</v>
      </c>
      <c r="AA62" s="46">
        <f>'jeziora 2024'!CT61</f>
        <v>0.5</v>
      </c>
      <c r="AB62" s="46">
        <f>'jeziora 2024'!CU61</f>
        <v>0.5</v>
      </c>
      <c r="AC62" s="46">
        <f>'jeziora 2024'!CX61</f>
        <v>0.05</v>
      </c>
      <c r="AD62" s="46">
        <f>'jeziora 2024'!CZ61</f>
        <v>0.05</v>
      </c>
      <c r="AE62" s="46">
        <f>'jeziora 2024'!DB61</f>
        <v>0.05</v>
      </c>
      <c r="AF62" s="46">
        <f>'jeziora 2024'!DC61</f>
        <v>0.05</v>
      </c>
      <c r="AG62" s="46">
        <f>'jeziora 2024'!DD61</f>
        <v>0.05</v>
      </c>
      <c r="AH62" s="46">
        <f>'jeziora 2024'!DE61</f>
        <v>0.05</v>
      </c>
      <c r="AI62" s="46">
        <f>'jeziora 2024'!DF61</f>
        <v>0.05</v>
      </c>
      <c r="AJ62" s="46">
        <f>'jeziora 2024'!DH61</f>
        <v>0.5</v>
      </c>
      <c r="AK62" s="46">
        <f>'jeziora 2024'!DI61</f>
        <v>0.05</v>
      </c>
      <c r="AL62" s="46">
        <f>'jeziora 2024'!DJ61</f>
        <v>0.25</v>
      </c>
      <c r="AM62" s="46">
        <f>'jeziora 2024'!DK61</f>
        <v>0.25</v>
      </c>
      <c r="AN62" s="46">
        <f>'jeziora 2024'!DL61</f>
        <v>0.05</v>
      </c>
      <c r="AO62" s="155" t="s">
        <v>166</v>
      </c>
      <c r="AP62" s="160"/>
    </row>
    <row r="63" spans="1:42" x14ac:dyDescent="0.25">
      <c r="A63" s="88">
        <f>'jeziora 2024'!B62</f>
        <v>107</v>
      </c>
      <c r="B63" s="150" t="str">
        <f>'jeziora 2024'!D62</f>
        <v>Jez. Krzycko - stan. 01</v>
      </c>
      <c r="C63" s="46">
        <f>'jeziora 2024'!I62</f>
        <v>0.05</v>
      </c>
      <c r="D63" s="46">
        <f>'jeziora 2024'!J62</f>
        <v>1.5</v>
      </c>
      <c r="E63" s="46">
        <f>'jeziora 2024'!L62</f>
        <v>0.13700000000000001</v>
      </c>
      <c r="F63" s="46">
        <f>'jeziora 2024'!N62</f>
        <v>3.16</v>
      </c>
      <c r="G63" s="46">
        <f>'jeziora 2024'!O62</f>
        <v>28.2</v>
      </c>
      <c r="H63" s="46">
        <f>'jeziora 2024'!S62</f>
        <v>3.24</v>
      </c>
      <c r="I63" s="46">
        <f>'jeziora 2024'!T62</f>
        <v>12.4</v>
      </c>
      <c r="J63" s="46">
        <f>'jeziora 2024'!X62</f>
        <v>72.8</v>
      </c>
      <c r="K63" s="46">
        <f>'jeziora 2024'!AH62</f>
        <v>2.5</v>
      </c>
      <c r="L63" s="46">
        <f>'jeziora 2024'!AJ62</f>
        <v>620</v>
      </c>
      <c r="M63" s="46">
        <f>'jeziora 2024'!BA62</f>
        <v>1239</v>
      </c>
      <c r="N63" s="46">
        <f>'jeziora 2024'!BI62</f>
        <v>0.5</v>
      </c>
      <c r="O63" s="46">
        <f>'jeziora 2024'!BJ62</f>
        <v>5.0000000000000001E-3</v>
      </c>
      <c r="P63" s="46">
        <f>'jeziora 2024'!BP62</f>
        <v>0.05</v>
      </c>
      <c r="Q63" s="46">
        <f>'jeziora 2024'!BS62</f>
        <v>0.05</v>
      </c>
      <c r="R63" s="46">
        <f>'jeziora 2024'!BT62</f>
        <v>0.05</v>
      </c>
      <c r="S63" s="46">
        <f>'jeziora 2024'!BU62</f>
        <v>0.1</v>
      </c>
      <c r="T63" s="46">
        <f>'jeziora 2024'!BZ62</f>
        <v>0.15</v>
      </c>
      <c r="U63" s="46">
        <f>'jeziora 2024'!CB62</f>
        <v>50</v>
      </c>
      <c r="V63" s="46">
        <f>'jeziora 2024'!CD62</f>
        <v>0.01</v>
      </c>
      <c r="W63" s="46">
        <f>'jeziora 2024'!CL62</f>
        <v>7.8</v>
      </c>
      <c r="X63" s="46">
        <f>'jeziora 2024'!CQ62</f>
        <v>1.5</v>
      </c>
      <c r="Y63" s="46">
        <f>'jeziora 2024'!CR62</f>
        <v>0.3</v>
      </c>
      <c r="Z63" s="46">
        <f>'jeziora 2024'!CS62</f>
        <v>5</v>
      </c>
      <c r="AA63" s="46">
        <f>'jeziora 2024'!CT62</f>
        <v>0.5</v>
      </c>
      <c r="AB63" s="46">
        <f>'jeziora 2024'!CU62</f>
        <v>0.5</v>
      </c>
      <c r="AC63" s="46">
        <f>'jeziora 2024'!CX62</f>
        <v>0.05</v>
      </c>
      <c r="AD63" s="46">
        <f>'jeziora 2024'!CZ62</f>
        <v>0.05</v>
      </c>
      <c r="AE63" s="46">
        <f>'jeziora 2024'!DB62</f>
        <v>0.05</v>
      </c>
      <c r="AF63" s="46">
        <f>'jeziora 2024'!DC62</f>
        <v>0.05</v>
      </c>
      <c r="AG63" s="46">
        <f>'jeziora 2024'!DD62</f>
        <v>0.05</v>
      </c>
      <c r="AH63" s="46">
        <f>'jeziora 2024'!DE62</f>
        <v>0.05</v>
      </c>
      <c r="AI63" s="46">
        <f>'jeziora 2024'!DF62</f>
        <v>0.05</v>
      </c>
      <c r="AJ63" s="46">
        <f>'jeziora 2024'!DH62</f>
        <v>0.5</v>
      </c>
      <c r="AK63" s="46">
        <f>'jeziora 2024'!DI62</f>
        <v>0.05</v>
      </c>
      <c r="AL63" s="46">
        <f>'jeziora 2024'!DJ62</f>
        <v>0.25</v>
      </c>
      <c r="AM63" s="46">
        <f>'jeziora 2024'!DK62</f>
        <v>0.25</v>
      </c>
      <c r="AN63" s="46">
        <f>'jeziora 2024'!DL62</f>
        <v>0.05</v>
      </c>
      <c r="AO63" s="155" t="s">
        <v>166</v>
      </c>
      <c r="AP63" s="160"/>
    </row>
    <row r="64" spans="1:42" x14ac:dyDescent="0.25">
      <c r="A64" s="88">
        <f>'jeziora 2024'!B63</f>
        <v>108</v>
      </c>
      <c r="B64" s="150" t="str">
        <f>'jeziora 2024'!D63</f>
        <v>jez. Krzywe Dębsko - głęboczek -   18,1m</v>
      </c>
      <c r="C64" s="46">
        <f>'jeziora 2024'!I63</f>
        <v>0.05</v>
      </c>
      <c r="D64" s="46">
        <f>'jeziora 2024'!J63</f>
        <v>7.24</v>
      </c>
      <c r="E64" s="46">
        <f>'jeziora 2024'!L63</f>
        <v>0.35</v>
      </c>
      <c r="F64" s="46">
        <f>'jeziora 2024'!N63</f>
        <v>11.5</v>
      </c>
      <c r="G64" s="46">
        <f>'jeziora 2024'!O63</f>
        <v>11</v>
      </c>
      <c r="H64" s="46">
        <f>'jeziora 2024'!S63</f>
        <v>6.53</v>
      </c>
      <c r="I64" s="46">
        <f>'jeziora 2024'!T63</f>
        <v>31.1</v>
      </c>
      <c r="J64" s="46">
        <f>'jeziora 2024'!X63</f>
        <v>56.6</v>
      </c>
      <c r="K64" s="46">
        <f>'jeziora 2024'!AH63</f>
        <v>2.5</v>
      </c>
      <c r="L64" s="46">
        <f>'jeziora 2024'!AJ63</f>
        <v>2.5</v>
      </c>
      <c r="M64" s="46">
        <f>'jeziora 2024'!BA63</f>
        <v>233.5</v>
      </c>
      <c r="N64" s="46">
        <f>'jeziora 2024'!BI63</f>
        <v>0.5</v>
      </c>
      <c r="O64" s="46">
        <f>'jeziora 2024'!BJ63</f>
        <v>5.0000000000000001E-3</v>
      </c>
      <c r="P64" s="46">
        <f>'jeziora 2024'!BP63</f>
        <v>0.05</v>
      </c>
      <c r="Q64" s="46">
        <f>'jeziora 2024'!BS63</f>
        <v>0.05</v>
      </c>
      <c r="R64" s="46">
        <f>'jeziora 2024'!BT63</f>
        <v>0.05</v>
      </c>
      <c r="S64" s="46">
        <f>'jeziora 2024'!BU63</f>
        <v>0.1</v>
      </c>
      <c r="T64" s="46">
        <f>'jeziora 2024'!BZ63</f>
        <v>0.15</v>
      </c>
      <c r="U64" s="46">
        <f>'jeziora 2024'!CB63</f>
        <v>50</v>
      </c>
      <c r="V64" s="46">
        <f>'jeziora 2024'!CD63</f>
        <v>0.01</v>
      </c>
      <c r="W64" s="46">
        <f>'jeziora 2024'!CL63</f>
        <v>0.12</v>
      </c>
      <c r="X64" s="46">
        <f>'jeziora 2024'!CQ63</f>
        <v>1.5</v>
      </c>
      <c r="Y64" s="46">
        <f>'jeziora 2024'!CR63</f>
        <v>0.3</v>
      </c>
      <c r="Z64" s="46">
        <f>'jeziora 2024'!CS63</f>
        <v>5</v>
      </c>
      <c r="AA64" s="46">
        <f>'jeziora 2024'!CT63</f>
        <v>0.5</v>
      </c>
      <c r="AB64" s="46">
        <f>'jeziora 2024'!CU63</f>
        <v>0.5</v>
      </c>
      <c r="AC64" s="46">
        <f>'jeziora 2024'!CX63</f>
        <v>0.05</v>
      </c>
      <c r="AD64" s="46">
        <f>'jeziora 2024'!CZ63</f>
        <v>0.05</v>
      </c>
      <c r="AE64" s="46">
        <f>'jeziora 2024'!DB63</f>
        <v>0.05</v>
      </c>
      <c r="AF64" s="46">
        <f>'jeziora 2024'!DC63</f>
        <v>0.05</v>
      </c>
      <c r="AG64" s="46">
        <f>'jeziora 2024'!DD63</f>
        <v>0.05</v>
      </c>
      <c r="AH64" s="46">
        <f>'jeziora 2024'!DE63</f>
        <v>0.05</v>
      </c>
      <c r="AI64" s="46">
        <f>'jeziora 2024'!DF63</f>
        <v>0.05</v>
      </c>
      <c r="AJ64" s="46">
        <f>'jeziora 2024'!DH63</f>
        <v>0.5</v>
      </c>
      <c r="AK64" s="46">
        <f>'jeziora 2024'!DI63</f>
        <v>0.05</v>
      </c>
      <c r="AL64" s="46">
        <f>'jeziora 2024'!DJ63</f>
        <v>0.25</v>
      </c>
      <c r="AM64" s="46">
        <f>'jeziora 2024'!DK63</f>
        <v>0.25</v>
      </c>
      <c r="AN64" s="46">
        <f>'jeziora 2024'!DL63</f>
        <v>0.05</v>
      </c>
      <c r="AO64" s="155" t="s">
        <v>166</v>
      </c>
      <c r="AP64" s="160"/>
    </row>
    <row r="65" spans="1:42" x14ac:dyDescent="0.25">
      <c r="A65" s="88">
        <f>'jeziora 2024'!B64</f>
        <v>109</v>
      </c>
      <c r="B65" s="150" t="str">
        <f>'jeziora 2024'!D64</f>
        <v>Jez. Kubek - stan. 01</v>
      </c>
      <c r="C65" s="46">
        <f>'jeziora 2024'!I64</f>
        <v>22.4</v>
      </c>
      <c r="D65" s="46">
        <f>'jeziora 2024'!J64</f>
        <v>1.5</v>
      </c>
      <c r="E65" s="46">
        <f>'jeziora 2024'!L64</f>
        <v>0.25600000000000001</v>
      </c>
      <c r="F65" s="46">
        <f>'jeziora 2024'!N64</f>
        <v>3.56</v>
      </c>
      <c r="G65" s="46">
        <f>'jeziora 2024'!O64</f>
        <v>12.7</v>
      </c>
      <c r="H65" s="46">
        <f>'jeziora 2024'!S64</f>
        <v>1.45</v>
      </c>
      <c r="I65" s="46">
        <f>'jeziora 2024'!T64</f>
        <v>16</v>
      </c>
      <c r="J65" s="46">
        <f>'jeziora 2024'!X64</f>
        <v>38.299999999999997</v>
      </c>
      <c r="K65" s="46">
        <f>'jeziora 2024'!AH64</f>
        <v>2.5</v>
      </c>
      <c r="L65" s="46">
        <f>'jeziora 2024'!AJ64</f>
        <v>2.5</v>
      </c>
      <c r="M65" s="46">
        <f>'jeziora 2024'!BA64</f>
        <v>587</v>
      </c>
      <c r="N65" s="46">
        <f>'jeziora 2024'!BI64</f>
        <v>0.5</v>
      </c>
      <c r="O65" s="46">
        <f>'jeziora 2024'!BJ64</f>
        <v>5.0000000000000001E-3</v>
      </c>
      <c r="P65" s="46">
        <f>'jeziora 2024'!BP64</f>
        <v>0.05</v>
      </c>
      <c r="Q65" s="46">
        <f>'jeziora 2024'!BS64</f>
        <v>0.05</v>
      </c>
      <c r="R65" s="46">
        <f>'jeziora 2024'!BT64</f>
        <v>0.05</v>
      </c>
      <c r="S65" s="46">
        <f>'jeziora 2024'!BU64</f>
        <v>0.1</v>
      </c>
      <c r="T65" s="46">
        <f>'jeziora 2024'!BZ64</f>
        <v>0.15</v>
      </c>
      <c r="U65" s="46">
        <f>'jeziora 2024'!CB64</f>
        <v>0</v>
      </c>
      <c r="V65" s="46">
        <f>'jeziora 2024'!CD64</f>
        <v>0</v>
      </c>
      <c r="W65" s="46">
        <f>'jeziora 2024'!CL64</f>
        <v>0</v>
      </c>
      <c r="X65" s="46">
        <f>'jeziora 2024'!CQ64</f>
        <v>0</v>
      </c>
      <c r="Y65" s="46">
        <f>'jeziora 2024'!CR64</f>
        <v>0</v>
      </c>
      <c r="Z65" s="46">
        <f>'jeziora 2024'!CS64</f>
        <v>0</v>
      </c>
      <c r="AA65" s="46">
        <f>'jeziora 2024'!CT64</f>
        <v>0</v>
      </c>
      <c r="AB65" s="46">
        <f>'jeziora 2024'!CU64</f>
        <v>0</v>
      </c>
      <c r="AC65" s="46">
        <f>'jeziora 2024'!CX64</f>
        <v>0</v>
      </c>
      <c r="AD65" s="46">
        <f>'jeziora 2024'!CZ64</f>
        <v>0</v>
      </c>
      <c r="AE65" s="46">
        <f>'jeziora 2024'!DB64</f>
        <v>0</v>
      </c>
      <c r="AF65" s="46">
        <f>'jeziora 2024'!DC64</f>
        <v>0</v>
      </c>
      <c r="AG65" s="46">
        <f>'jeziora 2024'!DD64</f>
        <v>0</v>
      </c>
      <c r="AH65" s="46">
        <f>'jeziora 2024'!DE64</f>
        <v>0.05</v>
      </c>
      <c r="AI65" s="46">
        <f>'jeziora 2024'!DF64</f>
        <v>0.05</v>
      </c>
      <c r="AJ65" s="46">
        <f>'jeziora 2024'!DH64</f>
        <v>0</v>
      </c>
      <c r="AK65" s="46">
        <f>'jeziora 2024'!DI64</f>
        <v>0</v>
      </c>
      <c r="AL65" s="46">
        <f>'jeziora 2024'!DJ64</f>
        <v>0</v>
      </c>
      <c r="AM65" s="46">
        <f>'jeziora 2024'!DK64</f>
        <v>0</v>
      </c>
      <c r="AN65" s="46">
        <f>'jeziora 2024'!DL64</f>
        <v>0</v>
      </c>
      <c r="AO65" s="155" t="s">
        <v>166</v>
      </c>
      <c r="AP65" s="160"/>
    </row>
    <row r="66" spans="1:42" x14ac:dyDescent="0.25">
      <c r="A66" s="88">
        <f>'jeziora 2024'!B65</f>
        <v>110</v>
      </c>
      <c r="B66" s="150" t="str">
        <f>'jeziora 2024'!D65</f>
        <v>jez. Klecewskie - Klecewo</v>
      </c>
      <c r="C66" s="46">
        <f>'jeziora 2024'!I65</f>
        <v>0.05</v>
      </c>
      <c r="D66" s="46">
        <f>'jeziora 2024'!J65</f>
        <v>3.14</v>
      </c>
      <c r="E66" s="46">
        <f>'jeziora 2024'!L65</f>
        <v>0.72099999999999997</v>
      </c>
      <c r="F66" s="46">
        <f>'jeziora 2024'!N65</f>
        <v>58.7</v>
      </c>
      <c r="G66" s="46">
        <f>'jeziora 2024'!O65</f>
        <v>24.5</v>
      </c>
      <c r="H66" s="46">
        <f>'jeziora 2024'!S65</f>
        <v>29.3</v>
      </c>
      <c r="I66" s="46">
        <f>'jeziora 2024'!T65</f>
        <v>33.6</v>
      </c>
      <c r="J66" s="46">
        <f>'jeziora 2024'!X65</f>
        <v>109</v>
      </c>
      <c r="K66" s="46">
        <f>'jeziora 2024'!AH65</f>
        <v>2.5</v>
      </c>
      <c r="L66" s="46">
        <f>'jeziora 2024'!AJ65</f>
        <v>56</v>
      </c>
      <c r="M66" s="46">
        <f>'jeziora 2024'!BA65</f>
        <v>2005</v>
      </c>
      <c r="N66" s="46">
        <f>'jeziora 2024'!BI65</f>
        <v>0.5</v>
      </c>
      <c r="O66" s="46">
        <f>'jeziora 2024'!BJ65</f>
        <v>5.0000000000000001E-3</v>
      </c>
      <c r="P66" s="46">
        <f>'jeziora 2024'!BP65</f>
        <v>0.05</v>
      </c>
      <c r="Q66" s="46">
        <f>'jeziora 2024'!BS65</f>
        <v>0.05</v>
      </c>
      <c r="R66" s="46">
        <f>'jeziora 2024'!BT65</f>
        <v>0.05</v>
      </c>
      <c r="S66" s="46">
        <f>'jeziora 2024'!BU65</f>
        <v>0.1</v>
      </c>
      <c r="T66" s="46">
        <f>'jeziora 2024'!BZ65</f>
        <v>0.15</v>
      </c>
      <c r="U66" s="46">
        <f>'jeziora 2024'!CB65</f>
        <v>0</v>
      </c>
      <c r="V66" s="46">
        <f>'jeziora 2024'!CD65</f>
        <v>0</v>
      </c>
      <c r="W66" s="46">
        <f>'jeziora 2024'!CL65</f>
        <v>0</v>
      </c>
      <c r="X66" s="46">
        <f>'jeziora 2024'!CQ65</f>
        <v>0</v>
      </c>
      <c r="Y66" s="46">
        <f>'jeziora 2024'!CR65</f>
        <v>0</v>
      </c>
      <c r="Z66" s="46">
        <f>'jeziora 2024'!CS65</f>
        <v>0</v>
      </c>
      <c r="AA66" s="46">
        <f>'jeziora 2024'!CT65</f>
        <v>0</v>
      </c>
      <c r="AB66" s="46">
        <f>'jeziora 2024'!CU65</f>
        <v>0</v>
      </c>
      <c r="AC66" s="46">
        <f>'jeziora 2024'!CX65</f>
        <v>0</v>
      </c>
      <c r="AD66" s="46">
        <f>'jeziora 2024'!CZ65</f>
        <v>0</v>
      </c>
      <c r="AE66" s="46">
        <f>'jeziora 2024'!DB65</f>
        <v>0</v>
      </c>
      <c r="AF66" s="46">
        <f>'jeziora 2024'!DC65</f>
        <v>0</v>
      </c>
      <c r="AG66" s="46">
        <f>'jeziora 2024'!DD65</f>
        <v>0</v>
      </c>
      <c r="AH66" s="46">
        <f>'jeziora 2024'!DE65</f>
        <v>0.05</v>
      </c>
      <c r="AI66" s="46">
        <f>'jeziora 2024'!DF65</f>
        <v>0.05</v>
      </c>
      <c r="AJ66" s="46">
        <f>'jeziora 2024'!DH65</f>
        <v>0</v>
      </c>
      <c r="AK66" s="46">
        <f>'jeziora 2024'!DI65</f>
        <v>0</v>
      </c>
      <c r="AL66" s="46">
        <f>'jeziora 2024'!DJ65</f>
        <v>0.25</v>
      </c>
      <c r="AM66" s="46">
        <f>'jeziora 2024'!DK65</f>
        <v>0.25</v>
      </c>
      <c r="AN66" s="46">
        <f>'jeziora 2024'!DL65</f>
        <v>0.05</v>
      </c>
      <c r="AO66" s="155" t="s">
        <v>166</v>
      </c>
      <c r="AP66" s="160"/>
    </row>
    <row r="67" spans="1:42" x14ac:dyDescent="0.25">
      <c r="A67" s="88">
        <f>'jeziora 2024'!B66</f>
        <v>111</v>
      </c>
      <c r="B67" s="150" t="str">
        <f>'jeziora 2024'!D66</f>
        <v>jez. Liptowskie - głęboczek -   29,0m</v>
      </c>
      <c r="C67" s="46">
        <f>'jeziora 2024'!I66</f>
        <v>5.25</v>
      </c>
      <c r="D67" s="46">
        <f>'jeziora 2024'!J66</f>
        <v>69.599999999999994</v>
      </c>
      <c r="E67" s="46">
        <f>'jeziora 2024'!L66</f>
        <v>0.25</v>
      </c>
      <c r="F67" s="46">
        <f>'jeziora 2024'!N66</f>
        <v>7.79</v>
      </c>
      <c r="G67" s="46">
        <f>'jeziora 2024'!O66</f>
        <v>39.4</v>
      </c>
      <c r="H67" s="46">
        <f>'jeziora 2024'!S66</f>
        <v>7.89</v>
      </c>
      <c r="I67" s="46">
        <f>'jeziora 2024'!T66</f>
        <v>154</v>
      </c>
      <c r="J67" s="46">
        <f>'jeziora 2024'!X66</f>
        <v>463</v>
      </c>
      <c r="K67" s="46">
        <f>'jeziora 2024'!AH66</f>
        <v>2.5</v>
      </c>
      <c r="L67" s="46">
        <f>'jeziora 2024'!AJ66</f>
        <v>2.5</v>
      </c>
      <c r="M67" s="46">
        <f>'jeziora 2024'!BA66</f>
        <v>31.5</v>
      </c>
      <c r="N67" s="46">
        <f>'jeziora 2024'!BI66</f>
        <v>0.5</v>
      </c>
      <c r="O67" s="46">
        <f>'jeziora 2024'!BJ66</f>
        <v>5.0000000000000001E-3</v>
      </c>
      <c r="P67" s="46">
        <f>'jeziora 2024'!BP66</f>
        <v>0.05</v>
      </c>
      <c r="Q67" s="46">
        <f>'jeziora 2024'!BS66</f>
        <v>0.05</v>
      </c>
      <c r="R67" s="46">
        <f>'jeziora 2024'!BT66</f>
        <v>0.05</v>
      </c>
      <c r="S67" s="46">
        <f>'jeziora 2024'!BU66</f>
        <v>0.1</v>
      </c>
      <c r="T67" s="46">
        <f>'jeziora 2024'!BZ66</f>
        <v>0.15</v>
      </c>
      <c r="U67" s="46">
        <f>'jeziora 2024'!CB66</f>
        <v>50</v>
      </c>
      <c r="V67" s="46">
        <f>'jeziora 2024'!CD66</f>
        <v>0.01</v>
      </c>
      <c r="W67" s="46">
        <f>'jeziora 2024'!CL66</f>
        <v>5.7</v>
      </c>
      <c r="X67" s="46">
        <f>'jeziora 2024'!CQ66</f>
        <v>1.5</v>
      </c>
      <c r="Y67" s="46">
        <f>'jeziora 2024'!CR66</f>
        <v>0.3</v>
      </c>
      <c r="Z67" s="46">
        <f>'jeziora 2024'!CS66</f>
        <v>5</v>
      </c>
      <c r="AA67" s="46">
        <f>'jeziora 2024'!CT66</f>
        <v>0.5</v>
      </c>
      <c r="AB67" s="46">
        <f>'jeziora 2024'!CU66</f>
        <v>0.5</v>
      </c>
      <c r="AC67" s="46">
        <f>'jeziora 2024'!CX66</f>
        <v>0.05</v>
      </c>
      <c r="AD67" s="46">
        <f>'jeziora 2024'!CZ66</f>
        <v>0.05</v>
      </c>
      <c r="AE67" s="46">
        <f>'jeziora 2024'!DB66</f>
        <v>0.05</v>
      </c>
      <c r="AF67" s="46">
        <f>'jeziora 2024'!DC66</f>
        <v>0.05</v>
      </c>
      <c r="AG67" s="46">
        <f>'jeziora 2024'!DD66</f>
        <v>0.05</v>
      </c>
      <c r="AH67" s="46">
        <f>'jeziora 2024'!DE66</f>
        <v>0.05</v>
      </c>
      <c r="AI67" s="46">
        <f>'jeziora 2024'!DF66</f>
        <v>0.05</v>
      </c>
      <c r="AJ67" s="46">
        <f>'jeziora 2024'!DH66</f>
        <v>0.5</v>
      </c>
      <c r="AK67" s="46">
        <f>'jeziora 2024'!DI66</f>
        <v>0.05</v>
      </c>
      <c r="AL67" s="46">
        <f>'jeziora 2024'!DJ66</f>
        <v>0.25</v>
      </c>
      <c r="AM67" s="46">
        <f>'jeziora 2024'!DK66</f>
        <v>0.25</v>
      </c>
      <c r="AN67" s="46">
        <f>'jeziora 2024'!DL66</f>
        <v>0.05</v>
      </c>
      <c r="AO67" s="155" t="s">
        <v>166</v>
      </c>
      <c r="AP67" s="160"/>
    </row>
    <row r="68" spans="1:42" x14ac:dyDescent="0.25">
      <c r="A68" s="88">
        <f>'jeziora 2024'!B67</f>
        <v>112</v>
      </c>
      <c r="B68" s="150" t="str">
        <f>'jeziora 2024'!D67</f>
        <v>Jez. Dobrzyczno (Lubosz Wielki) - stan. 01</v>
      </c>
      <c r="C68" s="46">
        <f>'jeziora 2024'!I67</f>
        <v>7.62</v>
      </c>
      <c r="D68" s="46">
        <f>'jeziora 2024'!J67</f>
        <v>16.399999999999999</v>
      </c>
      <c r="E68" s="46">
        <f>'jeziora 2024'!L67</f>
        <v>1.51</v>
      </c>
      <c r="F68" s="46">
        <f>'jeziora 2024'!N67</f>
        <v>18.100000000000001</v>
      </c>
      <c r="G68" s="46">
        <f>'jeziora 2024'!O67</f>
        <v>25.9</v>
      </c>
      <c r="H68" s="46">
        <f>'jeziora 2024'!S67</f>
        <v>12.7</v>
      </c>
      <c r="I68" s="46">
        <f>'jeziora 2024'!T67</f>
        <v>77.400000000000006</v>
      </c>
      <c r="J68" s="46">
        <f>'jeziora 2024'!X67</f>
        <v>133</v>
      </c>
      <c r="K68" s="46">
        <f>'jeziora 2024'!AH67</f>
        <v>160</v>
      </c>
      <c r="L68" s="46">
        <f>'jeziora 2024'!AJ67</f>
        <v>65</v>
      </c>
      <c r="M68" s="46">
        <f>'jeziora 2024'!BA67</f>
        <v>3185</v>
      </c>
      <c r="N68" s="46">
        <f>'jeziora 2024'!BI67</f>
        <v>0.5</v>
      </c>
      <c r="O68" s="46">
        <f>'jeziora 2024'!BJ67</f>
        <v>5.0000000000000001E-3</v>
      </c>
      <c r="P68" s="46">
        <f>'jeziora 2024'!BP67</f>
        <v>0.05</v>
      </c>
      <c r="Q68" s="46">
        <f>'jeziora 2024'!BS67</f>
        <v>0.05</v>
      </c>
      <c r="R68" s="46">
        <f>'jeziora 2024'!BT67</f>
        <v>0.05</v>
      </c>
      <c r="S68" s="46">
        <f>'jeziora 2024'!BU67</f>
        <v>0.1</v>
      </c>
      <c r="T68" s="46">
        <f>'jeziora 2024'!BZ67</f>
        <v>0.15</v>
      </c>
      <c r="U68" s="46">
        <f>'jeziora 2024'!CB67</f>
        <v>0</v>
      </c>
      <c r="V68" s="46">
        <f>'jeziora 2024'!CD67</f>
        <v>0</v>
      </c>
      <c r="W68" s="46">
        <f>'jeziora 2024'!CL67</f>
        <v>0</v>
      </c>
      <c r="X68" s="46">
        <f>'jeziora 2024'!CQ67</f>
        <v>0</v>
      </c>
      <c r="Y68" s="46">
        <f>'jeziora 2024'!CR67</f>
        <v>0</v>
      </c>
      <c r="Z68" s="46">
        <f>'jeziora 2024'!CS67</f>
        <v>0</v>
      </c>
      <c r="AA68" s="46">
        <f>'jeziora 2024'!CT67</f>
        <v>0</v>
      </c>
      <c r="AB68" s="46">
        <f>'jeziora 2024'!CU67</f>
        <v>0</v>
      </c>
      <c r="AC68" s="46">
        <f>'jeziora 2024'!CX67</f>
        <v>0</v>
      </c>
      <c r="AD68" s="46">
        <f>'jeziora 2024'!CZ67</f>
        <v>0</v>
      </c>
      <c r="AE68" s="46">
        <f>'jeziora 2024'!DB67</f>
        <v>0</v>
      </c>
      <c r="AF68" s="46">
        <f>'jeziora 2024'!DC67</f>
        <v>0</v>
      </c>
      <c r="AG68" s="46">
        <f>'jeziora 2024'!DD67</f>
        <v>0</v>
      </c>
      <c r="AH68" s="46">
        <f>'jeziora 2024'!DE67</f>
        <v>0.05</v>
      </c>
      <c r="AI68" s="46">
        <f>'jeziora 2024'!DF67</f>
        <v>0.05</v>
      </c>
      <c r="AJ68" s="46">
        <f>'jeziora 2024'!DH67</f>
        <v>0</v>
      </c>
      <c r="AK68" s="46">
        <f>'jeziora 2024'!DI67</f>
        <v>0</v>
      </c>
      <c r="AL68" s="46">
        <f>'jeziora 2024'!DJ67</f>
        <v>0</v>
      </c>
      <c r="AM68" s="46">
        <f>'jeziora 2024'!DK67</f>
        <v>0</v>
      </c>
      <c r="AN68" s="46">
        <f>'jeziora 2024'!DL67</f>
        <v>0</v>
      </c>
      <c r="AO68" s="155" t="s">
        <v>166</v>
      </c>
      <c r="AP68" s="160"/>
    </row>
    <row r="69" spans="1:42" x14ac:dyDescent="0.25">
      <c r="A69" s="88">
        <f>'jeziora 2024'!B68</f>
        <v>113</v>
      </c>
      <c r="B69" s="150" t="str">
        <f>'jeziora 2024'!D68</f>
        <v>Jez. Lubstowskie - stan. 01</v>
      </c>
      <c r="C69" s="46">
        <f>'jeziora 2024'!I68</f>
        <v>27.5</v>
      </c>
      <c r="D69" s="46">
        <f>'jeziora 2024'!J68</f>
        <v>3.23</v>
      </c>
      <c r="E69" s="46">
        <f>'jeziora 2024'!L68</f>
        <v>2.5000000000000001E-2</v>
      </c>
      <c r="F69" s="46">
        <f>'jeziora 2024'!N68</f>
        <v>8.06</v>
      </c>
      <c r="G69" s="46">
        <f>'jeziora 2024'!O68</f>
        <v>11.3</v>
      </c>
      <c r="H69" s="46">
        <f>'jeziora 2024'!S68</f>
        <v>5.64</v>
      </c>
      <c r="I69" s="46">
        <f>'jeziora 2024'!T68</f>
        <v>5.34</v>
      </c>
      <c r="J69" s="46">
        <f>'jeziora 2024'!X68</f>
        <v>23.6</v>
      </c>
      <c r="K69" s="46">
        <f>'jeziora 2024'!AH68</f>
        <v>36</v>
      </c>
      <c r="L69" s="46">
        <f>'jeziora 2024'!AJ68</f>
        <v>31</v>
      </c>
      <c r="M69" s="46">
        <f>'jeziora 2024'!BA68</f>
        <v>559.5</v>
      </c>
      <c r="N69" s="46">
        <f>'jeziora 2024'!BI68</f>
        <v>0.5</v>
      </c>
      <c r="O69" s="46">
        <f>'jeziora 2024'!BJ68</f>
        <v>5.0000000000000001E-3</v>
      </c>
      <c r="P69" s="46">
        <f>'jeziora 2024'!BP68</f>
        <v>0.05</v>
      </c>
      <c r="Q69" s="46">
        <f>'jeziora 2024'!BS68</f>
        <v>0.05</v>
      </c>
      <c r="R69" s="46">
        <f>'jeziora 2024'!BT68</f>
        <v>0.05</v>
      </c>
      <c r="S69" s="46">
        <f>'jeziora 2024'!BU68</f>
        <v>0.1</v>
      </c>
      <c r="T69" s="46">
        <f>'jeziora 2024'!BZ68</f>
        <v>0.15</v>
      </c>
      <c r="U69" s="46">
        <f>'jeziora 2024'!CB68</f>
        <v>0</v>
      </c>
      <c r="V69" s="46">
        <f>'jeziora 2024'!CD68</f>
        <v>0</v>
      </c>
      <c r="W69" s="46">
        <f>'jeziora 2024'!CL68</f>
        <v>0</v>
      </c>
      <c r="X69" s="46">
        <f>'jeziora 2024'!CQ68</f>
        <v>0</v>
      </c>
      <c r="Y69" s="46">
        <f>'jeziora 2024'!CR68</f>
        <v>0</v>
      </c>
      <c r="Z69" s="46">
        <f>'jeziora 2024'!CS68</f>
        <v>0</v>
      </c>
      <c r="AA69" s="46">
        <f>'jeziora 2024'!CT68</f>
        <v>0</v>
      </c>
      <c r="AB69" s="46">
        <f>'jeziora 2024'!CU68</f>
        <v>0</v>
      </c>
      <c r="AC69" s="46">
        <f>'jeziora 2024'!CX68</f>
        <v>0</v>
      </c>
      <c r="AD69" s="46">
        <f>'jeziora 2024'!CZ68</f>
        <v>0</v>
      </c>
      <c r="AE69" s="46">
        <f>'jeziora 2024'!DB68</f>
        <v>0</v>
      </c>
      <c r="AF69" s="46">
        <f>'jeziora 2024'!DC68</f>
        <v>0</v>
      </c>
      <c r="AG69" s="46">
        <f>'jeziora 2024'!DD68</f>
        <v>0</v>
      </c>
      <c r="AH69" s="46">
        <f>'jeziora 2024'!DE68</f>
        <v>0.05</v>
      </c>
      <c r="AI69" s="46">
        <f>'jeziora 2024'!DF68</f>
        <v>0.05</v>
      </c>
      <c r="AJ69" s="46">
        <f>'jeziora 2024'!DH68</f>
        <v>0</v>
      </c>
      <c r="AK69" s="46">
        <f>'jeziora 2024'!DI68</f>
        <v>0</v>
      </c>
      <c r="AL69" s="46">
        <f>'jeziora 2024'!DJ68</f>
        <v>0</v>
      </c>
      <c r="AM69" s="46">
        <f>'jeziora 2024'!DK68</f>
        <v>0</v>
      </c>
      <c r="AN69" s="46">
        <f>'jeziora 2024'!DL68</f>
        <v>0</v>
      </c>
      <c r="AO69" s="155" t="s">
        <v>166</v>
      </c>
      <c r="AP69" s="160"/>
    </row>
    <row r="70" spans="1:42" x14ac:dyDescent="0.25">
      <c r="A70" s="88">
        <f>'jeziora 2024'!B69</f>
        <v>114</v>
      </c>
      <c r="B70" s="150" t="str">
        <f>'jeziora 2024'!D69</f>
        <v>Jez. Łąkie - głęboczek</v>
      </c>
      <c r="C70" s="46">
        <f>'jeziora 2024'!I69</f>
        <v>0.05</v>
      </c>
      <c r="D70" s="46">
        <f>'jeziora 2024'!J69</f>
        <v>1.5</v>
      </c>
      <c r="E70" s="46">
        <f>'jeziora 2024'!L69</f>
        <v>0.20899999999999999</v>
      </c>
      <c r="F70" s="46">
        <f>'jeziora 2024'!N69</f>
        <v>5.91</v>
      </c>
      <c r="G70" s="46">
        <f>'jeziora 2024'!O69</f>
        <v>12.8</v>
      </c>
      <c r="H70" s="46">
        <f>'jeziora 2024'!S69</f>
        <v>5.32</v>
      </c>
      <c r="I70" s="46">
        <f>'jeziora 2024'!T69</f>
        <v>16.2</v>
      </c>
      <c r="J70" s="46">
        <f>'jeziora 2024'!X69</f>
        <v>48.2</v>
      </c>
      <c r="K70" s="46">
        <f>'jeziora 2024'!AH69</f>
        <v>2.5</v>
      </c>
      <c r="L70" s="46">
        <f>'jeziora 2024'!AJ69</f>
        <v>236</v>
      </c>
      <c r="M70" s="46">
        <f>'jeziora 2024'!BA69</f>
        <v>1323.5</v>
      </c>
      <c r="N70" s="46">
        <f>'jeziora 2024'!BI69</f>
        <v>0.5</v>
      </c>
      <c r="O70" s="46">
        <f>'jeziora 2024'!BJ69</f>
        <v>5.0000000000000001E-3</v>
      </c>
      <c r="P70" s="46">
        <f>'jeziora 2024'!BP69</f>
        <v>0.05</v>
      </c>
      <c r="Q70" s="46">
        <f>'jeziora 2024'!BS69</f>
        <v>0.05</v>
      </c>
      <c r="R70" s="46">
        <f>'jeziora 2024'!BT69</f>
        <v>0.05</v>
      </c>
      <c r="S70" s="46">
        <f>'jeziora 2024'!BU69</f>
        <v>0.1</v>
      </c>
      <c r="T70" s="46">
        <f>'jeziora 2024'!BZ69</f>
        <v>0.15</v>
      </c>
      <c r="U70" s="46">
        <f>'jeziora 2024'!CB69</f>
        <v>0</v>
      </c>
      <c r="V70" s="46">
        <f>'jeziora 2024'!CD69</f>
        <v>0</v>
      </c>
      <c r="W70" s="46">
        <f>'jeziora 2024'!CL69</f>
        <v>0</v>
      </c>
      <c r="X70" s="46">
        <f>'jeziora 2024'!CQ69</f>
        <v>0</v>
      </c>
      <c r="Y70" s="46">
        <f>'jeziora 2024'!CR69</f>
        <v>0</v>
      </c>
      <c r="Z70" s="46">
        <f>'jeziora 2024'!CS69</f>
        <v>0</v>
      </c>
      <c r="AA70" s="46">
        <f>'jeziora 2024'!CT69</f>
        <v>0</v>
      </c>
      <c r="AB70" s="46">
        <f>'jeziora 2024'!CU69</f>
        <v>0</v>
      </c>
      <c r="AC70" s="46">
        <f>'jeziora 2024'!CX69</f>
        <v>0</v>
      </c>
      <c r="AD70" s="46">
        <f>'jeziora 2024'!CZ69</f>
        <v>0</v>
      </c>
      <c r="AE70" s="46">
        <f>'jeziora 2024'!DB69</f>
        <v>0</v>
      </c>
      <c r="AF70" s="46">
        <f>'jeziora 2024'!DC69</f>
        <v>0</v>
      </c>
      <c r="AG70" s="46">
        <f>'jeziora 2024'!DD69</f>
        <v>0</v>
      </c>
      <c r="AH70" s="46">
        <f>'jeziora 2024'!DE69</f>
        <v>0.05</v>
      </c>
      <c r="AI70" s="46">
        <f>'jeziora 2024'!DF69</f>
        <v>0.05</v>
      </c>
      <c r="AJ70" s="46">
        <f>'jeziora 2024'!DH69</f>
        <v>0</v>
      </c>
      <c r="AK70" s="46">
        <f>'jeziora 2024'!DI69</f>
        <v>0</v>
      </c>
      <c r="AL70" s="46">
        <f>'jeziora 2024'!DJ69</f>
        <v>0</v>
      </c>
      <c r="AM70" s="46">
        <f>'jeziora 2024'!DK69</f>
        <v>0</v>
      </c>
      <c r="AN70" s="46">
        <f>'jeziora 2024'!DL69</f>
        <v>0</v>
      </c>
      <c r="AO70" s="155" t="s">
        <v>166</v>
      </c>
      <c r="AP70" s="160"/>
    </row>
    <row r="71" spans="1:42" x14ac:dyDescent="0.25">
      <c r="A71" s="88">
        <f>'jeziora 2024'!B70</f>
        <v>115</v>
      </c>
      <c r="B71" s="150" t="str">
        <f>'jeziora 2024'!D70</f>
        <v>jez. Łebsko - na N od m.Izbica</v>
      </c>
      <c r="C71" s="46">
        <f>'jeziora 2024'!I70</f>
        <v>0.05</v>
      </c>
      <c r="D71" s="46">
        <f>'jeziora 2024'!J70</f>
        <v>1.5</v>
      </c>
      <c r="E71" s="46">
        <f>'jeziora 2024'!L70</f>
        <v>2.5000000000000001E-2</v>
      </c>
      <c r="F71" s="46">
        <f>'jeziora 2024'!N70</f>
        <v>21.2</v>
      </c>
      <c r="G71" s="46">
        <f>'jeziora 2024'!O70</f>
        <v>7.02</v>
      </c>
      <c r="H71" s="46">
        <f>'jeziora 2024'!S70</f>
        <v>8.1</v>
      </c>
      <c r="I71" s="46">
        <f>'jeziora 2024'!T70</f>
        <v>2.39</v>
      </c>
      <c r="J71" s="46">
        <f>'jeziora 2024'!X70</f>
        <v>18.600000000000001</v>
      </c>
      <c r="K71" s="46">
        <f>'jeziora 2024'!AH70</f>
        <v>2.5</v>
      </c>
      <c r="L71" s="46">
        <f>'jeziora 2024'!AJ70</f>
        <v>57</v>
      </c>
      <c r="M71" s="46">
        <f>'jeziora 2024'!BA70</f>
        <v>549.5</v>
      </c>
      <c r="N71" s="46">
        <f>'jeziora 2024'!BI70</f>
        <v>0.5</v>
      </c>
      <c r="O71" s="46">
        <f>'jeziora 2024'!BJ70</f>
        <v>5.0000000000000001E-3</v>
      </c>
      <c r="P71" s="46">
        <f>'jeziora 2024'!BP70</f>
        <v>0.05</v>
      </c>
      <c r="Q71" s="46">
        <f>'jeziora 2024'!BS70</f>
        <v>0.05</v>
      </c>
      <c r="R71" s="46">
        <f>'jeziora 2024'!BT70</f>
        <v>0.05</v>
      </c>
      <c r="S71" s="46">
        <f>'jeziora 2024'!BU70</f>
        <v>0.1</v>
      </c>
      <c r="T71" s="46">
        <f>'jeziora 2024'!BZ70</f>
        <v>0.15</v>
      </c>
      <c r="U71" s="46">
        <f>'jeziora 2024'!CB70</f>
        <v>50</v>
      </c>
      <c r="V71" s="46">
        <f>'jeziora 2024'!CD70</f>
        <v>0.01</v>
      </c>
      <c r="W71" s="46">
        <f>'jeziora 2024'!CL70</f>
        <v>9.3000000000000007</v>
      </c>
      <c r="X71" s="46">
        <f>'jeziora 2024'!CQ70</f>
        <v>1.5</v>
      </c>
      <c r="Y71" s="46">
        <f>'jeziora 2024'!CR70</f>
        <v>0.3</v>
      </c>
      <c r="Z71" s="46">
        <f>'jeziora 2024'!CS70</f>
        <v>5</v>
      </c>
      <c r="AA71" s="46">
        <f>'jeziora 2024'!CT70</f>
        <v>0.5</v>
      </c>
      <c r="AB71" s="46">
        <f>'jeziora 2024'!CU70</f>
        <v>0.5</v>
      </c>
      <c r="AC71" s="46">
        <f>'jeziora 2024'!CX70</f>
        <v>0.05</v>
      </c>
      <c r="AD71" s="46">
        <f>'jeziora 2024'!CZ70</f>
        <v>0.05</v>
      </c>
      <c r="AE71" s="46">
        <f>'jeziora 2024'!DB70</f>
        <v>0.05</v>
      </c>
      <c r="AF71" s="46">
        <f>'jeziora 2024'!DC70</f>
        <v>0.05</v>
      </c>
      <c r="AG71" s="46">
        <f>'jeziora 2024'!DD70</f>
        <v>0.05</v>
      </c>
      <c r="AH71" s="46">
        <f>'jeziora 2024'!DE70</f>
        <v>0.05</v>
      </c>
      <c r="AI71" s="46">
        <f>'jeziora 2024'!DF70</f>
        <v>0.05</v>
      </c>
      <c r="AJ71" s="46">
        <f>'jeziora 2024'!DH70</f>
        <v>0.5</v>
      </c>
      <c r="AK71" s="46">
        <f>'jeziora 2024'!DI70</f>
        <v>0.05</v>
      </c>
      <c r="AL71" s="46">
        <f>'jeziora 2024'!DJ70</f>
        <v>0.25</v>
      </c>
      <c r="AM71" s="46">
        <f>'jeziora 2024'!DK70</f>
        <v>0.25</v>
      </c>
      <c r="AN71" s="46">
        <f>'jeziora 2024'!DL70</f>
        <v>0.05</v>
      </c>
      <c r="AO71" s="155" t="s">
        <v>166</v>
      </c>
      <c r="AP71" s="160"/>
    </row>
    <row r="72" spans="1:42" x14ac:dyDescent="0.25">
      <c r="A72" s="88">
        <f>'jeziora 2024'!B71</f>
        <v>116</v>
      </c>
      <c r="B72" s="150" t="str">
        <f>'jeziora 2024'!D71</f>
        <v>jez. Łękuk - stan. 01</v>
      </c>
      <c r="C72" s="46">
        <f>'jeziora 2024'!I71</f>
        <v>0.05</v>
      </c>
      <c r="D72" s="46">
        <f>'jeziora 2024'!J71</f>
        <v>3.34</v>
      </c>
      <c r="E72" s="46">
        <f>'jeziora 2024'!L71</f>
        <v>2.5000000000000001E-2</v>
      </c>
      <c r="F72" s="46">
        <f>'jeziora 2024'!N71</f>
        <v>29.4</v>
      </c>
      <c r="G72" s="46">
        <f>'jeziora 2024'!O71</f>
        <v>22.7</v>
      </c>
      <c r="H72" s="46">
        <f>'jeziora 2024'!S71</f>
        <v>20.2</v>
      </c>
      <c r="I72" s="46">
        <f>'jeziora 2024'!T71</f>
        <v>13</v>
      </c>
      <c r="J72" s="46">
        <f>'jeziora 2024'!X71</f>
        <v>85</v>
      </c>
      <c r="K72" s="46">
        <f>'jeziora 2024'!AH71</f>
        <v>62</v>
      </c>
      <c r="L72" s="46">
        <f>'jeziora 2024'!AJ71</f>
        <v>2.5</v>
      </c>
      <c r="M72" s="46">
        <f>'jeziora 2024'!BA71</f>
        <v>297.5</v>
      </c>
      <c r="N72" s="46">
        <f>'jeziora 2024'!BI71</f>
        <v>0.5</v>
      </c>
      <c r="O72" s="46">
        <f>'jeziora 2024'!BJ71</f>
        <v>5.0000000000000001E-3</v>
      </c>
      <c r="P72" s="46">
        <f>'jeziora 2024'!BP71</f>
        <v>0.05</v>
      </c>
      <c r="Q72" s="46">
        <f>'jeziora 2024'!BS71</f>
        <v>0.05</v>
      </c>
      <c r="R72" s="46">
        <f>'jeziora 2024'!BT71</f>
        <v>0.05</v>
      </c>
      <c r="S72" s="46">
        <f>'jeziora 2024'!BU71</f>
        <v>0.1</v>
      </c>
      <c r="T72" s="46">
        <f>'jeziora 2024'!BZ71</f>
        <v>0.15</v>
      </c>
      <c r="U72" s="46">
        <f>'jeziora 2024'!CB71</f>
        <v>50</v>
      </c>
      <c r="V72" s="46">
        <f>'jeziora 2024'!CD71</f>
        <v>0.01</v>
      </c>
      <c r="W72" s="46">
        <f>'jeziora 2024'!CL71</f>
        <v>0.16</v>
      </c>
      <c r="X72" s="46">
        <f>'jeziora 2024'!CQ71</f>
        <v>1.5</v>
      </c>
      <c r="Y72" s="46">
        <f>'jeziora 2024'!CR71</f>
        <v>0.3</v>
      </c>
      <c r="Z72" s="46">
        <f>'jeziora 2024'!CS71</f>
        <v>5</v>
      </c>
      <c r="AA72" s="46">
        <f>'jeziora 2024'!CT71</f>
        <v>0.5</v>
      </c>
      <c r="AB72" s="46">
        <f>'jeziora 2024'!CU71</f>
        <v>0.5</v>
      </c>
      <c r="AC72" s="46">
        <f>'jeziora 2024'!CX71</f>
        <v>0.05</v>
      </c>
      <c r="AD72" s="46">
        <f>'jeziora 2024'!CZ71</f>
        <v>0.05</v>
      </c>
      <c r="AE72" s="46">
        <f>'jeziora 2024'!DB71</f>
        <v>0.05</v>
      </c>
      <c r="AF72" s="46">
        <f>'jeziora 2024'!DC71</f>
        <v>0.05</v>
      </c>
      <c r="AG72" s="46">
        <f>'jeziora 2024'!DD71</f>
        <v>0.05</v>
      </c>
      <c r="AH72" s="46">
        <f>'jeziora 2024'!DE71</f>
        <v>0.05</v>
      </c>
      <c r="AI72" s="46">
        <f>'jeziora 2024'!DF71</f>
        <v>0.05</v>
      </c>
      <c r="AJ72" s="46">
        <f>'jeziora 2024'!DH71</f>
        <v>0.5</v>
      </c>
      <c r="AK72" s="46">
        <f>'jeziora 2024'!DI71</f>
        <v>0.05</v>
      </c>
      <c r="AL72" s="46">
        <f>'jeziora 2024'!DJ71</f>
        <v>0.25</v>
      </c>
      <c r="AM72" s="46">
        <f>'jeziora 2024'!DK71</f>
        <v>0.25</v>
      </c>
      <c r="AN72" s="46">
        <f>'jeziora 2024'!DL71</f>
        <v>0.05</v>
      </c>
      <c r="AO72" s="155" t="s">
        <v>166</v>
      </c>
      <c r="AP72" s="160"/>
    </row>
    <row r="73" spans="1:42" x14ac:dyDescent="0.25">
      <c r="A73" s="88">
        <f>'jeziora 2024'!B72</f>
        <v>117</v>
      </c>
      <c r="B73" s="150" t="str">
        <f>'jeziora 2024'!D72</f>
        <v>jez. Marta - głęboczek -  25,0 m</v>
      </c>
      <c r="C73" s="46">
        <f>'jeziora 2024'!I72</f>
        <v>22</v>
      </c>
      <c r="D73" s="46">
        <f>'jeziora 2024'!J72</f>
        <v>7.09</v>
      </c>
      <c r="E73" s="46">
        <f>'jeziora 2024'!L72</f>
        <v>2.5000000000000001E-2</v>
      </c>
      <c r="F73" s="46">
        <f>'jeziora 2024'!N72</f>
        <v>3.66</v>
      </c>
      <c r="G73" s="46">
        <f>'jeziora 2024'!O72</f>
        <v>8.0299999999999994</v>
      </c>
      <c r="H73" s="46">
        <f>'jeziora 2024'!S72</f>
        <v>1.94</v>
      </c>
      <c r="I73" s="46">
        <f>'jeziora 2024'!T72</f>
        <v>45.9</v>
      </c>
      <c r="J73" s="46">
        <f>'jeziora 2024'!X72</f>
        <v>23.1</v>
      </c>
      <c r="K73" s="46">
        <f>'jeziora 2024'!AH72</f>
        <v>2.5</v>
      </c>
      <c r="L73" s="46">
        <f>'jeziora 2024'!AJ72</f>
        <v>2.5</v>
      </c>
      <c r="M73" s="46">
        <f>'jeziora 2024'!BA72</f>
        <v>379.5</v>
      </c>
      <c r="N73" s="46">
        <f>'jeziora 2024'!BI72</f>
        <v>0.5</v>
      </c>
      <c r="O73" s="46">
        <f>'jeziora 2024'!BJ72</f>
        <v>5.0000000000000001E-3</v>
      </c>
      <c r="P73" s="46">
        <f>'jeziora 2024'!BP72</f>
        <v>0.05</v>
      </c>
      <c r="Q73" s="46">
        <f>'jeziora 2024'!BS72</f>
        <v>0.05</v>
      </c>
      <c r="R73" s="46">
        <f>'jeziora 2024'!BT72</f>
        <v>0.05</v>
      </c>
      <c r="S73" s="46">
        <f>'jeziora 2024'!BU72</f>
        <v>0.1</v>
      </c>
      <c r="T73" s="46">
        <f>'jeziora 2024'!BZ72</f>
        <v>0.15</v>
      </c>
      <c r="U73" s="46">
        <f>'jeziora 2024'!CB72</f>
        <v>0</v>
      </c>
      <c r="V73" s="46">
        <f>'jeziora 2024'!CD72</f>
        <v>0</v>
      </c>
      <c r="W73" s="46">
        <f>'jeziora 2024'!CL72</f>
        <v>0</v>
      </c>
      <c r="X73" s="46">
        <f>'jeziora 2024'!CQ72</f>
        <v>0</v>
      </c>
      <c r="Y73" s="46">
        <f>'jeziora 2024'!CR72</f>
        <v>0</v>
      </c>
      <c r="Z73" s="46">
        <f>'jeziora 2024'!CS72</f>
        <v>0</v>
      </c>
      <c r="AA73" s="46">
        <f>'jeziora 2024'!CT72</f>
        <v>0</v>
      </c>
      <c r="AB73" s="46">
        <f>'jeziora 2024'!CU72</f>
        <v>0</v>
      </c>
      <c r="AC73" s="46">
        <f>'jeziora 2024'!CX72</f>
        <v>0</v>
      </c>
      <c r="AD73" s="46">
        <f>'jeziora 2024'!CZ72</f>
        <v>0</v>
      </c>
      <c r="AE73" s="46">
        <f>'jeziora 2024'!DB72</f>
        <v>0</v>
      </c>
      <c r="AF73" s="46">
        <f>'jeziora 2024'!DC72</f>
        <v>0</v>
      </c>
      <c r="AG73" s="46">
        <f>'jeziora 2024'!DD72</f>
        <v>0</v>
      </c>
      <c r="AH73" s="46">
        <f>'jeziora 2024'!DE72</f>
        <v>0.05</v>
      </c>
      <c r="AI73" s="46">
        <f>'jeziora 2024'!DF72</f>
        <v>0.05</v>
      </c>
      <c r="AJ73" s="46">
        <f>'jeziora 2024'!DH72</f>
        <v>0</v>
      </c>
      <c r="AK73" s="46">
        <f>'jeziora 2024'!DI72</f>
        <v>0</v>
      </c>
      <c r="AL73" s="46">
        <f>'jeziora 2024'!DJ72</f>
        <v>0</v>
      </c>
      <c r="AM73" s="46">
        <f>'jeziora 2024'!DK72</f>
        <v>0</v>
      </c>
      <c r="AN73" s="46">
        <f>'jeziora 2024'!DL72</f>
        <v>0</v>
      </c>
      <c r="AO73" s="155" t="s">
        <v>166</v>
      </c>
      <c r="AP73" s="160"/>
    </row>
    <row r="74" spans="1:42" x14ac:dyDescent="0.25">
      <c r="A74" s="88">
        <f>'jeziora 2024'!B73</f>
        <v>118</v>
      </c>
      <c r="B74" s="150" t="str">
        <f>'jeziora 2024'!D73</f>
        <v>jez. Mausz - Ostrów Mausz</v>
      </c>
      <c r="C74" s="46">
        <f>'jeziora 2024'!I73</f>
        <v>0.05</v>
      </c>
      <c r="D74" s="46">
        <f>'jeziora 2024'!J73</f>
        <v>11.4</v>
      </c>
      <c r="E74" s="46">
        <f>'jeziora 2024'!L73</f>
        <v>1.49</v>
      </c>
      <c r="F74" s="46">
        <f>'jeziora 2024'!N73</f>
        <v>9.3699999999999992</v>
      </c>
      <c r="G74" s="46">
        <f>'jeziora 2024'!O73</f>
        <v>4.59</v>
      </c>
      <c r="H74" s="46">
        <f>'jeziora 2024'!S73</f>
        <v>6.32</v>
      </c>
      <c r="I74" s="46">
        <f>'jeziora 2024'!T73</f>
        <v>53.7</v>
      </c>
      <c r="J74" s="46">
        <f>'jeziora 2024'!X73</f>
        <v>87.3</v>
      </c>
      <c r="K74" s="46">
        <f>'jeziora 2024'!AH73</f>
        <v>2.5</v>
      </c>
      <c r="L74" s="46">
        <f>'jeziora 2024'!AJ73</f>
        <v>54</v>
      </c>
      <c r="M74" s="46">
        <f>'jeziora 2024'!BA73</f>
        <v>2082</v>
      </c>
      <c r="N74" s="46">
        <f>'jeziora 2024'!BI73</f>
        <v>0.5</v>
      </c>
      <c r="O74" s="46">
        <f>'jeziora 2024'!BJ73</f>
        <v>5.0000000000000001E-3</v>
      </c>
      <c r="P74" s="46">
        <f>'jeziora 2024'!BP73</f>
        <v>0.05</v>
      </c>
      <c r="Q74" s="46">
        <f>'jeziora 2024'!BS73</f>
        <v>0.05</v>
      </c>
      <c r="R74" s="46">
        <f>'jeziora 2024'!BT73</f>
        <v>0.05</v>
      </c>
      <c r="S74" s="46">
        <f>'jeziora 2024'!BU73</f>
        <v>0.1</v>
      </c>
      <c r="T74" s="46">
        <f>'jeziora 2024'!BZ73</f>
        <v>0.15</v>
      </c>
      <c r="U74" s="46">
        <f>'jeziora 2024'!CB73</f>
        <v>50</v>
      </c>
      <c r="V74" s="46">
        <f>'jeziora 2024'!CD73</f>
        <v>0.01</v>
      </c>
      <c r="W74" s="46">
        <f>'jeziora 2024'!CL73</f>
        <v>3.6</v>
      </c>
      <c r="X74" s="46">
        <f>'jeziora 2024'!CQ73</f>
        <v>1.5</v>
      </c>
      <c r="Y74" s="46">
        <f>'jeziora 2024'!CR73</f>
        <v>0.3</v>
      </c>
      <c r="Z74" s="46">
        <f>'jeziora 2024'!CS73</f>
        <v>5</v>
      </c>
      <c r="AA74" s="46">
        <f>'jeziora 2024'!CT73</f>
        <v>0.5</v>
      </c>
      <c r="AB74" s="46">
        <f>'jeziora 2024'!CU73</f>
        <v>0.5</v>
      </c>
      <c r="AC74" s="46">
        <f>'jeziora 2024'!CX73</f>
        <v>0.05</v>
      </c>
      <c r="AD74" s="46">
        <f>'jeziora 2024'!CZ73</f>
        <v>0.05</v>
      </c>
      <c r="AE74" s="46">
        <f>'jeziora 2024'!DB73</f>
        <v>0.05</v>
      </c>
      <c r="AF74" s="46">
        <f>'jeziora 2024'!DC73</f>
        <v>0.05</v>
      </c>
      <c r="AG74" s="46">
        <f>'jeziora 2024'!DD73</f>
        <v>0.05</v>
      </c>
      <c r="AH74" s="46">
        <f>'jeziora 2024'!DE73</f>
        <v>0.05</v>
      </c>
      <c r="AI74" s="46">
        <f>'jeziora 2024'!DF73</f>
        <v>0.05</v>
      </c>
      <c r="AJ74" s="46">
        <f>'jeziora 2024'!DH73</f>
        <v>0.5</v>
      </c>
      <c r="AK74" s="46">
        <f>'jeziora 2024'!DI73</f>
        <v>0.05</v>
      </c>
      <c r="AL74" s="46">
        <f>'jeziora 2024'!DJ73</f>
        <v>0.25</v>
      </c>
      <c r="AM74" s="46">
        <f>'jeziora 2024'!DK73</f>
        <v>0.25</v>
      </c>
      <c r="AN74" s="46">
        <f>'jeziora 2024'!DL73</f>
        <v>0.05</v>
      </c>
      <c r="AO74" s="155" t="s">
        <v>166</v>
      </c>
      <c r="AP74" s="160"/>
    </row>
    <row r="75" spans="1:42" x14ac:dyDescent="0.25">
      <c r="A75" s="88">
        <f>'jeziora 2024'!B74</f>
        <v>119</v>
      </c>
      <c r="B75" s="150" t="str">
        <f>'jeziora 2024'!D74</f>
        <v>Jez. Mąkolno - stan. 01</v>
      </c>
      <c r="C75" s="46">
        <f>'jeziora 2024'!I74</f>
        <v>0.05</v>
      </c>
      <c r="D75" s="46">
        <f>'jeziora 2024'!J74</f>
        <v>1.5</v>
      </c>
      <c r="E75" s="46">
        <f>'jeziora 2024'!L74</f>
        <v>2.5000000000000001E-2</v>
      </c>
      <c r="F75" s="46">
        <f>'jeziora 2024'!N74</f>
        <v>7.28</v>
      </c>
      <c r="G75" s="46">
        <f>'jeziora 2024'!O74</f>
        <v>10.199999999999999</v>
      </c>
      <c r="H75" s="46">
        <f>'jeziora 2024'!S74</f>
        <v>6.03</v>
      </c>
      <c r="I75" s="46">
        <f>'jeziora 2024'!T74</f>
        <v>0.5</v>
      </c>
      <c r="J75" s="46">
        <f>'jeziora 2024'!X74</f>
        <v>15.3</v>
      </c>
      <c r="K75" s="46">
        <f>'jeziora 2024'!AH74</f>
        <v>72</v>
      </c>
      <c r="L75" s="46">
        <f>'jeziora 2024'!AJ74</f>
        <v>49</v>
      </c>
      <c r="M75" s="46">
        <f>'jeziora 2024'!BA74</f>
        <v>1055</v>
      </c>
      <c r="N75" s="46">
        <f>'jeziora 2024'!BI74</f>
        <v>0.5</v>
      </c>
      <c r="O75" s="46">
        <f>'jeziora 2024'!BJ74</f>
        <v>5.0000000000000001E-3</v>
      </c>
      <c r="P75" s="46">
        <f>'jeziora 2024'!BP74</f>
        <v>0.05</v>
      </c>
      <c r="Q75" s="46">
        <f>'jeziora 2024'!BS74</f>
        <v>0.05</v>
      </c>
      <c r="R75" s="46">
        <f>'jeziora 2024'!BT74</f>
        <v>0.05</v>
      </c>
      <c r="S75" s="46">
        <f>'jeziora 2024'!BU74</f>
        <v>0.1</v>
      </c>
      <c r="T75" s="46">
        <f>'jeziora 2024'!BZ74</f>
        <v>0.15</v>
      </c>
      <c r="U75" s="46">
        <f>'jeziora 2024'!CB74</f>
        <v>50</v>
      </c>
      <c r="V75" s="46">
        <f>'jeziora 2024'!CD74</f>
        <v>0.01</v>
      </c>
      <c r="W75" s="46">
        <f>'jeziora 2024'!CL74</f>
        <v>10</v>
      </c>
      <c r="X75" s="46">
        <f>'jeziora 2024'!CQ74</f>
        <v>1.5</v>
      </c>
      <c r="Y75" s="46">
        <f>'jeziora 2024'!CR74</f>
        <v>0.3</v>
      </c>
      <c r="Z75" s="46">
        <f>'jeziora 2024'!CS74</f>
        <v>5</v>
      </c>
      <c r="AA75" s="46">
        <f>'jeziora 2024'!CT74</f>
        <v>0.5</v>
      </c>
      <c r="AB75" s="46">
        <f>'jeziora 2024'!CU74</f>
        <v>0.5</v>
      </c>
      <c r="AC75" s="46">
        <f>'jeziora 2024'!CX74</f>
        <v>0.05</v>
      </c>
      <c r="AD75" s="46">
        <f>'jeziora 2024'!CZ74</f>
        <v>0.05</v>
      </c>
      <c r="AE75" s="46">
        <f>'jeziora 2024'!DB74</f>
        <v>0.05</v>
      </c>
      <c r="AF75" s="46">
        <f>'jeziora 2024'!DC74</f>
        <v>0.05</v>
      </c>
      <c r="AG75" s="46">
        <f>'jeziora 2024'!DD74</f>
        <v>0.05</v>
      </c>
      <c r="AH75" s="46">
        <f>'jeziora 2024'!DE74</f>
        <v>0.05</v>
      </c>
      <c r="AI75" s="46">
        <f>'jeziora 2024'!DF74</f>
        <v>0.05</v>
      </c>
      <c r="AJ75" s="46">
        <f>'jeziora 2024'!DH74</f>
        <v>0.5</v>
      </c>
      <c r="AK75" s="46">
        <f>'jeziora 2024'!DI74</f>
        <v>0.05</v>
      </c>
      <c r="AL75" s="46">
        <f>'jeziora 2024'!DJ74</f>
        <v>0.25</v>
      </c>
      <c r="AM75" s="46">
        <f>'jeziora 2024'!DK74</f>
        <v>0.25</v>
      </c>
      <c r="AN75" s="46">
        <f>'jeziora 2024'!DL74</f>
        <v>0.05</v>
      </c>
      <c r="AO75" s="155" t="s">
        <v>166</v>
      </c>
      <c r="AP75" s="160"/>
    </row>
    <row r="76" spans="1:42" x14ac:dyDescent="0.25">
      <c r="A76" s="88">
        <f>'jeziora 2024'!B75</f>
        <v>120</v>
      </c>
      <c r="B76" s="150" t="str">
        <f>'jeziora 2024'!D75</f>
        <v>jez. Mąkowarskie - głęboczek - 31,2m</v>
      </c>
      <c r="C76" s="46">
        <f>'jeziora 2024'!I75</f>
        <v>0.05</v>
      </c>
      <c r="D76" s="46">
        <f>'jeziora 2024'!J75</f>
        <v>5.36</v>
      </c>
      <c r="E76" s="46">
        <f>'jeziora 2024'!L75</f>
        <v>6.3E-2</v>
      </c>
      <c r="F76" s="46">
        <f>'jeziora 2024'!N75</f>
        <v>5.62</v>
      </c>
      <c r="G76" s="46">
        <f>'jeziora 2024'!O75</f>
        <v>17.8</v>
      </c>
      <c r="H76" s="46">
        <f>'jeziora 2024'!S75</f>
        <v>2.2999999999999998</v>
      </c>
      <c r="I76" s="46">
        <f>'jeziora 2024'!T75</f>
        <v>4.5599999999999996</v>
      </c>
      <c r="J76" s="46">
        <f>'jeziora 2024'!X75</f>
        <v>47.6</v>
      </c>
      <c r="K76" s="46">
        <f>'jeziora 2024'!AH75</f>
        <v>38</v>
      </c>
      <c r="L76" s="46">
        <f>'jeziora 2024'!AJ75</f>
        <v>84</v>
      </c>
      <c r="M76" s="46">
        <f>'jeziora 2024'!BA75</f>
        <v>1550</v>
      </c>
      <c r="N76" s="46">
        <f>'jeziora 2024'!BI75</f>
        <v>0.5</v>
      </c>
      <c r="O76" s="46">
        <f>'jeziora 2024'!BJ75</f>
        <v>5.0000000000000001E-3</v>
      </c>
      <c r="P76" s="46">
        <f>'jeziora 2024'!BP75</f>
        <v>0.05</v>
      </c>
      <c r="Q76" s="46">
        <f>'jeziora 2024'!BS75</f>
        <v>0.05</v>
      </c>
      <c r="R76" s="46">
        <f>'jeziora 2024'!BT75</f>
        <v>0.05</v>
      </c>
      <c r="S76" s="46">
        <f>'jeziora 2024'!BU75</f>
        <v>0.1</v>
      </c>
      <c r="T76" s="46">
        <f>'jeziora 2024'!BZ75</f>
        <v>0.15</v>
      </c>
      <c r="U76" s="46">
        <f>'jeziora 2024'!CB75</f>
        <v>50</v>
      </c>
      <c r="V76" s="46">
        <f>'jeziora 2024'!CD75</f>
        <v>0.01</v>
      </c>
      <c r="W76" s="46">
        <f>'jeziora 2024'!CL75</f>
        <v>0.54</v>
      </c>
      <c r="X76" s="46">
        <f>'jeziora 2024'!CQ75</f>
        <v>1.5</v>
      </c>
      <c r="Y76" s="46">
        <f>'jeziora 2024'!CR75</f>
        <v>0.3</v>
      </c>
      <c r="Z76" s="46">
        <f>'jeziora 2024'!CS75</f>
        <v>5</v>
      </c>
      <c r="AA76" s="46">
        <f>'jeziora 2024'!CT75</f>
        <v>0.5</v>
      </c>
      <c r="AB76" s="46">
        <f>'jeziora 2024'!CU75</f>
        <v>0.5</v>
      </c>
      <c r="AC76" s="46">
        <f>'jeziora 2024'!CX75</f>
        <v>0.05</v>
      </c>
      <c r="AD76" s="46">
        <f>'jeziora 2024'!CZ75</f>
        <v>0.05</v>
      </c>
      <c r="AE76" s="46">
        <f>'jeziora 2024'!DB75</f>
        <v>0.05</v>
      </c>
      <c r="AF76" s="46">
        <f>'jeziora 2024'!DC75</f>
        <v>0.05</v>
      </c>
      <c r="AG76" s="46">
        <f>'jeziora 2024'!DD75</f>
        <v>0.05</v>
      </c>
      <c r="AH76" s="46">
        <f>'jeziora 2024'!DE75</f>
        <v>0.05</v>
      </c>
      <c r="AI76" s="46">
        <f>'jeziora 2024'!DF75</f>
        <v>0.05</v>
      </c>
      <c r="AJ76" s="46">
        <f>'jeziora 2024'!DH75</f>
        <v>0.5</v>
      </c>
      <c r="AK76" s="46">
        <f>'jeziora 2024'!DI75</f>
        <v>0.05</v>
      </c>
      <c r="AL76" s="46">
        <f>'jeziora 2024'!DJ75</f>
        <v>0.25</v>
      </c>
      <c r="AM76" s="46">
        <f>'jeziora 2024'!DK75</f>
        <v>0.25</v>
      </c>
      <c r="AN76" s="46">
        <f>'jeziora 2024'!DL75</f>
        <v>0.05</v>
      </c>
      <c r="AO76" s="155" t="s">
        <v>166</v>
      </c>
      <c r="AP76" s="160"/>
    </row>
    <row r="77" spans="1:42" x14ac:dyDescent="0.25">
      <c r="A77" s="88">
        <f>'jeziora 2024'!B76</f>
        <v>121</v>
      </c>
      <c r="B77" s="150" t="str">
        <f>'jeziora 2024'!D76</f>
        <v xml:space="preserve">Jez. Mełno_głęboczek </v>
      </c>
      <c r="C77" s="46">
        <f>'jeziora 2024'!I76</f>
        <v>0.05</v>
      </c>
      <c r="D77" s="46">
        <f>'jeziora 2024'!J76</f>
        <v>1.5</v>
      </c>
      <c r="E77" s="46">
        <f>'jeziora 2024'!L76</f>
        <v>0.14599999999999999</v>
      </c>
      <c r="F77" s="46">
        <f>'jeziora 2024'!N76</f>
        <v>15.8</v>
      </c>
      <c r="G77" s="46">
        <f>'jeziora 2024'!O76</f>
        <v>13.4</v>
      </c>
      <c r="H77" s="46">
        <f>'jeziora 2024'!S76</f>
        <v>9.2799999999999994</v>
      </c>
      <c r="I77" s="46">
        <f>'jeziora 2024'!T76</f>
        <v>16.8</v>
      </c>
      <c r="J77" s="46">
        <f>'jeziora 2024'!X76</f>
        <v>54.7</v>
      </c>
      <c r="K77" s="46">
        <f>'jeziora 2024'!AH76</f>
        <v>2.5</v>
      </c>
      <c r="L77" s="46">
        <f>'jeziora 2024'!AJ76</f>
        <v>126</v>
      </c>
      <c r="M77" s="46">
        <f>'jeziora 2024'!BA76</f>
        <v>2627.5</v>
      </c>
      <c r="N77" s="46">
        <f>'jeziora 2024'!BI76</f>
        <v>0.5</v>
      </c>
      <c r="O77" s="46">
        <f>'jeziora 2024'!BJ76</f>
        <v>5.0000000000000001E-3</v>
      </c>
      <c r="P77" s="46">
        <f>'jeziora 2024'!BP76</f>
        <v>0.05</v>
      </c>
      <c r="Q77" s="46">
        <f>'jeziora 2024'!BS76</f>
        <v>0.05</v>
      </c>
      <c r="R77" s="46">
        <f>'jeziora 2024'!BT76</f>
        <v>0.05</v>
      </c>
      <c r="S77" s="46">
        <f>'jeziora 2024'!BU76</f>
        <v>0.1</v>
      </c>
      <c r="T77" s="46">
        <f>'jeziora 2024'!BZ76</f>
        <v>0.15</v>
      </c>
      <c r="U77" s="46">
        <f>'jeziora 2024'!CB76</f>
        <v>50</v>
      </c>
      <c r="V77" s="46">
        <f>'jeziora 2024'!CD76</f>
        <v>0.01</v>
      </c>
      <c r="W77" s="46">
        <f>'jeziora 2024'!CL76</f>
        <v>44</v>
      </c>
      <c r="X77" s="46">
        <f>'jeziora 2024'!CQ76</f>
        <v>1.5</v>
      </c>
      <c r="Y77" s="46">
        <f>'jeziora 2024'!CR76</f>
        <v>0.3</v>
      </c>
      <c r="Z77" s="46">
        <f>'jeziora 2024'!CS76</f>
        <v>5</v>
      </c>
      <c r="AA77" s="46">
        <f>'jeziora 2024'!CT76</f>
        <v>0.5</v>
      </c>
      <c r="AB77" s="46">
        <f>'jeziora 2024'!CU76</f>
        <v>0.5</v>
      </c>
      <c r="AC77" s="46">
        <f>'jeziora 2024'!CX76</f>
        <v>0.05</v>
      </c>
      <c r="AD77" s="46">
        <f>'jeziora 2024'!CZ76</f>
        <v>0.05</v>
      </c>
      <c r="AE77" s="46">
        <f>'jeziora 2024'!DB76</f>
        <v>0.05</v>
      </c>
      <c r="AF77" s="46">
        <f>'jeziora 2024'!DC76</f>
        <v>0.05</v>
      </c>
      <c r="AG77" s="46">
        <f>'jeziora 2024'!DD76</f>
        <v>0.05</v>
      </c>
      <c r="AH77" s="46">
        <f>'jeziora 2024'!DE76</f>
        <v>0.05</v>
      </c>
      <c r="AI77" s="46">
        <f>'jeziora 2024'!DF76</f>
        <v>0.05</v>
      </c>
      <c r="AJ77" s="46">
        <f>'jeziora 2024'!DH76</f>
        <v>0.5</v>
      </c>
      <c r="AK77" s="46">
        <f>'jeziora 2024'!DI76</f>
        <v>0.05</v>
      </c>
      <c r="AL77" s="46">
        <f>'jeziora 2024'!DJ76</f>
        <v>0.25</v>
      </c>
      <c r="AM77" s="46">
        <f>'jeziora 2024'!DK76</f>
        <v>0.25</v>
      </c>
      <c r="AN77" s="46">
        <f>'jeziora 2024'!DL76</f>
        <v>0.05</v>
      </c>
      <c r="AO77" s="155" t="s">
        <v>166</v>
      </c>
      <c r="AP77" s="160"/>
    </row>
    <row r="78" spans="1:42" x14ac:dyDescent="0.25">
      <c r="A78" s="88">
        <f>'jeziora 2024'!B77</f>
        <v>122</v>
      </c>
      <c r="B78" s="150" t="str">
        <f>'jeziora 2024'!D77</f>
        <v>jez. Mokre - stan. 02</v>
      </c>
      <c r="C78" s="46">
        <f>'jeziora 2024'!I77</f>
        <v>0.05</v>
      </c>
      <c r="D78" s="46">
        <f>'jeziora 2024'!J77</f>
        <v>4.5999999999999996</v>
      </c>
      <c r="E78" s="46">
        <f>'jeziora 2024'!L77</f>
        <v>2.5000000000000001E-2</v>
      </c>
      <c r="F78" s="46">
        <f>'jeziora 2024'!N77</f>
        <v>2.5099999999999998</v>
      </c>
      <c r="G78" s="46">
        <f>'jeziora 2024'!O77</f>
        <v>7.97</v>
      </c>
      <c r="H78" s="46">
        <f>'jeziora 2024'!S77</f>
        <v>0.65100000000000002</v>
      </c>
      <c r="I78" s="46">
        <f>'jeziora 2024'!T77</f>
        <v>2.83</v>
      </c>
      <c r="J78" s="46">
        <f>'jeziora 2024'!X77</f>
        <v>25.6</v>
      </c>
      <c r="K78" s="46">
        <f>'jeziora 2024'!AH77</f>
        <v>100</v>
      </c>
      <c r="L78" s="46">
        <f>'jeziora 2024'!AJ77</f>
        <v>2.5</v>
      </c>
      <c r="M78" s="46">
        <f>'jeziora 2024'!BA77</f>
        <v>1643.5</v>
      </c>
      <c r="N78" s="46">
        <f>'jeziora 2024'!BI77</f>
        <v>0.5</v>
      </c>
      <c r="O78" s="46">
        <f>'jeziora 2024'!BJ77</f>
        <v>5.0000000000000001E-3</v>
      </c>
      <c r="P78" s="46">
        <f>'jeziora 2024'!BP77</f>
        <v>0.05</v>
      </c>
      <c r="Q78" s="46">
        <f>'jeziora 2024'!BS77</f>
        <v>0.05</v>
      </c>
      <c r="R78" s="46">
        <f>'jeziora 2024'!BT77</f>
        <v>0.05</v>
      </c>
      <c r="S78" s="46">
        <f>'jeziora 2024'!BU77</f>
        <v>0.1</v>
      </c>
      <c r="T78" s="46">
        <f>'jeziora 2024'!BZ77</f>
        <v>0.15</v>
      </c>
      <c r="U78" s="46">
        <f>'jeziora 2024'!CB77</f>
        <v>50</v>
      </c>
      <c r="V78" s="46">
        <f>'jeziora 2024'!CD77</f>
        <v>0.01</v>
      </c>
      <c r="W78" s="46">
        <f>'jeziora 2024'!CL77</f>
        <v>0.94</v>
      </c>
      <c r="X78" s="46">
        <f>'jeziora 2024'!CQ77</f>
        <v>1.5</v>
      </c>
      <c r="Y78" s="46">
        <f>'jeziora 2024'!CR77</f>
        <v>0.3</v>
      </c>
      <c r="Z78" s="46">
        <f>'jeziora 2024'!CS77</f>
        <v>5</v>
      </c>
      <c r="AA78" s="46">
        <f>'jeziora 2024'!CT77</f>
        <v>0.5</v>
      </c>
      <c r="AB78" s="46">
        <f>'jeziora 2024'!CU77</f>
        <v>0.5</v>
      </c>
      <c r="AC78" s="46">
        <f>'jeziora 2024'!CX77</f>
        <v>0.05</v>
      </c>
      <c r="AD78" s="46">
        <f>'jeziora 2024'!CZ77</f>
        <v>0.05</v>
      </c>
      <c r="AE78" s="46">
        <f>'jeziora 2024'!DB77</f>
        <v>0.05</v>
      </c>
      <c r="AF78" s="46">
        <f>'jeziora 2024'!DC77</f>
        <v>0.05</v>
      </c>
      <c r="AG78" s="46">
        <f>'jeziora 2024'!DD77</f>
        <v>0.05</v>
      </c>
      <c r="AH78" s="46">
        <f>'jeziora 2024'!DE77</f>
        <v>0.05</v>
      </c>
      <c r="AI78" s="46">
        <f>'jeziora 2024'!DF77</f>
        <v>0.05</v>
      </c>
      <c r="AJ78" s="46">
        <f>'jeziora 2024'!DH77</f>
        <v>0.5</v>
      </c>
      <c r="AK78" s="46">
        <f>'jeziora 2024'!DI77</f>
        <v>0.05</v>
      </c>
      <c r="AL78" s="46">
        <f>'jeziora 2024'!DJ77</f>
        <v>0.25</v>
      </c>
      <c r="AM78" s="46">
        <f>'jeziora 2024'!DK77</f>
        <v>0.25</v>
      </c>
      <c r="AN78" s="46">
        <f>'jeziora 2024'!DL77</f>
        <v>0.05</v>
      </c>
      <c r="AO78" s="155" t="s">
        <v>166</v>
      </c>
      <c r="AP78" s="160"/>
    </row>
    <row r="79" spans="1:42" x14ac:dyDescent="0.25">
      <c r="A79" s="88">
        <f>'jeziora 2024'!B78</f>
        <v>123</v>
      </c>
      <c r="B79" s="150" t="str">
        <f>'jeziora 2024'!D78</f>
        <v>jez. Morzycko - głęboczek - 60,0m</v>
      </c>
      <c r="C79" s="46">
        <f>'jeziora 2024'!I78</f>
        <v>27.5</v>
      </c>
      <c r="D79" s="46">
        <f>'jeziora 2024'!J78</f>
        <v>5.42</v>
      </c>
      <c r="E79" s="46">
        <f>'jeziora 2024'!L78</f>
        <v>0.222</v>
      </c>
      <c r="F79" s="46">
        <f>'jeziora 2024'!N78</f>
        <v>4.18</v>
      </c>
      <c r="G79" s="46">
        <f>'jeziora 2024'!O78</f>
        <v>14.1</v>
      </c>
      <c r="H79" s="46">
        <f>'jeziora 2024'!S78</f>
        <v>3.44</v>
      </c>
      <c r="I79" s="46">
        <f>'jeziora 2024'!T78</f>
        <v>19</v>
      </c>
      <c r="J79" s="46">
        <f>'jeziora 2024'!X78</f>
        <v>55.8</v>
      </c>
      <c r="K79" s="46">
        <f>'jeziora 2024'!AH78</f>
        <v>67</v>
      </c>
      <c r="L79" s="46">
        <f>'jeziora 2024'!AJ78</f>
        <v>39</v>
      </c>
      <c r="M79" s="46">
        <f>'jeziora 2024'!BA78</f>
        <v>1176.5</v>
      </c>
      <c r="N79" s="46">
        <f>'jeziora 2024'!BI78</f>
        <v>0.5</v>
      </c>
      <c r="O79" s="46">
        <f>'jeziora 2024'!BJ78</f>
        <v>5.0000000000000001E-3</v>
      </c>
      <c r="P79" s="46">
        <f>'jeziora 2024'!BP78</f>
        <v>0.05</v>
      </c>
      <c r="Q79" s="46">
        <f>'jeziora 2024'!BS78</f>
        <v>0.05</v>
      </c>
      <c r="R79" s="46">
        <f>'jeziora 2024'!BT78</f>
        <v>0.05</v>
      </c>
      <c r="S79" s="46">
        <f>'jeziora 2024'!BU78</f>
        <v>0.1</v>
      </c>
      <c r="T79" s="46">
        <f>'jeziora 2024'!BZ78</f>
        <v>0.15</v>
      </c>
      <c r="U79" s="46">
        <f>'jeziora 2024'!CB78</f>
        <v>50</v>
      </c>
      <c r="V79" s="46">
        <f>'jeziora 2024'!CD78</f>
        <v>0.01</v>
      </c>
      <c r="W79" s="46">
        <f>'jeziora 2024'!CL78</f>
        <v>0.74</v>
      </c>
      <c r="X79" s="46">
        <f>'jeziora 2024'!CQ78</f>
        <v>1.5</v>
      </c>
      <c r="Y79" s="46">
        <f>'jeziora 2024'!CR78</f>
        <v>0.3</v>
      </c>
      <c r="Z79" s="46">
        <f>'jeziora 2024'!CS78</f>
        <v>5</v>
      </c>
      <c r="AA79" s="46">
        <f>'jeziora 2024'!CT78</f>
        <v>0.5</v>
      </c>
      <c r="AB79" s="46">
        <f>'jeziora 2024'!CU78</f>
        <v>0.5</v>
      </c>
      <c r="AC79" s="46">
        <f>'jeziora 2024'!CX78</f>
        <v>0.05</v>
      </c>
      <c r="AD79" s="46">
        <f>'jeziora 2024'!CZ78</f>
        <v>0.05</v>
      </c>
      <c r="AE79" s="46">
        <f>'jeziora 2024'!DB78</f>
        <v>0.05</v>
      </c>
      <c r="AF79" s="46">
        <f>'jeziora 2024'!DC78</f>
        <v>0.05</v>
      </c>
      <c r="AG79" s="46">
        <f>'jeziora 2024'!DD78</f>
        <v>0.05</v>
      </c>
      <c r="AH79" s="46">
        <f>'jeziora 2024'!DE78</f>
        <v>0.05</v>
      </c>
      <c r="AI79" s="46">
        <f>'jeziora 2024'!DF78</f>
        <v>0.05</v>
      </c>
      <c r="AJ79" s="46">
        <f>'jeziora 2024'!DH78</f>
        <v>0.5</v>
      </c>
      <c r="AK79" s="46">
        <f>'jeziora 2024'!DI78</f>
        <v>0.05</v>
      </c>
      <c r="AL79" s="46">
        <f>'jeziora 2024'!DJ78</f>
        <v>0.25</v>
      </c>
      <c r="AM79" s="46">
        <f>'jeziora 2024'!DK78</f>
        <v>0.25</v>
      </c>
      <c r="AN79" s="46">
        <f>'jeziora 2024'!DL78</f>
        <v>0.05</v>
      </c>
      <c r="AO79" s="155" t="s">
        <v>166</v>
      </c>
      <c r="AP79" s="160"/>
    </row>
    <row r="80" spans="1:42" x14ac:dyDescent="0.25">
      <c r="A80" s="88">
        <f>'jeziora 2024'!B79</f>
        <v>124</v>
      </c>
      <c r="B80" s="150" t="str">
        <f>'jeziora 2024'!D79</f>
        <v xml:space="preserve">Jez. Moszczonne - głęboczek </v>
      </c>
      <c r="C80" s="46">
        <f>'jeziora 2024'!I79</f>
        <v>0.05</v>
      </c>
      <c r="D80" s="46">
        <f>'jeziora 2024'!J79</f>
        <v>6.14</v>
      </c>
      <c r="E80" s="46">
        <f>'jeziora 2024'!L79</f>
        <v>1.07</v>
      </c>
      <c r="F80" s="46">
        <f>'jeziora 2024'!N79</f>
        <v>12.2</v>
      </c>
      <c r="G80" s="46">
        <f>'jeziora 2024'!O79</f>
        <v>6.4</v>
      </c>
      <c r="H80" s="46">
        <f>'jeziora 2024'!S79</f>
        <v>8.6300000000000008</v>
      </c>
      <c r="I80" s="46">
        <f>'jeziora 2024'!T79</f>
        <v>26</v>
      </c>
      <c r="J80" s="46">
        <f>'jeziora 2024'!X79</f>
        <v>58.6</v>
      </c>
      <c r="K80" s="46">
        <f>'jeziora 2024'!AH79</f>
        <v>38</v>
      </c>
      <c r="L80" s="46">
        <f>'jeziora 2024'!AJ79</f>
        <v>97</v>
      </c>
      <c r="M80" s="46">
        <f>'jeziora 2024'!BA79</f>
        <v>1526</v>
      </c>
      <c r="N80" s="46">
        <f>'jeziora 2024'!BI79</f>
        <v>0.5</v>
      </c>
      <c r="O80" s="46">
        <f>'jeziora 2024'!BJ79</f>
        <v>5.0000000000000001E-3</v>
      </c>
      <c r="P80" s="46">
        <f>'jeziora 2024'!BP79</f>
        <v>0.05</v>
      </c>
      <c r="Q80" s="46">
        <f>'jeziora 2024'!BS79</f>
        <v>0.05</v>
      </c>
      <c r="R80" s="46">
        <f>'jeziora 2024'!BT79</f>
        <v>0.05</v>
      </c>
      <c r="S80" s="46">
        <f>'jeziora 2024'!BU79</f>
        <v>0.1</v>
      </c>
      <c r="T80" s="46">
        <f>'jeziora 2024'!BZ79</f>
        <v>0.15</v>
      </c>
      <c r="U80" s="46">
        <f>'jeziora 2024'!CB79</f>
        <v>0</v>
      </c>
      <c r="V80" s="46">
        <f>'jeziora 2024'!CD79</f>
        <v>0</v>
      </c>
      <c r="W80" s="46">
        <f>'jeziora 2024'!CL79</f>
        <v>0</v>
      </c>
      <c r="X80" s="46">
        <f>'jeziora 2024'!CQ79</f>
        <v>0</v>
      </c>
      <c r="Y80" s="46">
        <f>'jeziora 2024'!CR79</f>
        <v>0</v>
      </c>
      <c r="Z80" s="46">
        <f>'jeziora 2024'!CS79</f>
        <v>0</v>
      </c>
      <c r="AA80" s="46">
        <f>'jeziora 2024'!CT79</f>
        <v>0</v>
      </c>
      <c r="AB80" s="46">
        <f>'jeziora 2024'!CU79</f>
        <v>0</v>
      </c>
      <c r="AC80" s="46">
        <f>'jeziora 2024'!CX79</f>
        <v>0</v>
      </c>
      <c r="AD80" s="46">
        <f>'jeziora 2024'!CZ79</f>
        <v>0</v>
      </c>
      <c r="AE80" s="46">
        <f>'jeziora 2024'!DB79</f>
        <v>0</v>
      </c>
      <c r="AF80" s="46">
        <f>'jeziora 2024'!DC79</f>
        <v>0</v>
      </c>
      <c r="AG80" s="46">
        <f>'jeziora 2024'!DD79</f>
        <v>0</v>
      </c>
      <c r="AH80" s="46">
        <f>'jeziora 2024'!DE79</f>
        <v>0.05</v>
      </c>
      <c r="AI80" s="46">
        <f>'jeziora 2024'!DF79</f>
        <v>0.05</v>
      </c>
      <c r="AJ80" s="46">
        <f>'jeziora 2024'!DH79</f>
        <v>0</v>
      </c>
      <c r="AK80" s="46">
        <f>'jeziora 2024'!DI79</f>
        <v>0</v>
      </c>
      <c r="AL80" s="46">
        <f>'jeziora 2024'!DJ79</f>
        <v>0</v>
      </c>
      <c r="AM80" s="46">
        <f>'jeziora 2024'!DK79</f>
        <v>0</v>
      </c>
      <c r="AN80" s="46">
        <f>'jeziora 2024'!DL79</f>
        <v>0</v>
      </c>
      <c r="AO80" s="156" t="s">
        <v>167</v>
      </c>
      <c r="AP80" s="160"/>
    </row>
    <row r="81" spans="1:42" x14ac:dyDescent="0.25">
      <c r="A81" s="88">
        <f>'jeziora 2024'!B80</f>
        <v>125</v>
      </c>
      <c r="B81" s="150" t="str">
        <f>'jeziora 2024'!D80</f>
        <v>Jez. Niedzięgiel - stan. 01</v>
      </c>
      <c r="C81" s="46">
        <f>'jeziora 2024'!I80</f>
        <v>0.05</v>
      </c>
      <c r="D81" s="46">
        <f>'jeziora 2024'!J80</f>
        <v>1.5</v>
      </c>
      <c r="E81" s="46">
        <f>'jeziora 2024'!L80</f>
        <v>2.5000000000000001E-2</v>
      </c>
      <c r="F81" s="46">
        <f>'jeziora 2024'!N80</f>
        <v>1.17</v>
      </c>
      <c r="G81" s="46">
        <f>'jeziora 2024'!O80</f>
        <v>8.16</v>
      </c>
      <c r="H81" s="46">
        <f>'jeziora 2024'!S80</f>
        <v>0.2</v>
      </c>
      <c r="I81" s="46">
        <f>'jeziora 2024'!T80</f>
        <v>0.5</v>
      </c>
      <c r="J81" s="46">
        <f>'jeziora 2024'!X80</f>
        <v>11.9</v>
      </c>
      <c r="K81" s="46">
        <f>'jeziora 2024'!AH80</f>
        <v>2.5</v>
      </c>
      <c r="L81" s="46">
        <f>'jeziora 2024'!AJ80</f>
        <v>2.5</v>
      </c>
      <c r="M81" s="46">
        <f>'jeziora 2024'!BA80</f>
        <v>70.800000000000011</v>
      </c>
      <c r="N81" s="46">
        <f>'jeziora 2024'!BI80</f>
        <v>0.5</v>
      </c>
      <c r="O81" s="46">
        <f>'jeziora 2024'!BJ80</f>
        <v>5.0000000000000001E-3</v>
      </c>
      <c r="P81" s="46">
        <f>'jeziora 2024'!BP80</f>
        <v>0.05</v>
      </c>
      <c r="Q81" s="46">
        <f>'jeziora 2024'!BS80</f>
        <v>0.05</v>
      </c>
      <c r="R81" s="46">
        <f>'jeziora 2024'!BT80</f>
        <v>0.05</v>
      </c>
      <c r="S81" s="46">
        <f>'jeziora 2024'!BU80</f>
        <v>0.1</v>
      </c>
      <c r="T81" s="46">
        <f>'jeziora 2024'!BZ80</f>
        <v>0.15</v>
      </c>
      <c r="U81" s="46">
        <f>'jeziora 2024'!CB80</f>
        <v>0</v>
      </c>
      <c r="V81" s="46">
        <f>'jeziora 2024'!CD80</f>
        <v>0</v>
      </c>
      <c r="W81" s="46">
        <f>'jeziora 2024'!CL80</f>
        <v>0</v>
      </c>
      <c r="X81" s="46">
        <f>'jeziora 2024'!CQ80</f>
        <v>0</v>
      </c>
      <c r="Y81" s="46">
        <f>'jeziora 2024'!CR80</f>
        <v>0</v>
      </c>
      <c r="Z81" s="46">
        <f>'jeziora 2024'!CS80</f>
        <v>0</v>
      </c>
      <c r="AA81" s="46">
        <f>'jeziora 2024'!CT80</f>
        <v>0</v>
      </c>
      <c r="AB81" s="46">
        <f>'jeziora 2024'!CU80</f>
        <v>0</v>
      </c>
      <c r="AC81" s="46">
        <f>'jeziora 2024'!CX80</f>
        <v>0</v>
      </c>
      <c r="AD81" s="46">
        <f>'jeziora 2024'!CZ80</f>
        <v>0</v>
      </c>
      <c r="AE81" s="46">
        <f>'jeziora 2024'!DB80</f>
        <v>0</v>
      </c>
      <c r="AF81" s="46">
        <f>'jeziora 2024'!DC80</f>
        <v>0</v>
      </c>
      <c r="AG81" s="46">
        <f>'jeziora 2024'!DD80</f>
        <v>0</v>
      </c>
      <c r="AH81" s="46">
        <f>'jeziora 2024'!DE80</f>
        <v>0.05</v>
      </c>
      <c r="AI81" s="46">
        <f>'jeziora 2024'!DF80</f>
        <v>0.05</v>
      </c>
      <c r="AJ81" s="46">
        <f>'jeziora 2024'!DH80</f>
        <v>0</v>
      </c>
      <c r="AK81" s="46">
        <f>'jeziora 2024'!DI80</f>
        <v>0</v>
      </c>
      <c r="AL81" s="46">
        <f>'jeziora 2024'!DJ80</f>
        <v>0</v>
      </c>
      <c r="AM81" s="46">
        <f>'jeziora 2024'!DK80</f>
        <v>0</v>
      </c>
      <c r="AN81" s="46">
        <f>'jeziora 2024'!DL80</f>
        <v>0</v>
      </c>
      <c r="AO81" s="156" t="s">
        <v>167</v>
      </c>
      <c r="AP81" s="160"/>
    </row>
    <row r="82" spans="1:42" x14ac:dyDescent="0.25">
      <c r="A82" s="88">
        <f>'jeziora 2024'!B81</f>
        <v>126</v>
      </c>
      <c r="B82" s="150" t="str">
        <f>'jeziora 2024'!D81</f>
        <v xml:space="preserve">Jez. Nogat - głęboczek </v>
      </c>
      <c r="C82" s="46">
        <f>'jeziora 2024'!I81</f>
        <v>31.1</v>
      </c>
      <c r="D82" s="46">
        <f>'jeziora 2024'!J81</f>
        <v>4.25</v>
      </c>
      <c r="E82" s="46">
        <f>'jeziora 2024'!L81</f>
        <v>2.5000000000000001E-2</v>
      </c>
      <c r="F82" s="46">
        <f>'jeziora 2024'!N81</f>
        <v>12.5</v>
      </c>
      <c r="G82" s="46">
        <f>'jeziora 2024'!O81</f>
        <v>14.6</v>
      </c>
      <c r="H82" s="46">
        <f>'jeziora 2024'!S81</f>
        <v>7.39</v>
      </c>
      <c r="I82" s="46">
        <f>'jeziora 2024'!T81</f>
        <v>3.15</v>
      </c>
      <c r="J82" s="46">
        <f>'jeziora 2024'!X81</f>
        <v>39.299999999999997</v>
      </c>
      <c r="K82" s="46">
        <f>'jeziora 2024'!AH81</f>
        <v>61</v>
      </c>
      <c r="L82" s="46">
        <f>'jeziora 2024'!AJ81</f>
        <v>2.5</v>
      </c>
      <c r="M82" s="46">
        <f>'jeziora 2024'!BA81</f>
        <v>1042.5</v>
      </c>
      <c r="N82" s="46">
        <f>'jeziora 2024'!BI81</f>
        <v>0.5</v>
      </c>
      <c r="O82" s="46">
        <f>'jeziora 2024'!BJ81</f>
        <v>5.0000000000000001E-3</v>
      </c>
      <c r="P82" s="46">
        <f>'jeziora 2024'!BP81</f>
        <v>0.05</v>
      </c>
      <c r="Q82" s="46">
        <f>'jeziora 2024'!BS81</f>
        <v>0.05</v>
      </c>
      <c r="R82" s="46">
        <f>'jeziora 2024'!BT81</f>
        <v>0.05</v>
      </c>
      <c r="S82" s="46">
        <f>'jeziora 2024'!BU81</f>
        <v>0.1</v>
      </c>
      <c r="T82" s="46">
        <f>'jeziora 2024'!BZ81</f>
        <v>0.15</v>
      </c>
      <c r="U82" s="46">
        <f>'jeziora 2024'!CB81</f>
        <v>50</v>
      </c>
      <c r="V82" s="46">
        <f>'jeziora 2024'!CD81</f>
        <v>0.01</v>
      </c>
      <c r="W82" s="46">
        <f>'jeziora 2024'!CL81</f>
        <v>62</v>
      </c>
      <c r="X82" s="46">
        <f>'jeziora 2024'!CQ81</f>
        <v>1.5</v>
      </c>
      <c r="Y82" s="46">
        <f>'jeziora 2024'!CR81</f>
        <v>0.3</v>
      </c>
      <c r="Z82" s="46">
        <f>'jeziora 2024'!CS81</f>
        <v>5</v>
      </c>
      <c r="AA82" s="46">
        <f>'jeziora 2024'!CT81</f>
        <v>0.5</v>
      </c>
      <c r="AB82" s="46">
        <f>'jeziora 2024'!CU81</f>
        <v>0.5</v>
      </c>
      <c r="AC82" s="46">
        <f>'jeziora 2024'!CX81</f>
        <v>0.05</v>
      </c>
      <c r="AD82" s="46">
        <f>'jeziora 2024'!CZ81</f>
        <v>0.05</v>
      </c>
      <c r="AE82" s="46">
        <f>'jeziora 2024'!DB81</f>
        <v>0.05</v>
      </c>
      <c r="AF82" s="46">
        <f>'jeziora 2024'!DC81</f>
        <v>0.05</v>
      </c>
      <c r="AG82" s="46">
        <f>'jeziora 2024'!DD81</f>
        <v>0.05</v>
      </c>
      <c r="AH82" s="46">
        <f>'jeziora 2024'!DE81</f>
        <v>0.05</v>
      </c>
      <c r="AI82" s="46">
        <f>'jeziora 2024'!DF81</f>
        <v>0.05</v>
      </c>
      <c r="AJ82" s="46">
        <f>'jeziora 2024'!DH81</f>
        <v>0.5</v>
      </c>
      <c r="AK82" s="46">
        <f>'jeziora 2024'!DI81</f>
        <v>0.05</v>
      </c>
      <c r="AL82" s="46">
        <f>'jeziora 2024'!DJ81</f>
        <v>0.25</v>
      </c>
      <c r="AM82" s="46">
        <f>'jeziora 2024'!DK81</f>
        <v>0.25</v>
      </c>
      <c r="AN82" s="46">
        <f>'jeziora 2024'!DL81</f>
        <v>0.05</v>
      </c>
      <c r="AO82" s="155" t="s">
        <v>166</v>
      </c>
      <c r="AP82" s="160"/>
    </row>
    <row r="83" spans="1:42" x14ac:dyDescent="0.25">
      <c r="A83" s="88">
        <f>'jeziora 2024'!B82</f>
        <v>127</v>
      </c>
      <c r="B83" s="150" t="str">
        <f>'jeziora 2024'!D82</f>
        <v>jez. Nowa Korytnica - głęboczek -   4,4m</v>
      </c>
      <c r="C83" s="46">
        <f>'jeziora 2024'!I82</f>
        <v>0.05</v>
      </c>
      <c r="D83" s="46">
        <f>'jeziora 2024'!J82</f>
        <v>1.5</v>
      </c>
      <c r="E83" s="46">
        <f>'jeziora 2024'!L82</f>
        <v>0.14699999999999999</v>
      </c>
      <c r="F83" s="46">
        <f>'jeziora 2024'!N82</f>
        <v>6.25</v>
      </c>
      <c r="G83" s="46">
        <f>'jeziora 2024'!O82</f>
        <v>12.3</v>
      </c>
      <c r="H83" s="46">
        <f>'jeziora 2024'!S82</f>
        <v>3.07</v>
      </c>
      <c r="I83" s="46">
        <f>'jeziora 2024'!T82</f>
        <v>6.15</v>
      </c>
      <c r="J83" s="46">
        <f>'jeziora 2024'!X82</f>
        <v>38</v>
      </c>
      <c r="K83" s="46">
        <f>'jeziora 2024'!AH82</f>
        <v>46</v>
      </c>
      <c r="L83" s="46">
        <f>'jeziora 2024'!AJ82</f>
        <v>2.5</v>
      </c>
      <c r="M83" s="46">
        <f>'jeziora 2024'!BA82</f>
        <v>568</v>
      </c>
      <c r="N83" s="46">
        <f>'jeziora 2024'!BI82</f>
        <v>0.5</v>
      </c>
      <c r="O83" s="46">
        <f>'jeziora 2024'!BJ82</f>
        <v>5.0000000000000001E-3</v>
      </c>
      <c r="P83" s="46">
        <f>'jeziora 2024'!BP82</f>
        <v>0.05</v>
      </c>
      <c r="Q83" s="46">
        <f>'jeziora 2024'!BS82</f>
        <v>0.05</v>
      </c>
      <c r="R83" s="46">
        <f>'jeziora 2024'!BT82</f>
        <v>0.05</v>
      </c>
      <c r="S83" s="46">
        <f>'jeziora 2024'!BU82</f>
        <v>0.1</v>
      </c>
      <c r="T83" s="46">
        <f>'jeziora 2024'!BZ82</f>
        <v>0.15</v>
      </c>
      <c r="U83" s="46">
        <f>'jeziora 2024'!CB82</f>
        <v>50</v>
      </c>
      <c r="V83" s="46">
        <f>'jeziora 2024'!CD82</f>
        <v>0.01</v>
      </c>
      <c r="W83" s="46">
        <f>'jeziora 2024'!CL82</f>
        <v>0.92</v>
      </c>
      <c r="X83" s="46">
        <f>'jeziora 2024'!CQ82</f>
        <v>1.5</v>
      </c>
      <c r="Y83" s="46">
        <f>'jeziora 2024'!CR82</f>
        <v>0.3</v>
      </c>
      <c r="Z83" s="46">
        <f>'jeziora 2024'!CS82</f>
        <v>5</v>
      </c>
      <c r="AA83" s="46">
        <f>'jeziora 2024'!CT82</f>
        <v>0.5</v>
      </c>
      <c r="AB83" s="46">
        <f>'jeziora 2024'!CU82</f>
        <v>0.5</v>
      </c>
      <c r="AC83" s="46">
        <f>'jeziora 2024'!CX82</f>
        <v>0.05</v>
      </c>
      <c r="AD83" s="46">
        <f>'jeziora 2024'!CZ82</f>
        <v>0.05</v>
      </c>
      <c r="AE83" s="46">
        <f>'jeziora 2024'!DB82</f>
        <v>0.05</v>
      </c>
      <c r="AF83" s="46">
        <f>'jeziora 2024'!DC82</f>
        <v>0.05</v>
      </c>
      <c r="AG83" s="46">
        <f>'jeziora 2024'!DD82</f>
        <v>0.05</v>
      </c>
      <c r="AH83" s="46">
        <f>'jeziora 2024'!DE82</f>
        <v>0.05</v>
      </c>
      <c r="AI83" s="46">
        <f>'jeziora 2024'!DF82</f>
        <v>0.05</v>
      </c>
      <c r="AJ83" s="46">
        <f>'jeziora 2024'!DH82</f>
        <v>0.5</v>
      </c>
      <c r="AK83" s="46">
        <f>'jeziora 2024'!DI82</f>
        <v>0.05</v>
      </c>
      <c r="AL83" s="46">
        <f>'jeziora 2024'!DJ82</f>
        <v>0.25</v>
      </c>
      <c r="AM83" s="46">
        <f>'jeziora 2024'!DK82</f>
        <v>0.25</v>
      </c>
      <c r="AN83" s="46">
        <f>'jeziora 2024'!DL82</f>
        <v>0.05</v>
      </c>
      <c r="AO83" s="155" t="s">
        <v>166</v>
      </c>
      <c r="AP83" s="160"/>
    </row>
    <row r="84" spans="1:42" x14ac:dyDescent="0.25">
      <c r="A84" s="88">
        <f>'jeziora 2024'!B83</f>
        <v>128</v>
      </c>
      <c r="B84" s="150" t="str">
        <f>'jeziora 2024'!D83</f>
        <v>jez. Obłęskie - na płd.zachód od m.Obłęże</v>
      </c>
      <c r="C84" s="46">
        <f>'jeziora 2024'!I83</f>
        <v>0.05</v>
      </c>
      <c r="D84" s="46">
        <f>'jeziora 2024'!J83</f>
        <v>7.72</v>
      </c>
      <c r="E84" s="46">
        <f>'jeziora 2024'!L83</f>
        <v>2.5000000000000001E-2</v>
      </c>
      <c r="F84" s="46">
        <f>'jeziora 2024'!N83</f>
        <v>13.3</v>
      </c>
      <c r="G84" s="46">
        <f>'jeziora 2024'!O83</f>
        <v>10.4</v>
      </c>
      <c r="H84" s="46">
        <f>'jeziora 2024'!S83</f>
        <v>3.85</v>
      </c>
      <c r="I84" s="46">
        <f>'jeziora 2024'!T83</f>
        <v>15.4</v>
      </c>
      <c r="J84" s="46">
        <f>'jeziora 2024'!X83</f>
        <v>43.5</v>
      </c>
      <c r="K84" s="46">
        <f>'jeziora 2024'!AH83</f>
        <v>2.5</v>
      </c>
      <c r="L84" s="46">
        <f>'jeziora 2024'!AJ83</f>
        <v>49</v>
      </c>
      <c r="M84" s="46">
        <f>'jeziora 2024'!BA83</f>
        <v>1735.5</v>
      </c>
      <c r="N84" s="46">
        <f>'jeziora 2024'!BI83</f>
        <v>0.5</v>
      </c>
      <c r="O84" s="46">
        <f>'jeziora 2024'!BJ83</f>
        <v>5.0000000000000001E-3</v>
      </c>
      <c r="P84" s="46">
        <f>'jeziora 2024'!BP83</f>
        <v>0.05</v>
      </c>
      <c r="Q84" s="46">
        <f>'jeziora 2024'!BS83</f>
        <v>0.05</v>
      </c>
      <c r="R84" s="46">
        <f>'jeziora 2024'!BT83</f>
        <v>0.05</v>
      </c>
      <c r="S84" s="46">
        <f>'jeziora 2024'!BU83</f>
        <v>0.1</v>
      </c>
      <c r="T84" s="46">
        <f>'jeziora 2024'!BZ83</f>
        <v>0.15</v>
      </c>
      <c r="U84" s="46">
        <f>'jeziora 2024'!CB83</f>
        <v>50</v>
      </c>
      <c r="V84" s="46">
        <f>'jeziora 2024'!CD83</f>
        <v>0.01</v>
      </c>
      <c r="W84" s="46">
        <f>'jeziora 2024'!CL83</f>
        <v>42</v>
      </c>
      <c r="X84" s="46">
        <f>'jeziora 2024'!CQ83</f>
        <v>1.5</v>
      </c>
      <c r="Y84" s="46">
        <f>'jeziora 2024'!CR83</f>
        <v>0.3</v>
      </c>
      <c r="Z84" s="46">
        <f>'jeziora 2024'!CS83</f>
        <v>5</v>
      </c>
      <c r="AA84" s="46">
        <f>'jeziora 2024'!CT83</f>
        <v>0.5</v>
      </c>
      <c r="AB84" s="46">
        <f>'jeziora 2024'!CU83</f>
        <v>0.5</v>
      </c>
      <c r="AC84" s="46">
        <f>'jeziora 2024'!CX83</f>
        <v>0.05</v>
      </c>
      <c r="AD84" s="46">
        <f>'jeziora 2024'!CZ83</f>
        <v>0.05</v>
      </c>
      <c r="AE84" s="46">
        <f>'jeziora 2024'!DB83</f>
        <v>0.05</v>
      </c>
      <c r="AF84" s="46">
        <f>'jeziora 2024'!DC83</f>
        <v>0.05</v>
      </c>
      <c r="AG84" s="46">
        <f>'jeziora 2024'!DD83</f>
        <v>0.05</v>
      </c>
      <c r="AH84" s="46">
        <f>'jeziora 2024'!DE83</f>
        <v>0.05</v>
      </c>
      <c r="AI84" s="46">
        <f>'jeziora 2024'!DF83</f>
        <v>0.05</v>
      </c>
      <c r="AJ84" s="46">
        <f>'jeziora 2024'!DH83</f>
        <v>0.5</v>
      </c>
      <c r="AK84" s="46">
        <f>'jeziora 2024'!DI83</f>
        <v>0.05</v>
      </c>
      <c r="AL84" s="46">
        <f>'jeziora 2024'!DJ83</f>
        <v>0.25</v>
      </c>
      <c r="AM84" s="46">
        <f>'jeziora 2024'!DK83</f>
        <v>0.25</v>
      </c>
      <c r="AN84" s="46">
        <f>'jeziora 2024'!DL83</f>
        <v>0.05</v>
      </c>
      <c r="AO84" s="155" t="s">
        <v>166</v>
      </c>
      <c r="AP84" s="160"/>
    </row>
    <row r="85" spans="1:42" x14ac:dyDescent="0.25">
      <c r="A85" s="88">
        <f>'jeziora 2024'!B84</f>
        <v>129</v>
      </c>
      <c r="B85" s="150" t="str">
        <f>'jeziora 2024'!D84</f>
        <v>jez. Wielki Ocypel - Ocypel</v>
      </c>
      <c r="C85" s="46">
        <f>'jeziora 2024'!I84</f>
        <v>0.05</v>
      </c>
      <c r="D85" s="46">
        <f>'jeziora 2024'!J84</f>
        <v>4.38</v>
      </c>
      <c r="E85" s="46">
        <f>'jeziora 2024'!L84</f>
        <v>0.45700000000000002</v>
      </c>
      <c r="F85" s="46">
        <f>'jeziora 2024'!N84</f>
        <v>5.13</v>
      </c>
      <c r="G85" s="46">
        <f>'jeziora 2024'!O84</f>
        <v>12.4</v>
      </c>
      <c r="H85" s="46">
        <f>'jeziora 2024'!S84</f>
        <v>3.28</v>
      </c>
      <c r="I85" s="46">
        <f>'jeziora 2024'!T84</f>
        <v>33.700000000000003</v>
      </c>
      <c r="J85" s="46">
        <f>'jeziora 2024'!X84</f>
        <v>60.8</v>
      </c>
      <c r="K85" s="46">
        <f>'jeziora 2024'!AH84</f>
        <v>2.5</v>
      </c>
      <c r="L85" s="46">
        <f>'jeziora 2024'!AJ84</f>
        <v>199</v>
      </c>
      <c r="M85" s="46">
        <f>'jeziora 2024'!BA84</f>
        <v>2742</v>
      </c>
      <c r="N85" s="46">
        <f>'jeziora 2024'!BI84</f>
        <v>0.5</v>
      </c>
      <c r="O85" s="46">
        <f>'jeziora 2024'!BJ84</f>
        <v>5.0000000000000001E-3</v>
      </c>
      <c r="P85" s="46">
        <f>'jeziora 2024'!BP84</f>
        <v>0.05</v>
      </c>
      <c r="Q85" s="46">
        <f>'jeziora 2024'!BS84</f>
        <v>0.05</v>
      </c>
      <c r="R85" s="46">
        <f>'jeziora 2024'!BT84</f>
        <v>0.05</v>
      </c>
      <c r="S85" s="46">
        <f>'jeziora 2024'!BU84</f>
        <v>0.1</v>
      </c>
      <c r="T85" s="46">
        <f>'jeziora 2024'!BZ84</f>
        <v>0.15</v>
      </c>
      <c r="U85" s="46">
        <f>'jeziora 2024'!CB84</f>
        <v>50</v>
      </c>
      <c r="V85" s="46">
        <f>'jeziora 2024'!CD84</f>
        <v>0.01</v>
      </c>
      <c r="W85" s="46">
        <f>'jeziora 2024'!CL84</f>
        <v>31</v>
      </c>
      <c r="X85" s="46">
        <f>'jeziora 2024'!CQ84</f>
        <v>1.5</v>
      </c>
      <c r="Y85" s="46">
        <f>'jeziora 2024'!CR84</f>
        <v>0.3</v>
      </c>
      <c r="Z85" s="46">
        <f>'jeziora 2024'!CS84</f>
        <v>5</v>
      </c>
      <c r="AA85" s="46">
        <f>'jeziora 2024'!CT84</f>
        <v>0.5</v>
      </c>
      <c r="AB85" s="46">
        <f>'jeziora 2024'!CU84</f>
        <v>0.5</v>
      </c>
      <c r="AC85" s="46">
        <f>'jeziora 2024'!CX84</f>
        <v>0.05</v>
      </c>
      <c r="AD85" s="46">
        <f>'jeziora 2024'!CZ84</f>
        <v>0.05</v>
      </c>
      <c r="AE85" s="46">
        <f>'jeziora 2024'!DB84</f>
        <v>0.05</v>
      </c>
      <c r="AF85" s="46">
        <f>'jeziora 2024'!DC84</f>
        <v>0.05</v>
      </c>
      <c r="AG85" s="46">
        <f>'jeziora 2024'!DD84</f>
        <v>0.05</v>
      </c>
      <c r="AH85" s="46">
        <f>'jeziora 2024'!DE84</f>
        <v>0.05</v>
      </c>
      <c r="AI85" s="46">
        <f>'jeziora 2024'!DF84</f>
        <v>0.05</v>
      </c>
      <c r="AJ85" s="46">
        <f>'jeziora 2024'!DH84</f>
        <v>0.5</v>
      </c>
      <c r="AK85" s="46">
        <f>'jeziora 2024'!DI84</f>
        <v>0.05</v>
      </c>
      <c r="AL85" s="46">
        <f>'jeziora 2024'!DJ84</f>
        <v>0.25</v>
      </c>
      <c r="AM85" s="46">
        <f>'jeziora 2024'!DK84</f>
        <v>0.25</v>
      </c>
      <c r="AN85" s="46">
        <f>'jeziora 2024'!DL84</f>
        <v>0.05</v>
      </c>
      <c r="AO85" s="155" t="s">
        <v>166</v>
      </c>
      <c r="AP85" s="160"/>
    </row>
    <row r="86" spans="1:42" x14ac:dyDescent="0.25">
      <c r="A86" s="88">
        <f>'jeziora 2024'!B85</f>
        <v>130</v>
      </c>
      <c r="B86" s="150" t="str">
        <f>'jeziora 2024'!D85</f>
        <v>Jez. Oleckie Małe - stan. 01</v>
      </c>
      <c r="C86" s="46">
        <f>'jeziora 2024'!I85</f>
        <v>0.05</v>
      </c>
      <c r="D86" s="46">
        <f>'jeziora 2024'!J85</f>
        <v>12.8</v>
      </c>
      <c r="E86" s="46">
        <f>'jeziora 2024'!L85</f>
        <v>2.5000000000000001E-2</v>
      </c>
      <c r="F86" s="46">
        <f>'jeziora 2024'!N85</f>
        <v>6.7</v>
      </c>
      <c r="G86" s="46">
        <f>'jeziora 2024'!O85</f>
        <v>27.7</v>
      </c>
      <c r="H86" s="46">
        <f>'jeziora 2024'!S85</f>
        <v>3.06</v>
      </c>
      <c r="I86" s="46">
        <f>'jeziora 2024'!T85</f>
        <v>0.5</v>
      </c>
      <c r="J86" s="46">
        <f>'jeziora 2024'!X85</f>
        <v>77.900000000000006</v>
      </c>
      <c r="K86" s="46">
        <f>'jeziora 2024'!AH85</f>
        <v>78</v>
      </c>
      <c r="L86" s="46">
        <f>'jeziora 2024'!AJ85</f>
        <v>142</v>
      </c>
      <c r="M86" s="46">
        <f>'jeziora 2024'!BA85</f>
        <v>3760.2</v>
      </c>
      <c r="N86" s="46">
        <f>'jeziora 2024'!BI85</f>
        <v>0.5</v>
      </c>
      <c r="O86" s="46">
        <f>'jeziora 2024'!BJ85</f>
        <v>5.0000000000000001E-3</v>
      </c>
      <c r="P86" s="46">
        <f>'jeziora 2024'!BP85</f>
        <v>0.05</v>
      </c>
      <c r="Q86" s="46">
        <f>'jeziora 2024'!BS85</f>
        <v>0.05</v>
      </c>
      <c r="R86" s="46">
        <f>'jeziora 2024'!BT85</f>
        <v>0.05</v>
      </c>
      <c r="S86" s="46">
        <f>'jeziora 2024'!BU85</f>
        <v>0.1</v>
      </c>
      <c r="T86" s="46">
        <f>'jeziora 2024'!BZ85</f>
        <v>0.15</v>
      </c>
      <c r="U86" s="46">
        <f>'jeziora 2024'!CB85</f>
        <v>50</v>
      </c>
      <c r="V86" s="46">
        <f>'jeziora 2024'!CD85</f>
        <v>0.01</v>
      </c>
      <c r="W86" s="46">
        <f>'jeziora 2024'!CL85</f>
        <v>0.24</v>
      </c>
      <c r="X86" s="46">
        <f>'jeziora 2024'!CQ85</f>
        <v>1.5</v>
      </c>
      <c r="Y86" s="46">
        <f>'jeziora 2024'!CR85</f>
        <v>0.3</v>
      </c>
      <c r="Z86" s="46">
        <f>'jeziora 2024'!CS85</f>
        <v>5</v>
      </c>
      <c r="AA86" s="46">
        <f>'jeziora 2024'!CT85</f>
        <v>0.5</v>
      </c>
      <c r="AB86" s="46">
        <f>'jeziora 2024'!CU85</f>
        <v>0.5</v>
      </c>
      <c r="AC86" s="46">
        <f>'jeziora 2024'!CX85</f>
        <v>0.05</v>
      </c>
      <c r="AD86" s="46">
        <f>'jeziora 2024'!CZ85</f>
        <v>0.05</v>
      </c>
      <c r="AE86" s="46">
        <f>'jeziora 2024'!DB85</f>
        <v>0.05</v>
      </c>
      <c r="AF86" s="46">
        <f>'jeziora 2024'!DC85</f>
        <v>0.05</v>
      </c>
      <c r="AG86" s="46">
        <f>'jeziora 2024'!DD85</f>
        <v>0.05</v>
      </c>
      <c r="AH86" s="46">
        <f>'jeziora 2024'!DE85</f>
        <v>0.05</v>
      </c>
      <c r="AI86" s="46">
        <f>'jeziora 2024'!DF85</f>
        <v>0.05</v>
      </c>
      <c r="AJ86" s="46">
        <f>'jeziora 2024'!DH85</f>
        <v>0.5</v>
      </c>
      <c r="AK86" s="46">
        <f>'jeziora 2024'!DI85</f>
        <v>0.05</v>
      </c>
      <c r="AL86" s="46">
        <f>'jeziora 2024'!DJ85</f>
        <v>0.25</v>
      </c>
      <c r="AM86" s="46">
        <f>'jeziora 2024'!DK85</f>
        <v>0.25</v>
      </c>
      <c r="AN86" s="46">
        <f>'jeziora 2024'!DL85</f>
        <v>0.05</v>
      </c>
      <c r="AO86" s="155" t="s">
        <v>166</v>
      </c>
      <c r="AP86" s="160"/>
    </row>
    <row r="87" spans="1:42" x14ac:dyDescent="0.25">
      <c r="A87" s="88">
        <f>'jeziora 2024'!B86</f>
        <v>131</v>
      </c>
      <c r="B87" s="150" t="str">
        <f>'jeziora 2024'!D86</f>
        <v>jez. Pełcz - głęboczek - 31,0m</v>
      </c>
      <c r="C87" s="46">
        <f>'jeziora 2024'!I86</f>
        <v>0.05</v>
      </c>
      <c r="D87" s="46">
        <f>'jeziora 2024'!J86</f>
        <v>11.8</v>
      </c>
      <c r="E87" s="46">
        <f>'jeziora 2024'!L86</f>
        <v>1.0900000000000001</v>
      </c>
      <c r="F87" s="46">
        <f>'jeziora 2024'!N86</f>
        <v>9.3699999999999992</v>
      </c>
      <c r="G87" s="46">
        <f>'jeziora 2024'!O86</f>
        <v>24.6</v>
      </c>
      <c r="H87" s="46">
        <f>'jeziora 2024'!S86</f>
        <v>7.16</v>
      </c>
      <c r="I87" s="46">
        <f>'jeziora 2024'!T86</f>
        <v>49.7</v>
      </c>
      <c r="J87" s="46">
        <f>'jeziora 2024'!X86</f>
        <v>108</v>
      </c>
      <c r="K87" s="46">
        <f>'jeziora 2024'!AH86</f>
        <v>92</v>
      </c>
      <c r="L87" s="46">
        <f>'jeziora 2024'!AJ86</f>
        <v>2.5</v>
      </c>
      <c r="M87" s="46">
        <f>'jeziora 2024'!BA86</f>
        <v>613</v>
      </c>
      <c r="N87" s="46">
        <f>'jeziora 2024'!BI86</f>
        <v>0.5</v>
      </c>
      <c r="O87" s="46">
        <f>'jeziora 2024'!BJ86</f>
        <v>5.0000000000000001E-3</v>
      </c>
      <c r="P87" s="46">
        <f>'jeziora 2024'!BP86</f>
        <v>0.05</v>
      </c>
      <c r="Q87" s="46">
        <f>'jeziora 2024'!BS86</f>
        <v>0.05</v>
      </c>
      <c r="R87" s="46">
        <f>'jeziora 2024'!BT86</f>
        <v>0.05</v>
      </c>
      <c r="S87" s="46">
        <f>'jeziora 2024'!BU86</f>
        <v>0.1</v>
      </c>
      <c r="T87" s="46">
        <f>'jeziora 2024'!BZ86</f>
        <v>0.15</v>
      </c>
      <c r="U87" s="46">
        <f>'jeziora 2024'!CB86</f>
        <v>50</v>
      </c>
      <c r="V87" s="46">
        <f>'jeziora 2024'!CD86</f>
        <v>0.01</v>
      </c>
      <c r="W87" s="46">
        <f>'jeziora 2024'!CL86</f>
        <v>0.36</v>
      </c>
      <c r="X87" s="46">
        <f>'jeziora 2024'!CQ86</f>
        <v>1.5</v>
      </c>
      <c r="Y87" s="46">
        <f>'jeziora 2024'!CR86</f>
        <v>0.3</v>
      </c>
      <c r="Z87" s="46">
        <f>'jeziora 2024'!CS86</f>
        <v>5</v>
      </c>
      <c r="AA87" s="46">
        <f>'jeziora 2024'!CT86</f>
        <v>0.5</v>
      </c>
      <c r="AB87" s="46">
        <f>'jeziora 2024'!CU86</f>
        <v>0.5</v>
      </c>
      <c r="AC87" s="46">
        <f>'jeziora 2024'!CX86</f>
        <v>0.05</v>
      </c>
      <c r="AD87" s="46">
        <f>'jeziora 2024'!CZ86</f>
        <v>0.05</v>
      </c>
      <c r="AE87" s="46">
        <f>'jeziora 2024'!DB86</f>
        <v>0.05</v>
      </c>
      <c r="AF87" s="46">
        <f>'jeziora 2024'!DC86</f>
        <v>0.05</v>
      </c>
      <c r="AG87" s="46">
        <f>'jeziora 2024'!DD86</f>
        <v>0.05</v>
      </c>
      <c r="AH87" s="46">
        <f>'jeziora 2024'!DE86</f>
        <v>0.05</v>
      </c>
      <c r="AI87" s="46">
        <f>'jeziora 2024'!DF86</f>
        <v>0.05</v>
      </c>
      <c r="AJ87" s="46">
        <f>'jeziora 2024'!DH86</f>
        <v>0.5</v>
      </c>
      <c r="AK87" s="46">
        <f>'jeziora 2024'!DI86</f>
        <v>0.05</v>
      </c>
      <c r="AL87" s="46">
        <f>'jeziora 2024'!DJ86</f>
        <v>0.25</v>
      </c>
      <c r="AM87" s="46">
        <f>'jeziora 2024'!DK86</f>
        <v>0.25</v>
      </c>
      <c r="AN87" s="46">
        <f>'jeziora 2024'!DL86</f>
        <v>0.05</v>
      </c>
      <c r="AO87" s="155" t="s">
        <v>166</v>
      </c>
      <c r="AP87" s="160"/>
    </row>
    <row r="88" spans="1:42" x14ac:dyDescent="0.25">
      <c r="A88" s="88">
        <f>'jeziora 2024'!B87</f>
        <v>132</v>
      </c>
      <c r="B88" s="150" t="str">
        <f>'jeziora 2024'!D87</f>
        <v>jez. Piaseczno  - głęboczek 10,5m</v>
      </c>
      <c r="C88" s="46">
        <f>'jeziora 2024'!I87</f>
        <v>0.05</v>
      </c>
      <c r="D88" s="46">
        <f>'jeziora 2024'!J87</f>
        <v>16.8</v>
      </c>
      <c r="E88" s="46">
        <f>'jeziora 2024'!L87</f>
        <v>1.61</v>
      </c>
      <c r="F88" s="46">
        <f>'jeziora 2024'!N87</f>
        <v>23.6</v>
      </c>
      <c r="G88" s="46">
        <f>'jeziora 2024'!O87</f>
        <v>26.1</v>
      </c>
      <c r="H88" s="46">
        <f>'jeziora 2024'!S87</f>
        <v>17.3</v>
      </c>
      <c r="I88" s="46">
        <f>'jeziora 2024'!T87</f>
        <v>91.2</v>
      </c>
      <c r="J88" s="46">
        <f>'jeziora 2024'!X87</f>
        <v>160</v>
      </c>
      <c r="K88" s="46">
        <f>'jeziora 2024'!AH87</f>
        <v>49</v>
      </c>
      <c r="L88" s="46">
        <f>'jeziora 2024'!AJ87</f>
        <v>27</v>
      </c>
      <c r="M88" s="46">
        <f>'jeziora 2024'!BA87</f>
        <v>1273.5</v>
      </c>
      <c r="N88" s="46">
        <f>'jeziora 2024'!BI87</f>
        <v>0.5</v>
      </c>
      <c r="O88" s="46">
        <f>'jeziora 2024'!BJ87</f>
        <v>5.0000000000000001E-3</v>
      </c>
      <c r="P88" s="46">
        <f>'jeziora 2024'!BP87</f>
        <v>0.05</v>
      </c>
      <c r="Q88" s="46">
        <f>'jeziora 2024'!BS87</f>
        <v>0.05</v>
      </c>
      <c r="R88" s="46">
        <f>'jeziora 2024'!BT87</f>
        <v>0.05</v>
      </c>
      <c r="S88" s="46">
        <f>'jeziora 2024'!BU87</f>
        <v>0.1</v>
      </c>
      <c r="T88" s="46">
        <f>'jeziora 2024'!BZ87</f>
        <v>0.15</v>
      </c>
      <c r="U88" s="46">
        <f>'jeziora 2024'!CB87</f>
        <v>50</v>
      </c>
      <c r="V88" s="46">
        <f>'jeziora 2024'!CD87</f>
        <v>0.01</v>
      </c>
      <c r="W88" s="46">
        <f>'jeziora 2024'!CL87</f>
        <v>7</v>
      </c>
      <c r="X88" s="46">
        <f>'jeziora 2024'!CQ87</f>
        <v>1.5</v>
      </c>
      <c r="Y88" s="46">
        <f>'jeziora 2024'!CR87</f>
        <v>0.3</v>
      </c>
      <c r="Z88" s="46">
        <f>'jeziora 2024'!CS87</f>
        <v>5</v>
      </c>
      <c r="AA88" s="46">
        <f>'jeziora 2024'!CT87</f>
        <v>0.5</v>
      </c>
      <c r="AB88" s="46">
        <f>'jeziora 2024'!CU87</f>
        <v>0.5</v>
      </c>
      <c r="AC88" s="46">
        <f>'jeziora 2024'!CX87</f>
        <v>0.05</v>
      </c>
      <c r="AD88" s="46">
        <f>'jeziora 2024'!CZ87</f>
        <v>0.05</v>
      </c>
      <c r="AE88" s="46">
        <f>'jeziora 2024'!DB87</f>
        <v>0.05</v>
      </c>
      <c r="AF88" s="46">
        <f>'jeziora 2024'!DC87</f>
        <v>0.05</v>
      </c>
      <c r="AG88" s="46">
        <f>'jeziora 2024'!DD87</f>
        <v>0.05</v>
      </c>
      <c r="AH88" s="46">
        <f>'jeziora 2024'!DE87</f>
        <v>0.05</v>
      </c>
      <c r="AI88" s="46">
        <f>'jeziora 2024'!DF87</f>
        <v>0.05</v>
      </c>
      <c r="AJ88" s="46">
        <f>'jeziora 2024'!DH87</f>
        <v>0.5</v>
      </c>
      <c r="AK88" s="46">
        <f>'jeziora 2024'!DI87</f>
        <v>0.05</v>
      </c>
      <c r="AL88" s="46">
        <f>'jeziora 2024'!DJ87</f>
        <v>0.25</v>
      </c>
      <c r="AM88" s="46">
        <f>'jeziora 2024'!DK87</f>
        <v>0.25</v>
      </c>
      <c r="AN88" s="46">
        <f>'jeziora 2024'!DL87</f>
        <v>0.05</v>
      </c>
      <c r="AO88" s="155" t="s">
        <v>166</v>
      </c>
      <c r="AP88" s="160"/>
    </row>
    <row r="89" spans="1:42" x14ac:dyDescent="0.25">
      <c r="A89" s="88">
        <f>'jeziora 2024'!B88</f>
        <v>133</v>
      </c>
      <c r="B89" s="150" t="str">
        <f>'jeziora 2024'!D88</f>
        <v>jez. Piaseczno Duże - głęboczek -   25,9m</v>
      </c>
      <c r="C89" s="46">
        <f>'jeziora 2024'!I88</f>
        <v>0.05</v>
      </c>
      <c r="D89" s="46">
        <f>'jeziora 2024'!J88</f>
        <v>1.5</v>
      </c>
      <c r="E89" s="46">
        <f>'jeziora 2024'!L88</f>
        <v>2.5000000000000001E-2</v>
      </c>
      <c r="F89" s="46">
        <f>'jeziora 2024'!N88</f>
        <v>1.79</v>
      </c>
      <c r="G89" s="46">
        <f>'jeziora 2024'!O88</f>
        <v>4.3099999999999996</v>
      </c>
      <c r="H89" s="46">
        <f>'jeziora 2024'!S88</f>
        <v>4.63</v>
      </c>
      <c r="I89" s="46">
        <f>'jeziora 2024'!T88</f>
        <v>1.79</v>
      </c>
      <c r="J89" s="46">
        <f>'jeziora 2024'!X88</f>
        <v>7.86</v>
      </c>
      <c r="K89" s="46">
        <f>'jeziora 2024'!AH88</f>
        <v>1640</v>
      </c>
      <c r="L89" s="46">
        <f>'jeziora 2024'!AJ88</f>
        <v>447</v>
      </c>
      <c r="M89" s="46">
        <f>'jeziora 2024'!BA88</f>
        <v>22910.5</v>
      </c>
      <c r="N89" s="46">
        <f>'jeziora 2024'!BI88</f>
        <v>0.5</v>
      </c>
      <c r="O89" s="46">
        <f>'jeziora 2024'!BJ88</f>
        <v>5.0000000000000001E-3</v>
      </c>
      <c r="P89" s="46">
        <f>'jeziora 2024'!BP88</f>
        <v>0.05</v>
      </c>
      <c r="Q89" s="46">
        <f>'jeziora 2024'!BS88</f>
        <v>0.05</v>
      </c>
      <c r="R89" s="46">
        <f>'jeziora 2024'!BT88</f>
        <v>0.05</v>
      </c>
      <c r="S89" s="46">
        <f>'jeziora 2024'!BU88</f>
        <v>0.1</v>
      </c>
      <c r="T89" s="46">
        <f>'jeziora 2024'!BZ88</f>
        <v>0.15</v>
      </c>
      <c r="U89" s="46">
        <f>'jeziora 2024'!CB88</f>
        <v>50</v>
      </c>
      <c r="V89" s="46">
        <f>'jeziora 2024'!CD88</f>
        <v>0.01</v>
      </c>
      <c r="W89" s="46">
        <f>'jeziora 2024'!CL88</f>
        <v>0.56000000000000005</v>
      </c>
      <c r="X89" s="46">
        <f>'jeziora 2024'!CQ88</f>
        <v>1.5</v>
      </c>
      <c r="Y89" s="46">
        <f>'jeziora 2024'!CR88</f>
        <v>0.3</v>
      </c>
      <c r="Z89" s="46">
        <f>'jeziora 2024'!CS88</f>
        <v>5</v>
      </c>
      <c r="AA89" s="46">
        <f>'jeziora 2024'!CT88</f>
        <v>0.5</v>
      </c>
      <c r="AB89" s="46">
        <f>'jeziora 2024'!CU88</f>
        <v>0.5</v>
      </c>
      <c r="AC89" s="46">
        <f>'jeziora 2024'!CX88</f>
        <v>0.05</v>
      </c>
      <c r="AD89" s="46">
        <f>'jeziora 2024'!CZ88</f>
        <v>0.05</v>
      </c>
      <c r="AE89" s="46">
        <f>'jeziora 2024'!DB88</f>
        <v>0.05</v>
      </c>
      <c r="AF89" s="46">
        <f>'jeziora 2024'!DC88</f>
        <v>0.05</v>
      </c>
      <c r="AG89" s="46">
        <f>'jeziora 2024'!DD88</f>
        <v>0.05</v>
      </c>
      <c r="AH89" s="46">
        <f>'jeziora 2024'!DE88</f>
        <v>0.05</v>
      </c>
      <c r="AI89" s="46">
        <f>'jeziora 2024'!DF88</f>
        <v>0.05</v>
      </c>
      <c r="AJ89" s="46">
        <f>'jeziora 2024'!DH88</f>
        <v>0.5</v>
      </c>
      <c r="AK89" s="46">
        <f>'jeziora 2024'!DI88</f>
        <v>0.05</v>
      </c>
      <c r="AL89" s="46">
        <f>'jeziora 2024'!DJ88</f>
        <v>0.25</v>
      </c>
      <c r="AM89" s="46">
        <f>'jeziora 2024'!DK88</f>
        <v>0.25</v>
      </c>
      <c r="AN89" s="46">
        <f>'jeziora 2024'!DL88</f>
        <v>0.05</v>
      </c>
      <c r="AO89" s="155" t="s">
        <v>166</v>
      </c>
      <c r="AP89" s="160"/>
    </row>
    <row r="90" spans="1:42" x14ac:dyDescent="0.25">
      <c r="A90" s="88">
        <f>'jeziora 2024'!B89</f>
        <v>134</v>
      </c>
      <c r="B90" s="150" t="str">
        <f>'jeziora 2024'!D89</f>
        <v>jez. Płaskie koło Rygola - st.01</v>
      </c>
      <c r="C90" s="46">
        <f>'jeziora 2024'!I89</f>
        <v>0.05</v>
      </c>
      <c r="D90" s="46">
        <f>'jeziora 2024'!J89</f>
        <v>4.91</v>
      </c>
      <c r="E90" s="46">
        <f>'jeziora 2024'!L89</f>
        <v>0.72599999999999998</v>
      </c>
      <c r="F90" s="46">
        <f>'jeziora 2024'!N89</f>
        <v>5.5</v>
      </c>
      <c r="G90" s="46">
        <f>'jeziora 2024'!O89</f>
        <v>2.2799999999999998</v>
      </c>
      <c r="H90" s="46">
        <f>'jeziora 2024'!S89</f>
        <v>5.05</v>
      </c>
      <c r="I90" s="46">
        <f>'jeziora 2024'!T89</f>
        <v>50.2</v>
      </c>
      <c r="J90" s="46">
        <f>'jeziora 2024'!X89</f>
        <v>29.8</v>
      </c>
      <c r="K90" s="46">
        <f>'jeziora 2024'!AH89</f>
        <v>2.5</v>
      </c>
      <c r="L90" s="46">
        <f>'jeziora 2024'!AJ89</f>
        <v>2.5</v>
      </c>
      <c r="M90" s="46">
        <f>'jeziora 2024'!BA89</f>
        <v>103</v>
      </c>
      <c r="N90" s="46">
        <f>'jeziora 2024'!BI89</f>
        <v>0.5</v>
      </c>
      <c r="O90" s="46">
        <f>'jeziora 2024'!BJ89</f>
        <v>5.0000000000000001E-3</v>
      </c>
      <c r="P90" s="46">
        <f>'jeziora 2024'!BP89</f>
        <v>0.05</v>
      </c>
      <c r="Q90" s="46">
        <f>'jeziora 2024'!BS89</f>
        <v>0.05</v>
      </c>
      <c r="R90" s="46">
        <f>'jeziora 2024'!BT89</f>
        <v>0.05</v>
      </c>
      <c r="S90" s="46">
        <f>'jeziora 2024'!BU89</f>
        <v>0.1</v>
      </c>
      <c r="T90" s="46">
        <f>'jeziora 2024'!BZ89</f>
        <v>0.15</v>
      </c>
      <c r="U90" s="46">
        <f>'jeziora 2024'!CB89</f>
        <v>0</v>
      </c>
      <c r="V90" s="46">
        <f>'jeziora 2024'!CD89</f>
        <v>0</v>
      </c>
      <c r="W90" s="46">
        <f>'jeziora 2024'!CL89</f>
        <v>0</v>
      </c>
      <c r="X90" s="46">
        <f>'jeziora 2024'!CQ89</f>
        <v>0</v>
      </c>
      <c r="Y90" s="46">
        <f>'jeziora 2024'!CR89</f>
        <v>0</v>
      </c>
      <c r="Z90" s="46">
        <f>'jeziora 2024'!CS89</f>
        <v>0</v>
      </c>
      <c r="AA90" s="46">
        <f>'jeziora 2024'!CT89</f>
        <v>0</v>
      </c>
      <c r="AB90" s="46">
        <f>'jeziora 2024'!CU89</f>
        <v>0</v>
      </c>
      <c r="AC90" s="46">
        <f>'jeziora 2024'!CX89</f>
        <v>0</v>
      </c>
      <c r="AD90" s="46">
        <f>'jeziora 2024'!CZ89</f>
        <v>0</v>
      </c>
      <c r="AE90" s="46">
        <f>'jeziora 2024'!DB89</f>
        <v>0</v>
      </c>
      <c r="AF90" s="46">
        <f>'jeziora 2024'!DC89</f>
        <v>0</v>
      </c>
      <c r="AG90" s="46">
        <f>'jeziora 2024'!DD89</f>
        <v>0</v>
      </c>
      <c r="AH90" s="46">
        <f>'jeziora 2024'!DE89</f>
        <v>0.05</v>
      </c>
      <c r="AI90" s="46">
        <f>'jeziora 2024'!DF89</f>
        <v>0.05</v>
      </c>
      <c r="AJ90" s="46">
        <f>'jeziora 2024'!DH89</f>
        <v>0</v>
      </c>
      <c r="AK90" s="46">
        <f>'jeziora 2024'!DI89</f>
        <v>0</v>
      </c>
      <c r="AL90" s="46">
        <f>'jeziora 2024'!DJ89</f>
        <v>0</v>
      </c>
      <c r="AM90" s="46">
        <f>'jeziora 2024'!DK89</f>
        <v>0</v>
      </c>
      <c r="AN90" s="46">
        <f>'jeziora 2024'!DL89</f>
        <v>0</v>
      </c>
      <c r="AO90" s="155" t="s">
        <v>166</v>
      </c>
      <c r="AP90" s="160"/>
    </row>
    <row r="91" spans="1:42" x14ac:dyDescent="0.25">
      <c r="A91" s="88">
        <f>'jeziora 2024'!B90</f>
        <v>135</v>
      </c>
      <c r="B91" s="150" t="str">
        <f>'jeziora 2024'!D90</f>
        <v>jez. Pławno - głęboczek -   7,4m</v>
      </c>
      <c r="C91" s="46">
        <f>'jeziora 2024'!I90</f>
        <v>0.05</v>
      </c>
      <c r="D91" s="46">
        <f>'jeziora 2024'!J90</f>
        <v>6.38</v>
      </c>
      <c r="E91" s="46">
        <f>'jeziora 2024'!L90</f>
        <v>2.0299999999999998</v>
      </c>
      <c r="F91" s="46">
        <f>'jeziora 2024'!N90</f>
        <v>32.200000000000003</v>
      </c>
      <c r="G91" s="46">
        <f>'jeziora 2024'!O90</f>
        <v>16.3</v>
      </c>
      <c r="H91" s="46">
        <f>'jeziora 2024'!S90</f>
        <v>25.7</v>
      </c>
      <c r="I91" s="46">
        <f>'jeziora 2024'!T90</f>
        <v>117</v>
      </c>
      <c r="J91" s="46">
        <f>'jeziora 2024'!X90</f>
        <v>243</v>
      </c>
      <c r="K91" s="46">
        <f>'jeziora 2024'!AH90</f>
        <v>2.5</v>
      </c>
      <c r="L91" s="46">
        <f>'jeziora 2024'!AJ90</f>
        <v>182</v>
      </c>
      <c r="M91" s="46">
        <f>'jeziora 2024'!BA90</f>
        <v>3615</v>
      </c>
      <c r="N91" s="46">
        <f>'jeziora 2024'!BI90</f>
        <v>0.5</v>
      </c>
      <c r="O91" s="46">
        <f>'jeziora 2024'!BJ90</f>
        <v>5.0000000000000001E-3</v>
      </c>
      <c r="P91" s="46">
        <f>'jeziora 2024'!BP90</f>
        <v>0.05</v>
      </c>
      <c r="Q91" s="46">
        <f>'jeziora 2024'!BS90</f>
        <v>0.05</v>
      </c>
      <c r="R91" s="46">
        <f>'jeziora 2024'!BT90</f>
        <v>0.05</v>
      </c>
      <c r="S91" s="46">
        <f>'jeziora 2024'!BU90</f>
        <v>0.1</v>
      </c>
      <c r="T91" s="46">
        <f>'jeziora 2024'!BZ90</f>
        <v>0.15</v>
      </c>
      <c r="U91" s="46">
        <f>'jeziora 2024'!CB90</f>
        <v>50</v>
      </c>
      <c r="V91" s="46">
        <f>'jeziora 2024'!CD90</f>
        <v>0.01</v>
      </c>
      <c r="W91" s="46">
        <f>'jeziora 2024'!CL90</f>
        <v>0.82</v>
      </c>
      <c r="X91" s="46">
        <f>'jeziora 2024'!CQ90</f>
        <v>1.5</v>
      </c>
      <c r="Y91" s="46">
        <f>'jeziora 2024'!CR90</f>
        <v>0.3</v>
      </c>
      <c r="Z91" s="46">
        <f>'jeziora 2024'!CS90</f>
        <v>5</v>
      </c>
      <c r="AA91" s="46">
        <f>'jeziora 2024'!CT90</f>
        <v>0.5</v>
      </c>
      <c r="AB91" s="46">
        <f>'jeziora 2024'!CU90</f>
        <v>0.5</v>
      </c>
      <c r="AC91" s="46">
        <f>'jeziora 2024'!CX90</f>
        <v>0.05</v>
      </c>
      <c r="AD91" s="46">
        <f>'jeziora 2024'!CZ90</f>
        <v>0.05</v>
      </c>
      <c r="AE91" s="46">
        <f>'jeziora 2024'!DB90</f>
        <v>0.05</v>
      </c>
      <c r="AF91" s="46">
        <f>'jeziora 2024'!DC90</f>
        <v>0.05</v>
      </c>
      <c r="AG91" s="46">
        <f>'jeziora 2024'!DD90</f>
        <v>0.05</v>
      </c>
      <c r="AH91" s="46">
        <f>'jeziora 2024'!DE90</f>
        <v>0.05</v>
      </c>
      <c r="AI91" s="46">
        <f>'jeziora 2024'!DF90</f>
        <v>0.05</v>
      </c>
      <c r="AJ91" s="46">
        <f>'jeziora 2024'!DH90</f>
        <v>0.5</v>
      </c>
      <c r="AK91" s="46">
        <f>'jeziora 2024'!DI90</f>
        <v>0.05</v>
      </c>
      <c r="AL91" s="46">
        <f>'jeziora 2024'!DJ90</f>
        <v>0.25</v>
      </c>
      <c r="AM91" s="46">
        <f>'jeziora 2024'!DK90</f>
        <v>0.25</v>
      </c>
      <c r="AN91" s="46">
        <f>'jeziora 2024'!DL90</f>
        <v>0.05</v>
      </c>
      <c r="AO91" s="155" t="s">
        <v>166</v>
      </c>
      <c r="AP91" s="160"/>
    </row>
    <row r="92" spans="1:42" x14ac:dyDescent="0.25">
      <c r="A92" s="88">
        <f>'jeziora 2024'!B91</f>
        <v>136</v>
      </c>
      <c r="B92" s="150" t="str">
        <f>'jeziora 2024'!D91</f>
        <v>jez. Płociczno - głęboczek -  5,2 m</v>
      </c>
      <c r="C92" s="46">
        <f>'jeziora 2024'!I91</f>
        <v>18</v>
      </c>
      <c r="D92" s="46">
        <f>'jeziora 2024'!J91</f>
        <v>3.5</v>
      </c>
      <c r="E92" s="46">
        <f>'jeziora 2024'!L91</f>
        <v>0.104</v>
      </c>
      <c r="F92" s="46">
        <f>'jeziora 2024'!N91</f>
        <v>6.22</v>
      </c>
      <c r="G92" s="46">
        <f>'jeziora 2024'!O91</f>
        <v>12.9</v>
      </c>
      <c r="H92" s="46">
        <f>'jeziora 2024'!S91</f>
        <v>3.46</v>
      </c>
      <c r="I92" s="46">
        <f>'jeziora 2024'!T91</f>
        <v>9.66</v>
      </c>
      <c r="J92" s="46">
        <f>'jeziora 2024'!X91</f>
        <v>51.7</v>
      </c>
      <c r="K92" s="46">
        <f>'jeziora 2024'!AH91</f>
        <v>2.5</v>
      </c>
      <c r="L92" s="46">
        <f>'jeziora 2024'!AJ91</f>
        <v>2.5</v>
      </c>
      <c r="M92" s="46">
        <f>'jeziora 2024'!BA91</f>
        <v>1414</v>
      </c>
      <c r="N92" s="46">
        <f>'jeziora 2024'!BI91</f>
        <v>0.5</v>
      </c>
      <c r="O92" s="46">
        <f>'jeziora 2024'!BJ91</f>
        <v>5.0000000000000001E-3</v>
      </c>
      <c r="P92" s="46">
        <f>'jeziora 2024'!BP91</f>
        <v>0.05</v>
      </c>
      <c r="Q92" s="46">
        <f>'jeziora 2024'!BS91</f>
        <v>0.05</v>
      </c>
      <c r="R92" s="46">
        <f>'jeziora 2024'!BT91</f>
        <v>0.05</v>
      </c>
      <c r="S92" s="46">
        <f>'jeziora 2024'!BU91</f>
        <v>0.1</v>
      </c>
      <c r="T92" s="46">
        <f>'jeziora 2024'!BZ91</f>
        <v>0.15</v>
      </c>
      <c r="U92" s="46">
        <f>'jeziora 2024'!CB91</f>
        <v>0</v>
      </c>
      <c r="V92" s="46">
        <f>'jeziora 2024'!CD91</f>
        <v>0</v>
      </c>
      <c r="W92" s="46">
        <f>'jeziora 2024'!CL91</f>
        <v>0</v>
      </c>
      <c r="X92" s="46">
        <f>'jeziora 2024'!CQ91</f>
        <v>0</v>
      </c>
      <c r="Y92" s="46">
        <f>'jeziora 2024'!CR91</f>
        <v>0</v>
      </c>
      <c r="Z92" s="46">
        <f>'jeziora 2024'!CS91</f>
        <v>0</v>
      </c>
      <c r="AA92" s="46">
        <f>'jeziora 2024'!CT91</f>
        <v>0</v>
      </c>
      <c r="AB92" s="46">
        <f>'jeziora 2024'!CU91</f>
        <v>0</v>
      </c>
      <c r="AC92" s="46">
        <f>'jeziora 2024'!CX91</f>
        <v>0</v>
      </c>
      <c r="AD92" s="46">
        <f>'jeziora 2024'!CZ91</f>
        <v>0</v>
      </c>
      <c r="AE92" s="46">
        <f>'jeziora 2024'!DB91</f>
        <v>0</v>
      </c>
      <c r="AF92" s="46">
        <f>'jeziora 2024'!DC91</f>
        <v>0</v>
      </c>
      <c r="AG92" s="46">
        <f>'jeziora 2024'!DD91</f>
        <v>0</v>
      </c>
      <c r="AH92" s="46">
        <f>'jeziora 2024'!DE91</f>
        <v>0.05</v>
      </c>
      <c r="AI92" s="46">
        <f>'jeziora 2024'!DF91</f>
        <v>0.05</v>
      </c>
      <c r="AJ92" s="46">
        <f>'jeziora 2024'!DH91</f>
        <v>0</v>
      </c>
      <c r="AK92" s="46">
        <f>'jeziora 2024'!DI91</f>
        <v>0</v>
      </c>
      <c r="AL92" s="46">
        <f>'jeziora 2024'!DJ91</f>
        <v>0</v>
      </c>
      <c r="AM92" s="46">
        <f>'jeziora 2024'!DK91</f>
        <v>0</v>
      </c>
      <c r="AN92" s="46">
        <f>'jeziora 2024'!DL91</f>
        <v>0</v>
      </c>
      <c r="AO92" s="155" t="s">
        <v>166</v>
      </c>
      <c r="AP92" s="160"/>
    </row>
    <row r="93" spans="1:42" x14ac:dyDescent="0.25">
      <c r="A93" s="88">
        <f>'jeziora 2024'!B92</f>
        <v>137</v>
      </c>
      <c r="B93" s="150" t="str">
        <f>'jeziora 2024'!D92</f>
        <v>jez. Pozezdrze - stan. 01</v>
      </c>
      <c r="C93" s="46">
        <f>'jeziora 2024'!I92</f>
        <v>0.05</v>
      </c>
      <c r="D93" s="46">
        <f>'jeziora 2024'!J92</f>
        <v>13.2</v>
      </c>
      <c r="E93" s="46">
        <f>'jeziora 2024'!L92</f>
        <v>0.42799999999999999</v>
      </c>
      <c r="F93" s="46">
        <f>'jeziora 2024'!N92</f>
        <v>10.3</v>
      </c>
      <c r="G93" s="46">
        <f>'jeziora 2024'!O92</f>
        <v>4.63</v>
      </c>
      <c r="H93" s="46">
        <f>'jeziora 2024'!S92</f>
        <v>8.7100000000000009</v>
      </c>
      <c r="I93" s="46">
        <f>'jeziora 2024'!T92</f>
        <v>16.899999999999999</v>
      </c>
      <c r="J93" s="46">
        <f>'jeziora 2024'!X92</f>
        <v>30.2</v>
      </c>
      <c r="K93" s="46">
        <f>'jeziora 2024'!AH92</f>
        <v>2.5</v>
      </c>
      <c r="L93" s="46">
        <f>'jeziora 2024'!AJ92</f>
        <v>2.5</v>
      </c>
      <c r="M93" s="46">
        <f>'jeziora 2024'!BA92</f>
        <v>43</v>
      </c>
      <c r="N93" s="46">
        <f>'jeziora 2024'!BI92</f>
        <v>0.5</v>
      </c>
      <c r="O93" s="46">
        <f>'jeziora 2024'!BJ92</f>
        <v>5.0000000000000001E-3</v>
      </c>
      <c r="P93" s="46">
        <f>'jeziora 2024'!BP92</f>
        <v>0.05</v>
      </c>
      <c r="Q93" s="46">
        <f>'jeziora 2024'!BS92</f>
        <v>0.05</v>
      </c>
      <c r="R93" s="46">
        <f>'jeziora 2024'!BT92</f>
        <v>0.05</v>
      </c>
      <c r="S93" s="46">
        <f>'jeziora 2024'!BU92</f>
        <v>0.1</v>
      </c>
      <c r="T93" s="46">
        <f>'jeziora 2024'!BZ92</f>
        <v>0.15</v>
      </c>
      <c r="U93" s="46">
        <f>'jeziora 2024'!CB92</f>
        <v>0</v>
      </c>
      <c r="V93" s="46">
        <f>'jeziora 2024'!CD92</f>
        <v>0</v>
      </c>
      <c r="W93" s="46">
        <f>'jeziora 2024'!CL92</f>
        <v>0</v>
      </c>
      <c r="X93" s="46">
        <f>'jeziora 2024'!CQ92</f>
        <v>0</v>
      </c>
      <c r="Y93" s="46">
        <f>'jeziora 2024'!CR92</f>
        <v>0</v>
      </c>
      <c r="Z93" s="46">
        <f>'jeziora 2024'!CS92</f>
        <v>0</v>
      </c>
      <c r="AA93" s="46">
        <f>'jeziora 2024'!CT92</f>
        <v>0</v>
      </c>
      <c r="AB93" s="46">
        <f>'jeziora 2024'!CU92</f>
        <v>0</v>
      </c>
      <c r="AC93" s="46">
        <f>'jeziora 2024'!CX92</f>
        <v>0</v>
      </c>
      <c r="AD93" s="46">
        <f>'jeziora 2024'!CZ92</f>
        <v>0</v>
      </c>
      <c r="AE93" s="46">
        <f>'jeziora 2024'!DB92</f>
        <v>0</v>
      </c>
      <c r="AF93" s="46">
        <f>'jeziora 2024'!DC92</f>
        <v>0</v>
      </c>
      <c r="AG93" s="46">
        <f>'jeziora 2024'!DD92</f>
        <v>0</v>
      </c>
      <c r="AH93" s="46">
        <f>'jeziora 2024'!DE92</f>
        <v>0.05</v>
      </c>
      <c r="AI93" s="46">
        <f>'jeziora 2024'!DF92</f>
        <v>0.05</v>
      </c>
      <c r="AJ93" s="46">
        <f>'jeziora 2024'!DH92</f>
        <v>0</v>
      </c>
      <c r="AK93" s="46">
        <f>'jeziora 2024'!DI92</f>
        <v>0</v>
      </c>
      <c r="AL93" s="46">
        <f>'jeziora 2024'!DJ92</f>
        <v>0</v>
      </c>
      <c r="AM93" s="46">
        <f>'jeziora 2024'!DK92</f>
        <v>0</v>
      </c>
      <c r="AN93" s="46">
        <f>'jeziora 2024'!DL92</f>
        <v>0</v>
      </c>
      <c r="AO93" s="155" t="s">
        <v>166</v>
      </c>
      <c r="AP93" s="160"/>
    </row>
    <row r="94" spans="1:42" x14ac:dyDescent="0.25">
      <c r="A94" s="88">
        <f>'jeziora 2024'!B93</f>
        <v>138</v>
      </c>
      <c r="B94" s="150" t="str">
        <f>'jeziora 2024'!D93</f>
        <v>jez. Przytoczno - głęboczek -  12,5 m</v>
      </c>
      <c r="C94" s="46">
        <f>'jeziora 2024'!I93</f>
        <v>0.05</v>
      </c>
      <c r="D94" s="46">
        <f>'jeziora 2024'!J93</f>
        <v>5.88</v>
      </c>
      <c r="E94" s="46">
        <f>'jeziora 2024'!L93</f>
        <v>0.38800000000000001</v>
      </c>
      <c r="F94" s="46">
        <f>'jeziora 2024'!N93</f>
        <v>33.799999999999997</v>
      </c>
      <c r="G94" s="46">
        <f>'jeziora 2024'!O93</f>
        <v>32.1</v>
      </c>
      <c r="H94" s="46">
        <f>'jeziora 2024'!S93</f>
        <v>32.6</v>
      </c>
      <c r="I94" s="46">
        <f>'jeziora 2024'!T93</f>
        <v>16.3</v>
      </c>
      <c r="J94" s="46">
        <f>'jeziora 2024'!X93</f>
        <v>97.6</v>
      </c>
      <c r="K94" s="46">
        <f>'jeziora 2024'!AH93</f>
        <v>997</v>
      </c>
      <c r="L94" s="46">
        <f>'jeziora 2024'!AJ93</f>
        <v>2.5</v>
      </c>
      <c r="M94" s="46">
        <f>'jeziora 2024'!BA93</f>
        <v>5101</v>
      </c>
      <c r="N94" s="46">
        <f>'jeziora 2024'!BI93</f>
        <v>0.5</v>
      </c>
      <c r="O94" s="46">
        <f>'jeziora 2024'!BJ93</f>
        <v>5.0000000000000001E-3</v>
      </c>
      <c r="P94" s="46">
        <f>'jeziora 2024'!BP93</f>
        <v>0.05</v>
      </c>
      <c r="Q94" s="46">
        <f>'jeziora 2024'!BS93</f>
        <v>0.05</v>
      </c>
      <c r="R94" s="46">
        <f>'jeziora 2024'!BT93</f>
        <v>0.05</v>
      </c>
      <c r="S94" s="46">
        <f>'jeziora 2024'!BU93</f>
        <v>0.1</v>
      </c>
      <c r="T94" s="46">
        <f>'jeziora 2024'!BZ93</f>
        <v>0.15</v>
      </c>
      <c r="U94" s="46">
        <f>'jeziora 2024'!CB93</f>
        <v>50</v>
      </c>
      <c r="V94" s="46">
        <f>'jeziora 2024'!CD93</f>
        <v>0.01</v>
      </c>
      <c r="W94" s="46">
        <f>'jeziora 2024'!CL93</f>
        <v>0.26</v>
      </c>
      <c r="X94" s="46">
        <f>'jeziora 2024'!CQ93</f>
        <v>1.5</v>
      </c>
      <c r="Y94" s="46">
        <f>'jeziora 2024'!CR93</f>
        <v>0.3</v>
      </c>
      <c r="Z94" s="46">
        <f>'jeziora 2024'!CS93</f>
        <v>5</v>
      </c>
      <c r="AA94" s="46">
        <f>'jeziora 2024'!CT93</f>
        <v>0.5</v>
      </c>
      <c r="AB94" s="46">
        <f>'jeziora 2024'!CU93</f>
        <v>0.5</v>
      </c>
      <c r="AC94" s="46">
        <f>'jeziora 2024'!CX93</f>
        <v>0.05</v>
      </c>
      <c r="AD94" s="46">
        <f>'jeziora 2024'!CZ93</f>
        <v>0.05</v>
      </c>
      <c r="AE94" s="46">
        <f>'jeziora 2024'!DB93</f>
        <v>0.05</v>
      </c>
      <c r="AF94" s="46">
        <f>'jeziora 2024'!DC93</f>
        <v>0.05</v>
      </c>
      <c r="AG94" s="46">
        <f>'jeziora 2024'!DD93</f>
        <v>0.05</v>
      </c>
      <c r="AH94" s="46">
        <f>'jeziora 2024'!DE93</f>
        <v>0.05</v>
      </c>
      <c r="AI94" s="46">
        <f>'jeziora 2024'!DF93</f>
        <v>0.05</v>
      </c>
      <c r="AJ94" s="46">
        <f>'jeziora 2024'!DH93</f>
        <v>0.5</v>
      </c>
      <c r="AK94" s="46">
        <f>'jeziora 2024'!DI93</f>
        <v>0.05</v>
      </c>
      <c r="AL94" s="46">
        <f>'jeziora 2024'!DJ93</f>
        <v>0.25</v>
      </c>
      <c r="AM94" s="46">
        <f>'jeziora 2024'!DK93</f>
        <v>0.25</v>
      </c>
      <c r="AN94" s="46">
        <f>'jeziora 2024'!DL93</f>
        <v>0.05</v>
      </c>
      <c r="AO94" s="155" t="s">
        <v>166</v>
      </c>
      <c r="AP94" s="160"/>
    </row>
    <row r="95" spans="1:42" x14ac:dyDescent="0.25">
      <c r="A95" s="88">
        <f>'jeziora 2024'!B94</f>
        <v>139</v>
      </c>
      <c r="B95" s="150" t="str">
        <f>'jeziora 2024'!D94</f>
        <v>jez. Przytonko - głęboczek - 20,3m</v>
      </c>
      <c r="C95" s="46">
        <f>'jeziora 2024'!I94</f>
        <v>0.05</v>
      </c>
      <c r="D95" s="46">
        <f>'jeziora 2024'!J94</f>
        <v>13.2</v>
      </c>
      <c r="E95" s="46">
        <f>'jeziora 2024'!L94</f>
        <v>1.71</v>
      </c>
      <c r="F95" s="46">
        <f>'jeziora 2024'!N94</f>
        <v>30.4</v>
      </c>
      <c r="G95" s="46">
        <f>'jeziora 2024'!O94</f>
        <v>20.2</v>
      </c>
      <c r="H95" s="46">
        <f>'jeziora 2024'!S94</f>
        <v>25</v>
      </c>
      <c r="I95" s="46">
        <f>'jeziora 2024'!T94</f>
        <v>114</v>
      </c>
      <c r="J95" s="46">
        <f>'jeziora 2024'!X94</f>
        <v>101</v>
      </c>
      <c r="K95" s="46">
        <f>'jeziora 2024'!AH94</f>
        <v>48</v>
      </c>
      <c r="L95" s="46">
        <f>'jeziora 2024'!AJ94</f>
        <v>92</v>
      </c>
      <c r="M95" s="46">
        <f>'jeziora 2024'!BA94</f>
        <v>1690</v>
      </c>
      <c r="N95" s="46">
        <f>'jeziora 2024'!BI94</f>
        <v>0.5</v>
      </c>
      <c r="O95" s="46">
        <f>'jeziora 2024'!BJ94</f>
        <v>5.0000000000000001E-3</v>
      </c>
      <c r="P95" s="46">
        <f>'jeziora 2024'!BP94</f>
        <v>0.05</v>
      </c>
      <c r="Q95" s="46">
        <f>'jeziora 2024'!BS94</f>
        <v>0.05</v>
      </c>
      <c r="R95" s="46">
        <f>'jeziora 2024'!BT94</f>
        <v>0.05</v>
      </c>
      <c r="S95" s="46">
        <f>'jeziora 2024'!BU94</f>
        <v>0.1</v>
      </c>
      <c r="T95" s="46">
        <f>'jeziora 2024'!BZ94</f>
        <v>0.15</v>
      </c>
      <c r="U95" s="46">
        <f>'jeziora 2024'!CB94</f>
        <v>50</v>
      </c>
      <c r="V95" s="46">
        <f>'jeziora 2024'!CD94</f>
        <v>0.01</v>
      </c>
      <c r="W95" s="46">
        <f>'jeziora 2024'!CL94</f>
        <v>2.1</v>
      </c>
      <c r="X95" s="46">
        <f>'jeziora 2024'!CQ94</f>
        <v>1.5</v>
      </c>
      <c r="Y95" s="46">
        <f>'jeziora 2024'!CR94</f>
        <v>0.3</v>
      </c>
      <c r="Z95" s="46">
        <f>'jeziora 2024'!CS94</f>
        <v>5</v>
      </c>
      <c r="AA95" s="46">
        <f>'jeziora 2024'!CT94</f>
        <v>0.5</v>
      </c>
      <c r="AB95" s="46">
        <f>'jeziora 2024'!CU94</f>
        <v>0.5</v>
      </c>
      <c r="AC95" s="46">
        <f>'jeziora 2024'!CX94</f>
        <v>0.05</v>
      </c>
      <c r="AD95" s="46">
        <f>'jeziora 2024'!CZ94</f>
        <v>0.05</v>
      </c>
      <c r="AE95" s="46">
        <f>'jeziora 2024'!DB94</f>
        <v>0.05</v>
      </c>
      <c r="AF95" s="46">
        <f>'jeziora 2024'!DC94</f>
        <v>0.05</v>
      </c>
      <c r="AG95" s="46">
        <f>'jeziora 2024'!DD94</f>
        <v>0.05</v>
      </c>
      <c r="AH95" s="46">
        <f>'jeziora 2024'!DE94</f>
        <v>0.05</v>
      </c>
      <c r="AI95" s="46">
        <f>'jeziora 2024'!DF94</f>
        <v>0.05</v>
      </c>
      <c r="AJ95" s="46">
        <f>'jeziora 2024'!DH94</f>
        <v>0.5</v>
      </c>
      <c r="AK95" s="46">
        <f>'jeziora 2024'!DI94</f>
        <v>0.05</v>
      </c>
      <c r="AL95" s="46">
        <f>'jeziora 2024'!DJ94</f>
        <v>0.25</v>
      </c>
      <c r="AM95" s="46">
        <f>'jeziora 2024'!DK94</f>
        <v>0.25</v>
      </c>
      <c r="AN95" s="46">
        <f>'jeziora 2024'!DL94</f>
        <v>0.05</v>
      </c>
      <c r="AO95" s="155" t="s">
        <v>166</v>
      </c>
      <c r="AP95" s="160"/>
    </row>
    <row r="96" spans="1:42" x14ac:dyDescent="0.25">
      <c r="A96" s="88">
        <f>'jeziora 2024'!B95</f>
        <v>140</v>
      </c>
      <c r="B96" s="150" t="str">
        <f>'jeziora 2024'!D95</f>
        <v>jez. Radomno - stan. 01</v>
      </c>
      <c r="C96" s="46">
        <f>'jeziora 2024'!I95</f>
        <v>0.05</v>
      </c>
      <c r="D96" s="46">
        <f>'jeziora 2024'!J95</f>
        <v>1.5</v>
      </c>
      <c r="E96" s="46">
        <f>'jeziora 2024'!L95</f>
        <v>2.5000000000000001E-2</v>
      </c>
      <c r="F96" s="46">
        <f>'jeziora 2024'!N95</f>
        <v>2.58</v>
      </c>
      <c r="G96" s="46">
        <f>'jeziora 2024'!O95</f>
        <v>14.5</v>
      </c>
      <c r="H96" s="46">
        <f>'jeziora 2024'!S95</f>
        <v>1.4</v>
      </c>
      <c r="I96" s="46">
        <f>'jeziora 2024'!T95</f>
        <v>4.09</v>
      </c>
      <c r="J96" s="46">
        <f>'jeziora 2024'!X95</f>
        <v>49.5</v>
      </c>
      <c r="K96" s="46">
        <f>'jeziora 2024'!AH95</f>
        <v>2.5</v>
      </c>
      <c r="L96" s="46">
        <f>'jeziora 2024'!AJ95</f>
        <v>148</v>
      </c>
      <c r="M96" s="46">
        <f>'jeziora 2024'!BA95</f>
        <v>2167.5</v>
      </c>
      <c r="N96" s="46">
        <f>'jeziora 2024'!BI95</f>
        <v>0.5</v>
      </c>
      <c r="O96" s="46">
        <f>'jeziora 2024'!BJ95</f>
        <v>5.0000000000000001E-3</v>
      </c>
      <c r="P96" s="46">
        <f>'jeziora 2024'!BP95</f>
        <v>0.05</v>
      </c>
      <c r="Q96" s="46">
        <f>'jeziora 2024'!BS95</f>
        <v>0.05</v>
      </c>
      <c r="R96" s="46">
        <f>'jeziora 2024'!BT95</f>
        <v>0.05</v>
      </c>
      <c r="S96" s="46">
        <f>'jeziora 2024'!BU95</f>
        <v>0.1</v>
      </c>
      <c r="T96" s="46">
        <f>'jeziora 2024'!BZ95</f>
        <v>0.15</v>
      </c>
      <c r="U96" s="46">
        <f>'jeziora 2024'!CB95</f>
        <v>50</v>
      </c>
      <c r="V96" s="46">
        <f>'jeziora 2024'!CD95</f>
        <v>0.01</v>
      </c>
      <c r="W96" s="46">
        <f>'jeziora 2024'!CL95</f>
        <v>4.9000000000000004</v>
      </c>
      <c r="X96" s="46">
        <f>'jeziora 2024'!CQ95</f>
        <v>1.5</v>
      </c>
      <c r="Y96" s="46">
        <f>'jeziora 2024'!CR95</f>
        <v>0.3</v>
      </c>
      <c r="Z96" s="46">
        <f>'jeziora 2024'!CS95</f>
        <v>5</v>
      </c>
      <c r="AA96" s="46">
        <f>'jeziora 2024'!CT95</f>
        <v>0.5</v>
      </c>
      <c r="AB96" s="46">
        <f>'jeziora 2024'!CU95</f>
        <v>0.5</v>
      </c>
      <c r="AC96" s="46">
        <f>'jeziora 2024'!CX95</f>
        <v>0.05</v>
      </c>
      <c r="AD96" s="46">
        <f>'jeziora 2024'!CZ95</f>
        <v>0.05</v>
      </c>
      <c r="AE96" s="46">
        <f>'jeziora 2024'!DB95</f>
        <v>0.05</v>
      </c>
      <c r="AF96" s="46">
        <f>'jeziora 2024'!DC95</f>
        <v>0.05</v>
      </c>
      <c r="AG96" s="46">
        <f>'jeziora 2024'!DD95</f>
        <v>0.05</v>
      </c>
      <c r="AH96" s="46">
        <f>'jeziora 2024'!DE95</f>
        <v>0.05</v>
      </c>
      <c r="AI96" s="46">
        <f>'jeziora 2024'!DF95</f>
        <v>0.05</v>
      </c>
      <c r="AJ96" s="46">
        <f>'jeziora 2024'!DH95</f>
        <v>0.5</v>
      </c>
      <c r="AK96" s="46">
        <f>'jeziora 2024'!DI95</f>
        <v>0.05</v>
      </c>
      <c r="AL96" s="46">
        <f>'jeziora 2024'!DJ95</f>
        <v>0.25</v>
      </c>
      <c r="AM96" s="46">
        <f>'jeziora 2024'!DK95</f>
        <v>0.25</v>
      </c>
      <c r="AN96" s="46">
        <f>'jeziora 2024'!DL95</f>
        <v>0.05</v>
      </c>
      <c r="AO96" s="155" t="s">
        <v>166</v>
      </c>
      <c r="AP96" s="160"/>
    </row>
    <row r="97" spans="1:42" x14ac:dyDescent="0.25">
      <c r="A97" s="88">
        <f>'jeziora 2024'!B96</f>
        <v>141</v>
      </c>
      <c r="B97" s="150" t="str">
        <f>'jeziora 2024'!D96</f>
        <v>jez. Rajgrodzkie - st.06 (Opartowo)</v>
      </c>
      <c r="C97" s="46">
        <f>'jeziora 2024'!I96</f>
        <v>0.05</v>
      </c>
      <c r="D97" s="46">
        <f>'jeziora 2024'!J96</f>
        <v>9.2799999999999994</v>
      </c>
      <c r="E97" s="46">
        <f>'jeziora 2024'!L96</f>
        <v>0.129</v>
      </c>
      <c r="F97" s="46">
        <f>'jeziora 2024'!N96</f>
        <v>5.2</v>
      </c>
      <c r="G97" s="46">
        <f>'jeziora 2024'!O96</f>
        <v>13</v>
      </c>
      <c r="H97" s="46">
        <f>'jeziora 2024'!S96</f>
        <v>3.36</v>
      </c>
      <c r="I97" s="46">
        <f>'jeziora 2024'!T96</f>
        <v>8.57</v>
      </c>
      <c r="J97" s="46">
        <f>'jeziora 2024'!X96</f>
        <v>31.5</v>
      </c>
      <c r="K97" s="46">
        <f>'jeziora 2024'!AH96</f>
        <v>2.5</v>
      </c>
      <c r="L97" s="46">
        <f>'jeziora 2024'!AJ96</f>
        <v>2.5</v>
      </c>
      <c r="M97" s="46">
        <f>'jeziora 2024'!BA96</f>
        <v>233</v>
      </c>
      <c r="N97" s="46">
        <f>'jeziora 2024'!BI96</f>
        <v>0.5</v>
      </c>
      <c r="O97" s="46">
        <f>'jeziora 2024'!BJ96</f>
        <v>5.0000000000000001E-3</v>
      </c>
      <c r="P97" s="46">
        <f>'jeziora 2024'!BP96</f>
        <v>0.05</v>
      </c>
      <c r="Q97" s="46">
        <f>'jeziora 2024'!BS96</f>
        <v>0.05</v>
      </c>
      <c r="R97" s="46">
        <f>'jeziora 2024'!BT96</f>
        <v>0.05</v>
      </c>
      <c r="S97" s="46">
        <f>'jeziora 2024'!BU96</f>
        <v>0.1</v>
      </c>
      <c r="T97" s="46">
        <f>'jeziora 2024'!BZ96</f>
        <v>0.15</v>
      </c>
      <c r="U97" s="46">
        <f>'jeziora 2024'!CB96</f>
        <v>50</v>
      </c>
      <c r="V97" s="46">
        <f>'jeziora 2024'!CD96</f>
        <v>0.01</v>
      </c>
      <c r="W97" s="46">
        <f>'jeziora 2024'!CL96</f>
        <v>2.5</v>
      </c>
      <c r="X97" s="46">
        <f>'jeziora 2024'!CQ96</f>
        <v>1.5</v>
      </c>
      <c r="Y97" s="46">
        <f>'jeziora 2024'!CR96</f>
        <v>0.3</v>
      </c>
      <c r="Z97" s="46">
        <f>'jeziora 2024'!CS96</f>
        <v>5</v>
      </c>
      <c r="AA97" s="46">
        <f>'jeziora 2024'!CT96</f>
        <v>0.5</v>
      </c>
      <c r="AB97" s="46">
        <f>'jeziora 2024'!CU96</f>
        <v>0.5</v>
      </c>
      <c r="AC97" s="46">
        <f>'jeziora 2024'!CX96</f>
        <v>0.05</v>
      </c>
      <c r="AD97" s="46">
        <f>'jeziora 2024'!CZ96</f>
        <v>0.05</v>
      </c>
      <c r="AE97" s="46">
        <f>'jeziora 2024'!DB96</f>
        <v>0.05</v>
      </c>
      <c r="AF97" s="46">
        <f>'jeziora 2024'!DC96</f>
        <v>0.05</v>
      </c>
      <c r="AG97" s="46">
        <f>'jeziora 2024'!DD96</f>
        <v>0.05</v>
      </c>
      <c r="AH97" s="46">
        <f>'jeziora 2024'!DE96</f>
        <v>0.05</v>
      </c>
      <c r="AI97" s="46">
        <f>'jeziora 2024'!DF96</f>
        <v>0.05</v>
      </c>
      <c r="AJ97" s="46">
        <f>'jeziora 2024'!DH96</f>
        <v>0.5</v>
      </c>
      <c r="AK97" s="46">
        <f>'jeziora 2024'!DI96</f>
        <v>0.05</v>
      </c>
      <c r="AL97" s="46">
        <f>'jeziora 2024'!DJ96</f>
        <v>0.25</v>
      </c>
      <c r="AM97" s="46">
        <f>'jeziora 2024'!DK96</f>
        <v>0.25</v>
      </c>
      <c r="AN97" s="46">
        <f>'jeziora 2024'!DL96</f>
        <v>0.05</v>
      </c>
      <c r="AO97" s="155" t="s">
        <v>166</v>
      </c>
      <c r="AP97" s="160"/>
    </row>
    <row r="98" spans="1:42" x14ac:dyDescent="0.25">
      <c r="A98" s="88">
        <f>'jeziora 2024'!B97</f>
        <v>142</v>
      </c>
      <c r="B98" s="150" t="str">
        <f>'jeziora 2024'!D97</f>
        <v>jez. Rekąty - stan. 01</v>
      </c>
      <c r="C98" s="46">
        <f>'jeziora 2024'!I97</f>
        <v>0.05</v>
      </c>
      <c r="D98" s="46">
        <f>'jeziora 2024'!J97</f>
        <v>7.25</v>
      </c>
      <c r="E98" s="46">
        <f>'jeziora 2024'!L97</f>
        <v>0.193</v>
      </c>
      <c r="F98" s="46">
        <f>'jeziora 2024'!N97</f>
        <v>5.34</v>
      </c>
      <c r="G98" s="46">
        <f>'jeziora 2024'!O97</f>
        <v>14.1</v>
      </c>
      <c r="H98" s="46">
        <f>'jeziora 2024'!S97</f>
        <v>4.46</v>
      </c>
      <c r="I98" s="46">
        <f>'jeziora 2024'!T97</f>
        <v>11.9</v>
      </c>
      <c r="J98" s="46">
        <f>'jeziora 2024'!X97</f>
        <v>61.8</v>
      </c>
      <c r="K98" s="46">
        <f>'jeziora 2024'!AH97</f>
        <v>2.5</v>
      </c>
      <c r="L98" s="46">
        <f>'jeziora 2024'!AJ97</f>
        <v>2.5</v>
      </c>
      <c r="M98" s="46">
        <f>'jeziora 2024'!BA97</f>
        <v>31.5</v>
      </c>
      <c r="N98" s="46">
        <f>'jeziora 2024'!BI97</f>
        <v>0.5</v>
      </c>
      <c r="O98" s="46">
        <f>'jeziora 2024'!BJ97</f>
        <v>5.0000000000000001E-3</v>
      </c>
      <c r="P98" s="46">
        <f>'jeziora 2024'!BP97</f>
        <v>0.05</v>
      </c>
      <c r="Q98" s="46">
        <f>'jeziora 2024'!BS97</f>
        <v>0.05</v>
      </c>
      <c r="R98" s="46">
        <f>'jeziora 2024'!BT97</f>
        <v>0.05</v>
      </c>
      <c r="S98" s="46">
        <f>'jeziora 2024'!BU97</f>
        <v>0.1</v>
      </c>
      <c r="T98" s="46">
        <f>'jeziora 2024'!BZ97</f>
        <v>0.15</v>
      </c>
      <c r="U98" s="46">
        <f>'jeziora 2024'!CB97</f>
        <v>50</v>
      </c>
      <c r="V98" s="46">
        <f>'jeziora 2024'!CD97</f>
        <v>0.01</v>
      </c>
      <c r="W98" s="46">
        <f>'jeziora 2024'!CL97</f>
        <v>0.73</v>
      </c>
      <c r="X98" s="46">
        <f>'jeziora 2024'!CQ97</f>
        <v>1.5</v>
      </c>
      <c r="Y98" s="46">
        <f>'jeziora 2024'!CR97</f>
        <v>0.3</v>
      </c>
      <c r="Z98" s="46">
        <f>'jeziora 2024'!CS97</f>
        <v>5</v>
      </c>
      <c r="AA98" s="46">
        <f>'jeziora 2024'!CT97</f>
        <v>0.5</v>
      </c>
      <c r="AB98" s="46">
        <f>'jeziora 2024'!CU97</f>
        <v>0.5</v>
      </c>
      <c r="AC98" s="46">
        <f>'jeziora 2024'!CX97</f>
        <v>0.05</v>
      </c>
      <c r="AD98" s="46">
        <f>'jeziora 2024'!CZ97</f>
        <v>0.05</v>
      </c>
      <c r="AE98" s="46">
        <f>'jeziora 2024'!DB97</f>
        <v>0.05</v>
      </c>
      <c r="AF98" s="46">
        <f>'jeziora 2024'!DC97</f>
        <v>0.05</v>
      </c>
      <c r="AG98" s="46">
        <f>'jeziora 2024'!DD97</f>
        <v>0.05</v>
      </c>
      <c r="AH98" s="46">
        <f>'jeziora 2024'!DE97</f>
        <v>0.05</v>
      </c>
      <c r="AI98" s="46">
        <f>'jeziora 2024'!DF97</f>
        <v>0.05</v>
      </c>
      <c r="AJ98" s="46">
        <f>'jeziora 2024'!DH97</f>
        <v>0.5</v>
      </c>
      <c r="AK98" s="46">
        <f>'jeziora 2024'!DI97</f>
        <v>0.05</v>
      </c>
      <c r="AL98" s="46">
        <f>'jeziora 2024'!DJ97</f>
        <v>0.25</v>
      </c>
      <c r="AM98" s="46">
        <f>'jeziora 2024'!DK97</f>
        <v>0.25</v>
      </c>
      <c r="AN98" s="46">
        <f>'jeziora 2024'!DL97</f>
        <v>0.05</v>
      </c>
      <c r="AO98" s="155" t="s">
        <v>166</v>
      </c>
      <c r="AP98" s="160"/>
    </row>
    <row r="99" spans="1:42" x14ac:dyDescent="0.25">
      <c r="A99" s="88">
        <f>'jeziora 2024'!B98</f>
        <v>143</v>
      </c>
      <c r="B99" s="150" t="str">
        <f>'jeziora 2024'!D98</f>
        <v>jez. Resko Górne - głęboczek - 5,0m</v>
      </c>
      <c r="C99" s="46">
        <f>'jeziora 2024'!I98</f>
        <v>11.4</v>
      </c>
      <c r="D99" s="46">
        <f>'jeziora 2024'!J98</f>
        <v>10.7</v>
      </c>
      <c r="E99" s="46">
        <f>'jeziora 2024'!L98</f>
        <v>1.36</v>
      </c>
      <c r="F99" s="46">
        <f>'jeziora 2024'!N98</f>
        <v>29.5</v>
      </c>
      <c r="G99" s="46">
        <f>'jeziora 2024'!O98</f>
        <v>19.399999999999999</v>
      </c>
      <c r="H99" s="46">
        <f>'jeziora 2024'!S98</f>
        <v>24.6</v>
      </c>
      <c r="I99" s="46">
        <f>'jeziora 2024'!T98</f>
        <v>74.099999999999994</v>
      </c>
      <c r="J99" s="46">
        <f>'jeziora 2024'!X98</f>
        <v>116</v>
      </c>
      <c r="K99" s="46">
        <f>'jeziora 2024'!AH98</f>
        <v>2.5</v>
      </c>
      <c r="L99" s="46">
        <f>'jeziora 2024'!AJ98</f>
        <v>2.5</v>
      </c>
      <c r="M99" s="46">
        <f>'jeziora 2024'!BA98</f>
        <v>314.5</v>
      </c>
      <c r="N99" s="46">
        <f>'jeziora 2024'!BI98</f>
        <v>0.5</v>
      </c>
      <c r="O99" s="46">
        <f>'jeziora 2024'!BJ98</f>
        <v>5.0000000000000001E-3</v>
      </c>
      <c r="P99" s="46">
        <f>'jeziora 2024'!BP98</f>
        <v>0.05</v>
      </c>
      <c r="Q99" s="46">
        <f>'jeziora 2024'!BS98</f>
        <v>0.05</v>
      </c>
      <c r="R99" s="46">
        <f>'jeziora 2024'!BT98</f>
        <v>0.05</v>
      </c>
      <c r="S99" s="46">
        <f>'jeziora 2024'!BU98</f>
        <v>0.1</v>
      </c>
      <c r="T99" s="46">
        <f>'jeziora 2024'!BZ98</f>
        <v>0.15</v>
      </c>
      <c r="U99" s="46">
        <f>'jeziora 2024'!CB98</f>
        <v>50</v>
      </c>
      <c r="V99" s="46">
        <f>'jeziora 2024'!CD98</f>
        <v>0.01</v>
      </c>
      <c r="W99" s="46">
        <f>'jeziora 2024'!CL98</f>
        <v>1.4</v>
      </c>
      <c r="X99" s="46">
        <f>'jeziora 2024'!CQ98</f>
        <v>1.5</v>
      </c>
      <c r="Y99" s="46">
        <f>'jeziora 2024'!CR98</f>
        <v>0.3</v>
      </c>
      <c r="Z99" s="46">
        <f>'jeziora 2024'!CS98</f>
        <v>5</v>
      </c>
      <c r="AA99" s="46">
        <f>'jeziora 2024'!CT98</f>
        <v>0.5</v>
      </c>
      <c r="AB99" s="46">
        <f>'jeziora 2024'!CU98</f>
        <v>0.5</v>
      </c>
      <c r="AC99" s="46">
        <f>'jeziora 2024'!CX98</f>
        <v>0.05</v>
      </c>
      <c r="AD99" s="46">
        <f>'jeziora 2024'!CZ98</f>
        <v>0.05</v>
      </c>
      <c r="AE99" s="46">
        <f>'jeziora 2024'!DB98</f>
        <v>0.05</v>
      </c>
      <c r="AF99" s="46">
        <f>'jeziora 2024'!DC98</f>
        <v>0.05</v>
      </c>
      <c r="AG99" s="46">
        <f>'jeziora 2024'!DD98</f>
        <v>0.05</v>
      </c>
      <c r="AH99" s="46">
        <f>'jeziora 2024'!DE98</f>
        <v>0.05</v>
      </c>
      <c r="AI99" s="46">
        <f>'jeziora 2024'!DF98</f>
        <v>0.05</v>
      </c>
      <c r="AJ99" s="46">
        <f>'jeziora 2024'!DH98</f>
        <v>0.5</v>
      </c>
      <c r="AK99" s="46">
        <f>'jeziora 2024'!DI98</f>
        <v>0.05</v>
      </c>
      <c r="AL99" s="46">
        <f>'jeziora 2024'!DJ98</f>
        <v>0.25</v>
      </c>
      <c r="AM99" s="46">
        <f>'jeziora 2024'!DK98</f>
        <v>0.25</v>
      </c>
      <c r="AN99" s="46">
        <f>'jeziora 2024'!DL98</f>
        <v>0.05</v>
      </c>
      <c r="AO99" s="155" t="s">
        <v>166</v>
      </c>
      <c r="AP99" s="160"/>
    </row>
    <row r="100" spans="1:42" x14ac:dyDescent="0.25">
      <c r="A100" s="88">
        <f>'jeziora 2024'!B99</f>
        <v>144</v>
      </c>
      <c r="B100" s="150" t="str">
        <f>'jeziora 2024'!D99</f>
        <v>Jez. Rogowskie - głęboczek</v>
      </c>
      <c r="C100" s="46">
        <f>'jeziora 2024'!I99</f>
        <v>0.05</v>
      </c>
      <c r="D100" s="46">
        <f>'jeziora 2024'!J99</f>
        <v>1.5</v>
      </c>
      <c r="E100" s="46">
        <f>'jeziora 2024'!L99</f>
        <v>2.5000000000000001E-2</v>
      </c>
      <c r="F100" s="46">
        <f>'jeziora 2024'!N99</f>
        <v>7.66</v>
      </c>
      <c r="G100" s="46">
        <f>'jeziora 2024'!O99</f>
        <v>10.5</v>
      </c>
      <c r="H100" s="46">
        <f>'jeziora 2024'!S99</f>
        <v>3.56</v>
      </c>
      <c r="I100" s="46">
        <f>'jeziora 2024'!T99</f>
        <v>0.5</v>
      </c>
      <c r="J100" s="46">
        <f>'jeziora 2024'!X99</f>
        <v>22.8</v>
      </c>
      <c r="K100" s="46">
        <f>'jeziora 2024'!AH99</f>
        <v>43</v>
      </c>
      <c r="L100" s="46">
        <f>'jeziora 2024'!AJ99</f>
        <v>81</v>
      </c>
      <c r="M100" s="46">
        <f>'jeziora 2024'!BA99</f>
        <v>1817.5</v>
      </c>
      <c r="N100" s="46">
        <f>'jeziora 2024'!BI99</f>
        <v>0.5</v>
      </c>
      <c r="O100" s="46">
        <f>'jeziora 2024'!BJ99</f>
        <v>5.0000000000000001E-3</v>
      </c>
      <c r="P100" s="46">
        <f>'jeziora 2024'!BP99</f>
        <v>0.05</v>
      </c>
      <c r="Q100" s="46">
        <f>'jeziora 2024'!BS99</f>
        <v>0.05</v>
      </c>
      <c r="R100" s="46">
        <f>'jeziora 2024'!BT99</f>
        <v>0.05</v>
      </c>
      <c r="S100" s="46">
        <f>'jeziora 2024'!BU99</f>
        <v>0.1</v>
      </c>
      <c r="T100" s="46">
        <f>'jeziora 2024'!BZ99</f>
        <v>0.15</v>
      </c>
      <c r="U100" s="46">
        <f>'jeziora 2024'!CB99</f>
        <v>50</v>
      </c>
      <c r="V100" s="46">
        <f>'jeziora 2024'!CD99</f>
        <v>0.01</v>
      </c>
      <c r="W100" s="46">
        <f>'jeziora 2024'!CL99</f>
        <v>7.4</v>
      </c>
      <c r="X100" s="46">
        <f>'jeziora 2024'!CQ99</f>
        <v>1.5</v>
      </c>
      <c r="Y100" s="46">
        <f>'jeziora 2024'!CR99</f>
        <v>0.3</v>
      </c>
      <c r="Z100" s="46">
        <f>'jeziora 2024'!CS99</f>
        <v>5</v>
      </c>
      <c r="AA100" s="46">
        <f>'jeziora 2024'!CT99</f>
        <v>0.5</v>
      </c>
      <c r="AB100" s="46">
        <f>'jeziora 2024'!CU99</f>
        <v>0.5</v>
      </c>
      <c r="AC100" s="46">
        <f>'jeziora 2024'!CX99</f>
        <v>0.05</v>
      </c>
      <c r="AD100" s="46">
        <f>'jeziora 2024'!CZ99</f>
        <v>0.05</v>
      </c>
      <c r="AE100" s="46">
        <f>'jeziora 2024'!DB99</f>
        <v>0.05</v>
      </c>
      <c r="AF100" s="46">
        <f>'jeziora 2024'!DC99</f>
        <v>0.05</v>
      </c>
      <c r="AG100" s="46">
        <f>'jeziora 2024'!DD99</f>
        <v>0.05</v>
      </c>
      <c r="AH100" s="46">
        <f>'jeziora 2024'!DE99</f>
        <v>0.05</v>
      </c>
      <c r="AI100" s="46">
        <f>'jeziora 2024'!DF99</f>
        <v>0.05</v>
      </c>
      <c r="AJ100" s="46">
        <f>'jeziora 2024'!DH99</f>
        <v>0.5</v>
      </c>
      <c r="AK100" s="46">
        <f>'jeziora 2024'!DI99</f>
        <v>0.05</v>
      </c>
      <c r="AL100" s="46">
        <f>'jeziora 2024'!DJ99</f>
        <v>0.25</v>
      </c>
      <c r="AM100" s="46">
        <f>'jeziora 2024'!DK99</f>
        <v>0.25</v>
      </c>
      <c r="AN100" s="46">
        <f>'jeziora 2024'!DL99</f>
        <v>0.05</v>
      </c>
      <c r="AO100" s="155" t="s">
        <v>166</v>
      </c>
      <c r="AP100" s="160"/>
    </row>
    <row r="101" spans="1:42" x14ac:dyDescent="0.25">
      <c r="A101" s="88">
        <f>'jeziora 2024'!B100</f>
        <v>145</v>
      </c>
      <c r="B101" s="150" t="str">
        <f>'jeziora 2024'!D100</f>
        <v>Jez. Rościńskie - stan. 01</v>
      </c>
      <c r="C101" s="46">
        <f>'jeziora 2024'!I100</f>
        <v>0.05</v>
      </c>
      <c r="D101" s="46">
        <f>'jeziora 2024'!J100</f>
        <v>6.08</v>
      </c>
      <c r="E101" s="46">
        <f>'jeziora 2024'!L100</f>
        <v>0.26800000000000002</v>
      </c>
      <c r="F101" s="46">
        <f>'jeziora 2024'!N100</f>
        <v>9.42</v>
      </c>
      <c r="G101" s="46">
        <f>'jeziora 2024'!O100</f>
        <v>21.2</v>
      </c>
      <c r="H101" s="46">
        <f>'jeziora 2024'!S100</f>
        <v>6.15</v>
      </c>
      <c r="I101" s="46">
        <f>'jeziora 2024'!T100</f>
        <v>9.6999999999999993</v>
      </c>
      <c r="J101" s="46">
        <f>'jeziora 2024'!X100</f>
        <v>96.4</v>
      </c>
      <c r="K101" s="46">
        <f>'jeziora 2024'!AH100</f>
        <v>25</v>
      </c>
      <c r="L101" s="46">
        <f>'jeziora 2024'!AJ100</f>
        <v>48</v>
      </c>
      <c r="M101" s="46">
        <f>'jeziora 2024'!BA100</f>
        <v>993.5</v>
      </c>
      <c r="N101" s="46">
        <f>'jeziora 2024'!BI100</f>
        <v>0.5</v>
      </c>
      <c r="O101" s="46">
        <f>'jeziora 2024'!BJ100</f>
        <v>5.0000000000000001E-3</v>
      </c>
      <c r="P101" s="46">
        <f>'jeziora 2024'!BP100</f>
        <v>0.05</v>
      </c>
      <c r="Q101" s="46">
        <f>'jeziora 2024'!BS100</f>
        <v>0.05</v>
      </c>
      <c r="R101" s="46">
        <f>'jeziora 2024'!BT100</f>
        <v>0.05</v>
      </c>
      <c r="S101" s="46">
        <f>'jeziora 2024'!BU100</f>
        <v>0.1</v>
      </c>
      <c r="T101" s="46">
        <f>'jeziora 2024'!BZ100</f>
        <v>0.15</v>
      </c>
      <c r="U101" s="46">
        <f>'jeziora 2024'!CB100</f>
        <v>50</v>
      </c>
      <c r="V101" s="46">
        <f>'jeziora 2024'!CD100</f>
        <v>0.01</v>
      </c>
      <c r="W101" s="46">
        <f>'jeziora 2024'!CL100</f>
        <v>4.8</v>
      </c>
      <c r="X101" s="46">
        <f>'jeziora 2024'!CQ100</f>
        <v>1.5</v>
      </c>
      <c r="Y101" s="46">
        <f>'jeziora 2024'!CR100</f>
        <v>0.3</v>
      </c>
      <c r="Z101" s="46">
        <f>'jeziora 2024'!CS100</f>
        <v>5</v>
      </c>
      <c r="AA101" s="46">
        <f>'jeziora 2024'!CT100</f>
        <v>0.5</v>
      </c>
      <c r="AB101" s="46">
        <f>'jeziora 2024'!CU100</f>
        <v>0.5</v>
      </c>
      <c r="AC101" s="46">
        <f>'jeziora 2024'!CX100</f>
        <v>0.05</v>
      </c>
      <c r="AD101" s="46">
        <f>'jeziora 2024'!CZ100</f>
        <v>0.05</v>
      </c>
      <c r="AE101" s="46">
        <f>'jeziora 2024'!DB100</f>
        <v>0.05</v>
      </c>
      <c r="AF101" s="46">
        <f>'jeziora 2024'!DC100</f>
        <v>0.05</v>
      </c>
      <c r="AG101" s="46">
        <f>'jeziora 2024'!DD100</f>
        <v>0.05</v>
      </c>
      <c r="AH101" s="46">
        <f>'jeziora 2024'!DE100</f>
        <v>0.05</v>
      </c>
      <c r="AI101" s="46">
        <f>'jeziora 2024'!DF100</f>
        <v>0.05</v>
      </c>
      <c r="AJ101" s="46">
        <f>'jeziora 2024'!DH100</f>
        <v>0.5</v>
      </c>
      <c r="AK101" s="46">
        <f>'jeziora 2024'!DI100</f>
        <v>0.05</v>
      </c>
      <c r="AL101" s="46">
        <f>'jeziora 2024'!DJ100</f>
        <v>0.25</v>
      </c>
      <c r="AM101" s="46">
        <f>'jeziora 2024'!DK100</f>
        <v>0.25</v>
      </c>
      <c r="AN101" s="46">
        <f>'jeziora 2024'!DL100</f>
        <v>0.05</v>
      </c>
      <c r="AO101" s="155" t="s">
        <v>166</v>
      </c>
      <c r="AP101" s="160"/>
    </row>
    <row r="102" spans="1:42" x14ac:dyDescent="0.25">
      <c r="A102" s="88">
        <f>'jeziora 2024'!B101</f>
        <v>146</v>
      </c>
      <c r="B102" s="150" t="str">
        <f>'jeziora 2024'!D101</f>
        <v>Jez. Rudnickie Wielkie - głęboczek</v>
      </c>
      <c r="C102" s="46">
        <f>'jeziora 2024'!I101</f>
        <v>0.05</v>
      </c>
      <c r="D102" s="46">
        <f>'jeziora 2024'!J101</f>
        <v>1.5</v>
      </c>
      <c r="E102" s="46">
        <f>'jeziora 2024'!L101</f>
        <v>2.5000000000000001E-2</v>
      </c>
      <c r="F102" s="46">
        <f>'jeziora 2024'!N101</f>
        <v>5.35</v>
      </c>
      <c r="G102" s="46">
        <f>'jeziora 2024'!O101</f>
        <v>7.84</v>
      </c>
      <c r="H102" s="46">
        <f>'jeziora 2024'!S101</f>
        <v>3.1</v>
      </c>
      <c r="I102" s="46">
        <f>'jeziora 2024'!T101</f>
        <v>0.5</v>
      </c>
      <c r="J102" s="46">
        <f>'jeziora 2024'!X101</f>
        <v>19.8</v>
      </c>
      <c r="K102" s="46">
        <f>'jeziora 2024'!AH101</f>
        <v>2.5</v>
      </c>
      <c r="L102" s="46">
        <f>'jeziora 2024'!AJ101</f>
        <v>2.5</v>
      </c>
      <c r="M102" s="46">
        <f>'jeziora 2024'!BA101</f>
        <v>270</v>
      </c>
      <c r="N102" s="46">
        <f>'jeziora 2024'!BI101</f>
        <v>0.5</v>
      </c>
      <c r="O102" s="46">
        <f>'jeziora 2024'!BJ101</f>
        <v>5.0000000000000001E-3</v>
      </c>
      <c r="P102" s="46">
        <f>'jeziora 2024'!BP101</f>
        <v>0.05</v>
      </c>
      <c r="Q102" s="46">
        <f>'jeziora 2024'!BS101</f>
        <v>0.05</v>
      </c>
      <c r="R102" s="46">
        <f>'jeziora 2024'!BT101</f>
        <v>0.05</v>
      </c>
      <c r="S102" s="46">
        <f>'jeziora 2024'!BU101</f>
        <v>0.1</v>
      </c>
      <c r="T102" s="46">
        <f>'jeziora 2024'!BZ101</f>
        <v>0.15</v>
      </c>
      <c r="U102" s="46">
        <f>'jeziora 2024'!CB101</f>
        <v>0</v>
      </c>
      <c r="V102" s="46">
        <f>'jeziora 2024'!CD101</f>
        <v>0</v>
      </c>
      <c r="W102" s="46">
        <f>'jeziora 2024'!CL101</f>
        <v>0</v>
      </c>
      <c r="X102" s="46">
        <f>'jeziora 2024'!CQ101</f>
        <v>0</v>
      </c>
      <c r="Y102" s="46">
        <f>'jeziora 2024'!CR101</f>
        <v>0</v>
      </c>
      <c r="Z102" s="46">
        <f>'jeziora 2024'!CS101</f>
        <v>0</v>
      </c>
      <c r="AA102" s="46">
        <f>'jeziora 2024'!CT101</f>
        <v>0</v>
      </c>
      <c r="AB102" s="46">
        <f>'jeziora 2024'!CU101</f>
        <v>0</v>
      </c>
      <c r="AC102" s="46">
        <f>'jeziora 2024'!CX101</f>
        <v>0</v>
      </c>
      <c r="AD102" s="46">
        <f>'jeziora 2024'!CZ101</f>
        <v>0</v>
      </c>
      <c r="AE102" s="46">
        <f>'jeziora 2024'!DB101</f>
        <v>0</v>
      </c>
      <c r="AF102" s="46">
        <f>'jeziora 2024'!DC101</f>
        <v>0</v>
      </c>
      <c r="AG102" s="46">
        <f>'jeziora 2024'!DD101</f>
        <v>0</v>
      </c>
      <c r="AH102" s="46">
        <f>'jeziora 2024'!DE101</f>
        <v>0.05</v>
      </c>
      <c r="AI102" s="46">
        <f>'jeziora 2024'!DF101</f>
        <v>0.05</v>
      </c>
      <c r="AJ102" s="46">
        <f>'jeziora 2024'!DH101</f>
        <v>0</v>
      </c>
      <c r="AK102" s="46">
        <f>'jeziora 2024'!DI101</f>
        <v>0</v>
      </c>
      <c r="AL102" s="46">
        <f>'jeziora 2024'!DJ101</f>
        <v>0</v>
      </c>
      <c r="AM102" s="46">
        <f>'jeziora 2024'!DK101</f>
        <v>0</v>
      </c>
      <c r="AN102" s="46">
        <f>'jeziora 2024'!DL101</f>
        <v>0</v>
      </c>
      <c r="AO102" s="156" t="s">
        <v>167</v>
      </c>
      <c r="AP102" s="160"/>
    </row>
    <row r="103" spans="1:42" x14ac:dyDescent="0.25">
      <c r="A103" s="88">
        <f>'jeziora 2024'!B102</f>
        <v>147</v>
      </c>
      <c r="B103" s="150" t="str">
        <f>'jeziora 2024'!D102</f>
        <v>jez. Rudno - głęboczek -   4,7m</v>
      </c>
      <c r="C103" s="46">
        <f>'jeziora 2024'!I102</f>
        <v>0.05</v>
      </c>
      <c r="D103" s="46">
        <f>'jeziora 2024'!J102</f>
        <v>10.7</v>
      </c>
      <c r="E103" s="46">
        <f>'jeziora 2024'!L102</f>
        <v>2.5000000000000001E-2</v>
      </c>
      <c r="F103" s="46">
        <f>'jeziora 2024'!N102</f>
        <v>9.08</v>
      </c>
      <c r="G103" s="46">
        <f>'jeziora 2024'!O102</f>
        <v>16.2</v>
      </c>
      <c r="H103" s="46">
        <f>'jeziora 2024'!S102</f>
        <v>5.0599999999999996</v>
      </c>
      <c r="I103" s="46">
        <f>'jeziora 2024'!T102</f>
        <v>11.6</v>
      </c>
      <c r="J103" s="46">
        <f>'jeziora 2024'!X102</f>
        <v>58.4</v>
      </c>
      <c r="K103" s="46">
        <f>'jeziora 2024'!AH102</f>
        <v>2.5</v>
      </c>
      <c r="L103" s="46">
        <f>'jeziora 2024'!AJ102</f>
        <v>2.5</v>
      </c>
      <c r="M103" s="46">
        <f>'jeziora 2024'!BA102</f>
        <v>618.5</v>
      </c>
      <c r="N103" s="46">
        <f>'jeziora 2024'!BI102</f>
        <v>0.5</v>
      </c>
      <c r="O103" s="46">
        <f>'jeziora 2024'!BJ102</f>
        <v>5.0000000000000001E-3</v>
      </c>
      <c r="P103" s="46">
        <f>'jeziora 2024'!BP102</f>
        <v>0.05</v>
      </c>
      <c r="Q103" s="46">
        <f>'jeziora 2024'!BS102</f>
        <v>0.05</v>
      </c>
      <c r="R103" s="46">
        <f>'jeziora 2024'!BT102</f>
        <v>0.05</v>
      </c>
      <c r="S103" s="46">
        <f>'jeziora 2024'!BU102</f>
        <v>0.1</v>
      </c>
      <c r="T103" s="46">
        <f>'jeziora 2024'!BZ102</f>
        <v>0.15</v>
      </c>
      <c r="U103" s="46">
        <f>'jeziora 2024'!CB102</f>
        <v>50</v>
      </c>
      <c r="V103" s="46">
        <f>'jeziora 2024'!CD102</f>
        <v>0.01</v>
      </c>
      <c r="W103" s="46">
        <f>'jeziora 2024'!CL102</f>
        <v>2.1</v>
      </c>
      <c r="X103" s="46">
        <f>'jeziora 2024'!CQ102</f>
        <v>1.5</v>
      </c>
      <c r="Y103" s="46">
        <f>'jeziora 2024'!CR102</f>
        <v>0.3</v>
      </c>
      <c r="Z103" s="46">
        <f>'jeziora 2024'!CS102</f>
        <v>5</v>
      </c>
      <c r="AA103" s="46">
        <f>'jeziora 2024'!CT102</f>
        <v>0.5</v>
      </c>
      <c r="AB103" s="46">
        <f>'jeziora 2024'!CU102</f>
        <v>0.5</v>
      </c>
      <c r="AC103" s="46">
        <f>'jeziora 2024'!CX102</f>
        <v>0.05</v>
      </c>
      <c r="AD103" s="46">
        <f>'jeziora 2024'!CZ102</f>
        <v>0.05</v>
      </c>
      <c r="AE103" s="46">
        <f>'jeziora 2024'!DB102</f>
        <v>0.05</v>
      </c>
      <c r="AF103" s="46">
        <f>'jeziora 2024'!DC102</f>
        <v>0.05</v>
      </c>
      <c r="AG103" s="46">
        <f>'jeziora 2024'!DD102</f>
        <v>0.05</v>
      </c>
      <c r="AH103" s="46">
        <f>'jeziora 2024'!DE102</f>
        <v>0.05</v>
      </c>
      <c r="AI103" s="46">
        <f>'jeziora 2024'!DF102</f>
        <v>0.05</v>
      </c>
      <c r="AJ103" s="46">
        <f>'jeziora 2024'!DH102</f>
        <v>0.5</v>
      </c>
      <c r="AK103" s="46">
        <f>'jeziora 2024'!DI102</f>
        <v>0.05</v>
      </c>
      <c r="AL103" s="46">
        <f>'jeziora 2024'!DJ102</f>
        <v>0.25</v>
      </c>
      <c r="AM103" s="46">
        <f>'jeziora 2024'!DK102</f>
        <v>0.25</v>
      </c>
      <c r="AN103" s="46">
        <f>'jeziora 2024'!DL102</f>
        <v>0.05</v>
      </c>
      <c r="AO103" s="155" t="s">
        <v>166</v>
      </c>
      <c r="AP103" s="160"/>
    </row>
    <row r="104" spans="1:42" x14ac:dyDescent="0.25">
      <c r="A104" s="88">
        <f>'jeziora 2024'!B103</f>
        <v>148</v>
      </c>
      <c r="B104" s="150" t="str">
        <f>'jeziora 2024'!D103</f>
        <v>Jez. Rumiańskie - stan. 01</v>
      </c>
      <c r="C104" s="46">
        <f>'jeziora 2024'!I103</f>
        <v>0.05</v>
      </c>
      <c r="D104" s="46">
        <f>'jeziora 2024'!J103</f>
        <v>1.5</v>
      </c>
      <c r="E104" s="46">
        <f>'jeziora 2024'!L103</f>
        <v>2.5000000000000001E-2</v>
      </c>
      <c r="F104" s="46">
        <f>'jeziora 2024'!N103</f>
        <v>3.21</v>
      </c>
      <c r="G104" s="46">
        <f>'jeziora 2024'!O103</f>
        <v>5.36</v>
      </c>
      <c r="H104" s="46">
        <f>'jeziora 2024'!S103</f>
        <v>1.72</v>
      </c>
      <c r="I104" s="46">
        <f>'jeziora 2024'!T103</f>
        <v>3.78</v>
      </c>
      <c r="J104" s="46">
        <f>'jeziora 2024'!X103</f>
        <v>21.5</v>
      </c>
      <c r="K104" s="46">
        <f>'jeziora 2024'!AH103</f>
        <v>2.5</v>
      </c>
      <c r="L104" s="46">
        <f>'jeziora 2024'!AJ103</f>
        <v>25</v>
      </c>
      <c r="M104" s="46">
        <f>'jeziora 2024'!BA103</f>
        <v>673</v>
      </c>
      <c r="N104" s="46">
        <f>'jeziora 2024'!BI103</f>
        <v>0.5</v>
      </c>
      <c r="O104" s="46">
        <f>'jeziora 2024'!BJ103</f>
        <v>5.0000000000000001E-3</v>
      </c>
      <c r="P104" s="46">
        <f>'jeziora 2024'!BP103</f>
        <v>0.05</v>
      </c>
      <c r="Q104" s="46">
        <f>'jeziora 2024'!BS103</f>
        <v>0.05</v>
      </c>
      <c r="R104" s="46">
        <f>'jeziora 2024'!BT103</f>
        <v>0.05</v>
      </c>
      <c r="S104" s="46">
        <f>'jeziora 2024'!BU103</f>
        <v>0.1</v>
      </c>
      <c r="T104" s="46">
        <f>'jeziora 2024'!BZ103</f>
        <v>0.15</v>
      </c>
      <c r="U104" s="46">
        <f>'jeziora 2024'!CB103</f>
        <v>50</v>
      </c>
      <c r="V104" s="46">
        <f>'jeziora 2024'!CD103</f>
        <v>0.01</v>
      </c>
      <c r="W104" s="46">
        <f>'jeziora 2024'!CL103</f>
        <v>26</v>
      </c>
      <c r="X104" s="46">
        <f>'jeziora 2024'!CQ103</f>
        <v>1.5</v>
      </c>
      <c r="Y104" s="46">
        <f>'jeziora 2024'!CR103</f>
        <v>0.3</v>
      </c>
      <c r="Z104" s="46">
        <f>'jeziora 2024'!CS103</f>
        <v>5</v>
      </c>
      <c r="AA104" s="46">
        <f>'jeziora 2024'!CT103</f>
        <v>0.5</v>
      </c>
      <c r="AB104" s="46">
        <f>'jeziora 2024'!CU103</f>
        <v>0.5</v>
      </c>
      <c r="AC104" s="46">
        <f>'jeziora 2024'!CX103</f>
        <v>0.05</v>
      </c>
      <c r="AD104" s="46">
        <f>'jeziora 2024'!CZ103</f>
        <v>0.05</v>
      </c>
      <c r="AE104" s="46">
        <f>'jeziora 2024'!DB103</f>
        <v>0.05</v>
      </c>
      <c r="AF104" s="46">
        <f>'jeziora 2024'!DC103</f>
        <v>0.05</v>
      </c>
      <c r="AG104" s="46">
        <f>'jeziora 2024'!DD103</f>
        <v>0.05</v>
      </c>
      <c r="AH104" s="46">
        <f>'jeziora 2024'!DE103</f>
        <v>0.05</v>
      </c>
      <c r="AI104" s="46">
        <f>'jeziora 2024'!DF103</f>
        <v>0.05</v>
      </c>
      <c r="AJ104" s="46">
        <f>'jeziora 2024'!DH103</f>
        <v>0.5</v>
      </c>
      <c r="AK104" s="46">
        <f>'jeziora 2024'!DI103</f>
        <v>0.05</v>
      </c>
      <c r="AL104" s="46">
        <f>'jeziora 2024'!DJ103</f>
        <v>0.25</v>
      </c>
      <c r="AM104" s="46">
        <f>'jeziora 2024'!DK103</f>
        <v>0.25</v>
      </c>
      <c r="AN104" s="46">
        <f>'jeziora 2024'!DL103</f>
        <v>0.05</v>
      </c>
      <c r="AO104" s="155" t="s">
        <v>166</v>
      </c>
      <c r="AP104" s="160"/>
    </row>
    <row r="105" spans="1:42" x14ac:dyDescent="0.25">
      <c r="A105" s="88">
        <f>'jeziora 2024'!B104</f>
        <v>149</v>
      </c>
      <c r="B105" s="150" t="str">
        <f>'jeziora 2024'!D104</f>
        <v>jez. Sambród - stan. 01</v>
      </c>
      <c r="C105" s="46">
        <f>'jeziora 2024'!I104</f>
        <v>0.05</v>
      </c>
      <c r="D105" s="46">
        <f>'jeziora 2024'!J104</f>
        <v>5.07</v>
      </c>
      <c r="E105" s="46">
        <f>'jeziora 2024'!L104</f>
        <v>0.79</v>
      </c>
      <c r="F105" s="46">
        <f>'jeziora 2024'!N104</f>
        <v>26.1</v>
      </c>
      <c r="G105" s="46">
        <f>'jeziora 2024'!O104</f>
        <v>14.4</v>
      </c>
      <c r="H105" s="46">
        <f>'jeziora 2024'!S104</f>
        <v>21.2</v>
      </c>
      <c r="I105" s="46">
        <f>'jeziora 2024'!T104</f>
        <v>35.4</v>
      </c>
      <c r="J105" s="46">
        <f>'jeziora 2024'!X104</f>
        <v>73.7</v>
      </c>
      <c r="K105" s="46">
        <f>'jeziora 2024'!AH104</f>
        <v>2.5</v>
      </c>
      <c r="L105" s="46">
        <f>'jeziora 2024'!AJ104</f>
        <v>62</v>
      </c>
      <c r="M105" s="46">
        <f>'jeziora 2024'!BA104</f>
        <v>1788</v>
      </c>
      <c r="N105" s="46">
        <f>'jeziora 2024'!BI104</f>
        <v>0.5</v>
      </c>
      <c r="O105" s="46">
        <f>'jeziora 2024'!BJ104</f>
        <v>5.0000000000000001E-3</v>
      </c>
      <c r="P105" s="46">
        <f>'jeziora 2024'!BP104</f>
        <v>0.05</v>
      </c>
      <c r="Q105" s="46">
        <f>'jeziora 2024'!BS104</f>
        <v>0.05</v>
      </c>
      <c r="R105" s="46">
        <f>'jeziora 2024'!BT104</f>
        <v>0.05</v>
      </c>
      <c r="S105" s="46">
        <f>'jeziora 2024'!BU104</f>
        <v>0.1</v>
      </c>
      <c r="T105" s="46">
        <f>'jeziora 2024'!BZ104</f>
        <v>0.15</v>
      </c>
      <c r="U105" s="46">
        <f>'jeziora 2024'!CB104</f>
        <v>0</v>
      </c>
      <c r="V105" s="46">
        <f>'jeziora 2024'!CD104</f>
        <v>0</v>
      </c>
      <c r="W105" s="46">
        <f>'jeziora 2024'!CL104</f>
        <v>0</v>
      </c>
      <c r="X105" s="46">
        <f>'jeziora 2024'!CQ104</f>
        <v>0</v>
      </c>
      <c r="Y105" s="46">
        <f>'jeziora 2024'!CR104</f>
        <v>0</v>
      </c>
      <c r="Z105" s="46">
        <f>'jeziora 2024'!CS104</f>
        <v>0</v>
      </c>
      <c r="AA105" s="46">
        <f>'jeziora 2024'!CT104</f>
        <v>0</v>
      </c>
      <c r="AB105" s="46">
        <f>'jeziora 2024'!CU104</f>
        <v>0</v>
      </c>
      <c r="AC105" s="46">
        <f>'jeziora 2024'!CX104</f>
        <v>0</v>
      </c>
      <c r="AD105" s="46">
        <f>'jeziora 2024'!CZ104</f>
        <v>0</v>
      </c>
      <c r="AE105" s="46">
        <f>'jeziora 2024'!DB104</f>
        <v>0</v>
      </c>
      <c r="AF105" s="46">
        <f>'jeziora 2024'!DC104</f>
        <v>0</v>
      </c>
      <c r="AG105" s="46">
        <f>'jeziora 2024'!DD104</f>
        <v>0</v>
      </c>
      <c r="AH105" s="46">
        <f>'jeziora 2024'!DE104</f>
        <v>0.05</v>
      </c>
      <c r="AI105" s="46">
        <f>'jeziora 2024'!DF104</f>
        <v>0.05</v>
      </c>
      <c r="AJ105" s="46">
        <f>'jeziora 2024'!DH104</f>
        <v>0</v>
      </c>
      <c r="AK105" s="46">
        <f>'jeziora 2024'!DI104</f>
        <v>0</v>
      </c>
      <c r="AL105" s="46">
        <f>'jeziora 2024'!DJ104</f>
        <v>0</v>
      </c>
      <c r="AM105" s="46">
        <f>'jeziora 2024'!DK104</f>
        <v>0</v>
      </c>
      <c r="AN105" s="46">
        <f>'jeziora 2024'!DL104</f>
        <v>0</v>
      </c>
      <c r="AO105" s="155" t="s">
        <v>166</v>
      </c>
      <c r="AP105" s="160"/>
    </row>
    <row r="106" spans="1:42" x14ac:dyDescent="0.25">
      <c r="A106" s="88">
        <f>'jeziora 2024'!B105</f>
        <v>150</v>
      </c>
      <c r="B106" s="150" t="str">
        <f>'jeziora 2024'!D105</f>
        <v>jez. Sarbsko - na NW od.m.Sarbsk</v>
      </c>
      <c r="C106" s="46">
        <f>'jeziora 2024'!I105</f>
        <v>0.05</v>
      </c>
      <c r="D106" s="46">
        <f>'jeziora 2024'!J105</f>
        <v>1.5</v>
      </c>
      <c r="E106" s="46">
        <f>'jeziora 2024'!L105</f>
        <v>0.156</v>
      </c>
      <c r="F106" s="46">
        <f>'jeziora 2024'!N105</f>
        <v>10.199999999999999</v>
      </c>
      <c r="G106" s="46">
        <f>'jeziora 2024'!O105</f>
        <v>11.1</v>
      </c>
      <c r="H106" s="46">
        <f>'jeziora 2024'!S105</f>
        <v>6.05</v>
      </c>
      <c r="I106" s="46">
        <f>'jeziora 2024'!T105</f>
        <v>7.08</v>
      </c>
      <c r="J106" s="46">
        <f>'jeziora 2024'!X105</f>
        <v>52.8</v>
      </c>
      <c r="K106" s="46">
        <f>'jeziora 2024'!AH105</f>
        <v>2.5</v>
      </c>
      <c r="L106" s="46">
        <f>'jeziora 2024'!AJ105</f>
        <v>54</v>
      </c>
      <c r="M106" s="46">
        <f>'jeziora 2024'!BA105</f>
        <v>744.5</v>
      </c>
      <c r="N106" s="46">
        <f>'jeziora 2024'!BI105</f>
        <v>0.5</v>
      </c>
      <c r="O106" s="46">
        <f>'jeziora 2024'!BJ105</f>
        <v>5.0000000000000001E-3</v>
      </c>
      <c r="P106" s="46">
        <f>'jeziora 2024'!BP105</f>
        <v>0.05</v>
      </c>
      <c r="Q106" s="46">
        <f>'jeziora 2024'!BS105</f>
        <v>0.05</v>
      </c>
      <c r="R106" s="46">
        <f>'jeziora 2024'!BT105</f>
        <v>0.05</v>
      </c>
      <c r="S106" s="46">
        <f>'jeziora 2024'!BU105</f>
        <v>0.1</v>
      </c>
      <c r="T106" s="46">
        <f>'jeziora 2024'!BZ105</f>
        <v>0.15</v>
      </c>
      <c r="U106" s="46">
        <f>'jeziora 2024'!CB105</f>
        <v>0</v>
      </c>
      <c r="V106" s="46">
        <f>'jeziora 2024'!CD105</f>
        <v>0</v>
      </c>
      <c r="W106" s="46">
        <f>'jeziora 2024'!CL105</f>
        <v>0</v>
      </c>
      <c r="X106" s="46">
        <f>'jeziora 2024'!CQ105</f>
        <v>0</v>
      </c>
      <c r="Y106" s="46">
        <f>'jeziora 2024'!CR105</f>
        <v>0</v>
      </c>
      <c r="Z106" s="46">
        <f>'jeziora 2024'!CS105</f>
        <v>0</v>
      </c>
      <c r="AA106" s="46">
        <f>'jeziora 2024'!CT105</f>
        <v>0</v>
      </c>
      <c r="AB106" s="46">
        <f>'jeziora 2024'!CU105</f>
        <v>0</v>
      </c>
      <c r="AC106" s="46">
        <f>'jeziora 2024'!CX105</f>
        <v>0</v>
      </c>
      <c r="AD106" s="46">
        <f>'jeziora 2024'!CZ105</f>
        <v>0</v>
      </c>
      <c r="AE106" s="46">
        <f>'jeziora 2024'!DB105</f>
        <v>0</v>
      </c>
      <c r="AF106" s="46">
        <f>'jeziora 2024'!DC105</f>
        <v>0</v>
      </c>
      <c r="AG106" s="46">
        <f>'jeziora 2024'!DD105</f>
        <v>0</v>
      </c>
      <c r="AH106" s="46">
        <f>'jeziora 2024'!DE105</f>
        <v>0.05</v>
      </c>
      <c r="AI106" s="46">
        <f>'jeziora 2024'!DF105</f>
        <v>0.05</v>
      </c>
      <c r="AJ106" s="46">
        <f>'jeziora 2024'!DH105</f>
        <v>0</v>
      </c>
      <c r="AK106" s="46">
        <f>'jeziora 2024'!DI105</f>
        <v>0</v>
      </c>
      <c r="AL106" s="46">
        <f>'jeziora 2024'!DJ105</f>
        <v>0</v>
      </c>
      <c r="AM106" s="46">
        <f>'jeziora 2024'!DK105</f>
        <v>0</v>
      </c>
      <c r="AN106" s="46">
        <f>'jeziora 2024'!DL105</f>
        <v>0</v>
      </c>
      <c r="AO106" s="156" t="s">
        <v>167</v>
      </c>
      <c r="AP106" s="160"/>
    </row>
    <row r="107" spans="1:42" x14ac:dyDescent="0.25">
      <c r="A107" s="88">
        <f>'jeziora 2024'!B106</f>
        <v>151</v>
      </c>
      <c r="B107" s="150" t="str">
        <f>'jeziora 2024'!D106</f>
        <v>jez. Sasek Wielki - stan. 02</v>
      </c>
      <c r="C107" s="46">
        <f>'jeziora 2024'!I106</f>
        <v>0.05</v>
      </c>
      <c r="D107" s="46">
        <f>'jeziora 2024'!J106</f>
        <v>1.5</v>
      </c>
      <c r="E107" s="46">
        <f>'jeziora 2024'!L106</f>
        <v>2.5000000000000001E-2</v>
      </c>
      <c r="F107" s="46">
        <f>'jeziora 2024'!N106</f>
        <v>1.86</v>
      </c>
      <c r="G107" s="46">
        <f>'jeziora 2024'!O106</f>
        <v>7.75</v>
      </c>
      <c r="H107" s="46">
        <f>'jeziora 2024'!S106</f>
        <v>1.1499999999999999</v>
      </c>
      <c r="I107" s="46">
        <f>'jeziora 2024'!T106</f>
        <v>0.5</v>
      </c>
      <c r="J107" s="46">
        <f>'jeziora 2024'!X106</f>
        <v>18.8</v>
      </c>
      <c r="K107" s="46">
        <f>'jeziora 2024'!AH106</f>
        <v>380</v>
      </c>
      <c r="L107" s="46">
        <f>'jeziora 2024'!AJ106</f>
        <v>2.5</v>
      </c>
      <c r="M107" s="46">
        <f>'jeziora 2024'!BA106</f>
        <v>1751</v>
      </c>
      <c r="N107" s="46">
        <f>'jeziora 2024'!BI106</f>
        <v>0.5</v>
      </c>
      <c r="O107" s="46">
        <f>'jeziora 2024'!BJ106</f>
        <v>5.0000000000000001E-3</v>
      </c>
      <c r="P107" s="46">
        <f>'jeziora 2024'!BP106</f>
        <v>0.05</v>
      </c>
      <c r="Q107" s="46">
        <f>'jeziora 2024'!BS106</f>
        <v>0.05</v>
      </c>
      <c r="R107" s="46">
        <f>'jeziora 2024'!BT106</f>
        <v>0.05</v>
      </c>
      <c r="S107" s="46">
        <f>'jeziora 2024'!BU106</f>
        <v>0.1</v>
      </c>
      <c r="T107" s="46">
        <f>'jeziora 2024'!BZ106</f>
        <v>0.15</v>
      </c>
      <c r="U107" s="46">
        <f>'jeziora 2024'!CB106</f>
        <v>50</v>
      </c>
      <c r="V107" s="46">
        <f>'jeziora 2024'!CD106</f>
        <v>0.01</v>
      </c>
      <c r="W107" s="46">
        <f>'jeziora 2024'!CL106</f>
        <v>4.8</v>
      </c>
      <c r="X107" s="46">
        <f>'jeziora 2024'!CQ106</f>
        <v>1.5</v>
      </c>
      <c r="Y107" s="46">
        <f>'jeziora 2024'!CR106</f>
        <v>0.3</v>
      </c>
      <c r="Z107" s="46">
        <f>'jeziora 2024'!CS106</f>
        <v>5</v>
      </c>
      <c r="AA107" s="46">
        <f>'jeziora 2024'!CT106</f>
        <v>0.5</v>
      </c>
      <c r="AB107" s="46">
        <f>'jeziora 2024'!CU106</f>
        <v>0.5</v>
      </c>
      <c r="AC107" s="46">
        <f>'jeziora 2024'!CX106</f>
        <v>0.05</v>
      </c>
      <c r="AD107" s="46">
        <f>'jeziora 2024'!CZ106</f>
        <v>0.05</v>
      </c>
      <c r="AE107" s="46">
        <f>'jeziora 2024'!DB106</f>
        <v>0.05</v>
      </c>
      <c r="AF107" s="46">
        <f>'jeziora 2024'!DC106</f>
        <v>0.05</v>
      </c>
      <c r="AG107" s="46">
        <f>'jeziora 2024'!DD106</f>
        <v>0.05</v>
      </c>
      <c r="AH107" s="46">
        <f>'jeziora 2024'!DE106</f>
        <v>0.05</v>
      </c>
      <c r="AI107" s="46">
        <f>'jeziora 2024'!DF106</f>
        <v>0.05</v>
      </c>
      <c r="AJ107" s="46">
        <f>'jeziora 2024'!DH106</f>
        <v>0.5</v>
      </c>
      <c r="AK107" s="46">
        <f>'jeziora 2024'!DI106</f>
        <v>0.05</v>
      </c>
      <c r="AL107" s="46">
        <f>'jeziora 2024'!DJ106</f>
        <v>0.25</v>
      </c>
      <c r="AM107" s="46">
        <f>'jeziora 2024'!DK106</f>
        <v>0.25</v>
      </c>
      <c r="AN107" s="46">
        <f>'jeziora 2024'!DL106</f>
        <v>0.05</v>
      </c>
      <c r="AO107" s="155" t="s">
        <v>166</v>
      </c>
      <c r="AP107" s="160"/>
    </row>
    <row r="108" spans="1:42" x14ac:dyDescent="0.25">
      <c r="A108" s="88">
        <f>'jeziora 2024'!B107</f>
        <v>152</v>
      </c>
      <c r="B108" s="150" t="str">
        <f>'jeziora 2024'!D107</f>
        <v>Jez. Sedraneckie - stan. 01</v>
      </c>
      <c r="C108" s="46">
        <f>'jeziora 2024'!I107</f>
        <v>0.05</v>
      </c>
      <c r="D108" s="46">
        <f>'jeziora 2024'!J107</f>
        <v>9.6</v>
      </c>
      <c r="E108" s="46">
        <f>'jeziora 2024'!L107</f>
        <v>0.65300000000000002</v>
      </c>
      <c r="F108" s="46">
        <f>'jeziora 2024'!N107</f>
        <v>9.36</v>
      </c>
      <c r="G108" s="46">
        <f>'jeziora 2024'!O107</f>
        <v>13.5</v>
      </c>
      <c r="H108" s="46">
        <f>'jeziora 2024'!S107</f>
        <v>5.35</v>
      </c>
      <c r="I108" s="46">
        <f>'jeziora 2024'!T107</f>
        <v>24.9</v>
      </c>
      <c r="J108" s="46">
        <f>'jeziora 2024'!X107</f>
        <v>70.8</v>
      </c>
      <c r="K108" s="46">
        <f>'jeziora 2024'!AH107</f>
        <v>230</v>
      </c>
      <c r="L108" s="46">
        <f>'jeziora 2024'!AJ107</f>
        <v>72</v>
      </c>
      <c r="M108" s="46">
        <f>'jeziora 2024'!BA107</f>
        <v>2813.5</v>
      </c>
      <c r="N108" s="46">
        <f>'jeziora 2024'!BI107</f>
        <v>0.5</v>
      </c>
      <c r="O108" s="46">
        <f>'jeziora 2024'!BJ107</f>
        <v>5.0000000000000001E-3</v>
      </c>
      <c r="P108" s="46">
        <f>'jeziora 2024'!BP107</f>
        <v>0.05</v>
      </c>
      <c r="Q108" s="46">
        <f>'jeziora 2024'!BS107</f>
        <v>0.05</v>
      </c>
      <c r="R108" s="46">
        <f>'jeziora 2024'!BT107</f>
        <v>0.05</v>
      </c>
      <c r="S108" s="46">
        <f>'jeziora 2024'!BU107</f>
        <v>0.1</v>
      </c>
      <c r="T108" s="46">
        <f>'jeziora 2024'!BZ107</f>
        <v>0.15</v>
      </c>
      <c r="U108" s="46">
        <f>'jeziora 2024'!CB107</f>
        <v>50</v>
      </c>
      <c r="V108" s="46">
        <f>'jeziora 2024'!CD107</f>
        <v>0.01</v>
      </c>
      <c r="W108" s="46">
        <f>'jeziora 2024'!CL107</f>
        <v>0.66</v>
      </c>
      <c r="X108" s="46">
        <f>'jeziora 2024'!CQ107</f>
        <v>1.5</v>
      </c>
      <c r="Y108" s="46">
        <f>'jeziora 2024'!CR107</f>
        <v>0.3</v>
      </c>
      <c r="Z108" s="46">
        <f>'jeziora 2024'!CS107</f>
        <v>5</v>
      </c>
      <c r="AA108" s="46">
        <f>'jeziora 2024'!CT107</f>
        <v>0.5</v>
      </c>
      <c r="AB108" s="46">
        <f>'jeziora 2024'!CU107</f>
        <v>0.5</v>
      </c>
      <c r="AC108" s="46">
        <f>'jeziora 2024'!CX107</f>
        <v>0.05</v>
      </c>
      <c r="AD108" s="46">
        <f>'jeziora 2024'!CZ107</f>
        <v>0.05</v>
      </c>
      <c r="AE108" s="46">
        <f>'jeziora 2024'!DB107</f>
        <v>0.05</v>
      </c>
      <c r="AF108" s="46">
        <f>'jeziora 2024'!DC107</f>
        <v>0.05</v>
      </c>
      <c r="AG108" s="46">
        <f>'jeziora 2024'!DD107</f>
        <v>0.05</v>
      </c>
      <c r="AH108" s="46">
        <f>'jeziora 2024'!DE107</f>
        <v>0.05</v>
      </c>
      <c r="AI108" s="46">
        <f>'jeziora 2024'!DF107</f>
        <v>0.05</v>
      </c>
      <c r="AJ108" s="46">
        <f>'jeziora 2024'!DH107</f>
        <v>0.5</v>
      </c>
      <c r="AK108" s="46">
        <f>'jeziora 2024'!DI107</f>
        <v>0.05</v>
      </c>
      <c r="AL108" s="46">
        <f>'jeziora 2024'!DJ107</f>
        <v>0.25</v>
      </c>
      <c r="AM108" s="46">
        <f>'jeziora 2024'!DK107</f>
        <v>0.25</v>
      </c>
      <c r="AN108" s="46">
        <f>'jeziora 2024'!DL107</f>
        <v>0.05</v>
      </c>
      <c r="AO108" s="155" t="s">
        <v>166</v>
      </c>
      <c r="AP108" s="160"/>
    </row>
    <row r="109" spans="1:42" x14ac:dyDescent="0.25">
      <c r="A109" s="88">
        <f>'jeziora 2024'!B108</f>
        <v>153</v>
      </c>
      <c r="B109" s="150" t="str">
        <f>'jeziora 2024'!D108</f>
        <v>jez. Serwy - st.02</v>
      </c>
      <c r="C109" s="46">
        <f>'jeziora 2024'!I108</f>
        <v>0.05</v>
      </c>
      <c r="D109" s="46">
        <f>'jeziora 2024'!J108</f>
        <v>10.6</v>
      </c>
      <c r="E109" s="46">
        <f>'jeziora 2024'!L108</f>
        <v>0.222</v>
      </c>
      <c r="F109" s="46">
        <f>'jeziora 2024'!N108</f>
        <v>2.63</v>
      </c>
      <c r="G109" s="46">
        <f>'jeziora 2024'!O108</f>
        <v>6.14</v>
      </c>
      <c r="H109" s="46">
        <f>'jeziora 2024'!S108</f>
        <v>0.79100000000000004</v>
      </c>
      <c r="I109" s="46">
        <f>'jeziora 2024'!T108</f>
        <v>8.58</v>
      </c>
      <c r="J109" s="46">
        <f>'jeziora 2024'!X108</f>
        <v>25.7</v>
      </c>
      <c r="K109" s="46">
        <f>'jeziora 2024'!AH108</f>
        <v>2.5</v>
      </c>
      <c r="L109" s="46">
        <f>'jeziora 2024'!AJ108</f>
        <v>78</v>
      </c>
      <c r="M109" s="46">
        <f>'jeziora 2024'!BA108</f>
        <v>1061.5</v>
      </c>
      <c r="N109" s="46">
        <f>'jeziora 2024'!BI108</f>
        <v>0.5</v>
      </c>
      <c r="O109" s="46">
        <f>'jeziora 2024'!BJ108</f>
        <v>5.0000000000000001E-3</v>
      </c>
      <c r="P109" s="46">
        <f>'jeziora 2024'!BP108</f>
        <v>0.05</v>
      </c>
      <c r="Q109" s="46">
        <f>'jeziora 2024'!BS108</f>
        <v>0.05</v>
      </c>
      <c r="R109" s="46">
        <f>'jeziora 2024'!BT108</f>
        <v>0.05</v>
      </c>
      <c r="S109" s="46">
        <f>'jeziora 2024'!BU108</f>
        <v>0.1</v>
      </c>
      <c r="T109" s="46">
        <f>'jeziora 2024'!BZ108</f>
        <v>0.15</v>
      </c>
      <c r="U109" s="46">
        <f>'jeziora 2024'!CB108</f>
        <v>50</v>
      </c>
      <c r="V109" s="46">
        <f>'jeziora 2024'!CD108</f>
        <v>0.01</v>
      </c>
      <c r="W109" s="46">
        <f>'jeziora 2024'!CL108</f>
        <v>4</v>
      </c>
      <c r="X109" s="46">
        <f>'jeziora 2024'!CQ108</f>
        <v>1.5</v>
      </c>
      <c r="Y109" s="46">
        <f>'jeziora 2024'!CR108</f>
        <v>0.3</v>
      </c>
      <c r="Z109" s="46">
        <f>'jeziora 2024'!CS108</f>
        <v>5</v>
      </c>
      <c r="AA109" s="46">
        <f>'jeziora 2024'!CT108</f>
        <v>0.5</v>
      </c>
      <c r="AB109" s="46">
        <f>'jeziora 2024'!CU108</f>
        <v>0.5</v>
      </c>
      <c r="AC109" s="46">
        <f>'jeziora 2024'!CX108</f>
        <v>0.05</v>
      </c>
      <c r="AD109" s="46">
        <f>'jeziora 2024'!CZ108</f>
        <v>0.05</v>
      </c>
      <c r="AE109" s="46">
        <f>'jeziora 2024'!DB108</f>
        <v>0.05</v>
      </c>
      <c r="AF109" s="46">
        <f>'jeziora 2024'!DC108</f>
        <v>0.05</v>
      </c>
      <c r="AG109" s="46">
        <f>'jeziora 2024'!DD108</f>
        <v>0.05</v>
      </c>
      <c r="AH109" s="46">
        <f>'jeziora 2024'!DE108</f>
        <v>0.05</v>
      </c>
      <c r="AI109" s="46">
        <f>'jeziora 2024'!DF108</f>
        <v>0.05</v>
      </c>
      <c r="AJ109" s="46">
        <f>'jeziora 2024'!DH108</f>
        <v>0.5</v>
      </c>
      <c r="AK109" s="46">
        <f>'jeziora 2024'!DI108</f>
        <v>0.05</v>
      </c>
      <c r="AL109" s="46">
        <f>'jeziora 2024'!DJ108</f>
        <v>0.25</v>
      </c>
      <c r="AM109" s="46">
        <f>'jeziora 2024'!DK108</f>
        <v>0.25</v>
      </c>
      <c r="AN109" s="46">
        <f>'jeziora 2024'!DL108</f>
        <v>0.05</v>
      </c>
      <c r="AO109" s="155" t="s">
        <v>166</v>
      </c>
      <c r="AP109" s="160"/>
    </row>
    <row r="110" spans="1:42" x14ac:dyDescent="0.25">
      <c r="A110" s="88">
        <f>'jeziora 2024'!B109</f>
        <v>154</v>
      </c>
      <c r="B110" s="150" t="str">
        <f>'jeziora 2024'!D109</f>
        <v>jez. Sianowskie - Sianowo</v>
      </c>
      <c r="C110" s="46">
        <f>'jeziora 2024'!I109</f>
        <v>0.05</v>
      </c>
      <c r="D110" s="46">
        <f>'jeziora 2024'!J109</f>
        <v>8.0399999999999991</v>
      </c>
      <c r="E110" s="46">
        <f>'jeziora 2024'!L109</f>
        <v>2.5000000000000001E-2</v>
      </c>
      <c r="F110" s="46">
        <f>'jeziora 2024'!N109</f>
        <v>21.8</v>
      </c>
      <c r="G110" s="46">
        <f>'jeziora 2024'!O109</f>
        <v>15.4</v>
      </c>
      <c r="H110" s="46">
        <f>'jeziora 2024'!S109</f>
        <v>11.4</v>
      </c>
      <c r="I110" s="46">
        <f>'jeziora 2024'!T109</f>
        <v>11.9</v>
      </c>
      <c r="J110" s="46">
        <f>'jeziora 2024'!X109</f>
        <v>65.099999999999994</v>
      </c>
      <c r="K110" s="46">
        <f>'jeziora 2024'!AH109</f>
        <v>2.5</v>
      </c>
      <c r="L110" s="46">
        <f>'jeziora 2024'!AJ109</f>
        <v>78</v>
      </c>
      <c r="M110" s="46">
        <f>'jeziora 2024'!BA109</f>
        <v>1002.5</v>
      </c>
      <c r="N110" s="46">
        <f>'jeziora 2024'!BI109</f>
        <v>0.5</v>
      </c>
      <c r="O110" s="46">
        <f>'jeziora 2024'!BJ109</f>
        <v>5.0000000000000001E-3</v>
      </c>
      <c r="P110" s="46">
        <f>'jeziora 2024'!BP109</f>
        <v>0.05</v>
      </c>
      <c r="Q110" s="46">
        <f>'jeziora 2024'!BS109</f>
        <v>0.05</v>
      </c>
      <c r="R110" s="46">
        <f>'jeziora 2024'!BT109</f>
        <v>0.05</v>
      </c>
      <c r="S110" s="46">
        <f>'jeziora 2024'!BU109</f>
        <v>0.1</v>
      </c>
      <c r="T110" s="46">
        <f>'jeziora 2024'!BZ109</f>
        <v>0.15</v>
      </c>
      <c r="U110" s="46">
        <f>'jeziora 2024'!CB109</f>
        <v>50</v>
      </c>
      <c r="V110" s="46">
        <f>'jeziora 2024'!CD109</f>
        <v>0.01</v>
      </c>
      <c r="W110" s="46">
        <f>'jeziora 2024'!CL109</f>
        <v>48</v>
      </c>
      <c r="X110" s="46">
        <f>'jeziora 2024'!CQ109</f>
        <v>1.5</v>
      </c>
      <c r="Y110" s="46">
        <f>'jeziora 2024'!CR109</f>
        <v>0.3</v>
      </c>
      <c r="Z110" s="46">
        <f>'jeziora 2024'!CS109</f>
        <v>5</v>
      </c>
      <c r="AA110" s="46">
        <f>'jeziora 2024'!CT109</f>
        <v>0.5</v>
      </c>
      <c r="AB110" s="46">
        <f>'jeziora 2024'!CU109</f>
        <v>0.5</v>
      </c>
      <c r="AC110" s="46">
        <f>'jeziora 2024'!CX109</f>
        <v>0.05</v>
      </c>
      <c r="AD110" s="46">
        <f>'jeziora 2024'!CZ109</f>
        <v>0.05</v>
      </c>
      <c r="AE110" s="46">
        <f>'jeziora 2024'!DB109</f>
        <v>0.05</v>
      </c>
      <c r="AF110" s="46">
        <f>'jeziora 2024'!DC109</f>
        <v>0.05</v>
      </c>
      <c r="AG110" s="46">
        <f>'jeziora 2024'!DD109</f>
        <v>0.05</v>
      </c>
      <c r="AH110" s="46">
        <f>'jeziora 2024'!DE109</f>
        <v>0.05</v>
      </c>
      <c r="AI110" s="46">
        <f>'jeziora 2024'!DF109</f>
        <v>0.05</v>
      </c>
      <c r="AJ110" s="46">
        <f>'jeziora 2024'!DH109</f>
        <v>0.5</v>
      </c>
      <c r="AK110" s="46">
        <f>'jeziora 2024'!DI109</f>
        <v>0.05</v>
      </c>
      <c r="AL110" s="46">
        <f>'jeziora 2024'!DJ109</f>
        <v>0.25</v>
      </c>
      <c r="AM110" s="46">
        <f>'jeziora 2024'!DK109</f>
        <v>0.25</v>
      </c>
      <c r="AN110" s="46">
        <f>'jeziora 2024'!DL109</f>
        <v>0.05</v>
      </c>
      <c r="AO110" s="155" t="s">
        <v>166</v>
      </c>
      <c r="AP110" s="160"/>
    </row>
    <row r="111" spans="1:42" x14ac:dyDescent="0.25">
      <c r="A111" s="88">
        <f>'jeziora 2024'!B110</f>
        <v>155</v>
      </c>
      <c r="B111" s="150" t="str">
        <f>'jeziora 2024'!D110</f>
        <v>jez. Sierakowskie - głęboczek-11,7m</v>
      </c>
      <c r="C111" s="46">
        <f>'jeziora 2024'!I110</f>
        <v>0.05</v>
      </c>
      <c r="D111" s="46">
        <f>'jeziora 2024'!J110</f>
        <v>3.01</v>
      </c>
      <c r="E111" s="46">
        <f>'jeziora 2024'!L110</f>
        <v>0.501</v>
      </c>
      <c r="F111" s="46">
        <f>'jeziora 2024'!N110</f>
        <v>3.95</v>
      </c>
      <c r="G111" s="46">
        <f>'jeziora 2024'!O110</f>
        <v>9.61</v>
      </c>
      <c r="H111" s="46">
        <f>'jeziora 2024'!S110</f>
        <v>4.63</v>
      </c>
      <c r="I111" s="46">
        <f>'jeziora 2024'!T110</f>
        <v>25.8</v>
      </c>
      <c r="J111" s="46">
        <f>'jeziora 2024'!X110</f>
        <v>58.2</v>
      </c>
      <c r="K111" s="46">
        <f>'jeziora 2024'!AH110</f>
        <v>80</v>
      </c>
      <c r="L111" s="46">
        <f>'jeziora 2024'!AJ110</f>
        <v>87</v>
      </c>
      <c r="M111" s="46">
        <f>'jeziora 2024'!BA110</f>
        <v>1711.5</v>
      </c>
      <c r="N111" s="46">
        <f>'jeziora 2024'!BI110</f>
        <v>0.5</v>
      </c>
      <c r="O111" s="46">
        <f>'jeziora 2024'!BJ110</f>
        <v>5.0000000000000001E-3</v>
      </c>
      <c r="P111" s="46">
        <f>'jeziora 2024'!BP110</f>
        <v>0.05</v>
      </c>
      <c r="Q111" s="46">
        <f>'jeziora 2024'!BS110</f>
        <v>0.05</v>
      </c>
      <c r="R111" s="46">
        <f>'jeziora 2024'!BT110</f>
        <v>0.05</v>
      </c>
      <c r="S111" s="46">
        <f>'jeziora 2024'!BU110</f>
        <v>0.1</v>
      </c>
      <c r="T111" s="46">
        <f>'jeziora 2024'!BZ110</f>
        <v>0.15</v>
      </c>
      <c r="U111" s="46">
        <f>'jeziora 2024'!CB110</f>
        <v>50</v>
      </c>
      <c r="V111" s="46">
        <f>'jeziora 2024'!CD110</f>
        <v>0.01</v>
      </c>
      <c r="W111" s="46">
        <f>'jeziora 2024'!CL110</f>
        <v>0.76</v>
      </c>
      <c r="X111" s="46">
        <f>'jeziora 2024'!CQ110</f>
        <v>1.5</v>
      </c>
      <c r="Y111" s="46">
        <f>'jeziora 2024'!CR110</f>
        <v>0.3</v>
      </c>
      <c r="Z111" s="46">
        <f>'jeziora 2024'!CS110</f>
        <v>5</v>
      </c>
      <c r="AA111" s="46">
        <f>'jeziora 2024'!CT110</f>
        <v>0.5</v>
      </c>
      <c r="AB111" s="46">
        <f>'jeziora 2024'!CU110</f>
        <v>0.5</v>
      </c>
      <c r="AC111" s="46">
        <f>'jeziora 2024'!CX110</f>
        <v>0.05</v>
      </c>
      <c r="AD111" s="46">
        <f>'jeziora 2024'!CZ110</f>
        <v>0.05</v>
      </c>
      <c r="AE111" s="46">
        <f>'jeziora 2024'!DB110</f>
        <v>0.05</v>
      </c>
      <c r="AF111" s="46">
        <f>'jeziora 2024'!DC110</f>
        <v>0.05</v>
      </c>
      <c r="AG111" s="46">
        <f>'jeziora 2024'!DD110</f>
        <v>0.05</v>
      </c>
      <c r="AH111" s="46">
        <f>'jeziora 2024'!DE110</f>
        <v>0.05</v>
      </c>
      <c r="AI111" s="46">
        <f>'jeziora 2024'!DF110</f>
        <v>0.05</v>
      </c>
      <c r="AJ111" s="46">
        <f>'jeziora 2024'!DH110</f>
        <v>0.5</v>
      </c>
      <c r="AK111" s="46">
        <f>'jeziora 2024'!DI110</f>
        <v>0.05</v>
      </c>
      <c r="AL111" s="46">
        <f>'jeziora 2024'!DJ110</f>
        <v>0.25</v>
      </c>
      <c r="AM111" s="46">
        <f>'jeziora 2024'!DK110</f>
        <v>0.25</v>
      </c>
      <c r="AN111" s="46">
        <f>'jeziora 2024'!DL110</f>
        <v>0.05</v>
      </c>
      <c r="AO111" s="155" t="s">
        <v>166</v>
      </c>
      <c r="AP111" s="160"/>
    </row>
    <row r="112" spans="1:42" x14ac:dyDescent="0.25">
      <c r="A112" s="88">
        <f>'jeziora 2024'!B111</f>
        <v>156</v>
      </c>
      <c r="B112" s="150" t="str">
        <f>'jeziora 2024'!D111</f>
        <v>jez. Sitno - głęboczek -   7,0m</v>
      </c>
      <c r="C112" s="46">
        <f>'jeziora 2024'!I111</f>
        <v>25</v>
      </c>
      <c r="D112" s="46">
        <f>'jeziora 2024'!J111</f>
        <v>4.09</v>
      </c>
      <c r="E112" s="46">
        <f>'jeziora 2024'!L111</f>
        <v>0.28399999999999997</v>
      </c>
      <c r="F112" s="46">
        <f>'jeziora 2024'!N111</f>
        <v>9.4700000000000006</v>
      </c>
      <c r="G112" s="46">
        <f>'jeziora 2024'!O111</f>
        <v>15.6</v>
      </c>
      <c r="H112" s="46">
        <f>'jeziora 2024'!S111</f>
        <v>4.66</v>
      </c>
      <c r="I112" s="46">
        <f>'jeziora 2024'!T111</f>
        <v>10.6</v>
      </c>
      <c r="J112" s="46">
        <f>'jeziora 2024'!X111</f>
        <v>51.5</v>
      </c>
      <c r="K112" s="46">
        <f>'jeziora 2024'!AH111</f>
        <v>2.5</v>
      </c>
      <c r="L112" s="46">
        <f>'jeziora 2024'!AJ111</f>
        <v>28</v>
      </c>
      <c r="M112" s="46">
        <f>'jeziora 2024'!BA111</f>
        <v>1736</v>
      </c>
      <c r="N112" s="46">
        <f>'jeziora 2024'!BI111</f>
        <v>0.5</v>
      </c>
      <c r="O112" s="46">
        <f>'jeziora 2024'!BJ111</f>
        <v>5.0000000000000001E-3</v>
      </c>
      <c r="P112" s="46">
        <f>'jeziora 2024'!BP111</f>
        <v>0.05</v>
      </c>
      <c r="Q112" s="46">
        <f>'jeziora 2024'!BS111</f>
        <v>0.05</v>
      </c>
      <c r="R112" s="46">
        <f>'jeziora 2024'!BT111</f>
        <v>0.05</v>
      </c>
      <c r="S112" s="46">
        <f>'jeziora 2024'!BU111</f>
        <v>0.1</v>
      </c>
      <c r="T112" s="46">
        <f>'jeziora 2024'!BZ111</f>
        <v>0.15</v>
      </c>
      <c r="U112" s="46">
        <f>'jeziora 2024'!CB111</f>
        <v>0</v>
      </c>
      <c r="V112" s="46">
        <f>'jeziora 2024'!CD111</f>
        <v>0</v>
      </c>
      <c r="W112" s="46">
        <f>'jeziora 2024'!CL111</f>
        <v>0</v>
      </c>
      <c r="X112" s="46">
        <f>'jeziora 2024'!CQ111</f>
        <v>0</v>
      </c>
      <c r="Y112" s="46">
        <f>'jeziora 2024'!CR111</f>
        <v>0</v>
      </c>
      <c r="Z112" s="46">
        <f>'jeziora 2024'!CS111</f>
        <v>0</v>
      </c>
      <c r="AA112" s="46">
        <f>'jeziora 2024'!CT111</f>
        <v>0</v>
      </c>
      <c r="AB112" s="46">
        <f>'jeziora 2024'!CU111</f>
        <v>0</v>
      </c>
      <c r="AC112" s="46">
        <f>'jeziora 2024'!CX111</f>
        <v>0</v>
      </c>
      <c r="AD112" s="46">
        <f>'jeziora 2024'!CZ111</f>
        <v>0</v>
      </c>
      <c r="AE112" s="46">
        <f>'jeziora 2024'!DB111</f>
        <v>0</v>
      </c>
      <c r="AF112" s="46">
        <f>'jeziora 2024'!DC111</f>
        <v>0</v>
      </c>
      <c r="AG112" s="46">
        <f>'jeziora 2024'!DD111</f>
        <v>0</v>
      </c>
      <c r="AH112" s="46">
        <f>'jeziora 2024'!DE111</f>
        <v>0.05</v>
      </c>
      <c r="AI112" s="46">
        <f>'jeziora 2024'!DF111</f>
        <v>0.05</v>
      </c>
      <c r="AJ112" s="46">
        <f>'jeziora 2024'!DH111</f>
        <v>0</v>
      </c>
      <c r="AK112" s="46">
        <f>'jeziora 2024'!DI111</f>
        <v>0</v>
      </c>
      <c r="AL112" s="46">
        <f>'jeziora 2024'!DJ111</f>
        <v>0</v>
      </c>
      <c r="AM112" s="46">
        <f>'jeziora 2024'!DK111</f>
        <v>0</v>
      </c>
      <c r="AN112" s="46">
        <f>'jeziora 2024'!DL111</f>
        <v>0</v>
      </c>
      <c r="AO112" s="155" t="s">
        <v>166</v>
      </c>
      <c r="AP112" s="160"/>
    </row>
    <row r="113" spans="1:42" x14ac:dyDescent="0.25">
      <c r="A113" s="88">
        <f>'jeziora 2024'!B112</f>
        <v>157</v>
      </c>
      <c r="B113" s="150" t="str">
        <f>'jeziora 2024'!D112</f>
        <v>jez. Sitno Wielkie - głęboczek-9,2m</v>
      </c>
      <c r="C113" s="46">
        <f>'jeziora 2024'!I112</f>
        <v>0.05</v>
      </c>
      <c r="D113" s="46">
        <f>'jeziora 2024'!J112</f>
        <v>1.5</v>
      </c>
      <c r="E113" s="46">
        <f>'jeziora 2024'!L112</f>
        <v>0.12</v>
      </c>
      <c r="F113" s="46">
        <f>'jeziora 2024'!N112</f>
        <v>3.72</v>
      </c>
      <c r="G113" s="46">
        <f>'jeziora 2024'!O112</f>
        <v>8.07</v>
      </c>
      <c r="H113" s="46">
        <f>'jeziora 2024'!S112</f>
        <v>3.01</v>
      </c>
      <c r="I113" s="46">
        <f>'jeziora 2024'!T112</f>
        <v>6.16</v>
      </c>
      <c r="J113" s="46">
        <f>'jeziora 2024'!X112</f>
        <v>30.6</v>
      </c>
      <c r="K113" s="46">
        <f>'jeziora 2024'!AH112</f>
        <v>2.5</v>
      </c>
      <c r="L113" s="46">
        <f>'jeziora 2024'!AJ112</f>
        <v>27</v>
      </c>
      <c r="M113" s="46">
        <f>'jeziora 2024'!BA112</f>
        <v>385.5</v>
      </c>
      <c r="N113" s="46">
        <f>'jeziora 2024'!BI112</f>
        <v>0.5</v>
      </c>
      <c r="O113" s="46">
        <f>'jeziora 2024'!BJ112</f>
        <v>5.0000000000000001E-3</v>
      </c>
      <c r="P113" s="46">
        <f>'jeziora 2024'!BP112</f>
        <v>0.05</v>
      </c>
      <c r="Q113" s="46">
        <f>'jeziora 2024'!BS112</f>
        <v>0.05</v>
      </c>
      <c r="R113" s="46">
        <f>'jeziora 2024'!BT112</f>
        <v>0.05</v>
      </c>
      <c r="S113" s="46">
        <f>'jeziora 2024'!BU112</f>
        <v>0.1</v>
      </c>
      <c r="T113" s="46">
        <f>'jeziora 2024'!BZ112</f>
        <v>0.15</v>
      </c>
      <c r="U113" s="46">
        <f>'jeziora 2024'!CB112</f>
        <v>50</v>
      </c>
      <c r="V113" s="46">
        <f>'jeziora 2024'!CD112</f>
        <v>0.01</v>
      </c>
      <c r="W113" s="46">
        <f>'jeziora 2024'!CL112</f>
        <v>0.55000000000000004</v>
      </c>
      <c r="X113" s="46">
        <f>'jeziora 2024'!CQ112</f>
        <v>1.5</v>
      </c>
      <c r="Y113" s="46">
        <f>'jeziora 2024'!CR112</f>
        <v>0.3</v>
      </c>
      <c r="Z113" s="46">
        <f>'jeziora 2024'!CS112</f>
        <v>5</v>
      </c>
      <c r="AA113" s="46">
        <f>'jeziora 2024'!CT112</f>
        <v>0.5</v>
      </c>
      <c r="AB113" s="46">
        <f>'jeziora 2024'!CU112</f>
        <v>0.5</v>
      </c>
      <c r="AC113" s="46">
        <f>'jeziora 2024'!CX112</f>
        <v>0.05</v>
      </c>
      <c r="AD113" s="46">
        <f>'jeziora 2024'!CZ112</f>
        <v>0.05</v>
      </c>
      <c r="AE113" s="46">
        <f>'jeziora 2024'!DB112</f>
        <v>0.05</v>
      </c>
      <c r="AF113" s="46">
        <f>'jeziora 2024'!DC112</f>
        <v>0.05</v>
      </c>
      <c r="AG113" s="46">
        <f>'jeziora 2024'!DD112</f>
        <v>0.05</v>
      </c>
      <c r="AH113" s="46">
        <f>'jeziora 2024'!DE112</f>
        <v>0.05</v>
      </c>
      <c r="AI113" s="46">
        <f>'jeziora 2024'!DF112</f>
        <v>0.05</v>
      </c>
      <c r="AJ113" s="46">
        <f>'jeziora 2024'!DH112</f>
        <v>0.5</v>
      </c>
      <c r="AK113" s="46">
        <f>'jeziora 2024'!DI112</f>
        <v>0.05</v>
      </c>
      <c r="AL113" s="46">
        <f>'jeziora 2024'!DJ112</f>
        <v>0.25</v>
      </c>
      <c r="AM113" s="46">
        <f>'jeziora 2024'!DK112</f>
        <v>0.25</v>
      </c>
      <c r="AN113" s="46">
        <f>'jeziora 2024'!DL112</f>
        <v>0.05</v>
      </c>
      <c r="AO113" s="155" t="s">
        <v>166</v>
      </c>
      <c r="AP113" s="160"/>
    </row>
    <row r="114" spans="1:42" x14ac:dyDescent="0.25">
      <c r="A114" s="88">
        <f>'jeziora 2024'!B113</f>
        <v>158</v>
      </c>
      <c r="B114" s="150" t="str">
        <f>'jeziora 2024'!D113</f>
        <v>jez. Skanda - stan. 01</v>
      </c>
      <c r="C114" s="46">
        <f>'jeziora 2024'!I113</f>
        <v>0.05</v>
      </c>
      <c r="D114" s="46">
        <f>'jeziora 2024'!J113</f>
        <v>8.85</v>
      </c>
      <c r="E114" s="46">
        <f>'jeziora 2024'!L113</f>
        <v>2.5000000000000001E-2</v>
      </c>
      <c r="F114" s="46">
        <f>'jeziora 2024'!N113</f>
        <v>28.1</v>
      </c>
      <c r="G114" s="46">
        <f>'jeziora 2024'!O113</f>
        <v>26.5</v>
      </c>
      <c r="H114" s="46">
        <f>'jeziora 2024'!S113</f>
        <v>15.4</v>
      </c>
      <c r="I114" s="46">
        <f>'jeziora 2024'!T113</f>
        <v>30.8</v>
      </c>
      <c r="J114" s="46">
        <f>'jeziora 2024'!X113</f>
        <v>115</v>
      </c>
      <c r="K114" s="46">
        <f>'jeziora 2024'!AH113</f>
        <v>350</v>
      </c>
      <c r="L114" s="46">
        <f>'jeziora 2024'!AJ113</f>
        <v>304</v>
      </c>
      <c r="M114" s="46">
        <f>'jeziora 2024'!BA113</f>
        <v>15437</v>
      </c>
      <c r="N114" s="46">
        <f>'jeziora 2024'!BI113</f>
        <v>0.5</v>
      </c>
      <c r="O114" s="46">
        <f>'jeziora 2024'!BJ113</f>
        <v>5.0000000000000001E-3</v>
      </c>
      <c r="P114" s="46">
        <f>'jeziora 2024'!BP113</f>
        <v>0.05</v>
      </c>
      <c r="Q114" s="46">
        <f>'jeziora 2024'!BS113</f>
        <v>0.05</v>
      </c>
      <c r="R114" s="46">
        <f>'jeziora 2024'!BT113</f>
        <v>0.05</v>
      </c>
      <c r="S114" s="46">
        <f>'jeziora 2024'!BU113</f>
        <v>0.1</v>
      </c>
      <c r="T114" s="46">
        <f>'jeziora 2024'!BZ113</f>
        <v>0.15</v>
      </c>
      <c r="U114" s="46">
        <f>'jeziora 2024'!CB113</f>
        <v>50</v>
      </c>
      <c r="V114" s="46">
        <f>'jeziora 2024'!CD113</f>
        <v>0.01</v>
      </c>
      <c r="W114" s="46">
        <f>'jeziora 2024'!CL113</f>
        <v>12</v>
      </c>
      <c r="X114" s="46">
        <f>'jeziora 2024'!CQ113</f>
        <v>1.5</v>
      </c>
      <c r="Y114" s="46">
        <f>'jeziora 2024'!CR113</f>
        <v>0.3</v>
      </c>
      <c r="Z114" s="46">
        <f>'jeziora 2024'!CS113</f>
        <v>5</v>
      </c>
      <c r="AA114" s="46">
        <f>'jeziora 2024'!CT113</f>
        <v>0.5</v>
      </c>
      <c r="AB114" s="46">
        <f>'jeziora 2024'!CU113</f>
        <v>0.5</v>
      </c>
      <c r="AC114" s="46">
        <f>'jeziora 2024'!CX113</f>
        <v>0.05</v>
      </c>
      <c r="AD114" s="46">
        <f>'jeziora 2024'!CZ113</f>
        <v>0.05</v>
      </c>
      <c r="AE114" s="46">
        <f>'jeziora 2024'!DB113</f>
        <v>0.05</v>
      </c>
      <c r="AF114" s="46">
        <f>'jeziora 2024'!DC113</f>
        <v>0.05</v>
      </c>
      <c r="AG114" s="46">
        <f>'jeziora 2024'!DD113</f>
        <v>0.05</v>
      </c>
      <c r="AH114" s="46">
        <f>'jeziora 2024'!DE113</f>
        <v>0.05</v>
      </c>
      <c r="AI114" s="46">
        <f>'jeziora 2024'!DF113</f>
        <v>0.05</v>
      </c>
      <c r="AJ114" s="46">
        <f>'jeziora 2024'!DH113</f>
        <v>0.5</v>
      </c>
      <c r="AK114" s="46">
        <f>'jeziora 2024'!DI113</f>
        <v>0.05</v>
      </c>
      <c r="AL114" s="46">
        <f>'jeziora 2024'!DJ113</f>
        <v>0.25</v>
      </c>
      <c r="AM114" s="46">
        <f>'jeziora 2024'!DK113</f>
        <v>0.25</v>
      </c>
      <c r="AN114" s="46">
        <f>'jeziora 2024'!DL113</f>
        <v>0.05</v>
      </c>
      <c r="AO114" s="155" t="s">
        <v>166</v>
      </c>
      <c r="AP114" s="160"/>
    </row>
    <row r="115" spans="1:42" x14ac:dyDescent="0.25">
      <c r="A115" s="88">
        <f>'jeziora 2024'!B114</f>
        <v>159</v>
      </c>
      <c r="B115" s="150" t="str">
        <f>'jeziora 2024'!D114</f>
        <v>jez. Skąpe (na NE od m.Brusy) - na NE od m.Mł.Gliśno</v>
      </c>
      <c r="C115" s="46">
        <f>'jeziora 2024'!I114</f>
        <v>0.05</v>
      </c>
      <c r="D115" s="46">
        <f>'jeziora 2024'!J114</f>
        <v>8.51</v>
      </c>
      <c r="E115" s="46">
        <f>'jeziora 2024'!L114</f>
        <v>0.95399999999999996</v>
      </c>
      <c r="F115" s="46">
        <f>'jeziora 2024'!N114</f>
        <v>6.58</v>
      </c>
      <c r="G115" s="46">
        <f>'jeziora 2024'!O114</f>
        <v>11.6</v>
      </c>
      <c r="H115" s="46">
        <f>'jeziora 2024'!S114</f>
        <v>3.01</v>
      </c>
      <c r="I115" s="46">
        <f>'jeziora 2024'!T114</f>
        <v>47.6</v>
      </c>
      <c r="J115" s="46">
        <f>'jeziora 2024'!X114</f>
        <v>79.8</v>
      </c>
      <c r="K115" s="46">
        <f>'jeziora 2024'!AH114</f>
        <v>2.5</v>
      </c>
      <c r="L115" s="46">
        <f>'jeziora 2024'!AJ114</f>
        <v>2.5</v>
      </c>
      <c r="M115" s="46">
        <f>'jeziora 2024'!BA114</f>
        <v>1911.5</v>
      </c>
      <c r="N115" s="46">
        <f>'jeziora 2024'!BI114</f>
        <v>0.5</v>
      </c>
      <c r="O115" s="46">
        <f>'jeziora 2024'!BJ114</f>
        <v>5.0000000000000001E-3</v>
      </c>
      <c r="P115" s="46">
        <f>'jeziora 2024'!BP114</f>
        <v>0.05</v>
      </c>
      <c r="Q115" s="46">
        <f>'jeziora 2024'!BS114</f>
        <v>0.05</v>
      </c>
      <c r="R115" s="46">
        <f>'jeziora 2024'!BT114</f>
        <v>0.05</v>
      </c>
      <c r="S115" s="46">
        <f>'jeziora 2024'!BU114</f>
        <v>0.1</v>
      </c>
      <c r="T115" s="46">
        <f>'jeziora 2024'!BZ114</f>
        <v>0.15</v>
      </c>
      <c r="U115" s="46">
        <f>'jeziora 2024'!CB114</f>
        <v>50</v>
      </c>
      <c r="V115" s="46">
        <f>'jeziora 2024'!CD114</f>
        <v>0.01</v>
      </c>
      <c r="W115" s="46">
        <f>'jeziora 2024'!CL114</f>
        <v>2.4</v>
      </c>
      <c r="X115" s="46">
        <f>'jeziora 2024'!CQ114</f>
        <v>1.5</v>
      </c>
      <c r="Y115" s="46">
        <f>'jeziora 2024'!CR114</f>
        <v>0.3</v>
      </c>
      <c r="Z115" s="46">
        <f>'jeziora 2024'!CS114</f>
        <v>5</v>
      </c>
      <c r="AA115" s="46">
        <f>'jeziora 2024'!CT114</f>
        <v>0.5</v>
      </c>
      <c r="AB115" s="46">
        <f>'jeziora 2024'!CU114</f>
        <v>0.5</v>
      </c>
      <c r="AC115" s="46">
        <f>'jeziora 2024'!CX114</f>
        <v>0.05</v>
      </c>
      <c r="AD115" s="46">
        <f>'jeziora 2024'!CZ114</f>
        <v>0.05</v>
      </c>
      <c r="AE115" s="46">
        <f>'jeziora 2024'!DB114</f>
        <v>0.05</v>
      </c>
      <c r="AF115" s="46">
        <f>'jeziora 2024'!DC114</f>
        <v>0.05</v>
      </c>
      <c r="AG115" s="46">
        <f>'jeziora 2024'!DD114</f>
        <v>0.05</v>
      </c>
      <c r="AH115" s="46">
        <f>'jeziora 2024'!DE114</f>
        <v>0.05</v>
      </c>
      <c r="AI115" s="46">
        <f>'jeziora 2024'!DF114</f>
        <v>0.05</v>
      </c>
      <c r="AJ115" s="46">
        <f>'jeziora 2024'!DH114</f>
        <v>0.5</v>
      </c>
      <c r="AK115" s="46">
        <f>'jeziora 2024'!DI114</f>
        <v>0.05</v>
      </c>
      <c r="AL115" s="46">
        <f>'jeziora 2024'!DJ114</f>
        <v>0.25</v>
      </c>
      <c r="AM115" s="46">
        <f>'jeziora 2024'!DK114</f>
        <v>0.25</v>
      </c>
      <c r="AN115" s="46">
        <f>'jeziora 2024'!DL114</f>
        <v>0.05</v>
      </c>
      <c r="AO115" s="155" t="s">
        <v>166</v>
      </c>
      <c r="AP115" s="160"/>
    </row>
    <row r="116" spans="1:42" x14ac:dyDescent="0.25">
      <c r="A116" s="88">
        <f>'jeziora 2024'!B115</f>
        <v>160</v>
      </c>
      <c r="B116" s="150" t="str">
        <f>'jeziora 2024'!D115</f>
        <v>jez. Skotawsko Wielkie - na S od wyb.Skotawsko</v>
      </c>
      <c r="C116" s="46">
        <f>'jeziora 2024'!I115</f>
        <v>0.05</v>
      </c>
      <c r="D116" s="46">
        <f>'jeziora 2024'!J115</f>
        <v>6.76</v>
      </c>
      <c r="E116" s="46">
        <f>'jeziora 2024'!L115</f>
        <v>0.53500000000000003</v>
      </c>
      <c r="F116" s="46">
        <f>'jeziora 2024'!N115</f>
        <v>6.22</v>
      </c>
      <c r="G116" s="46">
        <f>'jeziora 2024'!O115</f>
        <v>9.7899999999999991</v>
      </c>
      <c r="H116" s="46">
        <f>'jeziora 2024'!S115</f>
        <v>2.72</v>
      </c>
      <c r="I116" s="46">
        <f>'jeziora 2024'!T115</f>
        <v>32.9</v>
      </c>
      <c r="J116" s="46">
        <f>'jeziora 2024'!X115</f>
        <v>60</v>
      </c>
      <c r="K116" s="46">
        <f>'jeziora 2024'!AH115</f>
        <v>2.5</v>
      </c>
      <c r="L116" s="46">
        <f>'jeziora 2024'!AJ115</f>
        <v>291</v>
      </c>
      <c r="M116" s="46">
        <f>'jeziora 2024'!BA115</f>
        <v>3501.5</v>
      </c>
      <c r="N116" s="46">
        <f>'jeziora 2024'!BI115</f>
        <v>0.5</v>
      </c>
      <c r="O116" s="46">
        <f>'jeziora 2024'!BJ115</f>
        <v>5.0000000000000001E-3</v>
      </c>
      <c r="P116" s="46">
        <f>'jeziora 2024'!BP115</f>
        <v>0.05</v>
      </c>
      <c r="Q116" s="46">
        <f>'jeziora 2024'!BS115</f>
        <v>0.05</v>
      </c>
      <c r="R116" s="46">
        <f>'jeziora 2024'!BT115</f>
        <v>0.05</v>
      </c>
      <c r="S116" s="46">
        <f>'jeziora 2024'!BU115</f>
        <v>0.1</v>
      </c>
      <c r="T116" s="46">
        <f>'jeziora 2024'!BZ115</f>
        <v>0.15</v>
      </c>
      <c r="U116" s="46">
        <f>'jeziora 2024'!CB115</f>
        <v>50</v>
      </c>
      <c r="V116" s="46">
        <f>'jeziora 2024'!CD115</f>
        <v>0.01</v>
      </c>
      <c r="W116" s="46">
        <f>'jeziora 2024'!CL115</f>
        <v>80</v>
      </c>
      <c r="X116" s="46">
        <f>'jeziora 2024'!CQ115</f>
        <v>1.5</v>
      </c>
      <c r="Y116" s="46">
        <f>'jeziora 2024'!CR115</f>
        <v>0.3</v>
      </c>
      <c r="Z116" s="46">
        <f>'jeziora 2024'!CS115</f>
        <v>5</v>
      </c>
      <c r="AA116" s="46">
        <f>'jeziora 2024'!CT115</f>
        <v>0.5</v>
      </c>
      <c r="AB116" s="46">
        <f>'jeziora 2024'!CU115</f>
        <v>0.5</v>
      </c>
      <c r="AC116" s="46">
        <f>'jeziora 2024'!CX115</f>
        <v>0.05</v>
      </c>
      <c r="AD116" s="46">
        <f>'jeziora 2024'!CZ115</f>
        <v>0.05</v>
      </c>
      <c r="AE116" s="46">
        <f>'jeziora 2024'!DB115</f>
        <v>0.05</v>
      </c>
      <c r="AF116" s="46">
        <f>'jeziora 2024'!DC115</f>
        <v>0.05</v>
      </c>
      <c r="AG116" s="46">
        <f>'jeziora 2024'!DD115</f>
        <v>0.05</v>
      </c>
      <c r="AH116" s="46">
        <f>'jeziora 2024'!DE115</f>
        <v>0.05</v>
      </c>
      <c r="AI116" s="46">
        <f>'jeziora 2024'!DF115</f>
        <v>0.05</v>
      </c>
      <c r="AJ116" s="46">
        <f>'jeziora 2024'!DH115</f>
        <v>0.5</v>
      </c>
      <c r="AK116" s="46">
        <f>'jeziora 2024'!DI115</f>
        <v>0.05</v>
      </c>
      <c r="AL116" s="46">
        <f>'jeziora 2024'!DJ115</f>
        <v>0.25</v>
      </c>
      <c r="AM116" s="46">
        <f>'jeziora 2024'!DK115</f>
        <v>0.25</v>
      </c>
      <c r="AN116" s="46">
        <f>'jeziora 2024'!DL115</f>
        <v>0.05</v>
      </c>
      <c r="AO116" s="155" t="s">
        <v>166</v>
      </c>
      <c r="AP116" s="160"/>
    </row>
    <row r="117" spans="1:42" x14ac:dyDescent="0.25">
      <c r="A117" s="88">
        <f>'jeziora 2024'!B116</f>
        <v>161</v>
      </c>
      <c r="B117" s="150" t="str">
        <f>'jeziora 2024'!D116</f>
        <v>Jez. Skulska Wieś - stan. 01</v>
      </c>
      <c r="C117" s="46">
        <f>'jeziora 2024'!I116</f>
        <v>28.6</v>
      </c>
      <c r="D117" s="46">
        <f>'jeziora 2024'!J116</f>
        <v>1.5</v>
      </c>
      <c r="E117" s="46">
        <f>'jeziora 2024'!L116</f>
        <v>2.5000000000000001E-2</v>
      </c>
      <c r="F117" s="46">
        <f>'jeziora 2024'!N116</f>
        <v>1.99</v>
      </c>
      <c r="G117" s="46">
        <f>'jeziora 2024'!O116</f>
        <v>10.4</v>
      </c>
      <c r="H117" s="46">
        <f>'jeziora 2024'!S116</f>
        <v>1.6</v>
      </c>
      <c r="I117" s="46">
        <f>'jeziora 2024'!T116</f>
        <v>2.76</v>
      </c>
      <c r="J117" s="46">
        <f>'jeziora 2024'!X116</f>
        <v>19.8</v>
      </c>
      <c r="K117" s="46">
        <f>'jeziora 2024'!AH116</f>
        <v>47</v>
      </c>
      <c r="L117" s="46">
        <f>'jeziora 2024'!AJ116</f>
        <v>83</v>
      </c>
      <c r="M117" s="46">
        <f>'jeziora 2024'!BA116</f>
        <v>478</v>
      </c>
      <c r="N117" s="46">
        <f>'jeziora 2024'!BI116</f>
        <v>0.5</v>
      </c>
      <c r="O117" s="46">
        <f>'jeziora 2024'!BJ116</f>
        <v>5.0000000000000001E-3</v>
      </c>
      <c r="P117" s="46">
        <f>'jeziora 2024'!BP116</f>
        <v>0.05</v>
      </c>
      <c r="Q117" s="46">
        <f>'jeziora 2024'!BS116</f>
        <v>0.05</v>
      </c>
      <c r="R117" s="46">
        <f>'jeziora 2024'!BT116</f>
        <v>0.05</v>
      </c>
      <c r="S117" s="46">
        <f>'jeziora 2024'!BU116</f>
        <v>0.1</v>
      </c>
      <c r="T117" s="46">
        <f>'jeziora 2024'!BZ116</f>
        <v>0.15</v>
      </c>
      <c r="U117" s="46">
        <f>'jeziora 2024'!CB116</f>
        <v>0</v>
      </c>
      <c r="V117" s="46">
        <f>'jeziora 2024'!CD116</f>
        <v>0</v>
      </c>
      <c r="W117" s="46">
        <f>'jeziora 2024'!CL116</f>
        <v>0</v>
      </c>
      <c r="X117" s="46">
        <f>'jeziora 2024'!CQ116</f>
        <v>0</v>
      </c>
      <c r="Y117" s="46">
        <f>'jeziora 2024'!CR116</f>
        <v>0</v>
      </c>
      <c r="Z117" s="46">
        <f>'jeziora 2024'!CS116</f>
        <v>0</v>
      </c>
      <c r="AA117" s="46">
        <f>'jeziora 2024'!CT116</f>
        <v>0</v>
      </c>
      <c r="AB117" s="46">
        <f>'jeziora 2024'!CU116</f>
        <v>0</v>
      </c>
      <c r="AC117" s="46">
        <f>'jeziora 2024'!CX116</f>
        <v>0</v>
      </c>
      <c r="AD117" s="46">
        <f>'jeziora 2024'!CZ116</f>
        <v>0</v>
      </c>
      <c r="AE117" s="46">
        <f>'jeziora 2024'!DB116</f>
        <v>0</v>
      </c>
      <c r="AF117" s="46">
        <f>'jeziora 2024'!DC116</f>
        <v>0</v>
      </c>
      <c r="AG117" s="46">
        <f>'jeziora 2024'!DD116</f>
        <v>0</v>
      </c>
      <c r="AH117" s="46">
        <f>'jeziora 2024'!DE116</f>
        <v>0.05</v>
      </c>
      <c r="AI117" s="46">
        <f>'jeziora 2024'!DF116</f>
        <v>0.05</v>
      </c>
      <c r="AJ117" s="46">
        <f>'jeziora 2024'!DH116</f>
        <v>0</v>
      </c>
      <c r="AK117" s="46">
        <f>'jeziora 2024'!DI116</f>
        <v>0</v>
      </c>
      <c r="AL117" s="46">
        <f>'jeziora 2024'!DJ116</f>
        <v>0</v>
      </c>
      <c r="AM117" s="46">
        <f>'jeziora 2024'!DK116</f>
        <v>0</v>
      </c>
      <c r="AN117" s="46">
        <f>'jeziora 2024'!DL116</f>
        <v>0</v>
      </c>
      <c r="AO117" s="155" t="s">
        <v>166</v>
      </c>
      <c r="AP117" s="160"/>
    </row>
    <row r="118" spans="1:42" x14ac:dyDescent="0.25">
      <c r="A118" s="88">
        <f>'jeziora 2024'!B117</f>
        <v>162</v>
      </c>
      <c r="B118" s="150" t="str">
        <f>'jeziora 2024'!D117</f>
        <v xml:space="preserve">Jez. Sosno - głęboczek </v>
      </c>
      <c r="C118" s="46">
        <f>'jeziora 2024'!I117</f>
        <v>0.05</v>
      </c>
      <c r="D118" s="46">
        <f>'jeziora 2024'!J117</f>
        <v>1.5</v>
      </c>
      <c r="E118" s="46">
        <f>'jeziora 2024'!L117</f>
        <v>0.311</v>
      </c>
      <c r="F118" s="46">
        <f>'jeziora 2024'!N117</f>
        <v>7.25</v>
      </c>
      <c r="G118" s="46">
        <f>'jeziora 2024'!O117</f>
        <v>10.9</v>
      </c>
      <c r="H118" s="46">
        <f>'jeziora 2024'!S117</f>
        <v>4.21</v>
      </c>
      <c r="I118" s="46">
        <f>'jeziora 2024'!T117</f>
        <v>23.4</v>
      </c>
      <c r="J118" s="46">
        <f>'jeziora 2024'!X117</f>
        <v>48.7</v>
      </c>
      <c r="K118" s="46">
        <f>'jeziora 2024'!AH117</f>
        <v>2.5</v>
      </c>
      <c r="L118" s="46">
        <f>'jeziora 2024'!AJ117</f>
        <v>377</v>
      </c>
      <c r="M118" s="46">
        <f>'jeziora 2024'!BA117</f>
        <v>2443.5</v>
      </c>
      <c r="N118" s="46">
        <f>'jeziora 2024'!BI117</f>
        <v>0.5</v>
      </c>
      <c r="O118" s="46">
        <f>'jeziora 2024'!BJ117</f>
        <v>5.0000000000000001E-3</v>
      </c>
      <c r="P118" s="46">
        <f>'jeziora 2024'!BP117</f>
        <v>0.05</v>
      </c>
      <c r="Q118" s="46">
        <f>'jeziora 2024'!BS117</f>
        <v>0.05</v>
      </c>
      <c r="R118" s="46">
        <f>'jeziora 2024'!BT117</f>
        <v>0.05</v>
      </c>
      <c r="S118" s="46">
        <f>'jeziora 2024'!BU117</f>
        <v>0.1</v>
      </c>
      <c r="T118" s="46">
        <f>'jeziora 2024'!BZ117</f>
        <v>0.15</v>
      </c>
      <c r="U118" s="46">
        <f>'jeziora 2024'!CB117</f>
        <v>0</v>
      </c>
      <c r="V118" s="46">
        <f>'jeziora 2024'!CD117</f>
        <v>0</v>
      </c>
      <c r="W118" s="46">
        <f>'jeziora 2024'!CL117</f>
        <v>0</v>
      </c>
      <c r="X118" s="46">
        <f>'jeziora 2024'!CQ117</f>
        <v>0</v>
      </c>
      <c r="Y118" s="46">
        <f>'jeziora 2024'!CR117</f>
        <v>0</v>
      </c>
      <c r="Z118" s="46">
        <f>'jeziora 2024'!CS117</f>
        <v>0</v>
      </c>
      <c r="AA118" s="46">
        <f>'jeziora 2024'!CT117</f>
        <v>0</v>
      </c>
      <c r="AB118" s="46">
        <f>'jeziora 2024'!CU117</f>
        <v>0</v>
      </c>
      <c r="AC118" s="46">
        <f>'jeziora 2024'!CX117</f>
        <v>0</v>
      </c>
      <c r="AD118" s="46">
        <f>'jeziora 2024'!CZ117</f>
        <v>0</v>
      </c>
      <c r="AE118" s="46">
        <f>'jeziora 2024'!DB117</f>
        <v>0</v>
      </c>
      <c r="AF118" s="46">
        <f>'jeziora 2024'!DC117</f>
        <v>0</v>
      </c>
      <c r="AG118" s="46">
        <f>'jeziora 2024'!DD117</f>
        <v>0</v>
      </c>
      <c r="AH118" s="46">
        <f>'jeziora 2024'!DE117</f>
        <v>0.05</v>
      </c>
      <c r="AI118" s="46">
        <f>'jeziora 2024'!DF117</f>
        <v>0.05</v>
      </c>
      <c r="AJ118" s="46">
        <f>'jeziora 2024'!DH117</f>
        <v>0</v>
      </c>
      <c r="AK118" s="46">
        <f>'jeziora 2024'!DI117</f>
        <v>0</v>
      </c>
      <c r="AL118" s="46">
        <f>'jeziora 2024'!DJ117</f>
        <v>0</v>
      </c>
      <c r="AM118" s="46">
        <f>'jeziora 2024'!DK117</f>
        <v>0</v>
      </c>
      <c r="AN118" s="46">
        <f>'jeziora 2024'!DL117</f>
        <v>0</v>
      </c>
      <c r="AO118" s="155" t="s">
        <v>166</v>
      </c>
      <c r="AP118" s="160"/>
    </row>
    <row r="119" spans="1:42" x14ac:dyDescent="0.25">
      <c r="A119" s="88">
        <f>'jeziora 2024'!B118</f>
        <v>163</v>
      </c>
      <c r="B119" s="150" t="str">
        <f>'jeziora 2024'!D118</f>
        <v xml:space="preserve">Jez. Steklińskie - głęboczek </v>
      </c>
      <c r="C119" s="46">
        <f>'jeziora 2024'!I118</f>
        <v>0.05</v>
      </c>
      <c r="D119" s="46">
        <f>'jeziora 2024'!J118</f>
        <v>1.5</v>
      </c>
      <c r="E119" s="46">
        <f>'jeziora 2024'!L118</f>
        <v>2.5000000000000001E-2</v>
      </c>
      <c r="F119" s="46">
        <f>'jeziora 2024'!N118</f>
        <v>8.64</v>
      </c>
      <c r="G119" s="46">
        <f>'jeziora 2024'!O118</f>
        <v>9.5500000000000007</v>
      </c>
      <c r="H119" s="46">
        <f>'jeziora 2024'!S118</f>
        <v>5.34</v>
      </c>
      <c r="I119" s="46">
        <f>'jeziora 2024'!T118</f>
        <v>5.8</v>
      </c>
      <c r="J119" s="46">
        <f>'jeziora 2024'!X118</f>
        <v>35.4</v>
      </c>
      <c r="K119" s="46">
        <f>'jeziora 2024'!AH118</f>
        <v>2.5</v>
      </c>
      <c r="L119" s="46">
        <f>'jeziora 2024'!AJ118</f>
        <v>324</v>
      </c>
      <c r="M119" s="46">
        <f>'jeziora 2024'!BA118</f>
        <v>1266.5</v>
      </c>
      <c r="N119" s="46">
        <f>'jeziora 2024'!BI118</f>
        <v>0.5</v>
      </c>
      <c r="O119" s="46">
        <f>'jeziora 2024'!BJ118</f>
        <v>5.0000000000000001E-3</v>
      </c>
      <c r="P119" s="46">
        <f>'jeziora 2024'!BP118</f>
        <v>0.05</v>
      </c>
      <c r="Q119" s="46">
        <f>'jeziora 2024'!BS118</f>
        <v>0.05</v>
      </c>
      <c r="R119" s="46">
        <f>'jeziora 2024'!BT118</f>
        <v>0.05</v>
      </c>
      <c r="S119" s="46">
        <f>'jeziora 2024'!BU118</f>
        <v>0.1</v>
      </c>
      <c r="T119" s="46">
        <f>'jeziora 2024'!BZ118</f>
        <v>0.15</v>
      </c>
      <c r="U119" s="46">
        <f>'jeziora 2024'!CB118</f>
        <v>0</v>
      </c>
      <c r="V119" s="46">
        <f>'jeziora 2024'!CD118</f>
        <v>0</v>
      </c>
      <c r="W119" s="46">
        <f>'jeziora 2024'!CL118</f>
        <v>0</v>
      </c>
      <c r="X119" s="46">
        <f>'jeziora 2024'!CQ118</f>
        <v>0</v>
      </c>
      <c r="Y119" s="46">
        <f>'jeziora 2024'!CR118</f>
        <v>0</v>
      </c>
      <c r="Z119" s="46">
        <f>'jeziora 2024'!CS118</f>
        <v>0</v>
      </c>
      <c r="AA119" s="46">
        <f>'jeziora 2024'!CT118</f>
        <v>0</v>
      </c>
      <c r="AB119" s="46">
        <f>'jeziora 2024'!CU118</f>
        <v>0</v>
      </c>
      <c r="AC119" s="46">
        <f>'jeziora 2024'!CX118</f>
        <v>0</v>
      </c>
      <c r="AD119" s="46">
        <f>'jeziora 2024'!CZ118</f>
        <v>0</v>
      </c>
      <c r="AE119" s="46">
        <f>'jeziora 2024'!DB118</f>
        <v>0</v>
      </c>
      <c r="AF119" s="46">
        <f>'jeziora 2024'!DC118</f>
        <v>0</v>
      </c>
      <c r="AG119" s="46">
        <f>'jeziora 2024'!DD118</f>
        <v>0</v>
      </c>
      <c r="AH119" s="46">
        <f>'jeziora 2024'!DE118</f>
        <v>0.05</v>
      </c>
      <c r="AI119" s="46">
        <f>'jeziora 2024'!DF118</f>
        <v>0.05</v>
      </c>
      <c r="AJ119" s="46">
        <f>'jeziora 2024'!DH118</f>
        <v>0</v>
      </c>
      <c r="AK119" s="46">
        <f>'jeziora 2024'!DI118</f>
        <v>0</v>
      </c>
      <c r="AL119" s="46">
        <f>'jeziora 2024'!DJ118</f>
        <v>0</v>
      </c>
      <c r="AM119" s="46">
        <f>'jeziora 2024'!DK118</f>
        <v>0</v>
      </c>
      <c r="AN119" s="46">
        <f>'jeziora 2024'!DL118</f>
        <v>0</v>
      </c>
      <c r="AO119" s="155" t="s">
        <v>166</v>
      </c>
      <c r="AP119" s="160"/>
    </row>
    <row r="120" spans="1:42" x14ac:dyDescent="0.25">
      <c r="A120" s="88">
        <f>'jeziora 2024'!B119</f>
        <v>164</v>
      </c>
      <c r="B120" s="150" t="str">
        <f>'jeziora 2024'!D119</f>
        <v>jez. Strzeszyno - głęboczek -12,4m</v>
      </c>
      <c r="C120" s="46">
        <f>'jeziora 2024'!I119</f>
        <v>25.9</v>
      </c>
      <c r="D120" s="46">
        <f>'jeziora 2024'!J119</f>
        <v>11.3</v>
      </c>
      <c r="E120" s="46">
        <f>'jeziora 2024'!L119</f>
        <v>1.23</v>
      </c>
      <c r="F120" s="46">
        <f>'jeziora 2024'!N119</f>
        <v>6.77</v>
      </c>
      <c r="G120" s="46">
        <f>'jeziora 2024'!O119</f>
        <v>7.65</v>
      </c>
      <c r="H120" s="46">
        <f>'jeziora 2024'!S119</f>
        <v>7.01</v>
      </c>
      <c r="I120" s="46">
        <f>'jeziora 2024'!T119</f>
        <v>56.3</v>
      </c>
      <c r="J120" s="46">
        <f>'jeziora 2024'!X119</f>
        <v>98.4</v>
      </c>
      <c r="K120" s="46">
        <f>'jeziora 2024'!AH119</f>
        <v>2.5</v>
      </c>
      <c r="L120" s="46">
        <f>'jeziora 2024'!AJ119</f>
        <v>2.5</v>
      </c>
      <c r="M120" s="46">
        <f>'jeziora 2024'!BA119</f>
        <v>141.70000000000002</v>
      </c>
      <c r="N120" s="46">
        <f>'jeziora 2024'!BI119</f>
        <v>0.5</v>
      </c>
      <c r="O120" s="46">
        <f>'jeziora 2024'!BJ119</f>
        <v>5.0000000000000001E-3</v>
      </c>
      <c r="P120" s="46">
        <f>'jeziora 2024'!BP119</f>
        <v>0.05</v>
      </c>
      <c r="Q120" s="46">
        <f>'jeziora 2024'!BS119</f>
        <v>0.05</v>
      </c>
      <c r="R120" s="46">
        <f>'jeziora 2024'!BT119</f>
        <v>0.05</v>
      </c>
      <c r="S120" s="46">
        <f>'jeziora 2024'!BU119</f>
        <v>0.1</v>
      </c>
      <c r="T120" s="46">
        <f>'jeziora 2024'!BZ119</f>
        <v>0.15</v>
      </c>
      <c r="U120" s="46">
        <f>'jeziora 2024'!CB119</f>
        <v>50</v>
      </c>
      <c r="V120" s="46">
        <f>'jeziora 2024'!CD119</f>
        <v>0.01</v>
      </c>
      <c r="W120" s="46">
        <f>'jeziora 2024'!CL119</f>
        <v>6.8</v>
      </c>
      <c r="X120" s="46">
        <f>'jeziora 2024'!CQ119</f>
        <v>1.5</v>
      </c>
      <c r="Y120" s="46">
        <f>'jeziora 2024'!CR119</f>
        <v>0.3</v>
      </c>
      <c r="Z120" s="46">
        <f>'jeziora 2024'!CS119</f>
        <v>5</v>
      </c>
      <c r="AA120" s="46">
        <f>'jeziora 2024'!CT119</f>
        <v>0.5</v>
      </c>
      <c r="AB120" s="46">
        <f>'jeziora 2024'!CU119</f>
        <v>0.5</v>
      </c>
      <c r="AC120" s="46">
        <f>'jeziora 2024'!CX119</f>
        <v>0.05</v>
      </c>
      <c r="AD120" s="46">
        <f>'jeziora 2024'!CZ119</f>
        <v>0.05</v>
      </c>
      <c r="AE120" s="46">
        <f>'jeziora 2024'!DB119</f>
        <v>0.05</v>
      </c>
      <c r="AF120" s="46">
        <f>'jeziora 2024'!DC119</f>
        <v>0.05</v>
      </c>
      <c r="AG120" s="46">
        <f>'jeziora 2024'!DD119</f>
        <v>0.05</v>
      </c>
      <c r="AH120" s="46">
        <f>'jeziora 2024'!DE119</f>
        <v>0.05</v>
      </c>
      <c r="AI120" s="46">
        <f>'jeziora 2024'!DF119</f>
        <v>0.05</v>
      </c>
      <c r="AJ120" s="46">
        <f>'jeziora 2024'!DH119</f>
        <v>0.5</v>
      </c>
      <c r="AK120" s="46">
        <f>'jeziora 2024'!DI119</f>
        <v>0.05</v>
      </c>
      <c r="AL120" s="46">
        <f>'jeziora 2024'!DJ119</f>
        <v>0.25</v>
      </c>
      <c r="AM120" s="46">
        <f>'jeziora 2024'!DK119</f>
        <v>0.25</v>
      </c>
      <c r="AN120" s="46">
        <f>'jeziora 2024'!DL119</f>
        <v>0.05</v>
      </c>
      <c r="AO120" s="155" t="s">
        <v>166</v>
      </c>
      <c r="AP120" s="160"/>
    </row>
    <row r="121" spans="1:42" x14ac:dyDescent="0.25">
      <c r="A121" s="88">
        <f>'jeziora 2024'!B120</f>
        <v>165</v>
      </c>
      <c r="B121" s="150" t="str">
        <f>'jeziora 2024'!D120</f>
        <v>Jez. Suskie Wielkie_głęboczek</v>
      </c>
      <c r="C121" s="46">
        <f>'jeziora 2024'!I120</f>
        <v>0.05</v>
      </c>
      <c r="D121" s="46">
        <f>'jeziora 2024'!J120</f>
        <v>3.1</v>
      </c>
      <c r="E121" s="46">
        <f>'jeziora 2024'!L120</f>
        <v>0.16500000000000001</v>
      </c>
      <c r="F121" s="46">
        <f>'jeziora 2024'!N120</f>
        <v>19.399999999999999</v>
      </c>
      <c r="G121" s="46">
        <f>'jeziora 2024'!O120</f>
        <v>13.6</v>
      </c>
      <c r="H121" s="46">
        <f>'jeziora 2024'!S120</f>
        <v>8.77</v>
      </c>
      <c r="I121" s="46">
        <f>'jeziora 2024'!T120</f>
        <v>12</v>
      </c>
      <c r="J121" s="46">
        <f>'jeziora 2024'!X120</f>
        <v>47.5</v>
      </c>
      <c r="K121" s="46">
        <f>'jeziora 2024'!AH120</f>
        <v>51</v>
      </c>
      <c r="L121" s="46">
        <f>'jeziora 2024'!AJ120</f>
        <v>41</v>
      </c>
      <c r="M121" s="46">
        <f>'jeziora 2024'!BA120</f>
        <v>1083.5</v>
      </c>
      <c r="N121" s="46">
        <f>'jeziora 2024'!BI120</f>
        <v>0.5</v>
      </c>
      <c r="O121" s="46">
        <f>'jeziora 2024'!BJ120</f>
        <v>5.0000000000000001E-3</v>
      </c>
      <c r="P121" s="46">
        <f>'jeziora 2024'!BP120</f>
        <v>0.05</v>
      </c>
      <c r="Q121" s="46">
        <f>'jeziora 2024'!BS120</f>
        <v>0.05</v>
      </c>
      <c r="R121" s="46">
        <f>'jeziora 2024'!BT120</f>
        <v>0.05</v>
      </c>
      <c r="S121" s="46">
        <f>'jeziora 2024'!BU120</f>
        <v>0.1</v>
      </c>
      <c r="T121" s="46">
        <f>'jeziora 2024'!BZ120</f>
        <v>0.15</v>
      </c>
      <c r="U121" s="46">
        <f>'jeziora 2024'!CB120</f>
        <v>50</v>
      </c>
      <c r="V121" s="46">
        <f>'jeziora 2024'!CD120</f>
        <v>0.01</v>
      </c>
      <c r="W121" s="46">
        <f>'jeziora 2024'!CL120</f>
        <v>18</v>
      </c>
      <c r="X121" s="46">
        <f>'jeziora 2024'!CQ120</f>
        <v>1.5</v>
      </c>
      <c r="Y121" s="46">
        <f>'jeziora 2024'!CR120</f>
        <v>0.3</v>
      </c>
      <c r="Z121" s="46">
        <f>'jeziora 2024'!CS120</f>
        <v>5</v>
      </c>
      <c r="AA121" s="46">
        <f>'jeziora 2024'!CT120</f>
        <v>0.5</v>
      </c>
      <c r="AB121" s="46">
        <f>'jeziora 2024'!CU120</f>
        <v>0.5</v>
      </c>
      <c r="AC121" s="46">
        <f>'jeziora 2024'!CX120</f>
        <v>0.05</v>
      </c>
      <c r="AD121" s="46">
        <f>'jeziora 2024'!CZ120</f>
        <v>0.05</v>
      </c>
      <c r="AE121" s="46">
        <f>'jeziora 2024'!DB120</f>
        <v>0.05</v>
      </c>
      <c r="AF121" s="46">
        <f>'jeziora 2024'!DC120</f>
        <v>0.05</v>
      </c>
      <c r="AG121" s="46">
        <f>'jeziora 2024'!DD120</f>
        <v>0.05</v>
      </c>
      <c r="AH121" s="46">
        <f>'jeziora 2024'!DE120</f>
        <v>0.05</v>
      </c>
      <c r="AI121" s="46">
        <f>'jeziora 2024'!DF120</f>
        <v>0.05</v>
      </c>
      <c r="AJ121" s="46">
        <f>'jeziora 2024'!DH120</f>
        <v>0.5</v>
      </c>
      <c r="AK121" s="46">
        <f>'jeziora 2024'!DI120</f>
        <v>0.05</v>
      </c>
      <c r="AL121" s="46">
        <f>'jeziora 2024'!DJ120</f>
        <v>0.25</v>
      </c>
      <c r="AM121" s="46">
        <f>'jeziora 2024'!DK120</f>
        <v>0.25</v>
      </c>
      <c r="AN121" s="46">
        <f>'jeziora 2024'!DL120</f>
        <v>0.05</v>
      </c>
      <c r="AO121" s="155" t="s">
        <v>166</v>
      </c>
      <c r="AP121" s="160"/>
    </row>
    <row r="122" spans="1:42" x14ac:dyDescent="0.25">
      <c r="A122" s="88">
        <f>'jeziora 2024'!B121</f>
        <v>166</v>
      </c>
      <c r="B122" s="150" t="str">
        <f>'jeziora 2024'!D121</f>
        <v>jez. Szadzko - głęboczek -   2,6m</v>
      </c>
      <c r="C122" s="46">
        <f>'jeziora 2024'!I121</f>
        <v>0.05</v>
      </c>
      <c r="D122" s="46">
        <f>'jeziora 2024'!J121</f>
        <v>1.5</v>
      </c>
      <c r="E122" s="46">
        <f>'jeziora 2024'!L121</f>
        <v>2.5000000000000001E-2</v>
      </c>
      <c r="F122" s="46">
        <f>'jeziora 2024'!N121</f>
        <v>3.65</v>
      </c>
      <c r="G122" s="46">
        <f>'jeziora 2024'!O121</f>
        <v>10.199999999999999</v>
      </c>
      <c r="H122" s="46">
        <f>'jeziora 2024'!S121</f>
        <v>2.5</v>
      </c>
      <c r="I122" s="46">
        <f>'jeziora 2024'!T121</f>
        <v>4.95</v>
      </c>
      <c r="J122" s="46">
        <f>'jeziora 2024'!X121</f>
        <v>45.3</v>
      </c>
      <c r="K122" s="46">
        <f>'jeziora 2024'!AH121</f>
        <v>2.5</v>
      </c>
      <c r="L122" s="46">
        <f>'jeziora 2024'!AJ121</f>
        <v>2.5</v>
      </c>
      <c r="M122" s="46">
        <f>'jeziora 2024'!BA121</f>
        <v>648.5</v>
      </c>
      <c r="N122" s="46">
        <f>'jeziora 2024'!BI121</f>
        <v>0.5</v>
      </c>
      <c r="O122" s="46">
        <f>'jeziora 2024'!BJ121</f>
        <v>5.0000000000000001E-3</v>
      </c>
      <c r="P122" s="46">
        <f>'jeziora 2024'!BP121</f>
        <v>0.05</v>
      </c>
      <c r="Q122" s="46">
        <f>'jeziora 2024'!BS121</f>
        <v>0.05</v>
      </c>
      <c r="R122" s="46">
        <f>'jeziora 2024'!BT121</f>
        <v>0.05</v>
      </c>
      <c r="S122" s="46">
        <f>'jeziora 2024'!BU121</f>
        <v>0.1</v>
      </c>
      <c r="T122" s="46">
        <f>'jeziora 2024'!BZ121</f>
        <v>0.15</v>
      </c>
      <c r="U122" s="46">
        <f>'jeziora 2024'!CB121</f>
        <v>50</v>
      </c>
      <c r="V122" s="46">
        <f>'jeziora 2024'!CD121</f>
        <v>0.01</v>
      </c>
      <c r="W122" s="46">
        <f>'jeziora 2024'!CL121</f>
        <v>0.89</v>
      </c>
      <c r="X122" s="46">
        <f>'jeziora 2024'!CQ121</f>
        <v>1.5</v>
      </c>
      <c r="Y122" s="46">
        <f>'jeziora 2024'!CR121</f>
        <v>0.3</v>
      </c>
      <c r="Z122" s="46">
        <f>'jeziora 2024'!CS121</f>
        <v>5</v>
      </c>
      <c r="AA122" s="46">
        <f>'jeziora 2024'!CT121</f>
        <v>0.5</v>
      </c>
      <c r="AB122" s="46">
        <f>'jeziora 2024'!CU121</f>
        <v>0.5</v>
      </c>
      <c r="AC122" s="46">
        <f>'jeziora 2024'!CX121</f>
        <v>0.05</v>
      </c>
      <c r="AD122" s="46">
        <f>'jeziora 2024'!CZ121</f>
        <v>0.05</v>
      </c>
      <c r="AE122" s="46">
        <f>'jeziora 2024'!DB121</f>
        <v>0.05</v>
      </c>
      <c r="AF122" s="46">
        <f>'jeziora 2024'!DC121</f>
        <v>0.05</v>
      </c>
      <c r="AG122" s="46">
        <f>'jeziora 2024'!DD121</f>
        <v>0.05</v>
      </c>
      <c r="AH122" s="46">
        <f>'jeziora 2024'!DE121</f>
        <v>0.05</v>
      </c>
      <c r="AI122" s="46">
        <f>'jeziora 2024'!DF121</f>
        <v>0.05</v>
      </c>
      <c r="AJ122" s="46">
        <f>'jeziora 2024'!DH121</f>
        <v>0.5</v>
      </c>
      <c r="AK122" s="46">
        <f>'jeziora 2024'!DI121</f>
        <v>0.05</v>
      </c>
      <c r="AL122" s="46">
        <f>'jeziora 2024'!DJ121</f>
        <v>0.25</v>
      </c>
      <c r="AM122" s="46">
        <f>'jeziora 2024'!DK121</f>
        <v>0.25</v>
      </c>
      <c r="AN122" s="46">
        <f>'jeziora 2024'!DL121</f>
        <v>0.05</v>
      </c>
      <c r="AO122" s="155" t="s">
        <v>166</v>
      </c>
      <c r="AP122" s="160"/>
    </row>
    <row r="123" spans="1:42" x14ac:dyDescent="0.25">
      <c r="A123" s="88">
        <f>'jeziora 2024'!B122</f>
        <v>167</v>
      </c>
      <c r="B123" s="150" t="str">
        <f>'jeziora 2024'!D122</f>
        <v>jez. Szeląg Wielki - stan. 02</v>
      </c>
      <c r="C123" s="46">
        <f>'jeziora 2024'!I122</f>
        <v>0.05</v>
      </c>
      <c r="D123" s="46">
        <f>'jeziora 2024'!J122</f>
        <v>4.6399999999999997</v>
      </c>
      <c r="E123" s="46">
        <f>'jeziora 2024'!L122</f>
        <v>2.5000000000000001E-2</v>
      </c>
      <c r="F123" s="46">
        <f>'jeziora 2024'!N122</f>
        <v>9.7899999999999991</v>
      </c>
      <c r="G123" s="46">
        <f>'jeziora 2024'!O122</f>
        <v>11.2</v>
      </c>
      <c r="H123" s="46">
        <f>'jeziora 2024'!S122</f>
        <v>4.0199999999999996</v>
      </c>
      <c r="I123" s="46">
        <f>'jeziora 2024'!T122</f>
        <v>12.7</v>
      </c>
      <c r="J123" s="46">
        <f>'jeziora 2024'!X122</f>
        <v>54.8</v>
      </c>
      <c r="K123" s="46">
        <f>'jeziora 2024'!AH122</f>
        <v>2.5</v>
      </c>
      <c r="L123" s="46">
        <f>'jeziora 2024'!AJ122</f>
        <v>66</v>
      </c>
      <c r="M123" s="46">
        <f>'jeziora 2024'!BA122</f>
        <v>1224</v>
      </c>
      <c r="N123" s="46">
        <f>'jeziora 2024'!BI122</f>
        <v>0.5</v>
      </c>
      <c r="O123" s="46">
        <f>'jeziora 2024'!BJ122</f>
        <v>5.0000000000000001E-3</v>
      </c>
      <c r="P123" s="46">
        <f>'jeziora 2024'!BP122</f>
        <v>0.05</v>
      </c>
      <c r="Q123" s="46">
        <f>'jeziora 2024'!BS122</f>
        <v>0.05</v>
      </c>
      <c r="R123" s="46">
        <f>'jeziora 2024'!BT122</f>
        <v>0.05</v>
      </c>
      <c r="S123" s="46">
        <f>'jeziora 2024'!BU122</f>
        <v>0.1</v>
      </c>
      <c r="T123" s="46">
        <f>'jeziora 2024'!BZ122</f>
        <v>0.15</v>
      </c>
      <c r="U123" s="46">
        <f>'jeziora 2024'!CB122</f>
        <v>50</v>
      </c>
      <c r="V123" s="46">
        <f>'jeziora 2024'!CD122</f>
        <v>0.01</v>
      </c>
      <c r="W123" s="46">
        <f>'jeziora 2024'!CL122</f>
        <v>2.9</v>
      </c>
      <c r="X123" s="46">
        <f>'jeziora 2024'!CQ122</f>
        <v>1.5</v>
      </c>
      <c r="Y123" s="46">
        <f>'jeziora 2024'!CR122</f>
        <v>0.3</v>
      </c>
      <c r="Z123" s="46">
        <f>'jeziora 2024'!CS122</f>
        <v>5</v>
      </c>
      <c r="AA123" s="46">
        <f>'jeziora 2024'!CT122</f>
        <v>0.5</v>
      </c>
      <c r="AB123" s="46">
        <f>'jeziora 2024'!CU122</f>
        <v>0.5</v>
      </c>
      <c r="AC123" s="46">
        <f>'jeziora 2024'!CX122</f>
        <v>0.05</v>
      </c>
      <c r="AD123" s="46">
        <f>'jeziora 2024'!CZ122</f>
        <v>0.05</v>
      </c>
      <c r="AE123" s="46">
        <f>'jeziora 2024'!DB122</f>
        <v>0.05</v>
      </c>
      <c r="AF123" s="46">
        <f>'jeziora 2024'!DC122</f>
        <v>0.05</v>
      </c>
      <c r="AG123" s="46">
        <f>'jeziora 2024'!DD122</f>
        <v>0.05</v>
      </c>
      <c r="AH123" s="46">
        <f>'jeziora 2024'!DE122</f>
        <v>0.05</v>
      </c>
      <c r="AI123" s="46">
        <f>'jeziora 2024'!DF122</f>
        <v>0.05</v>
      </c>
      <c r="AJ123" s="46">
        <f>'jeziora 2024'!DH122</f>
        <v>0.5</v>
      </c>
      <c r="AK123" s="46">
        <f>'jeziora 2024'!DI122</f>
        <v>0.05</v>
      </c>
      <c r="AL123" s="46">
        <f>'jeziora 2024'!DJ122</f>
        <v>0.25</v>
      </c>
      <c r="AM123" s="46">
        <f>'jeziora 2024'!DK122</f>
        <v>0.25</v>
      </c>
      <c r="AN123" s="46">
        <f>'jeziora 2024'!DL122</f>
        <v>0.05</v>
      </c>
      <c r="AO123" s="155" t="s">
        <v>166</v>
      </c>
      <c r="AP123" s="160"/>
    </row>
    <row r="124" spans="1:42" x14ac:dyDescent="0.25">
      <c r="A124" s="88">
        <f>'jeziora 2024'!B123</f>
        <v>168</v>
      </c>
      <c r="B124" s="150" t="str">
        <f>'jeziora 2024'!D123</f>
        <v>jez. Szerokie - głęboczek -  14,8 m</v>
      </c>
      <c r="C124" s="46">
        <f>'jeziora 2024'!I123</f>
        <v>0.05</v>
      </c>
      <c r="D124" s="46">
        <f>'jeziora 2024'!J123</f>
        <v>7.61</v>
      </c>
      <c r="E124" s="46">
        <f>'jeziora 2024'!L123</f>
        <v>1.1399999999999999</v>
      </c>
      <c r="F124" s="46">
        <f>'jeziora 2024'!N123</f>
        <v>4.3</v>
      </c>
      <c r="G124" s="46">
        <f>'jeziora 2024'!O123</f>
        <v>11.8</v>
      </c>
      <c r="H124" s="46">
        <f>'jeziora 2024'!S123</f>
        <v>3.03</v>
      </c>
      <c r="I124" s="46">
        <f>'jeziora 2024'!T123</f>
        <v>57.6</v>
      </c>
      <c r="J124" s="46">
        <f>'jeziora 2024'!X123</f>
        <v>94.3</v>
      </c>
      <c r="K124" s="46">
        <f>'jeziora 2024'!AH123</f>
        <v>280</v>
      </c>
      <c r="L124" s="46">
        <f>'jeziora 2024'!AJ123</f>
        <v>235</v>
      </c>
      <c r="M124" s="46">
        <f>'jeziora 2024'!BA123</f>
        <v>8783</v>
      </c>
      <c r="N124" s="46">
        <f>'jeziora 2024'!BI123</f>
        <v>0.5</v>
      </c>
      <c r="O124" s="46">
        <f>'jeziora 2024'!BJ123</f>
        <v>5.0000000000000001E-3</v>
      </c>
      <c r="P124" s="46">
        <f>'jeziora 2024'!BP123</f>
        <v>0.05</v>
      </c>
      <c r="Q124" s="46">
        <f>'jeziora 2024'!BS123</f>
        <v>0.05</v>
      </c>
      <c r="R124" s="46">
        <f>'jeziora 2024'!BT123</f>
        <v>0.05</v>
      </c>
      <c r="S124" s="46">
        <f>'jeziora 2024'!BU123</f>
        <v>0.1</v>
      </c>
      <c r="T124" s="46">
        <f>'jeziora 2024'!BZ123</f>
        <v>0.15</v>
      </c>
      <c r="U124" s="46">
        <f>'jeziora 2024'!CB123</f>
        <v>50</v>
      </c>
      <c r="V124" s="46">
        <f>'jeziora 2024'!CD123</f>
        <v>0.01</v>
      </c>
      <c r="W124" s="46">
        <f>'jeziora 2024'!CL123</f>
        <v>0.11</v>
      </c>
      <c r="X124" s="46">
        <f>'jeziora 2024'!CQ123</f>
        <v>1.5</v>
      </c>
      <c r="Y124" s="46">
        <f>'jeziora 2024'!CR123</f>
        <v>0.3</v>
      </c>
      <c r="Z124" s="46">
        <f>'jeziora 2024'!CS123</f>
        <v>5</v>
      </c>
      <c r="AA124" s="46">
        <f>'jeziora 2024'!CT123</f>
        <v>0.5</v>
      </c>
      <c r="AB124" s="46">
        <f>'jeziora 2024'!CU123</f>
        <v>0.5</v>
      </c>
      <c r="AC124" s="46">
        <f>'jeziora 2024'!CX123</f>
        <v>0.05</v>
      </c>
      <c r="AD124" s="46">
        <f>'jeziora 2024'!CZ123</f>
        <v>0.05</v>
      </c>
      <c r="AE124" s="46">
        <f>'jeziora 2024'!DB123</f>
        <v>0.05</v>
      </c>
      <c r="AF124" s="46">
        <f>'jeziora 2024'!DC123</f>
        <v>0.05</v>
      </c>
      <c r="AG124" s="46">
        <f>'jeziora 2024'!DD123</f>
        <v>0.05</v>
      </c>
      <c r="AH124" s="46">
        <f>'jeziora 2024'!DE123</f>
        <v>0.05</v>
      </c>
      <c r="AI124" s="46">
        <f>'jeziora 2024'!DF123</f>
        <v>0.05</v>
      </c>
      <c r="AJ124" s="46">
        <f>'jeziora 2024'!DH123</f>
        <v>0.5</v>
      </c>
      <c r="AK124" s="46">
        <f>'jeziora 2024'!DI123</f>
        <v>0.05</v>
      </c>
      <c r="AL124" s="46">
        <f>'jeziora 2024'!DJ123</f>
        <v>0.25</v>
      </c>
      <c r="AM124" s="46">
        <f>'jeziora 2024'!DK123</f>
        <v>0.25</v>
      </c>
      <c r="AN124" s="46">
        <f>'jeziora 2024'!DL123</f>
        <v>0.05</v>
      </c>
      <c r="AO124" s="155" t="s">
        <v>166</v>
      </c>
      <c r="AP124" s="160"/>
    </row>
    <row r="125" spans="1:42" x14ac:dyDescent="0.25">
      <c r="A125" s="88">
        <f>'jeziora 2024'!B124</f>
        <v>169</v>
      </c>
      <c r="B125" s="150" t="str">
        <f>'jeziora 2024'!D124</f>
        <v>jez. Szlamy - st.01</v>
      </c>
      <c r="C125" s="46">
        <f>'jeziora 2024'!I124</f>
        <v>0.05</v>
      </c>
      <c r="D125" s="46">
        <f>'jeziora 2024'!J124</f>
        <v>11.3</v>
      </c>
      <c r="E125" s="46">
        <f>'jeziora 2024'!L124</f>
        <v>0.29799999999999999</v>
      </c>
      <c r="F125" s="46">
        <f>'jeziora 2024'!N124</f>
        <v>10.4</v>
      </c>
      <c r="G125" s="46">
        <f>'jeziora 2024'!O124</f>
        <v>5.98</v>
      </c>
      <c r="H125" s="46">
        <f>'jeziora 2024'!S124</f>
        <v>7.08</v>
      </c>
      <c r="I125" s="46">
        <f>'jeziora 2024'!T124</f>
        <v>9.75</v>
      </c>
      <c r="J125" s="46">
        <f>'jeziora 2024'!X124</f>
        <v>40.5</v>
      </c>
      <c r="K125" s="46">
        <f>'jeziora 2024'!AH124</f>
        <v>2.5</v>
      </c>
      <c r="L125" s="46">
        <f>'jeziora 2024'!AJ124</f>
        <v>2.5</v>
      </c>
      <c r="M125" s="46">
        <f>'jeziora 2024'!BA124</f>
        <v>271.5</v>
      </c>
      <c r="N125" s="46">
        <f>'jeziora 2024'!BI124</f>
        <v>0.5</v>
      </c>
      <c r="O125" s="46">
        <f>'jeziora 2024'!BJ124</f>
        <v>5.0000000000000001E-3</v>
      </c>
      <c r="P125" s="46">
        <f>'jeziora 2024'!BP124</f>
        <v>0.05</v>
      </c>
      <c r="Q125" s="46">
        <f>'jeziora 2024'!BS124</f>
        <v>0.05</v>
      </c>
      <c r="R125" s="46">
        <f>'jeziora 2024'!BT124</f>
        <v>0.05</v>
      </c>
      <c r="S125" s="46">
        <f>'jeziora 2024'!BU124</f>
        <v>0.1</v>
      </c>
      <c r="T125" s="46">
        <f>'jeziora 2024'!BZ124</f>
        <v>0.15</v>
      </c>
      <c r="U125" s="46">
        <f>'jeziora 2024'!CB124</f>
        <v>0</v>
      </c>
      <c r="V125" s="46">
        <f>'jeziora 2024'!CD124</f>
        <v>0</v>
      </c>
      <c r="W125" s="46">
        <f>'jeziora 2024'!CL124</f>
        <v>0</v>
      </c>
      <c r="X125" s="46">
        <f>'jeziora 2024'!CQ124</f>
        <v>0</v>
      </c>
      <c r="Y125" s="46">
        <f>'jeziora 2024'!CR124</f>
        <v>0</v>
      </c>
      <c r="Z125" s="46">
        <f>'jeziora 2024'!CS124</f>
        <v>0</v>
      </c>
      <c r="AA125" s="46">
        <f>'jeziora 2024'!CT124</f>
        <v>0</v>
      </c>
      <c r="AB125" s="46">
        <f>'jeziora 2024'!CU124</f>
        <v>0</v>
      </c>
      <c r="AC125" s="46">
        <f>'jeziora 2024'!CX124</f>
        <v>0</v>
      </c>
      <c r="AD125" s="46">
        <f>'jeziora 2024'!CZ124</f>
        <v>0</v>
      </c>
      <c r="AE125" s="46">
        <f>'jeziora 2024'!DB124</f>
        <v>0</v>
      </c>
      <c r="AF125" s="46">
        <f>'jeziora 2024'!DC124</f>
        <v>0</v>
      </c>
      <c r="AG125" s="46">
        <f>'jeziora 2024'!DD124</f>
        <v>0</v>
      </c>
      <c r="AH125" s="46">
        <f>'jeziora 2024'!DE124</f>
        <v>0.05</v>
      </c>
      <c r="AI125" s="46">
        <f>'jeziora 2024'!DF124</f>
        <v>0.05</v>
      </c>
      <c r="AJ125" s="46">
        <f>'jeziora 2024'!DH124</f>
        <v>0</v>
      </c>
      <c r="AK125" s="46">
        <f>'jeziora 2024'!DI124</f>
        <v>0</v>
      </c>
      <c r="AL125" s="46">
        <f>'jeziora 2024'!DJ124</f>
        <v>0</v>
      </c>
      <c r="AM125" s="46">
        <f>'jeziora 2024'!DK124</f>
        <v>0</v>
      </c>
      <c r="AN125" s="46">
        <f>'jeziora 2024'!DL124</f>
        <v>0</v>
      </c>
      <c r="AO125" s="155" t="s">
        <v>166</v>
      </c>
      <c r="AP125" s="160"/>
    </row>
    <row r="126" spans="1:42" x14ac:dyDescent="0.25">
      <c r="A126" s="88">
        <f>'jeziora 2024'!B125</f>
        <v>170</v>
      </c>
      <c r="B126" s="150" t="str">
        <f>'jeziora 2024'!D125</f>
        <v>Jez. Śremskie - stan. 01</v>
      </c>
      <c r="C126" s="46">
        <f>'jeziora 2024'!I125</f>
        <v>0.05</v>
      </c>
      <c r="D126" s="46">
        <f>'jeziora 2024'!J125</f>
        <v>4.1399999999999997</v>
      </c>
      <c r="E126" s="46">
        <f>'jeziora 2024'!L125</f>
        <v>0.34200000000000003</v>
      </c>
      <c r="F126" s="46">
        <f>'jeziora 2024'!N125</f>
        <v>7.56</v>
      </c>
      <c r="G126" s="46">
        <f>'jeziora 2024'!O125</f>
        <v>11.9</v>
      </c>
      <c r="H126" s="46">
        <f>'jeziora 2024'!S125</f>
        <v>3.94</v>
      </c>
      <c r="I126" s="46">
        <f>'jeziora 2024'!T125</f>
        <v>19.2</v>
      </c>
      <c r="J126" s="46">
        <f>'jeziora 2024'!X125</f>
        <v>45.3</v>
      </c>
      <c r="K126" s="46">
        <f>'jeziora 2024'!AH125</f>
        <v>170</v>
      </c>
      <c r="L126" s="46">
        <f>'jeziora 2024'!AJ125</f>
        <v>2.5</v>
      </c>
      <c r="M126" s="46">
        <f>'jeziora 2024'!BA125</f>
        <v>888</v>
      </c>
      <c r="N126" s="46">
        <f>'jeziora 2024'!BI125</f>
        <v>0.5</v>
      </c>
      <c r="O126" s="46">
        <f>'jeziora 2024'!BJ125</f>
        <v>5.0000000000000001E-3</v>
      </c>
      <c r="P126" s="46">
        <f>'jeziora 2024'!BP125</f>
        <v>0.05</v>
      </c>
      <c r="Q126" s="46">
        <f>'jeziora 2024'!BS125</f>
        <v>0.05</v>
      </c>
      <c r="R126" s="46">
        <f>'jeziora 2024'!BT125</f>
        <v>0.05</v>
      </c>
      <c r="S126" s="46">
        <f>'jeziora 2024'!BU125</f>
        <v>0.1</v>
      </c>
      <c r="T126" s="46">
        <f>'jeziora 2024'!BZ125</f>
        <v>0.15</v>
      </c>
      <c r="U126" s="46">
        <f>'jeziora 2024'!CB125</f>
        <v>50</v>
      </c>
      <c r="V126" s="46">
        <f>'jeziora 2024'!CD125</f>
        <v>0.01</v>
      </c>
      <c r="W126" s="46">
        <f>'jeziora 2024'!CL125</f>
        <v>0.4</v>
      </c>
      <c r="X126" s="46">
        <f>'jeziora 2024'!CQ125</f>
        <v>1.5</v>
      </c>
      <c r="Y126" s="46">
        <f>'jeziora 2024'!CR125</f>
        <v>0.3</v>
      </c>
      <c r="Z126" s="46">
        <f>'jeziora 2024'!CS125</f>
        <v>5</v>
      </c>
      <c r="AA126" s="46">
        <f>'jeziora 2024'!CT125</f>
        <v>0.5</v>
      </c>
      <c r="AB126" s="46">
        <f>'jeziora 2024'!CU125</f>
        <v>0.5</v>
      </c>
      <c r="AC126" s="46">
        <f>'jeziora 2024'!CX125</f>
        <v>0.05</v>
      </c>
      <c r="AD126" s="46">
        <f>'jeziora 2024'!CZ125</f>
        <v>0.05</v>
      </c>
      <c r="AE126" s="46">
        <f>'jeziora 2024'!DB125</f>
        <v>0.05</v>
      </c>
      <c r="AF126" s="46">
        <f>'jeziora 2024'!DC125</f>
        <v>0.05</v>
      </c>
      <c r="AG126" s="46">
        <f>'jeziora 2024'!DD125</f>
        <v>0.05</v>
      </c>
      <c r="AH126" s="46">
        <f>'jeziora 2024'!DE125</f>
        <v>0.05</v>
      </c>
      <c r="AI126" s="46">
        <f>'jeziora 2024'!DF125</f>
        <v>0.05</v>
      </c>
      <c r="AJ126" s="46">
        <f>'jeziora 2024'!DH125</f>
        <v>0.5</v>
      </c>
      <c r="AK126" s="46">
        <f>'jeziora 2024'!DI125</f>
        <v>0.05</v>
      </c>
      <c r="AL126" s="46">
        <f>'jeziora 2024'!DJ125</f>
        <v>0.25</v>
      </c>
      <c r="AM126" s="46">
        <f>'jeziora 2024'!DK125</f>
        <v>0.25</v>
      </c>
      <c r="AN126" s="46">
        <f>'jeziora 2024'!DL125</f>
        <v>0.05</v>
      </c>
      <c r="AO126" s="155" t="s">
        <v>166</v>
      </c>
      <c r="AP126" s="160"/>
    </row>
    <row r="127" spans="1:42" x14ac:dyDescent="0.25">
      <c r="A127" s="88">
        <f>'jeziora 2024'!B126</f>
        <v>172</v>
      </c>
      <c r="B127" s="150" t="str">
        <f>'jeziora 2024'!D126</f>
        <v>jez. Świętajno - stan. 01</v>
      </c>
      <c r="C127" s="46">
        <f>'jeziora 2024'!I126</f>
        <v>0.05</v>
      </c>
      <c r="D127" s="46">
        <f>'jeziora 2024'!J126</f>
        <v>7.67</v>
      </c>
      <c r="E127" s="46">
        <f>'jeziora 2024'!L126</f>
        <v>1.63</v>
      </c>
      <c r="F127" s="46">
        <f>'jeziora 2024'!N126</f>
        <v>7.12</v>
      </c>
      <c r="G127" s="46">
        <f>'jeziora 2024'!O126</f>
        <v>6.21</v>
      </c>
      <c r="H127" s="46">
        <f>'jeziora 2024'!S126</f>
        <v>5.54</v>
      </c>
      <c r="I127" s="46">
        <f>'jeziora 2024'!T126</f>
        <v>60.6</v>
      </c>
      <c r="J127" s="46">
        <f>'jeziora 2024'!X126</f>
        <v>109</v>
      </c>
      <c r="K127" s="46">
        <f>'jeziora 2024'!AH126</f>
        <v>2.5</v>
      </c>
      <c r="L127" s="46">
        <f>'jeziora 2024'!AJ126</f>
        <v>2.5</v>
      </c>
      <c r="M127" s="46">
        <f>'jeziora 2024'!BA126</f>
        <v>1022.5</v>
      </c>
      <c r="N127" s="46">
        <f>'jeziora 2024'!BI126</f>
        <v>0.5</v>
      </c>
      <c r="O127" s="46">
        <f>'jeziora 2024'!BJ126</f>
        <v>5.0000000000000001E-3</v>
      </c>
      <c r="P127" s="46">
        <f>'jeziora 2024'!BP126</f>
        <v>0.05</v>
      </c>
      <c r="Q127" s="46">
        <f>'jeziora 2024'!BS126</f>
        <v>0.05</v>
      </c>
      <c r="R127" s="46">
        <f>'jeziora 2024'!BT126</f>
        <v>0.05</v>
      </c>
      <c r="S127" s="46">
        <f>'jeziora 2024'!BU126</f>
        <v>0.1</v>
      </c>
      <c r="T127" s="46">
        <f>'jeziora 2024'!BZ126</f>
        <v>0.15</v>
      </c>
      <c r="U127" s="46">
        <f>'jeziora 2024'!CB126</f>
        <v>0</v>
      </c>
      <c r="V127" s="46">
        <f>'jeziora 2024'!CD126</f>
        <v>0</v>
      </c>
      <c r="W127" s="46">
        <f>'jeziora 2024'!CL126</f>
        <v>0</v>
      </c>
      <c r="X127" s="46">
        <f>'jeziora 2024'!CQ126</f>
        <v>0</v>
      </c>
      <c r="Y127" s="46">
        <f>'jeziora 2024'!CR126</f>
        <v>0</v>
      </c>
      <c r="Z127" s="46">
        <f>'jeziora 2024'!CS126</f>
        <v>0</v>
      </c>
      <c r="AA127" s="46">
        <f>'jeziora 2024'!CT126</f>
        <v>0</v>
      </c>
      <c r="AB127" s="46">
        <f>'jeziora 2024'!CU126</f>
        <v>0</v>
      </c>
      <c r="AC127" s="46">
        <f>'jeziora 2024'!CX126</f>
        <v>0</v>
      </c>
      <c r="AD127" s="46">
        <f>'jeziora 2024'!CZ126</f>
        <v>0</v>
      </c>
      <c r="AE127" s="46">
        <f>'jeziora 2024'!DB126</f>
        <v>0</v>
      </c>
      <c r="AF127" s="46">
        <f>'jeziora 2024'!DC126</f>
        <v>0</v>
      </c>
      <c r="AG127" s="46">
        <f>'jeziora 2024'!DD126</f>
        <v>0</v>
      </c>
      <c r="AH127" s="46">
        <f>'jeziora 2024'!DE126</f>
        <v>0.05</v>
      </c>
      <c r="AI127" s="46">
        <f>'jeziora 2024'!DF126</f>
        <v>0.05</v>
      </c>
      <c r="AJ127" s="46">
        <f>'jeziora 2024'!DH126</f>
        <v>0</v>
      </c>
      <c r="AK127" s="46">
        <f>'jeziora 2024'!DI126</f>
        <v>0</v>
      </c>
      <c r="AL127" s="46">
        <f>'jeziora 2024'!DJ126</f>
        <v>0</v>
      </c>
      <c r="AM127" s="46">
        <f>'jeziora 2024'!DK126</f>
        <v>0</v>
      </c>
      <c r="AN127" s="46">
        <f>'jeziora 2024'!DL126</f>
        <v>0</v>
      </c>
      <c r="AO127" s="155" t="s">
        <v>166</v>
      </c>
      <c r="AP127" s="160"/>
    </row>
    <row r="128" spans="1:42" x14ac:dyDescent="0.25">
      <c r="A128" s="88">
        <f>'jeziora 2024'!B127</f>
        <v>173</v>
      </c>
      <c r="B128" s="150" t="str">
        <f>'jeziora 2024'!D127</f>
        <v>jez. Tabórz - stan. 01</v>
      </c>
      <c r="C128" s="46">
        <f>'jeziora 2024'!I127</f>
        <v>0.05</v>
      </c>
      <c r="D128" s="46">
        <f>'jeziora 2024'!J127</f>
        <v>6.71</v>
      </c>
      <c r="E128" s="46">
        <f>'jeziora 2024'!L127</f>
        <v>1.2</v>
      </c>
      <c r="F128" s="46">
        <f>'jeziora 2024'!N127</f>
        <v>4.99</v>
      </c>
      <c r="G128" s="46">
        <f>'jeziora 2024'!O127</f>
        <v>6.43</v>
      </c>
      <c r="H128" s="46">
        <f>'jeziora 2024'!S127</f>
        <v>5.91</v>
      </c>
      <c r="I128" s="46">
        <f>'jeziora 2024'!T127</f>
        <v>57</v>
      </c>
      <c r="J128" s="46">
        <f>'jeziora 2024'!X127</f>
        <v>96.7</v>
      </c>
      <c r="K128" s="46">
        <f>'jeziora 2024'!AH127</f>
        <v>2.5</v>
      </c>
      <c r="L128" s="46">
        <f>'jeziora 2024'!AJ127</f>
        <v>221</v>
      </c>
      <c r="M128" s="46">
        <f>'jeziora 2024'!BA127</f>
        <v>4428</v>
      </c>
      <c r="N128" s="46">
        <f>'jeziora 2024'!BI127</f>
        <v>0.5</v>
      </c>
      <c r="O128" s="46">
        <f>'jeziora 2024'!BJ127</f>
        <v>5.0000000000000001E-3</v>
      </c>
      <c r="P128" s="46">
        <f>'jeziora 2024'!BP127</f>
        <v>0.05</v>
      </c>
      <c r="Q128" s="46">
        <f>'jeziora 2024'!BS127</f>
        <v>0.05</v>
      </c>
      <c r="R128" s="46">
        <f>'jeziora 2024'!BT127</f>
        <v>0.05</v>
      </c>
      <c r="S128" s="46">
        <f>'jeziora 2024'!BU127</f>
        <v>0.1</v>
      </c>
      <c r="T128" s="46">
        <f>'jeziora 2024'!BZ127</f>
        <v>0.15</v>
      </c>
      <c r="U128" s="46">
        <f>'jeziora 2024'!CB127</f>
        <v>0</v>
      </c>
      <c r="V128" s="46">
        <f>'jeziora 2024'!CD127</f>
        <v>0</v>
      </c>
      <c r="W128" s="46">
        <f>'jeziora 2024'!CL127</f>
        <v>0</v>
      </c>
      <c r="X128" s="46">
        <f>'jeziora 2024'!CQ127</f>
        <v>0</v>
      </c>
      <c r="Y128" s="46">
        <f>'jeziora 2024'!CR127</f>
        <v>0</v>
      </c>
      <c r="Z128" s="46">
        <f>'jeziora 2024'!CS127</f>
        <v>0</v>
      </c>
      <c r="AA128" s="46">
        <f>'jeziora 2024'!CT127</f>
        <v>0</v>
      </c>
      <c r="AB128" s="46">
        <f>'jeziora 2024'!CU127</f>
        <v>0</v>
      </c>
      <c r="AC128" s="46">
        <f>'jeziora 2024'!CX127</f>
        <v>0</v>
      </c>
      <c r="AD128" s="46">
        <f>'jeziora 2024'!CZ127</f>
        <v>0</v>
      </c>
      <c r="AE128" s="46">
        <f>'jeziora 2024'!DB127</f>
        <v>0</v>
      </c>
      <c r="AF128" s="46">
        <f>'jeziora 2024'!DC127</f>
        <v>0</v>
      </c>
      <c r="AG128" s="46">
        <f>'jeziora 2024'!DD127</f>
        <v>0</v>
      </c>
      <c r="AH128" s="46">
        <f>'jeziora 2024'!DE127</f>
        <v>0.05</v>
      </c>
      <c r="AI128" s="46">
        <f>'jeziora 2024'!DF127</f>
        <v>0.05</v>
      </c>
      <c r="AJ128" s="46">
        <f>'jeziora 2024'!DH127</f>
        <v>0</v>
      </c>
      <c r="AK128" s="46">
        <f>'jeziora 2024'!DI127</f>
        <v>0</v>
      </c>
      <c r="AL128" s="46">
        <f>'jeziora 2024'!DJ127</f>
        <v>0</v>
      </c>
      <c r="AM128" s="46">
        <f>'jeziora 2024'!DK127</f>
        <v>0</v>
      </c>
      <c r="AN128" s="46">
        <f>'jeziora 2024'!DL127</f>
        <v>0</v>
      </c>
      <c r="AO128" s="155" t="s">
        <v>166</v>
      </c>
      <c r="AP128" s="160"/>
    </row>
    <row r="129" spans="1:42" x14ac:dyDescent="0.25">
      <c r="A129" s="88">
        <f>'jeziora 2024'!B128</f>
        <v>174</v>
      </c>
      <c r="B129" s="150" t="str">
        <f>'jeziora 2024'!D128</f>
        <v>jez. Tajno - st.01</v>
      </c>
      <c r="C129" s="46">
        <f>'jeziora 2024'!I128</f>
        <v>0.05</v>
      </c>
      <c r="D129" s="46">
        <f>'jeziora 2024'!J128</f>
        <v>5.96</v>
      </c>
      <c r="E129" s="46">
        <f>'jeziora 2024'!L128</f>
        <v>2.5000000000000001E-2</v>
      </c>
      <c r="F129" s="46">
        <f>'jeziora 2024'!N128</f>
        <v>8.9700000000000006</v>
      </c>
      <c r="G129" s="46">
        <f>'jeziora 2024'!O128</f>
        <v>14.5</v>
      </c>
      <c r="H129" s="46">
        <f>'jeziora 2024'!S128</f>
        <v>6.87</v>
      </c>
      <c r="I129" s="46">
        <f>'jeziora 2024'!T128</f>
        <v>11.6</v>
      </c>
      <c r="J129" s="46">
        <f>'jeziora 2024'!X128</f>
        <v>56.5</v>
      </c>
      <c r="K129" s="46">
        <f>'jeziora 2024'!AH128</f>
        <v>64</v>
      </c>
      <c r="L129" s="46">
        <f>'jeziora 2024'!AJ128</f>
        <v>199</v>
      </c>
      <c r="M129" s="46">
        <f>'jeziora 2024'!BA128</f>
        <v>8547.5</v>
      </c>
      <c r="N129" s="46">
        <f>'jeziora 2024'!BI128</f>
        <v>0.5</v>
      </c>
      <c r="O129" s="46">
        <f>'jeziora 2024'!BJ128</f>
        <v>5.0000000000000001E-3</v>
      </c>
      <c r="P129" s="46">
        <f>'jeziora 2024'!BP128</f>
        <v>0.05</v>
      </c>
      <c r="Q129" s="46">
        <f>'jeziora 2024'!BS128</f>
        <v>0.05</v>
      </c>
      <c r="R129" s="46">
        <f>'jeziora 2024'!BT128</f>
        <v>0.05</v>
      </c>
      <c r="S129" s="46">
        <f>'jeziora 2024'!BU128</f>
        <v>0.1</v>
      </c>
      <c r="T129" s="46">
        <f>'jeziora 2024'!BZ128</f>
        <v>0.15</v>
      </c>
      <c r="U129" s="46">
        <f>'jeziora 2024'!CB128</f>
        <v>50</v>
      </c>
      <c r="V129" s="46">
        <f>'jeziora 2024'!CD128</f>
        <v>0.01</v>
      </c>
      <c r="W129" s="46">
        <f>'jeziora 2024'!CL128</f>
        <v>1.2</v>
      </c>
      <c r="X129" s="46">
        <f>'jeziora 2024'!CQ128</f>
        <v>1.5</v>
      </c>
      <c r="Y129" s="46">
        <f>'jeziora 2024'!CR128</f>
        <v>0.3</v>
      </c>
      <c r="Z129" s="46">
        <f>'jeziora 2024'!CS128</f>
        <v>5</v>
      </c>
      <c r="AA129" s="46">
        <f>'jeziora 2024'!CT128</f>
        <v>0.5</v>
      </c>
      <c r="AB129" s="46">
        <f>'jeziora 2024'!CU128</f>
        <v>0.5</v>
      </c>
      <c r="AC129" s="46">
        <f>'jeziora 2024'!CX128</f>
        <v>0.05</v>
      </c>
      <c r="AD129" s="46">
        <f>'jeziora 2024'!CZ128</f>
        <v>0.05</v>
      </c>
      <c r="AE129" s="46">
        <f>'jeziora 2024'!DB128</f>
        <v>0.05</v>
      </c>
      <c r="AF129" s="46">
        <f>'jeziora 2024'!DC128</f>
        <v>0.05</v>
      </c>
      <c r="AG129" s="46">
        <f>'jeziora 2024'!DD128</f>
        <v>0.05</v>
      </c>
      <c r="AH129" s="46">
        <f>'jeziora 2024'!DE128</f>
        <v>0.05</v>
      </c>
      <c r="AI129" s="46">
        <f>'jeziora 2024'!DF128</f>
        <v>0.05</v>
      </c>
      <c r="AJ129" s="46">
        <f>'jeziora 2024'!DH128</f>
        <v>0.5</v>
      </c>
      <c r="AK129" s="46">
        <f>'jeziora 2024'!DI128</f>
        <v>0.05</v>
      </c>
      <c r="AL129" s="46">
        <f>'jeziora 2024'!DJ128</f>
        <v>0.25</v>
      </c>
      <c r="AM129" s="46">
        <f>'jeziora 2024'!DK128</f>
        <v>0.25</v>
      </c>
      <c r="AN129" s="46">
        <f>'jeziora 2024'!DL128</f>
        <v>0.05</v>
      </c>
      <c r="AO129" s="155" t="s">
        <v>166</v>
      </c>
      <c r="AP129" s="160"/>
    </row>
    <row r="130" spans="1:42" x14ac:dyDescent="0.25">
      <c r="A130" s="88">
        <f>'jeziora 2024'!B129</f>
        <v>175</v>
      </c>
      <c r="B130" s="150" t="str">
        <f>'jeziora 2024'!D129</f>
        <v>Jez. Tarczyńskie - stan. 01</v>
      </c>
      <c r="C130" s="46">
        <f>'jeziora 2024'!I129</f>
        <v>0.05</v>
      </c>
      <c r="D130" s="46">
        <f>'jeziora 2024'!J129</f>
        <v>5</v>
      </c>
      <c r="E130" s="46">
        <f>'jeziora 2024'!L129</f>
        <v>0.309</v>
      </c>
      <c r="F130" s="46">
        <f>'jeziora 2024'!N129</f>
        <v>4.42</v>
      </c>
      <c r="G130" s="46">
        <f>'jeziora 2024'!O129</f>
        <v>3.17</v>
      </c>
      <c r="H130" s="46">
        <f>'jeziora 2024'!S129</f>
        <v>3.84</v>
      </c>
      <c r="I130" s="46">
        <f>'jeziora 2024'!T129</f>
        <v>6.81</v>
      </c>
      <c r="J130" s="46">
        <f>'jeziora 2024'!X129</f>
        <v>28.4</v>
      </c>
      <c r="K130" s="46">
        <f>'jeziora 2024'!AH129</f>
        <v>2.5</v>
      </c>
      <c r="L130" s="46">
        <f>'jeziora 2024'!AJ129</f>
        <v>31</v>
      </c>
      <c r="M130" s="46">
        <f>'jeziora 2024'!BA129</f>
        <v>512.5</v>
      </c>
      <c r="N130" s="46">
        <f>'jeziora 2024'!BI129</f>
        <v>0.5</v>
      </c>
      <c r="O130" s="46">
        <f>'jeziora 2024'!BJ129</f>
        <v>5.0000000000000001E-3</v>
      </c>
      <c r="P130" s="46">
        <f>'jeziora 2024'!BP129</f>
        <v>0.05</v>
      </c>
      <c r="Q130" s="46">
        <f>'jeziora 2024'!BS129</f>
        <v>0.05</v>
      </c>
      <c r="R130" s="46">
        <f>'jeziora 2024'!BT129</f>
        <v>0.05</v>
      </c>
      <c r="S130" s="46">
        <f>'jeziora 2024'!BU129</f>
        <v>0.1</v>
      </c>
      <c r="T130" s="46">
        <f>'jeziora 2024'!BZ129</f>
        <v>0.15</v>
      </c>
      <c r="U130" s="46">
        <f>'jeziora 2024'!CB129</f>
        <v>0</v>
      </c>
      <c r="V130" s="46">
        <f>'jeziora 2024'!CD129</f>
        <v>0</v>
      </c>
      <c r="W130" s="46">
        <f>'jeziora 2024'!CL129</f>
        <v>0</v>
      </c>
      <c r="X130" s="46">
        <f>'jeziora 2024'!CQ129</f>
        <v>0</v>
      </c>
      <c r="Y130" s="46">
        <f>'jeziora 2024'!CR129</f>
        <v>0</v>
      </c>
      <c r="Z130" s="46">
        <f>'jeziora 2024'!CS129</f>
        <v>0</v>
      </c>
      <c r="AA130" s="46">
        <f>'jeziora 2024'!CT129</f>
        <v>0</v>
      </c>
      <c r="AB130" s="46">
        <f>'jeziora 2024'!CU129</f>
        <v>0</v>
      </c>
      <c r="AC130" s="46">
        <f>'jeziora 2024'!CX129</f>
        <v>0</v>
      </c>
      <c r="AD130" s="46">
        <f>'jeziora 2024'!CZ129</f>
        <v>0</v>
      </c>
      <c r="AE130" s="46">
        <f>'jeziora 2024'!DB129</f>
        <v>0</v>
      </c>
      <c r="AF130" s="46">
        <f>'jeziora 2024'!DC129</f>
        <v>0</v>
      </c>
      <c r="AG130" s="46">
        <f>'jeziora 2024'!DD129</f>
        <v>0</v>
      </c>
      <c r="AH130" s="46">
        <f>'jeziora 2024'!DE129</f>
        <v>0.05</v>
      </c>
      <c r="AI130" s="46">
        <f>'jeziora 2024'!DF129</f>
        <v>0.05</v>
      </c>
      <c r="AJ130" s="46">
        <f>'jeziora 2024'!DH129</f>
        <v>0</v>
      </c>
      <c r="AK130" s="46">
        <f>'jeziora 2024'!DI129</f>
        <v>0</v>
      </c>
      <c r="AL130" s="46">
        <f>'jeziora 2024'!DJ129</f>
        <v>0</v>
      </c>
      <c r="AM130" s="46">
        <f>'jeziora 2024'!DK129</f>
        <v>0</v>
      </c>
      <c r="AN130" s="46">
        <f>'jeziora 2024'!DL129</f>
        <v>0</v>
      </c>
      <c r="AO130" s="156" t="s">
        <v>167</v>
      </c>
      <c r="AP130" s="160"/>
    </row>
    <row r="131" spans="1:42" x14ac:dyDescent="0.25">
      <c r="A131" s="88">
        <f>'jeziora 2024'!B130</f>
        <v>176</v>
      </c>
      <c r="B131" s="150" t="str">
        <f>'jeziora 2024'!D130</f>
        <v>Jez. Tonowskie - głęboczek</v>
      </c>
      <c r="C131" s="46">
        <f>'jeziora 2024'!I130</f>
        <v>0.05</v>
      </c>
      <c r="D131" s="46">
        <f>'jeziora 2024'!J130</f>
        <v>1.5</v>
      </c>
      <c r="E131" s="46">
        <f>'jeziora 2024'!L130</f>
        <v>0.24</v>
      </c>
      <c r="F131" s="46">
        <f>'jeziora 2024'!N130</f>
        <v>7.15</v>
      </c>
      <c r="G131" s="46">
        <f>'jeziora 2024'!O130</f>
        <v>8.4700000000000006</v>
      </c>
      <c r="H131" s="46">
        <f>'jeziora 2024'!S130</f>
        <v>6.75</v>
      </c>
      <c r="I131" s="46">
        <f>'jeziora 2024'!T130</f>
        <v>7.56</v>
      </c>
      <c r="J131" s="46">
        <f>'jeziora 2024'!X130</f>
        <v>33.299999999999997</v>
      </c>
      <c r="K131" s="46">
        <f>'jeziora 2024'!AH130</f>
        <v>71</v>
      </c>
      <c r="L131" s="46">
        <f>'jeziora 2024'!AJ130</f>
        <v>78</v>
      </c>
      <c r="M131" s="46">
        <f>'jeziora 2024'!BA130</f>
        <v>328.5</v>
      </c>
      <c r="N131" s="46">
        <f>'jeziora 2024'!BI130</f>
        <v>0.5</v>
      </c>
      <c r="O131" s="46">
        <f>'jeziora 2024'!BJ130</f>
        <v>5.0000000000000001E-3</v>
      </c>
      <c r="P131" s="46">
        <f>'jeziora 2024'!BP130</f>
        <v>0.05</v>
      </c>
      <c r="Q131" s="46">
        <f>'jeziora 2024'!BS130</f>
        <v>0.05</v>
      </c>
      <c r="R131" s="46">
        <f>'jeziora 2024'!BT130</f>
        <v>0.05</v>
      </c>
      <c r="S131" s="46">
        <f>'jeziora 2024'!BU130</f>
        <v>0.1</v>
      </c>
      <c r="T131" s="46">
        <f>'jeziora 2024'!BZ130</f>
        <v>0.15</v>
      </c>
      <c r="U131" s="46">
        <f>'jeziora 2024'!CB130</f>
        <v>0</v>
      </c>
      <c r="V131" s="46">
        <f>'jeziora 2024'!CD130</f>
        <v>0</v>
      </c>
      <c r="W131" s="46">
        <f>'jeziora 2024'!CL130</f>
        <v>0</v>
      </c>
      <c r="X131" s="46">
        <f>'jeziora 2024'!CQ130</f>
        <v>0</v>
      </c>
      <c r="Y131" s="46">
        <f>'jeziora 2024'!CR130</f>
        <v>0</v>
      </c>
      <c r="Z131" s="46">
        <f>'jeziora 2024'!CS130</f>
        <v>0</v>
      </c>
      <c r="AA131" s="46">
        <f>'jeziora 2024'!CT130</f>
        <v>0</v>
      </c>
      <c r="AB131" s="46">
        <f>'jeziora 2024'!CU130</f>
        <v>0</v>
      </c>
      <c r="AC131" s="46">
        <f>'jeziora 2024'!CX130</f>
        <v>0</v>
      </c>
      <c r="AD131" s="46">
        <f>'jeziora 2024'!CZ130</f>
        <v>0</v>
      </c>
      <c r="AE131" s="46">
        <f>'jeziora 2024'!DB130</f>
        <v>0</v>
      </c>
      <c r="AF131" s="46">
        <f>'jeziora 2024'!DC130</f>
        <v>0</v>
      </c>
      <c r="AG131" s="46">
        <f>'jeziora 2024'!DD130</f>
        <v>0</v>
      </c>
      <c r="AH131" s="46">
        <f>'jeziora 2024'!DE130</f>
        <v>0.05</v>
      </c>
      <c r="AI131" s="46">
        <f>'jeziora 2024'!DF130</f>
        <v>0.05</v>
      </c>
      <c r="AJ131" s="46">
        <f>'jeziora 2024'!DH130</f>
        <v>0</v>
      </c>
      <c r="AK131" s="46">
        <f>'jeziora 2024'!DI130</f>
        <v>0</v>
      </c>
      <c r="AL131" s="46">
        <f>'jeziora 2024'!DJ130</f>
        <v>0</v>
      </c>
      <c r="AM131" s="46">
        <f>'jeziora 2024'!DK130</f>
        <v>0</v>
      </c>
      <c r="AN131" s="46">
        <f>'jeziora 2024'!DL130</f>
        <v>0</v>
      </c>
      <c r="AO131" s="156" t="s">
        <v>167</v>
      </c>
      <c r="AP131" s="160"/>
    </row>
    <row r="132" spans="1:42" x14ac:dyDescent="0.25">
      <c r="A132" s="88">
        <f>'jeziora 2024'!B131</f>
        <v>177</v>
      </c>
      <c r="B132" s="150" t="str">
        <f>'jeziora 2024'!D131</f>
        <v>jez. Trzebuń - głęboczek -  21,1m</v>
      </c>
      <c r="C132" s="46">
        <f>'jeziora 2024'!I131</f>
        <v>0.05</v>
      </c>
      <c r="D132" s="46">
        <f>'jeziora 2024'!J131</f>
        <v>5.79</v>
      </c>
      <c r="E132" s="46">
        <f>'jeziora 2024'!L131</f>
        <v>0.54200000000000004</v>
      </c>
      <c r="F132" s="46">
        <f>'jeziora 2024'!N131</f>
        <v>6.33</v>
      </c>
      <c r="G132" s="46">
        <f>'jeziora 2024'!O131</f>
        <v>14.4</v>
      </c>
      <c r="H132" s="46">
        <f>'jeziora 2024'!S131</f>
        <v>3.56</v>
      </c>
      <c r="I132" s="46">
        <f>'jeziora 2024'!T131</f>
        <v>29</v>
      </c>
      <c r="J132" s="46">
        <f>'jeziora 2024'!X131</f>
        <v>55</v>
      </c>
      <c r="K132" s="46">
        <f>'jeziora 2024'!AH131</f>
        <v>2.5</v>
      </c>
      <c r="L132" s="46">
        <f>'jeziora 2024'!AJ131</f>
        <v>95</v>
      </c>
      <c r="M132" s="46">
        <f>'jeziora 2024'!BA131</f>
        <v>1073</v>
      </c>
      <c r="N132" s="46">
        <f>'jeziora 2024'!BI131</f>
        <v>0.5</v>
      </c>
      <c r="O132" s="46">
        <f>'jeziora 2024'!BJ131</f>
        <v>5.0000000000000001E-3</v>
      </c>
      <c r="P132" s="46">
        <f>'jeziora 2024'!BP131</f>
        <v>0.05</v>
      </c>
      <c r="Q132" s="46">
        <f>'jeziora 2024'!BS131</f>
        <v>0.05</v>
      </c>
      <c r="R132" s="46">
        <f>'jeziora 2024'!BT131</f>
        <v>0.05</v>
      </c>
      <c r="S132" s="46">
        <f>'jeziora 2024'!BU131</f>
        <v>0.1</v>
      </c>
      <c r="T132" s="46">
        <f>'jeziora 2024'!BZ131</f>
        <v>0.15</v>
      </c>
      <c r="U132" s="46">
        <f>'jeziora 2024'!CB131</f>
        <v>50</v>
      </c>
      <c r="V132" s="46">
        <f>'jeziora 2024'!CD131</f>
        <v>0.01</v>
      </c>
      <c r="W132" s="46">
        <f>'jeziora 2024'!CL131</f>
        <v>1</v>
      </c>
      <c r="X132" s="46">
        <f>'jeziora 2024'!CQ131</f>
        <v>1.5</v>
      </c>
      <c r="Y132" s="46">
        <f>'jeziora 2024'!CR131</f>
        <v>0.3</v>
      </c>
      <c r="Z132" s="46">
        <f>'jeziora 2024'!CS131</f>
        <v>5</v>
      </c>
      <c r="AA132" s="46">
        <f>'jeziora 2024'!CT131</f>
        <v>0.5</v>
      </c>
      <c r="AB132" s="46">
        <f>'jeziora 2024'!CU131</f>
        <v>0.5</v>
      </c>
      <c r="AC132" s="46">
        <f>'jeziora 2024'!CX131</f>
        <v>0.05</v>
      </c>
      <c r="AD132" s="46">
        <f>'jeziora 2024'!CZ131</f>
        <v>0.05</v>
      </c>
      <c r="AE132" s="46">
        <f>'jeziora 2024'!DB131</f>
        <v>0.05</v>
      </c>
      <c r="AF132" s="46">
        <f>'jeziora 2024'!DC131</f>
        <v>0.05</v>
      </c>
      <c r="AG132" s="46">
        <f>'jeziora 2024'!DD131</f>
        <v>0.05</v>
      </c>
      <c r="AH132" s="46">
        <f>'jeziora 2024'!DE131</f>
        <v>0.05</v>
      </c>
      <c r="AI132" s="46">
        <f>'jeziora 2024'!DF131</f>
        <v>0.05</v>
      </c>
      <c r="AJ132" s="46">
        <f>'jeziora 2024'!DH131</f>
        <v>0.5</v>
      </c>
      <c r="AK132" s="46">
        <f>'jeziora 2024'!DI131</f>
        <v>0.05</v>
      </c>
      <c r="AL132" s="46">
        <f>'jeziora 2024'!DJ131</f>
        <v>0.25</v>
      </c>
      <c r="AM132" s="46">
        <f>'jeziora 2024'!DK131</f>
        <v>0.25</v>
      </c>
      <c r="AN132" s="46">
        <f>'jeziora 2024'!DL131</f>
        <v>0.05</v>
      </c>
      <c r="AO132" s="155" t="s">
        <v>166</v>
      </c>
      <c r="AP132" s="160"/>
    </row>
    <row r="133" spans="1:42" x14ac:dyDescent="0.25">
      <c r="A133" s="88">
        <f>'jeziora 2024'!B132</f>
        <v>178</v>
      </c>
      <c r="B133" s="150" t="str">
        <f>'jeziora 2024'!D132</f>
        <v>jez. Tuczno - głęboczek-20,2m</v>
      </c>
      <c r="C133" s="46">
        <f>'jeziora 2024'!I132</f>
        <v>4.59</v>
      </c>
      <c r="D133" s="46">
        <f>'jeziora 2024'!J132</f>
        <v>4.43</v>
      </c>
      <c r="E133" s="46">
        <f>'jeziora 2024'!L132</f>
        <v>0.16</v>
      </c>
      <c r="F133" s="46">
        <f>'jeziora 2024'!N132</f>
        <v>4.82</v>
      </c>
      <c r="G133" s="46">
        <f>'jeziora 2024'!O132</f>
        <v>11.4</v>
      </c>
      <c r="H133" s="46">
        <f>'jeziora 2024'!S132</f>
        <v>2.65</v>
      </c>
      <c r="I133" s="46">
        <f>'jeziora 2024'!T132</f>
        <v>25.9</v>
      </c>
      <c r="J133" s="46">
        <f>'jeziora 2024'!X132</f>
        <v>59.4</v>
      </c>
      <c r="K133" s="46">
        <f>'jeziora 2024'!AH132</f>
        <v>52</v>
      </c>
      <c r="L133" s="46">
        <f>'jeziora 2024'!AJ132</f>
        <v>83</v>
      </c>
      <c r="M133" s="46">
        <f>'jeziora 2024'!BA132</f>
        <v>1621.5</v>
      </c>
      <c r="N133" s="46">
        <f>'jeziora 2024'!BI132</f>
        <v>0.5</v>
      </c>
      <c r="O133" s="46">
        <f>'jeziora 2024'!BJ132</f>
        <v>5.0000000000000001E-3</v>
      </c>
      <c r="P133" s="46">
        <f>'jeziora 2024'!BP132</f>
        <v>0.05</v>
      </c>
      <c r="Q133" s="46">
        <f>'jeziora 2024'!BS132</f>
        <v>0.05</v>
      </c>
      <c r="R133" s="46">
        <f>'jeziora 2024'!BT132</f>
        <v>0.05</v>
      </c>
      <c r="S133" s="46">
        <f>'jeziora 2024'!BU132</f>
        <v>0.1</v>
      </c>
      <c r="T133" s="46">
        <f>'jeziora 2024'!BZ132</f>
        <v>0.15</v>
      </c>
      <c r="U133" s="46">
        <f>'jeziora 2024'!CB132</f>
        <v>50</v>
      </c>
      <c r="V133" s="46">
        <f>'jeziora 2024'!CD132</f>
        <v>0.01</v>
      </c>
      <c r="W133" s="46">
        <f>'jeziora 2024'!CL132</f>
        <v>0.59</v>
      </c>
      <c r="X133" s="46">
        <f>'jeziora 2024'!CQ132</f>
        <v>1.5</v>
      </c>
      <c r="Y133" s="46">
        <f>'jeziora 2024'!CR132</f>
        <v>0.3</v>
      </c>
      <c r="Z133" s="46">
        <f>'jeziora 2024'!CS132</f>
        <v>5</v>
      </c>
      <c r="AA133" s="46">
        <f>'jeziora 2024'!CT132</f>
        <v>0.5</v>
      </c>
      <c r="AB133" s="46">
        <f>'jeziora 2024'!CU132</f>
        <v>0.5</v>
      </c>
      <c r="AC133" s="46">
        <f>'jeziora 2024'!CX132</f>
        <v>0.05</v>
      </c>
      <c r="AD133" s="46">
        <f>'jeziora 2024'!CZ132</f>
        <v>0.05</v>
      </c>
      <c r="AE133" s="46">
        <f>'jeziora 2024'!DB132</f>
        <v>0.05</v>
      </c>
      <c r="AF133" s="46">
        <f>'jeziora 2024'!DC132</f>
        <v>0.05</v>
      </c>
      <c r="AG133" s="46">
        <f>'jeziora 2024'!DD132</f>
        <v>0.05</v>
      </c>
      <c r="AH133" s="46">
        <f>'jeziora 2024'!DE132</f>
        <v>0.05</v>
      </c>
      <c r="AI133" s="46">
        <f>'jeziora 2024'!DF132</f>
        <v>0.05</v>
      </c>
      <c r="AJ133" s="46">
        <f>'jeziora 2024'!DH132</f>
        <v>0.5</v>
      </c>
      <c r="AK133" s="46">
        <f>'jeziora 2024'!DI132</f>
        <v>0.05</v>
      </c>
      <c r="AL133" s="46">
        <f>'jeziora 2024'!DJ132</f>
        <v>0.25</v>
      </c>
      <c r="AM133" s="46">
        <f>'jeziora 2024'!DK132</f>
        <v>0.25</v>
      </c>
      <c r="AN133" s="46">
        <f>'jeziora 2024'!DL132</f>
        <v>0.05</v>
      </c>
      <c r="AO133" s="155" t="s">
        <v>166</v>
      </c>
      <c r="AP133" s="160"/>
    </row>
    <row r="134" spans="1:42" x14ac:dyDescent="0.25">
      <c r="A134" s="88">
        <f>'jeziora 2024'!B133</f>
        <v>179</v>
      </c>
      <c r="B134" s="150" t="str">
        <f>'jeziora 2024'!D133</f>
        <v>Jez. Tuczno - stan. 01</v>
      </c>
      <c r="C134" s="46">
        <f>'jeziora 2024'!I133</f>
        <v>0.05</v>
      </c>
      <c r="D134" s="46">
        <f>'jeziora 2024'!J133</f>
        <v>5.22</v>
      </c>
      <c r="E134" s="46">
        <f>'jeziora 2024'!L133</f>
        <v>0.59</v>
      </c>
      <c r="F134" s="46">
        <f>'jeziora 2024'!N133</f>
        <v>4.8099999999999996</v>
      </c>
      <c r="G134" s="46">
        <f>'jeziora 2024'!O133</f>
        <v>13.7</v>
      </c>
      <c r="H134" s="46">
        <f>'jeziora 2024'!S133</f>
        <v>3.04</v>
      </c>
      <c r="I134" s="46">
        <f>'jeziora 2024'!T133</f>
        <v>27.7</v>
      </c>
      <c r="J134" s="46">
        <f>'jeziora 2024'!X133</f>
        <v>71.3</v>
      </c>
      <c r="K134" s="46">
        <f>'jeziora 2024'!AH133</f>
        <v>72</v>
      </c>
      <c r="L134" s="46">
        <f>'jeziora 2024'!AJ133</f>
        <v>117</v>
      </c>
      <c r="M134" s="46">
        <f>'jeziora 2024'!BA133</f>
        <v>3722</v>
      </c>
      <c r="N134" s="46">
        <f>'jeziora 2024'!BI133</f>
        <v>0.5</v>
      </c>
      <c r="O134" s="46">
        <f>'jeziora 2024'!BJ133</f>
        <v>5.0000000000000001E-3</v>
      </c>
      <c r="P134" s="46">
        <f>'jeziora 2024'!BP133</f>
        <v>0.05</v>
      </c>
      <c r="Q134" s="46">
        <f>'jeziora 2024'!BS133</f>
        <v>0.05</v>
      </c>
      <c r="R134" s="46">
        <f>'jeziora 2024'!BT133</f>
        <v>0.05</v>
      </c>
      <c r="S134" s="46">
        <f>'jeziora 2024'!BU133</f>
        <v>0.1</v>
      </c>
      <c r="T134" s="46">
        <f>'jeziora 2024'!BZ133</f>
        <v>0.15</v>
      </c>
      <c r="U134" s="46">
        <f>'jeziora 2024'!CB133</f>
        <v>50</v>
      </c>
      <c r="V134" s="46">
        <f>'jeziora 2024'!CD133</f>
        <v>0.01</v>
      </c>
      <c r="W134" s="46">
        <f>'jeziora 2024'!CL133</f>
        <v>0.33</v>
      </c>
      <c r="X134" s="46">
        <f>'jeziora 2024'!CQ133</f>
        <v>1.5</v>
      </c>
      <c r="Y134" s="46">
        <f>'jeziora 2024'!CR133</f>
        <v>0.3</v>
      </c>
      <c r="Z134" s="46">
        <f>'jeziora 2024'!CS133</f>
        <v>5</v>
      </c>
      <c r="AA134" s="46">
        <f>'jeziora 2024'!CT133</f>
        <v>0.5</v>
      </c>
      <c r="AB134" s="46">
        <f>'jeziora 2024'!CU133</f>
        <v>0.5</v>
      </c>
      <c r="AC134" s="46">
        <f>'jeziora 2024'!CX133</f>
        <v>0.05</v>
      </c>
      <c r="AD134" s="46">
        <f>'jeziora 2024'!CZ133</f>
        <v>0.05</v>
      </c>
      <c r="AE134" s="46">
        <f>'jeziora 2024'!DB133</f>
        <v>0.05</v>
      </c>
      <c r="AF134" s="46">
        <f>'jeziora 2024'!DC133</f>
        <v>0.05</v>
      </c>
      <c r="AG134" s="46">
        <f>'jeziora 2024'!DD133</f>
        <v>0.05</v>
      </c>
      <c r="AH134" s="46">
        <f>'jeziora 2024'!DE133</f>
        <v>0.05</v>
      </c>
      <c r="AI134" s="46">
        <f>'jeziora 2024'!DF133</f>
        <v>0.05</v>
      </c>
      <c r="AJ134" s="46">
        <f>'jeziora 2024'!DH133</f>
        <v>0.5</v>
      </c>
      <c r="AK134" s="46">
        <f>'jeziora 2024'!DI133</f>
        <v>0.05</v>
      </c>
      <c r="AL134" s="46">
        <f>'jeziora 2024'!DJ133</f>
        <v>0.25</v>
      </c>
      <c r="AM134" s="46">
        <f>'jeziora 2024'!DK133</f>
        <v>0.25</v>
      </c>
      <c r="AN134" s="46">
        <f>'jeziora 2024'!DL133</f>
        <v>0.05</v>
      </c>
      <c r="AO134" s="155" t="s">
        <v>166</v>
      </c>
      <c r="AP134" s="97"/>
    </row>
    <row r="135" spans="1:42" x14ac:dyDescent="0.25">
      <c r="A135" s="88">
        <f>'jeziora 2024'!B134</f>
        <v>180</v>
      </c>
      <c r="B135" s="150" t="str">
        <f>'jeziora 2024'!D134</f>
        <v>jez. Ustrych - stan. 01</v>
      </c>
      <c r="C135" s="46">
        <f>'jeziora 2024'!I134</f>
        <v>0.05</v>
      </c>
      <c r="D135" s="46">
        <f>'jeziora 2024'!J134</f>
        <v>6.82</v>
      </c>
      <c r="E135" s="46">
        <f>'jeziora 2024'!L134</f>
        <v>1.07</v>
      </c>
      <c r="F135" s="46">
        <f>'jeziora 2024'!N134</f>
        <v>6</v>
      </c>
      <c r="G135" s="46">
        <f>'jeziora 2024'!O134</f>
        <v>6.15</v>
      </c>
      <c r="H135" s="46">
        <f>'jeziora 2024'!S134</f>
        <v>7.41</v>
      </c>
      <c r="I135" s="46">
        <f>'jeziora 2024'!T134</f>
        <v>42</v>
      </c>
      <c r="J135" s="46">
        <f>'jeziora 2024'!X134</f>
        <v>77.7</v>
      </c>
      <c r="K135" s="46">
        <f>'jeziora 2024'!AH134</f>
        <v>2.5</v>
      </c>
      <c r="L135" s="46">
        <f>'jeziora 2024'!AJ134</f>
        <v>180</v>
      </c>
      <c r="M135" s="46">
        <f>'jeziora 2024'!BA134</f>
        <v>2094</v>
      </c>
      <c r="N135" s="46">
        <f>'jeziora 2024'!BI134</f>
        <v>0.5</v>
      </c>
      <c r="O135" s="46">
        <f>'jeziora 2024'!BJ134</f>
        <v>5.0000000000000001E-3</v>
      </c>
      <c r="P135" s="46">
        <f>'jeziora 2024'!BP134</f>
        <v>0.05</v>
      </c>
      <c r="Q135" s="46">
        <f>'jeziora 2024'!BS134</f>
        <v>0.05</v>
      </c>
      <c r="R135" s="46">
        <f>'jeziora 2024'!BT134</f>
        <v>0.05</v>
      </c>
      <c r="S135" s="46">
        <f>'jeziora 2024'!BU134</f>
        <v>0.1</v>
      </c>
      <c r="T135" s="46">
        <f>'jeziora 2024'!BZ134</f>
        <v>0.15</v>
      </c>
      <c r="U135" s="46">
        <f>'jeziora 2024'!CB134</f>
        <v>0</v>
      </c>
      <c r="V135" s="46">
        <f>'jeziora 2024'!CD134</f>
        <v>0</v>
      </c>
      <c r="W135" s="46">
        <f>'jeziora 2024'!CL134</f>
        <v>0</v>
      </c>
      <c r="X135" s="46">
        <f>'jeziora 2024'!CQ134</f>
        <v>0</v>
      </c>
      <c r="Y135" s="46">
        <f>'jeziora 2024'!CR134</f>
        <v>0</v>
      </c>
      <c r="Z135" s="46">
        <f>'jeziora 2024'!CS134</f>
        <v>0</v>
      </c>
      <c r="AA135" s="46">
        <f>'jeziora 2024'!CT134</f>
        <v>0</v>
      </c>
      <c r="AB135" s="46">
        <f>'jeziora 2024'!CU134</f>
        <v>0</v>
      </c>
      <c r="AC135" s="46">
        <f>'jeziora 2024'!CX134</f>
        <v>0</v>
      </c>
      <c r="AD135" s="46">
        <f>'jeziora 2024'!CZ134</f>
        <v>0</v>
      </c>
      <c r="AE135" s="46">
        <f>'jeziora 2024'!DB134</f>
        <v>0</v>
      </c>
      <c r="AF135" s="46">
        <f>'jeziora 2024'!DC134</f>
        <v>0</v>
      </c>
      <c r="AG135" s="46">
        <f>'jeziora 2024'!DD134</f>
        <v>0</v>
      </c>
      <c r="AH135" s="46">
        <f>'jeziora 2024'!DE134</f>
        <v>0.05</v>
      </c>
      <c r="AI135" s="46">
        <f>'jeziora 2024'!DF134</f>
        <v>0.05</v>
      </c>
      <c r="AJ135" s="46">
        <f>'jeziora 2024'!DH134</f>
        <v>0</v>
      </c>
      <c r="AK135" s="46">
        <f>'jeziora 2024'!DI134</f>
        <v>0</v>
      </c>
      <c r="AL135" s="46">
        <f>'jeziora 2024'!DJ134</f>
        <v>0.25</v>
      </c>
      <c r="AM135" s="46">
        <f>'jeziora 2024'!DK134</f>
        <v>0.25</v>
      </c>
      <c r="AN135" s="46">
        <f>'jeziora 2024'!DL134</f>
        <v>0.05</v>
      </c>
      <c r="AO135" s="155" t="s">
        <v>166</v>
      </c>
      <c r="AP135" s="160"/>
    </row>
    <row r="136" spans="1:42" x14ac:dyDescent="0.25">
      <c r="A136" s="88">
        <f>'jeziora 2024'!B135</f>
        <v>181</v>
      </c>
      <c r="B136" s="150" t="str">
        <f>'jeziora 2024'!D135</f>
        <v>Jez. Wąsoskie - głęboczek</v>
      </c>
      <c r="C136" s="46">
        <f>'jeziora 2024'!I135</f>
        <v>0.05</v>
      </c>
      <c r="D136" s="46">
        <f>'jeziora 2024'!J135</f>
        <v>3.41</v>
      </c>
      <c r="E136" s="46">
        <f>'jeziora 2024'!L135</f>
        <v>0.17799999999999999</v>
      </c>
      <c r="F136" s="46">
        <f>'jeziora 2024'!N135</f>
        <v>5.67</v>
      </c>
      <c r="G136" s="46">
        <f>'jeziora 2024'!O135</f>
        <v>9.65</v>
      </c>
      <c r="H136" s="46">
        <f>'jeziora 2024'!S135</f>
        <v>3.71</v>
      </c>
      <c r="I136" s="46">
        <f>'jeziora 2024'!T135</f>
        <v>14.2</v>
      </c>
      <c r="J136" s="46">
        <f>'jeziora 2024'!X135</f>
        <v>49.9</v>
      </c>
      <c r="K136" s="46">
        <f>'jeziora 2024'!AH135</f>
        <v>27</v>
      </c>
      <c r="L136" s="46">
        <f>'jeziora 2024'!AJ135</f>
        <v>83</v>
      </c>
      <c r="M136" s="46">
        <f>'jeziora 2024'!BA135</f>
        <v>3492</v>
      </c>
      <c r="N136" s="46">
        <f>'jeziora 2024'!BI135</f>
        <v>0.5</v>
      </c>
      <c r="O136" s="46">
        <f>'jeziora 2024'!BJ135</f>
        <v>5.0000000000000001E-3</v>
      </c>
      <c r="P136" s="46">
        <f>'jeziora 2024'!BP135</f>
        <v>0.05</v>
      </c>
      <c r="Q136" s="46">
        <f>'jeziora 2024'!BS135</f>
        <v>0.05</v>
      </c>
      <c r="R136" s="46">
        <f>'jeziora 2024'!BT135</f>
        <v>0.05</v>
      </c>
      <c r="S136" s="46">
        <f>'jeziora 2024'!BU135</f>
        <v>0.1</v>
      </c>
      <c r="T136" s="46">
        <f>'jeziora 2024'!BZ135</f>
        <v>0.15</v>
      </c>
      <c r="U136" s="46">
        <f>'jeziora 2024'!CB135</f>
        <v>50</v>
      </c>
      <c r="V136" s="46">
        <f>'jeziora 2024'!CD135</f>
        <v>0.01</v>
      </c>
      <c r="W136" s="46">
        <f>'jeziora 2024'!CL135</f>
        <v>6</v>
      </c>
      <c r="X136" s="46">
        <f>'jeziora 2024'!CQ135</f>
        <v>1.5</v>
      </c>
      <c r="Y136" s="46">
        <f>'jeziora 2024'!CR135</f>
        <v>0.3</v>
      </c>
      <c r="Z136" s="46">
        <f>'jeziora 2024'!CS135</f>
        <v>5</v>
      </c>
      <c r="AA136" s="46">
        <f>'jeziora 2024'!CT135</f>
        <v>0.5</v>
      </c>
      <c r="AB136" s="46">
        <f>'jeziora 2024'!CU135</f>
        <v>0.5</v>
      </c>
      <c r="AC136" s="46">
        <f>'jeziora 2024'!CX135</f>
        <v>0.05</v>
      </c>
      <c r="AD136" s="46">
        <f>'jeziora 2024'!CZ135</f>
        <v>0.05</v>
      </c>
      <c r="AE136" s="46">
        <f>'jeziora 2024'!DB135</f>
        <v>0.05</v>
      </c>
      <c r="AF136" s="46">
        <f>'jeziora 2024'!DC135</f>
        <v>0.05</v>
      </c>
      <c r="AG136" s="46">
        <f>'jeziora 2024'!DD135</f>
        <v>0.05</v>
      </c>
      <c r="AH136" s="46">
        <f>'jeziora 2024'!DE135</f>
        <v>0.05</v>
      </c>
      <c r="AI136" s="46">
        <f>'jeziora 2024'!DF135</f>
        <v>0.05</v>
      </c>
      <c r="AJ136" s="46">
        <f>'jeziora 2024'!DH135</f>
        <v>0.5</v>
      </c>
      <c r="AK136" s="46">
        <f>'jeziora 2024'!DI135</f>
        <v>0.05</v>
      </c>
      <c r="AL136" s="46">
        <f>'jeziora 2024'!DJ135</f>
        <v>0.25</v>
      </c>
      <c r="AM136" s="46">
        <f>'jeziora 2024'!DK135</f>
        <v>0.25</v>
      </c>
      <c r="AN136" s="46">
        <f>'jeziora 2024'!DL135</f>
        <v>0.05</v>
      </c>
      <c r="AO136" s="155" t="s">
        <v>166</v>
      </c>
      <c r="AP136" s="160"/>
    </row>
    <row r="137" spans="1:42" x14ac:dyDescent="0.25">
      <c r="A137" s="88">
        <f>'jeziora 2024'!B136</f>
        <v>182</v>
      </c>
      <c r="B137" s="150" t="str">
        <f>'jeziora 2024'!D136</f>
        <v>jez. Wełtyńskie - głęboczek -  11,6 m</v>
      </c>
      <c r="C137" s="46">
        <f>'jeziora 2024'!I136</f>
        <v>0.05</v>
      </c>
      <c r="D137" s="46">
        <f>'jeziora 2024'!J136</f>
        <v>5.58</v>
      </c>
      <c r="E137" s="46">
        <f>'jeziora 2024'!L136</f>
        <v>0.66</v>
      </c>
      <c r="F137" s="46">
        <f>'jeziora 2024'!N136</f>
        <v>8.6199999999999992</v>
      </c>
      <c r="G137" s="46">
        <f>'jeziora 2024'!O136</f>
        <v>13.9</v>
      </c>
      <c r="H137" s="46">
        <f>'jeziora 2024'!S136</f>
        <v>6.23</v>
      </c>
      <c r="I137" s="46">
        <f>'jeziora 2024'!T136</f>
        <v>36.6</v>
      </c>
      <c r="J137" s="46">
        <f>'jeziora 2024'!X136</f>
        <v>75</v>
      </c>
      <c r="K137" s="46">
        <f>'jeziora 2024'!AH136</f>
        <v>2.5</v>
      </c>
      <c r="L137" s="46">
        <f>'jeziora 2024'!AJ136</f>
        <v>20</v>
      </c>
      <c r="M137" s="46">
        <f>'jeziora 2024'!BA136</f>
        <v>616.5</v>
      </c>
      <c r="N137" s="46">
        <f>'jeziora 2024'!BI136</f>
        <v>0.5</v>
      </c>
      <c r="O137" s="46">
        <f>'jeziora 2024'!BJ136</f>
        <v>5.0000000000000001E-3</v>
      </c>
      <c r="P137" s="46">
        <f>'jeziora 2024'!BP136</f>
        <v>0.05</v>
      </c>
      <c r="Q137" s="46">
        <f>'jeziora 2024'!BS136</f>
        <v>0.05</v>
      </c>
      <c r="R137" s="46">
        <f>'jeziora 2024'!BT136</f>
        <v>0.05</v>
      </c>
      <c r="S137" s="46">
        <f>'jeziora 2024'!BU136</f>
        <v>0.1</v>
      </c>
      <c r="T137" s="46">
        <f>'jeziora 2024'!BZ136</f>
        <v>0.15</v>
      </c>
      <c r="U137" s="46">
        <f>'jeziora 2024'!CB136</f>
        <v>50</v>
      </c>
      <c r="V137" s="46">
        <f>'jeziora 2024'!CD136</f>
        <v>0.01</v>
      </c>
      <c r="W137" s="46">
        <f>'jeziora 2024'!CL136</f>
        <v>0.13</v>
      </c>
      <c r="X137" s="46">
        <f>'jeziora 2024'!CQ136</f>
        <v>1.5</v>
      </c>
      <c r="Y137" s="46">
        <f>'jeziora 2024'!CR136</f>
        <v>0.3</v>
      </c>
      <c r="Z137" s="46">
        <f>'jeziora 2024'!CS136</f>
        <v>5</v>
      </c>
      <c r="AA137" s="46">
        <f>'jeziora 2024'!CT136</f>
        <v>0.5</v>
      </c>
      <c r="AB137" s="46">
        <f>'jeziora 2024'!CU136</f>
        <v>0.5</v>
      </c>
      <c r="AC137" s="46">
        <f>'jeziora 2024'!CX136</f>
        <v>0.05</v>
      </c>
      <c r="AD137" s="46">
        <f>'jeziora 2024'!CZ136</f>
        <v>0.05</v>
      </c>
      <c r="AE137" s="46">
        <f>'jeziora 2024'!DB136</f>
        <v>0.05</v>
      </c>
      <c r="AF137" s="46">
        <f>'jeziora 2024'!DC136</f>
        <v>0.05</v>
      </c>
      <c r="AG137" s="46">
        <f>'jeziora 2024'!DD136</f>
        <v>0.05</v>
      </c>
      <c r="AH137" s="46">
        <f>'jeziora 2024'!DE136</f>
        <v>0.05</v>
      </c>
      <c r="AI137" s="46">
        <f>'jeziora 2024'!DF136</f>
        <v>0.05</v>
      </c>
      <c r="AJ137" s="46">
        <f>'jeziora 2024'!DH136</f>
        <v>0.5</v>
      </c>
      <c r="AK137" s="46">
        <f>'jeziora 2024'!DI136</f>
        <v>0.05</v>
      </c>
      <c r="AL137" s="46">
        <f>'jeziora 2024'!DJ136</f>
        <v>0.25</v>
      </c>
      <c r="AM137" s="46">
        <f>'jeziora 2024'!DK136</f>
        <v>0.25</v>
      </c>
      <c r="AN137" s="46">
        <f>'jeziora 2024'!DL136</f>
        <v>0.05</v>
      </c>
      <c r="AO137" s="155" t="s">
        <v>166</v>
      </c>
      <c r="AP137" s="160"/>
    </row>
    <row r="138" spans="1:42" x14ac:dyDescent="0.25">
      <c r="A138" s="88">
        <f>'jeziora 2024'!B137</f>
        <v>183</v>
      </c>
      <c r="B138" s="150" t="str">
        <f>'jeziora 2024'!D137</f>
        <v>jez. Węgorzyno - Sulęczyno</v>
      </c>
      <c r="C138" s="46">
        <f>'jeziora 2024'!I137</f>
        <v>0.05</v>
      </c>
      <c r="D138" s="46">
        <f>'jeziora 2024'!J137</f>
        <v>8.58</v>
      </c>
      <c r="E138" s="46">
        <f>'jeziora 2024'!L137</f>
        <v>0.222</v>
      </c>
      <c r="F138" s="46">
        <f>'jeziora 2024'!N137</f>
        <v>9.35</v>
      </c>
      <c r="G138" s="46">
        <f>'jeziora 2024'!O137</f>
        <v>10.4</v>
      </c>
      <c r="H138" s="46">
        <f>'jeziora 2024'!S137</f>
        <v>4.72</v>
      </c>
      <c r="I138" s="46">
        <f>'jeziora 2024'!T137</f>
        <v>19.899999999999999</v>
      </c>
      <c r="J138" s="46">
        <f>'jeziora 2024'!X137</f>
        <v>59</v>
      </c>
      <c r="K138" s="46">
        <f>'jeziora 2024'!AH137</f>
        <v>120</v>
      </c>
      <c r="L138" s="46">
        <f>'jeziora 2024'!AJ137</f>
        <v>2.5</v>
      </c>
      <c r="M138" s="46">
        <f>'jeziora 2024'!BA137</f>
        <v>1835</v>
      </c>
      <c r="N138" s="46">
        <f>'jeziora 2024'!BI137</f>
        <v>0.5</v>
      </c>
      <c r="O138" s="46">
        <f>'jeziora 2024'!BJ137</f>
        <v>5.0000000000000001E-3</v>
      </c>
      <c r="P138" s="46">
        <f>'jeziora 2024'!BP137</f>
        <v>0.05</v>
      </c>
      <c r="Q138" s="46">
        <f>'jeziora 2024'!BS137</f>
        <v>0.05</v>
      </c>
      <c r="R138" s="46">
        <f>'jeziora 2024'!BT137</f>
        <v>0.05</v>
      </c>
      <c r="S138" s="46">
        <f>'jeziora 2024'!BU137</f>
        <v>0.1</v>
      </c>
      <c r="T138" s="46">
        <f>'jeziora 2024'!BZ137</f>
        <v>0.15</v>
      </c>
      <c r="U138" s="46">
        <f>'jeziora 2024'!CB137</f>
        <v>50</v>
      </c>
      <c r="V138" s="46">
        <f>'jeziora 2024'!CD137</f>
        <v>0.01</v>
      </c>
      <c r="W138" s="46">
        <f>'jeziora 2024'!CL137</f>
        <v>160</v>
      </c>
      <c r="X138" s="46">
        <f>'jeziora 2024'!CQ137</f>
        <v>1.5</v>
      </c>
      <c r="Y138" s="46">
        <f>'jeziora 2024'!CR137</f>
        <v>0.3</v>
      </c>
      <c r="Z138" s="46">
        <f>'jeziora 2024'!CS137</f>
        <v>5</v>
      </c>
      <c r="AA138" s="46">
        <f>'jeziora 2024'!CT137</f>
        <v>0.5</v>
      </c>
      <c r="AB138" s="46">
        <f>'jeziora 2024'!CU137</f>
        <v>0.5</v>
      </c>
      <c r="AC138" s="46">
        <f>'jeziora 2024'!CX137</f>
        <v>0.05</v>
      </c>
      <c r="AD138" s="46">
        <f>'jeziora 2024'!CZ137</f>
        <v>0.05</v>
      </c>
      <c r="AE138" s="46">
        <f>'jeziora 2024'!DB137</f>
        <v>0.05</v>
      </c>
      <c r="AF138" s="46">
        <f>'jeziora 2024'!DC137</f>
        <v>0.05</v>
      </c>
      <c r="AG138" s="46">
        <f>'jeziora 2024'!DD137</f>
        <v>0.05</v>
      </c>
      <c r="AH138" s="46">
        <f>'jeziora 2024'!DE137</f>
        <v>0.05</v>
      </c>
      <c r="AI138" s="46">
        <f>'jeziora 2024'!DF137</f>
        <v>0.05</v>
      </c>
      <c r="AJ138" s="46">
        <f>'jeziora 2024'!DH137</f>
        <v>0.5</v>
      </c>
      <c r="AK138" s="46">
        <f>'jeziora 2024'!DI137</f>
        <v>0.05</v>
      </c>
      <c r="AL138" s="46">
        <f>'jeziora 2024'!DJ137</f>
        <v>0.25</v>
      </c>
      <c r="AM138" s="46">
        <f>'jeziora 2024'!DK137</f>
        <v>0.25</v>
      </c>
      <c r="AN138" s="46">
        <f>'jeziora 2024'!DL137</f>
        <v>0.05</v>
      </c>
      <c r="AO138" s="155" t="s">
        <v>166</v>
      </c>
      <c r="AP138" s="160"/>
    </row>
    <row r="139" spans="1:42" x14ac:dyDescent="0.25">
      <c r="A139" s="88">
        <f>'jeziora 2024'!B138</f>
        <v>184</v>
      </c>
      <c r="B139" s="150" t="str">
        <f>'jeziora 2024'!D138</f>
        <v>Jez. Wieleńskie-Trzytoniowe  - stan. 01</v>
      </c>
      <c r="C139" s="46">
        <f>'jeziora 2024'!I138</f>
        <v>17.8</v>
      </c>
      <c r="D139" s="46">
        <f>'jeziora 2024'!J138</f>
        <v>1.5</v>
      </c>
      <c r="E139" s="46">
        <f>'jeziora 2024'!L138</f>
        <v>2.5000000000000001E-2</v>
      </c>
      <c r="F139" s="46">
        <f>'jeziora 2024'!N138</f>
        <v>0.86799999999999999</v>
      </c>
      <c r="G139" s="46">
        <f>'jeziora 2024'!O138</f>
        <v>20.7</v>
      </c>
      <c r="H139" s="46">
        <f>'jeziora 2024'!S138</f>
        <v>0.2</v>
      </c>
      <c r="I139" s="46">
        <f>'jeziora 2024'!T138</f>
        <v>14.9</v>
      </c>
      <c r="J139" s="46">
        <f>'jeziora 2024'!X138</f>
        <v>32.799999999999997</v>
      </c>
      <c r="K139" s="46">
        <f>'jeziora 2024'!AH138</f>
        <v>2.5</v>
      </c>
      <c r="L139" s="46">
        <f>'jeziora 2024'!AJ138</f>
        <v>2.5</v>
      </c>
      <c r="M139" s="46">
        <f>'jeziora 2024'!BA138</f>
        <v>31.5</v>
      </c>
      <c r="N139" s="46">
        <f>'jeziora 2024'!BI138</f>
        <v>0.5</v>
      </c>
      <c r="O139" s="46">
        <f>'jeziora 2024'!BJ138</f>
        <v>5.0000000000000001E-3</v>
      </c>
      <c r="P139" s="46">
        <f>'jeziora 2024'!BP138</f>
        <v>0.05</v>
      </c>
      <c r="Q139" s="46">
        <f>'jeziora 2024'!BS138</f>
        <v>0.05</v>
      </c>
      <c r="R139" s="46">
        <f>'jeziora 2024'!BT138</f>
        <v>0.05</v>
      </c>
      <c r="S139" s="46">
        <f>'jeziora 2024'!BU138</f>
        <v>0.1</v>
      </c>
      <c r="T139" s="46">
        <f>'jeziora 2024'!BZ138</f>
        <v>0.15</v>
      </c>
      <c r="U139" s="46">
        <f>'jeziora 2024'!CB138</f>
        <v>50</v>
      </c>
      <c r="V139" s="46">
        <f>'jeziora 2024'!CD138</f>
        <v>0.01</v>
      </c>
      <c r="W139" s="46">
        <f>'jeziora 2024'!CL138</f>
        <v>8.1999999999999993</v>
      </c>
      <c r="X139" s="46">
        <f>'jeziora 2024'!CQ138</f>
        <v>1.5</v>
      </c>
      <c r="Y139" s="46">
        <f>'jeziora 2024'!CR138</f>
        <v>0.3</v>
      </c>
      <c r="Z139" s="46">
        <f>'jeziora 2024'!CS138</f>
        <v>5</v>
      </c>
      <c r="AA139" s="46">
        <f>'jeziora 2024'!CT138</f>
        <v>0.5</v>
      </c>
      <c r="AB139" s="46">
        <f>'jeziora 2024'!CU138</f>
        <v>0.5</v>
      </c>
      <c r="AC139" s="46">
        <f>'jeziora 2024'!CX138</f>
        <v>0.05</v>
      </c>
      <c r="AD139" s="46">
        <f>'jeziora 2024'!CZ138</f>
        <v>0.05</v>
      </c>
      <c r="AE139" s="46">
        <f>'jeziora 2024'!DB138</f>
        <v>0.05</v>
      </c>
      <c r="AF139" s="46">
        <f>'jeziora 2024'!DC138</f>
        <v>0.05</v>
      </c>
      <c r="AG139" s="46">
        <f>'jeziora 2024'!DD138</f>
        <v>0.05</v>
      </c>
      <c r="AH139" s="46">
        <f>'jeziora 2024'!DE138</f>
        <v>0.05</v>
      </c>
      <c r="AI139" s="46">
        <f>'jeziora 2024'!DF138</f>
        <v>0.05</v>
      </c>
      <c r="AJ139" s="46">
        <f>'jeziora 2024'!DH138</f>
        <v>0.5</v>
      </c>
      <c r="AK139" s="46">
        <f>'jeziora 2024'!DI138</f>
        <v>0.05</v>
      </c>
      <c r="AL139" s="46">
        <f>'jeziora 2024'!DJ138</f>
        <v>0.25</v>
      </c>
      <c r="AM139" s="46">
        <f>'jeziora 2024'!DK138</f>
        <v>0.25</v>
      </c>
      <c r="AN139" s="46">
        <f>'jeziora 2024'!DL138</f>
        <v>0.05</v>
      </c>
      <c r="AO139" s="155" t="s">
        <v>166</v>
      </c>
      <c r="AP139" s="160"/>
    </row>
    <row r="140" spans="1:42" x14ac:dyDescent="0.25">
      <c r="A140" s="88">
        <f>'jeziora 2024'!B139</f>
        <v>185</v>
      </c>
      <c r="B140" s="150" t="str">
        <f>'jeziora 2024'!D139</f>
        <v>Jez. Wielgie - głęboczek</v>
      </c>
      <c r="C140" s="46">
        <f>'jeziora 2024'!I139</f>
        <v>0.05</v>
      </c>
      <c r="D140" s="46">
        <f>'jeziora 2024'!J139</f>
        <v>5.98</v>
      </c>
      <c r="E140" s="46">
        <f>'jeziora 2024'!L139</f>
        <v>0.79800000000000004</v>
      </c>
      <c r="F140" s="46">
        <f>'jeziora 2024'!N139</f>
        <v>21.6</v>
      </c>
      <c r="G140" s="46">
        <f>'jeziora 2024'!O139</f>
        <v>12</v>
      </c>
      <c r="H140" s="46">
        <f>'jeziora 2024'!S139</f>
        <v>14.8</v>
      </c>
      <c r="I140" s="46">
        <f>'jeziora 2024'!T139</f>
        <v>42.7</v>
      </c>
      <c r="J140" s="46">
        <f>'jeziora 2024'!X139</f>
        <v>91.7</v>
      </c>
      <c r="K140" s="46">
        <f>'jeziora 2024'!AH139</f>
        <v>1040</v>
      </c>
      <c r="L140" s="46">
        <f>'jeziora 2024'!AJ139</f>
        <v>157</v>
      </c>
      <c r="M140" s="46">
        <f>'jeziora 2024'!BA139</f>
        <v>4332</v>
      </c>
      <c r="N140" s="46">
        <f>'jeziora 2024'!BI139</f>
        <v>0.5</v>
      </c>
      <c r="O140" s="46">
        <f>'jeziora 2024'!BJ139</f>
        <v>5.0000000000000001E-3</v>
      </c>
      <c r="P140" s="46">
        <f>'jeziora 2024'!BP139</f>
        <v>0.05</v>
      </c>
      <c r="Q140" s="46">
        <f>'jeziora 2024'!BS139</f>
        <v>0.05</v>
      </c>
      <c r="R140" s="46">
        <f>'jeziora 2024'!BT139</f>
        <v>0.05</v>
      </c>
      <c r="S140" s="46">
        <f>'jeziora 2024'!BU139</f>
        <v>0.1</v>
      </c>
      <c r="T140" s="46">
        <f>'jeziora 2024'!BZ139</f>
        <v>0.15</v>
      </c>
      <c r="U140" s="46">
        <f>'jeziora 2024'!CB139</f>
        <v>50</v>
      </c>
      <c r="V140" s="46">
        <f>'jeziora 2024'!CD139</f>
        <v>0.01</v>
      </c>
      <c r="W140" s="46">
        <f>'jeziora 2024'!CL139</f>
        <v>67</v>
      </c>
      <c r="X140" s="46">
        <f>'jeziora 2024'!CQ139</f>
        <v>1.5</v>
      </c>
      <c r="Y140" s="46">
        <f>'jeziora 2024'!CR139</f>
        <v>0.3</v>
      </c>
      <c r="Z140" s="46">
        <f>'jeziora 2024'!CS139</f>
        <v>5</v>
      </c>
      <c r="AA140" s="46">
        <f>'jeziora 2024'!CT139</f>
        <v>0.5</v>
      </c>
      <c r="AB140" s="46">
        <f>'jeziora 2024'!CU139</f>
        <v>0.5</v>
      </c>
      <c r="AC140" s="46">
        <f>'jeziora 2024'!CX139</f>
        <v>0.05</v>
      </c>
      <c r="AD140" s="46">
        <f>'jeziora 2024'!CZ139</f>
        <v>0.05</v>
      </c>
      <c r="AE140" s="46">
        <f>'jeziora 2024'!DB139</f>
        <v>0.05</v>
      </c>
      <c r="AF140" s="46">
        <f>'jeziora 2024'!DC139</f>
        <v>0.05</v>
      </c>
      <c r="AG140" s="46">
        <f>'jeziora 2024'!DD139</f>
        <v>0.05</v>
      </c>
      <c r="AH140" s="46">
        <f>'jeziora 2024'!DE139</f>
        <v>0.05</v>
      </c>
      <c r="AI140" s="46">
        <f>'jeziora 2024'!DF139</f>
        <v>0.05</v>
      </c>
      <c r="AJ140" s="46">
        <f>'jeziora 2024'!DH139</f>
        <v>0.5</v>
      </c>
      <c r="AK140" s="46">
        <f>'jeziora 2024'!DI139</f>
        <v>0.05</v>
      </c>
      <c r="AL140" s="46">
        <f>'jeziora 2024'!DJ139</f>
        <v>0.25</v>
      </c>
      <c r="AM140" s="46">
        <f>'jeziora 2024'!DK139</f>
        <v>0.25</v>
      </c>
      <c r="AN140" s="46">
        <f>'jeziora 2024'!DL139</f>
        <v>0.05</v>
      </c>
      <c r="AO140" s="155" t="s">
        <v>166</v>
      </c>
      <c r="AP140" s="160"/>
    </row>
    <row r="141" spans="1:42" x14ac:dyDescent="0.25">
      <c r="A141" s="88">
        <f>'jeziora 2024'!B140</f>
        <v>186</v>
      </c>
      <c r="B141" s="150" t="str">
        <f>'jeziora 2024'!D140</f>
        <v>jez. Wielimie - głęboczek - 5,5m</v>
      </c>
      <c r="C141" s="46">
        <f>'jeziora 2024'!I140</f>
        <v>0.05</v>
      </c>
      <c r="D141" s="46">
        <f>'jeziora 2024'!J140</f>
        <v>1.5</v>
      </c>
      <c r="E141" s="46">
        <f>'jeziora 2024'!L140</f>
        <v>0.25600000000000001</v>
      </c>
      <c r="F141" s="46">
        <f>'jeziora 2024'!N140</f>
        <v>1.96</v>
      </c>
      <c r="G141" s="46">
        <f>'jeziora 2024'!O140</f>
        <v>0.2</v>
      </c>
      <c r="H141" s="46">
        <f>'jeziora 2024'!S140</f>
        <v>3.52</v>
      </c>
      <c r="I141" s="46">
        <f>'jeziora 2024'!T140</f>
        <v>5.72</v>
      </c>
      <c r="J141" s="46">
        <f>'jeziora 2024'!X140</f>
        <v>8.61</v>
      </c>
      <c r="K141" s="46">
        <f>'jeziora 2024'!AH140</f>
        <v>2.5</v>
      </c>
      <c r="L141" s="46">
        <f>'jeziora 2024'!AJ140</f>
        <v>2.5</v>
      </c>
      <c r="M141" s="46">
        <f>'jeziora 2024'!BA140</f>
        <v>31.5</v>
      </c>
      <c r="N141" s="46">
        <f>'jeziora 2024'!BI140</f>
        <v>0.5</v>
      </c>
      <c r="O141" s="46">
        <f>'jeziora 2024'!BJ140</f>
        <v>5.0000000000000001E-3</v>
      </c>
      <c r="P141" s="46">
        <f>'jeziora 2024'!BP140</f>
        <v>0.05</v>
      </c>
      <c r="Q141" s="46">
        <f>'jeziora 2024'!BS140</f>
        <v>0.05</v>
      </c>
      <c r="R141" s="46">
        <f>'jeziora 2024'!BT140</f>
        <v>0.05</v>
      </c>
      <c r="S141" s="46">
        <f>'jeziora 2024'!BU140</f>
        <v>0.1</v>
      </c>
      <c r="T141" s="46">
        <f>'jeziora 2024'!BZ140</f>
        <v>0.15</v>
      </c>
      <c r="U141" s="46">
        <f>'jeziora 2024'!CB140</f>
        <v>0</v>
      </c>
      <c r="V141" s="46">
        <f>'jeziora 2024'!CD140</f>
        <v>0</v>
      </c>
      <c r="W141" s="46">
        <f>'jeziora 2024'!CL140</f>
        <v>0</v>
      </c>
      <c r="X141" s="46">
        <f>'jeziora 2024'!CQ140</f>
        <v>0</v>
      </c>
      <c r="Y141" s="46">
        <f>'jeziora 2024'!CR140</f>
        <v>0</v>
      </c>
      <c r="Z141" s="46">
        <f>'jeziora 2024'!CS140</f>
        <v>0</v>
      </c>
      <c r="AA141" s="46">
        <f>'jeziora 2024'!CT140</f>
        <v>0</v>
      </c>
      <c r="AB141" s="46">
        <f>'jeziora 2024'!CU140</f>
        <v>0</v>
      </c>
      <c r="AC141" s="46">
        <f>'jeziora 2024'!CX140</f>
        <v>0</v>
      </c>
      <c r="AD141" s="46">
        <f>'jeziora 2024'!CZ140</f>
        <v>0</v>
      </c>
      <c r="AE141" s="46">
        <f>'jeziora 2024'!DB140</f>
        <v>0</v>
      </c>
      <c r="AF141" s="46">
        <f>'jeziora 2024'!DC140</f>
        <v>0</v>
      </c>
      <c r="AG141" s="46">
        <f>'jeziora 2024'!DD140</f>
        <v>0</v>
      </c>
      <c r="AH141" s="46">
        <f>'jeziora 2024'!DE140</f>
        <v>0.05</v>
      </c>
      <c r="AI141" s="46">
        <f>'jeziora 2024'!DF140</f>
        <v>0.05</v>
      </c>
      <c r="AJ141" s="46">
        <f>'jeziora 2024'!DH140</f>
        <v>0</v>
      </c>
      <c r="AK141" s="46">
        <f>'jeziora 2024'!DI140</f>
        <v>0</v>
      </c>
      <c r="AL141" s="46">
        <f>'jeziora 2024'!DJ140</f>
        <v>0</v>
      </c>
      <c r="AM141" s="46">
        <f>'jeziora 2024'!DK140</f>
        <v>0</v>
      </c>
      <c r="AN141" s="46">
        <f>'jeziora 2024'!DL140</f>
        <v>0</v>
      </c>
      <c r="AO141" s="156" t="s">
        <v>167</v>
      </c>
      <c r="AP141" s="160"/>
    </row>
    <row r="142" spans="1:42" x14ac:dyDescent="0.25">
      <c r="A142" s="88">
        <f>'jeziora 2024'!B141</f>
        <v>187</v>
      </c>
      <c r="B142" s="150" t="str">
        <f>'jeziora 2024'!D141</f>
        <v>Jez. Wielkie (Strzyżmińskie) - stan. 01</v>
      </c>
      <c r="C142" s="46">
        <f>'jeziora 2024'!I141</f>
        <v>0.05</v>
      </c>
      <c r="D142" s="46">
        <f>'jeziora 2024'!J141</f>
        <v>1.5</v>
      </c>
      <c r="E142" s="46">
        <f>'jeziora 2024'!L141</f>
        <v>0.24</v>
      </c>
      <c r="F142" s="46">
        <f>'jeziora 2024'!N141</f>
        <v>4.51</v>
      </c>
      <c r="G142" s="46">
        <f>'jeziora 2024'!O141</f>
        <v>10.4</v>
      </c>
      <c r="H142" s="46">
        <f>'jeziora 2024'!S141</f>
        <v>4.05</v>
      </c>
      <c r="I142" s="46">
        <f>'jeziora 2024'!T141</f>
        <v>15.8</v>
      </c>
      <c r="J142" s="46">
        <f>'jeziora 2024'!X141</f>
        <v>94.8</v>
      </c>
      <c r="K142" s="46">
        <f>'jeziora 2024'!AH141</f>
        <v>43</v>
      </c>
      <c r="L142" s="46">
        <f>'jeziora 2024'!AJ141</f>
        <v>2.5</v>
      </c>
      <c r="M142" s="46">
        <f>'jeziora 2024'!BA141</f>
        <v>72</v>
      </c>
      <c r="N142" s="46">
        <f>'jeziora 2024'!BI141</f>
        <v>0.5</v>
      </c>
      <c r="O142" s="46">
        <f>'jeziora 2024'!BJ141</f>
        <v>5.0000000000000001E-3</v>
      </c>
      <c r="P142" s="46">
        <f>'jeziora 2024'!BP141</f>
        <v>0.05</v>
      </c>
      <c r="Q142" s="46">
        <f>'jeziora 2024'!BS141</f>
        <v>0.05</v>
      </c>
      <c r="R142" s="46">
        <f>'jeziora 2024'!BT141</f>
        <v>0.05</v>
      </c>
      <c r="S142" s="46">
        <f>'jeziora 2024'!BU141</f>
        <v>0.1</v>
      </c>
      <c r="T142" s="46">
        <f>'jeziora 2024'!BZ141</f>
        <v>0.15</v>
      </c>
      <c r="U142" s="46">
        <f>'jeziora 2024'!CB141</f>
        <v>50</v>
      </c>
      <c r="V142" s="46">
        <f>'jeziora 2024'!CD141</f>
        <v>0.01</v>
      </c>
      <c r="W142" s="46">
        <f>'jeziora 2024'!CL141</f>
        <v>5.2</v>
      </c>
      <c r="X142" s="46">
        <f>'jeziora 2024'!CQ141</f>
        <v>1.5</v>
      </c>
      <c r="Y142" s="46">
        <f>'jeziora 2024'!CR141</f>
        <v>0.3</v>
      </c>
      <c r="Z142" s="46">
        <f>'jeziora 2024'!CS141</f>
        <v>5</v>
      </c>
      <c r="AA142" s="46">
        <f>'jeziora 2024'!CT141</f>
        <v>0.5</v>
      </c>
      <c r="AB142" s="46">
        <f>'jeziora 2024'!CU141</f>
        <v>0.5</v>
      </c>
      <c r="AC142" s="46">
        <f>'jeziora 2024'!CX141</f>
        <v>0.05</v>
      </c>
      <c r="AD142" s="46">
        <f>'jeziora 2024'!CZ141</f>
        <v>0.05</v>
      </c>
      <c r="AE142" s="46">
        <f>'jeziora 2024'!DB141</f>
        <v>0.05</v>
      </c>
      <c r="AF142" s="46">
        <f>'jeziora 2024'!DC141</f>
        <v>0.05</v>
      </c>
      <c r="AG142" s="46">
        <f>'jeziora 2024'!DD141</f>
        <v>0.05</v>
      </c>
      <c r="AH142" s="46">
        <f>'jeziora 2024'!DE141</f>
        <v>0.05</v>
      </c>
      <c r="AI142" s="46">
        <f>'jeziora 2024'!DF141</f>
        <v>0.05</v>
      </c>
      <c r="AJ142" s="46">
        <f>'jeziora 2024'!DH141</f>
        <v>0.5</v>
      </c>
      <c r="AK142" s="46">
        <f>'jeziora 2024'!DI141</f>
        <v>0.05</v>
      </c>
      <c r="AL142" s="46">
        <f>'jeziora 2024'!DJ141</f>
        <v>0.25</v>
      </c>
      <c r="AM142" s="46">
        <f>'jeziora 2024'!DK141</f>
        <v>0.25</v>
      </c>
      <c r="AN142" s="46">
        <f>'jeziora 2024'!DL141</f>
        <v>0.05</v>
      </c>
      <c r="AO142" s="155" t="s">
        <v>166</v>
      </c>
      <c r="AP142" s="160"/>
    </row>
    <row r="143" spans="1:42" x14ac:dyDescent="0.25">
      <c r="A143" s="88">
        <f>'jeziora 2024'!B142</f>
        <v>188</v>
      </c>
      <c r="B143" s="150" t="str">
        <f>'jeziora 2024'!D142</f>
        <v>jez. Wielkie Dąbie - głęboczek - 8,1m</v>
      </c>
      <c r="C143" s="46">
        <f>'jeziora 2024'!I142</f>
        <v>0.05</v>
      </c>
      <c r="D143" s="46">
        <f>'jeziora 2024'!J142</f>
        <v>4.0999999999999996</v>
      </c>
      <c r="E143" s="46">
        <f>'jeziora 2024'!L142</f>
        <v>0.438</v>
      </c>
      <c r="F143" s="46">
        <f>'jeziora 2024'!N142</f>
        <v>17</v>
      </c>
      <c r="G143" s="46">
        <f>'jeziora 2024'!O142</f>
        <v>18.399999999999999</v>
      </c>
      <c r="H143" s="46">
        <f>'jeziora 2024'!S142</f>
        <v>9.49</v>
      </c>
      <c r="I143" s="46">
        <f>'jeziora 2024'!T142</f>
        <v>19.8</v>
      </c>
      <c r="J143" s="46">
        <f>'jeziora 2024'!X142</f>
        <v>68.099999999999994</v>
      </c>
      <c r="K143" s="46">
        <f>'jeziora 2024'!AH142</f>
        <v>2.5</v>
      </c>
      <c r="L143" s="46">
        <f>'jeziora 2024'!AJ142</f>
        <v>26</v>
      </c>
      <c r="M143" s="46">
        <f>'jeziora 2024'!BA142</f>
        <v>385.5</v>
      </c>
      <c r="N143" s="46">
        <f>'jeziora 2024'!BI142</f>
        <v>0.5</v>
      </c>
      <c r="O143" s="46">
        <f>'jeziora 2024'!BJ142</f>
        <v>5.0000000000000001E-3</v>
      </c>
      <c r="P143" s="46">
        <f>'jeziora 2024'!BP142</f>
        <v>0.05</v>
      </c>
      <c r="Q143" s="46">
        <f>'jeziora 2024'!BS142</f>
        <v>0.05</v>
      </c>
      <c r="R143" s="46">
        <f>'jeziora 2024'!BT142</f>
        <v>0.05</v>
      </c>
      <c r="S143" s="46">
        <f>'jeziora 2024'!BU142</f>
        <v>0.1</v>
      </c>
      <c r="T143" s="46">
        <f>'jeziora 2024'!BZ142</f>
        <v>0.15</v>
      </c>
      <c r="U143" s="46">
        <f>'jeziora 2024'!CB142</f>
        <v>50</v>
      </c>
      <c r="V143" s="46">
        <f>'jeziora 2024'!CD142</f>
        <v>0.01</v>
      </c>
      <c r="W143" s="46">
        <f>'jeziora 2024'!CL142</f>
        <v>0.38</v>
      </c>
      <c r="X143" s="46">
        <f>'jeziora 2024'!CQ142</f>
        <v>1.5</v>
      </c>
      <c r="Y143" s="46">
        <f>'jeziora 2024'!CR142</f>
        <v>0.3</v>
      </c>
      <c r="Z143" s="46">
        <f>'jeziora 2024'!CS142</f>
        <v>5</v>
      </c>
      <c r="AA143" s="46">
        <f>'jeziora 2024'!CT142</f>
        <v>0.5</v>
      </c>
      <c r="AB143" s="46">
        <f>'jeziora 2024'!CU142</f>
        <v>0.5</v>
      </c>
      <c r="AC143" s="46">
        <f>'jeziora 2024'!CX142</f>
        <v>0.05</v>
      </c>
      <c r="AD143" s="46">
        <f>'jeziora 2024'!CZ142</f>
        <v>0.05</v>
      </c>
      <c r="AE143" s="46">
        <f>'jeziora 2024'!DB142</f>
        <v>0.05</v>
      </c>
      <c r="AF143" s="46">
        <f>'jeziora 2024'!DC142</f>
        <v>0.05</v>
      </c>
      <c r="AG143" s="46">
        <f>'jeziora 2024'!DD142</f>
        <v>0.05</v>
      </c>
      <c r="AH143" s="46">
        <f>'jeziora 2024'!DE142</f>
        <v>0.05</v>
      </c>
      <c r="AI143" s="46">
        <f>'jeziora 2024'!DF142</f>
        <v>0.05</v>
      </c>
      <c r="AJ143" s="46">
        <f>'jeziora 2024'!DH142</f>
        <v>0.5</v>
      </c>
      <c r="AK143" s="46">
        <f>'jeziora 2024'!DI142</f>
        <v>0.05</v>
      </c>
      <c r="AL143" s="46">
        <f>'jeziora 2024'!DJ142</f>
        <v>0.25</v>
      </c>
      <c r="AM143" s="46">
        <f>'jeziora 2024'!DK142</f>
        <v>0.25</v>
      </c>
      <c r="AN143" s="46">
        <f>'jeziora 2024'!DL142</f>
        <v>0.05</v>
      </c>
      <c r="AO143" s="155" t="s">
        <v>166</v>
      </c>
      <c r="AP143" s="160"/>
    </row>
    <row r="144" spans="1:42" x14ac:dyDescent="0.25">
      <c r="A144" s="88">
        <f>'jeziora 2024'!B143</f>
        <v>189</v>
      </c>
      <c r="B144" s="150" t="str">
        <f>'jeziora 2024'!D143</f>
        <v>Jez. Wierzbiczańskie - stan. 01</v>
      </c>
      <c r="C144" s="46">
        <f>'jeziora 2024'!I143</f>
        <v>26.5</v>
      </c>
      <c r="D144" s="46">
        <f>'jeziora 2024'!J143</f>
        <v>4.26</v>
      </c>
      <c r="E144" s="46">
        <f>'jeziora 2024'!L143</f>
        <v>0.17499999999999999</v>
      </c>
      <c r="F144" s="46">
        <f>'jeziora 2024'!N143</f>
        <v>5.5</v>
      </c>
      <c r="G144" s="46">
        <f>'jeziora 2024'!O143</f>
        <v>20.3</v>
      </c>
      <c r="H144" s="46">
        <f>'jeziora 2024'!S143</f>
        <v>3.94</v>
      </c>
      <c r="I144" s="46">
        <f>'jeziora 2024'!T143</f>
        <v>16.100000000000001</v>
      </c>
      <c r="J144" s="46">
        <f>'jeziora 2024'!X143</f>
        <v>50.9</v>
      </c>
      <c r="K144" s="46">
        <f>'jeziora 2024'!AH143</f>
        <v>62</v>
      </c>
      <c r="L144" s="46">
        <f>'jeziora 2024'!AJ143</f>
        <v>213</v>
      </c>
      <c r="M144" s="46">
        <f>'jeziora 2024'!BA143</f>
        <v>1583</v>
      </c>
      <c r="N144" s="46">
        <f>'jeziora 2024'!BI143</f>
        <v>0.5</v>
      </c>
      <c r="O144" s="46">
        <f>'jeziora 2024'!BJ143</f>
        <v>5.0000000000000001E-3</v>
      </c>
      <c r="P144" s="46">
        <f>'jeziora 2024'!BP143</f>
        <v>0.05</v>
      </c>
      <c r="Q144" s="46">
        <f>'jeziora 2024'!BS143</f>
        <v>0.05</v>
      </c>
      <c r="R144" s="46">
        <f>'jeziora 2024'!BT143</f>
        <v>0.05</v>
      </c>
      <c r="S144" s="46">
        <f>'jeziora 2024'!BU143</f>
        <v>0.1</v>
      </c>
      <c r="T144" s="46">
        <f>'jeziora 2024'!BZ143</f>
        <v>0.15</v>
      </c>
      <c r="U144" s="46">
        <f>'jeziora 2024'!CB143</f>
        <v>0</v>
      </c>
      <c r="V144" s="46">
        <f>'jeziora 2024'!CD143</f>
        <v>0</v>
      </c>
      <c r="W144" s="46">
        <f>'jeziora 2024'!CL143</f>
        <v>0</v>
      </c>
      <c r="X144" s="46">
        <f>'jeziora 2024'!CQ143</f>
        <v>0</v>
      </c>
      <c r="Y144" s="46">
        <f>'jeziora 2024'!CR143</f>
        <v>0</v>
      </c>
      <c r="Z144" s="46">
        <f>'jeziora 2024'!CS143</f>
        <v>0</v>
      </c>
      <c r="AA144" s="46">
        <f>'jeziora 2024'!CT143</f>
        <v>0</v>
      </c>
      <c r="AB144" s="46">
        <f>'jeziora 2024'!CU143</f>
        <v>0</v>
      </c>
      <c r="AC144" s="46">
        <f>'jeziora 2024'!CX143</f>
        <v>0</v>
      </c>
      <c r="AD144" s="46">
        <f>'jeziora 2024'!CZ143</f>
        <v>0</v>
      </c>
      <c r="AE144" s="46">
        <f>'jeziora 2024'!DB143</f>
        <v>0</v>
      </c>
      <c r="AF144" s="46">
        <f>'jeziora 2024'!DC143</f>
        <v>0</v>
      </c>
      <c r="AG144" s="46">
        <f>'jeziora 2024'!DD143</f>
        <v>0</v>
      </c>
      <c r="AH144" s="46">
        <f>'jeziora 2024'!DE143</f>
        <v>0.05</v>
      </c>
      <c r="AI144" s="46">
        <f>'jeziora 2024'!DF143</f>
        <v>0.05</v>
      </c>
      <c r="AJ144" s="46">
        <f>'jeziora 2024'!DH143</f>
        <v>0</v>
      </c>
      <c r="AK144" s="46">
        <f>'jeziora 2024'!DI143</f>
        <v>0</v>
      </c>
      <c r="AL144" s="46">
        <f>'jeziora 2024'!DJ143</f>
        <v>0</v>
      </c>
      <c r="AM144" s="46">
        <f>'jeziora 2024'!DK143</f>
        <v>0</v>
      </c>
      <c r="AN144" s="46">
        <f>'jeziora 2024'!DL143</f>
        <v>0</v>
      </c>
      <c r="AO144" s="155" t="s">
        <v>166</v>
      </c>
      <c r="AP144" s="160"/>
    </row>
    <row r="145" spans="1:42" x14ac:dyDescent="0.25">
      <c r="A145" s="88">
        <f>'jeziora 2024'!B144</f>
        <v>190</v>
      </c>
      <c r="B145" s="150" t="str">
        <f>'jeziora 2024'!D144</f>
        <v xml:space="preserve">Jez. Wikaryjskie - głęboczek </v>
      </c>
      <c r="C145" s="46">
        <f>'jeziora 2024'!I144</f>
        <v>0.05</v>
      </c>
      <c r="D145" s="46">
        <f>'jeziora 2024'!J144</f>
        <v>10.1</v>
      </c>
      <c r="E145" s="46">
        <f>'jeziora 2024'!L144</f>
        <v>1.87</v>
      </c>
      <c r="F145" s="46">
        <f>'jeziora 2024'!N144</f>
        <v>7.7</v>
      </c>
      <c r="G145" s="46">
        <f>'jeziora 2024'!O144</f>
        <v>8.51</v>
      </c>
      <c r="H145" s="46">
        <f>'jeziora 2024'!S144</f>
        <v>7.28</v>
      </c>
      <c r="I145" s="46">
        <f>'jeziora 2024'!T144</f>
        <v>77.900000000000006</v>
      </c>
      <c r="J145" s="46">
        <f>'jeziora 2024'!X144</f>
        <v>151</v>
      </c>
      <c r="K145" s="46">
        <f>'jeziora 2024'!AH144</f>
        <v>2.5</v>
      </c>
      <c r="L145" s="46">
        <f>'jeziora 2024'!AJ144</f>
        <v>2.5</v>
      </c>
      <c r="M145" s="46">
        <f>'jeziora 2024'!BA144</f>
        <v>1458</v>
      </c>
      <c r="N145" s="46">
        <f>'jeziora 2024'!BI144</f>
        <v>0.5</v>
      </c>
      <c r="O145" s="46">
        <f>'jeziora 2024'!BJ144</f>
        <v>5.0000000000000001E-3</v>
      </c>
      <c r="P145" s="46">
        <f>'jeziora 2024'!BP144</f>
        <v>0.05</v>
      </c>
      <c r="Q145" s="46">
        <f>'jeziora 2024'!BS144</f>
        <v>0.05</v>
      </c>
      <c r="R145" s="46">
        <f>'jeziora 2024'!BT144</f>
        <v>0.05</v>
      </c>
      <c r="S145" s="46">
        <f>'jeziora 2024'!BU144</f>
        <v>0.1</v>
      </c>
      <c r="T145" s="46">
        <f>'jeziora 2024'!BZ144</f>
        <v>0.15</v>
      </c>
      <c r="U145" s="46">
        <f>'jeziora 2024'!CB144</f>
        <v>0</v>
      </c>
      <c r="V145" s="46">
        <f>'jeziora 2024'!CD144</f>
        <v>0</v>
      </c>
      <c r="W145" s="46">
        <f>'jeziora 2024'!CL144</f>
        <v>0</v>
      </c>
      <c r="X145" s="46">
        <f>'jeziora 2024'!CQ144</f>
        <v>0</v>
      </c>
      <c r="Y145" s="46">
        <f>'jeziora 2024'!CR144</f>
        <v>0</v>
      </c>
      <c r="Z145" s="46">
        <f>'jeziora 2024'!CS144</f>
        <v>0</v>
      </c>
      <c r="AA145" s="46">
        <f>'jeziora 2024'!CT144</f>
        <v>0</v>
      </c>
      <c r="AB145" s="46">
        <f>'jeziora 2024'!CU144</f>
        <v>0</v>
      </c>
      <c r="AC145" s="46">
        <f>'jeziora 2024'!CX144</f>
        <v>0</v>
      </c>
      <c r="AD145" s="46">
        <f>'jeziora 2024'!CZ144</f>
        <v>0</v>
      </c>
      <c r="AE145" s="46">
        <f>'jeziora 2024'!DB144</f>
        <v>0</v>
      </c>
      <c r="AF145" s="46">
        <f>'jeziora 2024'!DC144</f>
        <v>0</v>
      </c>
      <c r="AG145" s="46">
        <f>'jeziora 2024'!DD144</f>
        <v>0</v>
      </c>
      <c r="AH145" s="46">
        <f>'jeziora 2024'!DE144</f>
        <v>0.05</v>
      </c>
      <c r="AI145" s="46">
        <f>'jeziora 2024'!DF144</f>
        <v>0.05</v>
      </c>
      <c r="AJ145" s="46">
        <f>'jeziora 2024'!DH144</f>
        <v>0</v>
      </c>
      <c r="AK145" s="46">
        <f>'jeziora 2024'!DI144</f>
        <v>0</v>
      </c>
      <c r="AL145" s="46">
        <f>'jeziora 2024'!DJ144</f>
        <v>0</v>
      </c>
      <c r="AM145" s="46">
        <f>'jeziora 2024'!DK144</f>
        <v>0</v>
      </c>
      <c r="AN145" s="46">
        <f>'jeziora 2024'!DL144</f>
        <v>0</v>
      </c>
      <c r="AO145" s="155" t="s">
        <v>166</v>
      </c>
      <c r="AP145" s="160"/>
    </row>
    <row r="146" spans="1:42" x14ac:dyDescent="0.25">
      <c r="A146" s="88">
        <f>'jeziora 2024'!B145</f>
        <v>191</v>
      </c>
      <c r="B146" s="150" t="str">
        <f>'jeziora 2024'!D145</f>
        <v>Jez. Wilczyńskie - stan. 01</v>
      </c>
      <c r="C146" s="46">
        <f>'jeziora 2024'!I145</f>
        <v>7.19</v>
      </c>
      <c r="D146" s="46">
        <f>'jeziora 2024'!J145</f>
        <v>7.62</v>
      </c>
      <c r="E146" s="46">
        <f>'jeziora 2024'!L145</f>
        <v>0.42399999999999999</v>
      </c>
      <c r="F146" s="46">
        <f>'jeziora 2024'!N145</f>
        <v>11.2</v>
      </c>
      <c r="G146" s="46">
        <f>'jeziora 2024'!O145</f>
        <v>13.1</v>
      </c>
      <c r="H146" s="46">
        <f>'jeziora 2024'!S145</f>
        <v>7.24</v>
      </c>
      <c r="I146" s="46">
        <f>'jeziora 2024'!T145</f>
        <v>29</v>
      </c>
      <c r="J146" s="46">
        <f>'jeziora 2024'!X145</f>
        <v>58.7</v>
      </c>
      <c r="K146" s="46">
        <f>'jeziora 2024'!AH145</f>
        <v>57</v>
      </c>
      <c r="L146" s="46">
        <f>'jeziora 2024'!AJ145</f>
        <v>42</v>
      </c>
      <c r="M146" s="46">
        <f>'jeziora 2024'!BA145</f>
        <v>1533.5</v>
      </c>
      <c r="N146" s="46">
        <f>'jeziora 2024'!BI145</f>
        <v>0.5</v>
      </c>
      <c r="O146" s="46">
        <f>'jeziora 2024'!BJ145</f>
        <v>5.0000000000000001E-3</v>
      </c>
      <c r="P146" s="46">
        <f>'jeziora 2024'!BP145</f>
        <v>0.05</v>
      </c>
      <c r="Q146" s="46">
        <f>'jeziora 2024'!BS145</f>
        <v>0.05</v>
      </c>
      <c r="R146" s="46">
        <f>'jeziora 2024'!BT145</f>
        <v>0.05</v>
      </c>
      <c r="S146" s="46">
        <f>'jeziora 2024'!BU145</f>
        <v>0.1</v>
      </c>
      <c r="T146" s="46">
        <f>'jeziora 2024'!BZ145</f>
        <v>0.15</v>
      </c>
      <c r="U146" s="46">
        <f>'jeziora 2024'!CB145</f>
        <v>0</v>
      </c>
      <c r="V146" s="46">
        <f>'jeziora 2024'!CD145</f>
        <v>0</v>
      </c>
      <c r="W146" s="46">
        <f>'jeziora 2024'!CL145</f>
        <v>0</v>
      </c>
      <c r="X146" s="46">
        <f>'jeziora 2024'!CQ145</f>
        <v>0</v>
      </c>
      <c r="Y146" s="46">
        <f>'jeziora 2024'!CR145</f>
        <v>0</v>
      </c>
      <c r="Z146" s="46">
        <f>'jeziora 2024'!CS145</f>
        <v>0</v>
      </c>
      <c r="AA146" s="46">
        <f>'jeziora 2024'!CT145</f>
        <v>0</v>
      </c>
      <c r="AB146" s="46">
        <f>'jeziora 2024'!CU145</f>
        <v>0</v>
      </c>
      <c r="AC146" s="46">
        <f>'jeziora 2024'!CX145</f>
        <v>0</v>
      </c>
      <c r="AD146" s="46">
        <f>'jeziora 2024'!CZ145</f>
        <v>0</v>
      </c>
      <c r="AE146" s="46">
        <f>'jeziora 2024'!DB145</f>
        <v>0</v>
      </c>
      <c r="AF146" s="46">
        <f>'jeziora 2024'!DC145</f>
        <v>0</v>
      </c>
      <c r="AG146" s="46">
        <f>'jeziora 2024'!DD145</f>
        <v>0</v>
      </c>
      <c r="AH146" s="46">
        <f>'jeziora 2024'!DE145</f>
        <v>0.05</v>
      </c>
      <c r="AI146" s="46">
        <f>'jeziora 2024'!DF145</f>
        <v>0.05</v>
      </c>
      <c r="AJ146" s="46">
        <f>'jeziora 2024'!DH145</f>
        <v>0</v>
      </c>
      <c r="AK146" s="46">
        <f>'jeziora 2024'!DI145</f>
        <v>0</v>
      </c>
      <c r="AL146" s="46">
        <f>'jeziora 2024'!DJ145</f>
        <v>0</v>
      </c>
      <c r="AM146" s="46">
        <f>'jeziora 2024'!DK145</f>
        <v>0</v>
      </c>
      <c r="AN146" s="46">
        <f>'jeziora 2024'!DL145</f>
        <v>0</v>
      </c>
      <c r="AO146" s="155" t="s">
        <v>166</v>
      </c>
      <c r="AP146" s="160"/>
    </row>
    <row r="147" spans="1:42" x14ac:dyDescent="0.25">
      <c r="A147" s="88">
        <f>'jeziora 2024'!B146</f>
        <v>192</v>
      </c>
      <c r="B147" s="150" t="str">
        <f>'jeziora 2024'!D146</f>
        <v xml:space="preserve">Jez. Wolskie - głęboczek </v>
      </c>
      <c r="C147" s="46">
        <f>'jeziora 2024'!I146</f>
        <v>28.1</v>
      </c>
      <c r="D147" s="46">
        <f>'jeziora 2024'!J146</f>
        <v>3.6</v>
      </c>
      <c r="E147" s="46">
        <f>'jeziora 2024'!L146</f>
        <v>0.4</v>
      </c>
      <c r="F147" s="46">
        <f>'jeziora 2024'!N146</f>
        <v>4.8</v>
      </c>
      <c r="G147" s="46">
        <f>'jeziora 2024'!O146</f>
        <v>13.8</v>
      </c>
      <c r="H147" s="46">
        <f>'jeziora 2024'!S146</f>
        <v>2.8</v>
      </c>
      <c r="I147" s="46">
        <f>'jeziora 2024'!T146</f>
        <v>35.5</v>
      </c>
      <c r="J147" s="46">
        <f>'jeziora 2024'!X146</f>
        <v>29.7</v>
      </c>
      <c r="K147" s="46">
        <f>'jeziora 2024'!AH146</f>
        <v>46</v>
      </c>
      <c r="L147" s="46">
        <f>'jeziora 2024'!AJ146</f>
        <v>95</v>
      </c>
      <c r="M147" s="46">
        <f>'jeziora 2024'!BA146</f>
        <v>1069</v>
      </c>
      <c r="N147" s="46">
        <f>'jeziora 2024'!BI146</f>
        <v>0.5</v>
      </c>
      <c r="O147" s="46">
        <f>'jeziora 2024'!BJ146</f>
        <v>5.0000000000000001E-3</v>
      </c>
      <c r="P147" s="46">
        <f>'jeziora 2024'!BP146</f>
        <v>0.05</v>
      </c>
      <c r="Q147" s="46">
        <f>'jeziora 2024'!BS146</f>
        <v>0.05</v>
      </c>
      <c r="R147" s="46">
        <f>'jeziora 2024'!BT146</f>
        <v>0.05</v>
      </c>
      <c r="S147" s="46">
        <f>'jeziora 2024'!BU146</f>
        <v>0.1</v>
      </c>
      <c r="T147" s="46">
        <f>'jeziora 2024'!BZ146</f>
        <v>0.15</v>
      </c>
      <c r="U147" s="46">
        <f>'jeziora 2024'!CB146</f>
        <v>0</v>
      </c>
      <c r="V147" s="46">
        <f>'jeziora 2024'!CD146</f>
        <v>0</v>
      </c>
      <c r="W147" s="46">
        <f>'jeziora 2024'!CL146</f>
        <v>0</v>
      </c>
      <c r="X147" s="46">
        <f>'jeziora 2024'!CQ146</f>
        <v>0</v>
      </c>
      <c r="Y147" s="46">
        <f>'jeziora 2024'!CR146</f>
        <v>0</v>
      </c>
      <c r="Z147" s="46">
        <f>'jeziora 2024'!CS146</f>
        <v>0</v>
      </c>
      <c r="AA147" s="46">
        <f>'jeziora 2024'!CT146</f>
        <v>0</v>
      </c>
      <c r="AB147" s="46">
        <f>'jeziora 2024'!CU146</f>
        <v>0</v>
      </c>
      <c r="AC147" s="46">
        <f>'jeziora 2024'!CX146</f>
        <v>0</v>
      </c>
      <c r="AD147" s="46">
        <f>'jeziora 2024'!CZ146</f>
        <v>0</v>
      </c>
      <c r="AE147" s="46">
        <f>'jeziora 2024'!DB146</f>
        <v>0</v>
      </c>
      <c r="AF147" s="46">
        <f>'jeziora 2024'!DC146</f>
        <v>0</v>
      </c>
      <c r="AG147" s="46">
        <f>'jeziora 2024'!DD146</f>
        <v>0</v>
      </c>
      <c r="AH147" s="46">
        <f>'jeziora 2024'!DE146</f>
        <v>0.05</v>
      </c>
      <c r="AI147" s="46">
        <f>'jeziora 2024'!DF146</f>
        <v>0.05</v>
      </c>
      <c r="AJ147" s="46">
        <f>'jeziora 2024'!DH146</f>
        <v>0</v>
      </c>
      <c r="AK147" s="46">
        <f>'jeziora 2024'!DI146</f>
        <v>0</v>
      </c>
      <c r="AL147" s="46">
        <f>'jeziora 2024'!DJ146</f>
        <v>0</v>
      </c>
      <c r="AM147" s="46">
        <f>'jeziora 2024'!DK146</f>
        <v>0</v>
      </c>
      <c r="AN147" s="46">
        <f>'jeziora 2024'!DL146</f>
        <v>0</v>
      </c>
      <c r="AO147" s="155" t="s">
        <v>166</v>
      </c>
      <c r="AP147" s="160"/>
    </row>
    <row r="148" spans="1:42" x14ac:dyDescent="0.25">
      <c r="A148" s="88">
        <f>'jeziora 2024'!B147</f>
        <v>193</v>
      </c>
      <c r="B148" s="150" t="str">
        <f>'jeziora 2024'!D147</f>
        <v>jez. Wukśniki - stan. 01</v>
      </c>
      <c r="C148" s="46">
        <f>'jeziora 2024'!I147</f>
        <v>0.05</v>
      </c>
      <c r="D148" s="46">
        <f>'jeziora 2024'!J147</f>
        <v>13.7</v>
      </c>
      <c r="E148" s="46">
        <f>'jeziora 2024'!L147</f>
        <v>1.89</v>
      </c>
      <c r="F148" s="46">
        <f>'jeziora 2024'!N147</f>
        <v>36.200000000000003</v>
      </c>
      <c r="G148" s="46">
        <f>'jeziora 2024'!O147</f>
        <v>12.5</v>
      </c>
      <c r="H148" s="46">
        <f>'jeziora 2024'!S147</f>
        <v>21.2</v>
      </c>
      <c r="I148" s="46">
        <f>'jeziora 2024'!T147</f>
        <v>51</v>
      </c>
      <c r="J148" s="46">
        <f>'jeziora 2024'!X147</f>
        <v>117</v>
      </c>
      <c r="K148" s="46">
        <f>'jeziora 2024'!AH147</f>
        <v>33</v>
      </c>
      <c r="L148" s="46">
        <f>'jeziora 2024'!AJ147</f>
        <v>2.5</v>
      </c>
      <c r="M148" s="46">
        <f>'jeziora 2024'!BA147</f>
        <v>536.5</v>
      </c>
      <c r="N148" s="46">
        <f>'jeziora 2024'!BI147</f>
        <v>0.5</v>
      </c>
      <c r="O148" s="46">
        <f>'jeziora 2024'!BJ147</f>
        <v>5.0000000000000001E-3</v>
      </c>
      <c r="P148" s="46">
        <f>'jeziora 2024'!BP147</f>
        <v>0.05</v>
      </c>
      <c r="Q148" s="46">
        <f>'jeziora 2024'!BS147</f>
        <v>0.05</v>
      </c>
      <c r="R148" s="46">
        <f>'jeziora 2024'!BT147</f>
        <v>0.05</v>
      </c>
      <c r="S148" s="46">
        <f>'jeziora 2024'!BU147</f>
        <v>0.1</v>
      </c>
      <c r="T148" s="46">
        <f>'jeziora 2024'!BZ147</f>
        <v>0.15</v>
      </c>
      <c r="U148" s="46">
        <f>'jeziora 2024'!CB147</f>
        <v>50</v>
      </c>
      <c r="V148" s="46">
        <f>'jeziora 2024'!CD147</f>
        <v>0.01</v>
      </c>
      <c r="W148" s="46">
        <f>'jeziora 2024'!CL147</f>
        <v>0.65</v>
      </c>
      <c r="X148" s="46">
        <f>'jeziora 2024'!CQ147</f>
        <v>1.5</v>
      </c>
      <c r="Y148" s="46">
        <f>'jeziora 2024'!CR147</f>
        <v>0.3</v>
      </c>
      <c r="Z148" s="46">
        <f>'jeziora 2024'!CS147</f>
        <v>5</v>
      </c>
      <c r="AA148" s="46">
        <f>'jeziora 2024'!CT147</f>
        <v>0.5</v>
      </c>
      <c r="AB148" s="46">
        <f>'jeziora 2024'!CU147</f>
        <v>0.5</v>
      </c>
      <c r="AC148" s="46">
        <f>'jeziora 2024'!CX147</f>
        <v>0.05</v>
      </c>
      <c r="AD148" s="46">
        <f>'jeziora 2024'!CZ147</f>
        <v>0.05</v>
      </c>
      <c r="AE148" s="46">
        <f>'jeziora 2024'!DB147</f>
        <v>0.05</v>
      </c>
      <c r="AF148" s="46">
        <f>'jeziora 2024'!DC147</f>
        <v>0.05</v>
      </c>
      <c r="AG148" s="46">
        <f>'jeziora 2024'!DD147</f>
        <v>0.05</v>
      </c>
      <c r="AH148" s="46">
        <f>'jeziora 2024'!DE147</f>
        <v>0.05</v>
      </c>
      <c r="AI148" s="46">
        <f>'jeziora 2024'!DF147</f>
        <v>0.05</v>
      </c>
      <c r="AJ148" s="46">
        <f>'jeziora 2024'!DH147</f>
        <v>0.5</v>
      </c>
      <c r="AK148" s="46">
        <f>'jeziora 2024'!DI147</f>
        <v>0.05</v>
      </c>
      <c r="AL148" s="46">
        <f>'jeziora 2024'!DJ147</f>
        <v>0.25</v>
      </c>
      <c r="AM148" s="46">
        <f>'jeziora 2024'!DK147</f>
        <v>0.25</v>
      </c>
      <c r="AN148" s="46">
        <f>'jeziora 2024'!DL147</f>
        <v>0.05</v>
      </c>
      <c r="AO148" s="155" t="s">
        <v>166</v>
      </c>
      <c r="AP148" s="160"/>
    </row>
    <row r="149" spans="1:42" x14ac:dyDescent="0.25">
      <c r="A149" s="88">
        <f>'jeziora 2024'!B148</f>
        <v>194</v>
      </c>
      <c r="B149" s="150" t="str">
        <f>'jeziora 2024'!D148</f>
        <v>jez. Załom Wielki - głęboczek -  21,5 m</v>
      </c>
      <c r="C149" s="46">
        <f>'jeziora 2024'!I148</f>
        <v>0.05</v>
      </c>
      <c r="D149" s="46">
        <f>'jeziora 2024'!J148</f>
        <v>3.6</v>
      </c>
      <c r="E149" s="46">
        <f>'jeziora 2024'!L148</f>
        <v>2.5000000000000001E-2</v>
      </c>
      <c r="F149" s="46">
        <f>'jeziora 2024'!N148</f>
        <v>4.9000000000000004</v>
      </c>
      <c r="G149" s="46">
        <f>'jeziora 2024'!O148</f>
        <v>8.2899999999999991</v>
      </c>
      <c r="H149" s="46">
        <f>'jeziora 2024'!S148</f>
        <v>0.96299999999999997</v>
      </c>
      <c r="I149" s="46">
        <f>'jeziora 2024'!T148</f>
        <v>5.88</v>
      </c>
      <c r="J149" s="46">
        <f>'jeziora 2024'!X148</f>
        <v>28.8</v>
      </c>
      <c r="K149" s="46">
        <f>'jeziora 2024'!AH148</f>
        <v>2.5</v>
      </c>
      <c r="L149" s="46">
        <f>'jeziora 2024'!AJ148</f>
        <v>123</v>
      </c>
      <c r="M149" s="46">
        <f>'jeziora 2024'!BA148</f>
        <v>1050</v>
      </c>
      <c r="N149" s="46">
        <f>'jeziora 2024'!BI148</f>
        <v>0.5</v>
      </c>
      <c r="O149" s="46">
        <f>'jeziora 2024'!BJ148</f>
        <v>5.0000000000000001E-3</v>
      </c>
      <c r="P149" s="46">
        <f>'jeziora 2024'!BP148</f>
        <v>0.05</v>
      </c>
      <c r="Q149" s="46">
        <f>'jeziora 2024'!BS148</f>
        <v>0.05</v>
      </c>
      <c r="R149" s="46">
        <f>'jeziora 2024'!BT148</f>
        <v>0.05</v>
      </c>
      <c r="S149" s="46">
        <f>'jeziora 2024'!BU148</f>
        <v>0.1</v>
      </c>
      <c r="T149" s="46">
        <f>'jeziora 2024'!BZ148</f>
        <v>0.15</v>
      </c>
      <c r="U149" s="46">
        <f>'jeziora 2024'!CB148</f>
        <v>50</v>
      </c>
      <c r="V149" s="46">
        <f>'jeziora 2024'!CD148</f>
        <v>0.01</v>
      </c>
      <c r="W149" s="46">
        <f>'jeziora 2024'!CL148</f>
        <v>0.28000000000000003</v>
      </c>
      <c r="X149" s="46">
        <f>'jeziora 2024'!CQ148</f>
        <v>1.5</v>
      </c>
      <c r="Y149" s="46">
        <f>'jeziora 2024'!CR148</f>
        <v>0.3</v>
      </c>
      <c r="Z149" s="46">
        <f>'jeziora 2024'!CS148</f>
        <v>5</v>
      </c>
      <c r="AA149" s="46">
        <f>'jeziora 2024'!CT148</f>
        <v>0.5</v>
      </c>
      <c r="AB149" s="46">
        <f>'jeziora 2024'!CU148</f>
        <v>0.5</v>
      </c>
      <c r="AC149" s="46">
        <f>'jeziora 2024'!CX148</f>
        <v>0.05</v>
      </c>
      <c r="AD149" s="46">
        <f>'jeziora 2024'!CZ148</f>
        <v>0.05</v>
      </c>
      <c r="AE149" s="46">
        <f>'jeziora 2024'!DB148</f>
        <v>0.05</v>
      </c>
      <c r="AF149" s="46">
        <f>'jeziora 2024'!DC148</f>
        <v>0.05</v>
      </c>
      <c r="AG149" s="46">
        <f>'jeziora 2024'!DD148</f>
        <v>0.05</v>
      </c>
      <c r="AH149" s="46">
        <f>'jeziora 2024'!DE148</f>
        <v>0.05</v>
      </c>
      <c r="AI149" s="46">
        <f>'jeziora 2024'!DF148</f>
        <v>0.05</v>
      </c>
      <c r="AJ149" s="46">
        <f>'jeziora 2024'!DH148</f>
        <v>0.5</v>
      </c>
      <c r="AK149" s="46">
        <f>'jeziora 2024'!DI148</f>
        <v>0.05</v>
      </c>
      <c r="AL149" s="46">
        <f>'jeziora 2024'!DJ148</f>
        <v>0.25</v>
      </c>
      <c r="AM149" s="46">
        <f>'jeziora 2024'!DK148</f>
        <v>0.25</v>
      </c>
      <c r="AN149" s="46">
        <f>'jeziora 2024'!DL148</f>
        <v>0.05</v>
      </c>
      <c r="AO149" s="155" t="s">
        <v>166</v>
      </c>
      <c r="AP149" s="160"/>
    </row>
    <row r="150" spans="1:42" x14ac:dyDescent="0.25">
      <c r="A150" s="88">
        <f>'jeziora 2024'!B149</f>
        <v>195</v>
      </c>
      <c r="B150" s="150" t="str">
        <f>'jeziora 2024'!D149</f>
        <v>Jez. Zamarte - głęboczek</v>
      </c>
      <c r="C150" s="46">
        <f>'jeziora 2024'!I149</f>
        <v>0.05</v>
      </c>
      <c r="D150" s="46">
        <f>'jeziora 2024'!J149</f>
        <v>1.5</v>
      </c>
      <c r="E150" s="46">
        <f>'jeziora 2024'!L149</f>
        <v>2.5000000000000001E-2</v>
      </c>
      <c r="F150" s="46">
        <f>'jeziora 2024'!N149</f>
        <v>6.87</v>
      </c>
      <c r="G150" s="46">
        <f>'jeziora 2024'!O149</f>
        <v>10.8</v>
      </c>
      <c r="H150" s="46">
        <f>'jeziora 2024'!S149</f>
        <v>3.94</v>
      </c>
      <c r="I150" s="46">
        <f>'jeziora 2024'!T149</f>
        <v>5.94</v>
      </c>
      <c r="J150" s="46">
        <f>'jeziora 2024'!X149</f>
        <v>37.200000000000003</v>
      </c>
      <c r="K150" s="46">
        <f>'jeziora 2024'!AH149</f>
        <v>110</v>
      </c>
      <c r="L150" s="46">
        <f>'jeziora 2024'!AJ149</f>
        <v>2.5</v>
      </c>
      <c r="M150" s="46">
        <f>'jeziora 2024'!BA149</f>
        <v>587.5</v>
      </c>
      <c r="N150" s="46">
        <f>'jeziora 2024'!BI149</f>
        <v>0.5</v>
      </c>
      <c r="O150" s="46">
        <f>'jeziora 2024'!BJ149</f>
        <v>5.0000000000000001E-3</v>
      </c>
      <c r="P150" s="46">
        <f>'jeziora 2024'!BP149</f>
        <v>0.05</v>
      </c>
      <c r="Q150" s="46">
        <f>'jeziora 2024'!BS149</f>
        <v>0.05</v>
      </c>
      <c r="R150" s="46">
        <f>'jeziora 2024'!BT149</f>
        <v>0.05</v>
      </c>
      <c r="S150" s="46">
        <f>'jeziora 2024'!BU149</f>
        <v>0.1</v>
      </c>
      <c r="T150" s="46">
        <f>'jeziora 2024'!BZ149</f>
        <v>0.15</v>
      </c>
      <c r="U150" s="46">
        <f>'jeziora 2024'!CB149</f>
        <v>50</v>
      </c>
      <c r="V150" s="46">
        <f>'jeziora 2024'!CD149</f>
        <v>0.01</v>
      </c>
      <c r="W150" s="46">
        <f>'jeziora 2024'!CL149</f>
        <v>34</v>
      </c>
      <c r="X150" s="46">
        <f>'jeziora 2024'!CQ149</f>
        <v>1.5</v>
      </c>
      <c r="Y150" s="46">
        <f>'jeziora 2024'!CR149</f>
        <v>0.3</v>
      </c>
      <c r="Z150" s="46">
        <f>'jeziora 2024'!CS149</f>
        <v>5</v>
      </c>
      <c r="AA150" s="46">
        <f>'jeziora 2024'!CT149</f>
        <v>0.5</v>
      </c>
      <c r="AB150" s="46">
        <f>'jeziora 2024'!CU149</f>
        <v>0.5</v>
      </c>
      <c r="AC150" s="46">
        <f>'jeziora 2024'!CX149</f>
        <v>0.05</v>
      </c>
      <c r="AD150" s="46">
        <f>'jeziora 2024'!CZ149</f>
        <v>0.05</v>
      </c>
      <c r="AE150" s="46">
        <f>'jeziora 2024'!DB149</f>
        <v>0.05</v>
      </c>
      <c r="AF150" s="46">
        <f>'jeziora 2024'!DC149</f>
        <v>0.05</v>
      </c>
      <c r="AG150" s="46">
        <f>'jeziora 2024'!DD149</f>
        <v>0.05</v>
      </c>
      <c r="AH150" s="46">
        <f>'jeziora 2024'!DE149</f>
        <v>0.05</v>
      </c>
      <c r="AI150" s="46">
        <f>'jeziora 2024'!DF149</f>
        <v>0.05</v>
      </c>
      <c r="AJ150" s="46">
        <f>'jeziora 2024'!DH149</f>
        <v>0.5</v>
      </c>
      <c r="AK150" s="46">
        <f>'jeziora 2024'!DI149</f>
        <v>0.05</v>
      </c>
      <c r="AL150" s="46">
        <f>'jeziora 2024'!DJ149</f>
        <v>0.25</v>
      </c>
      <c r="AM150" s="46">
        <f>'jeziora 2024'!DK149</f>
        <v>0.25</v>
      </c>
      <c r="AN150" s="46">
        <f>'jeziora 2024'!DL149</f>
        <v>0.05</v>
      </c>
      <c r="AO150" s="155" t="s">
        <v>166</v>
      </c>
      <c r="AP150" s="160"/>
    </row>
    <row r="151" spans="1:42" x14ac:dyDescent="0.25">
      <c r="A151" s="88">
        <f>'jeziora 2024'!B150</f>
        <v>196</v>
      </c>
      <c r="B151" s="150" t="str">
        <f>'jeziora 2024'!D150</f>
        <v>jez. Zamkowe - głęboczek - 36,5m</v>
      </c>
      <c r="C151" s="46">
        <f>'jeziora 2024'!I150</f>
        <v>0.05</v>
      </c>
      <c r="D151" s="46">
        <f>'jeziora 2024'!J150</f>
        <v>13.8</v>
      </c>
      <c r="E151" s="46">
        <f>'jeziora 2024'!L150</f>
        <v>1.4</v>
      </c>
      <c r="F151" s="46">
        <f>'jeziora 2024'!N150</f>
        <v>42.7</v>
      </c>
      <c r="G151" s="46">
        <f>'jeziora 2024'!O150</f>
        <v>69.400000000000006</v>
      </c>
      <c r="H151" s="46">
        <f>'jeziora 2024'!S150</f>
        <v>25.3</v>
      </c>
      <c r="I151" s="46">
        <f>'jeziora 2024'!T150</f>
        <v>112</v>
      </c>
      <c r="J151" s="46">
        <f>'jeziora 2024'!X150</f>
        <v>426</v>
      </c>
      <c r="K151" s="46">
        <f>'jeziora 2024'!AH150</f>
        <v>93</v>
      </c>
      <c r="L151" s="46">
        <f>'jeziora 2024'!AJ150</f>
        <v>2.5</v>
      </c>
      <c r="M151" s="46">
        <f>'jeziora 2024'!BA150</f>
        <v>702</v>
      </c>
      <c r="N151" s="46">
        <f>'jeziora 2024'!BI150</f>
        <v>0.5</v>
      </c>
      <c r="O151" s="46">
        <f>'jeziora 2024'!BJ150</f>
        <v>5.0000000000000001E-3</v>
      </c>
      <c r="P151" s="46">
        <f>'jeziora 2024'!BP150</f>
        <v>0.05</v>
      </c>
      <c r="Q151" s="46">
        <f>'jeziora 2024'!BS150</f>
        <v>0.05</v>
      </c>
      <c r="R151" s="46">
        <f>'jeziora 2024'!BT150</f>
        <v>0.05</v>
      </c>
      <c r="S151" s="46">
        <f>'jeziora 2024'!BU150</f>
        <v>0.1</v>
      </c>
      <c r="T151" s="46">
        <f>'jeziora 2024'!BZ150</f>
        <v>0.15</v>
      </c>
      <c r="U151" s="46">
        <f>'jeziora 2024'!CB150</f>
        <v>50</v>
      </c>
      <c r="V151" s="46">
        <f>'jeziora 2024'!CD150</f>
        <v>0.01</v>
      </c>
      <c r="W151" s="46">
        <f>'jeziora 2024'!CL150</f>
        <v>12</v>
      </c>
      <c r="X151" s="46">
        <f>'jeziora 2024'!CQ150</f>
        <v>1.5</v>
      </c>
      <c r="Y151" s="46">
        <f>'jeziora 2024'!CR150</f>
        <v>0.3</v>
      </c>
      <c r="Z151" s="46">
        <f>'jeziora 2024'!CS150</f>
        <v>5</v>
      </c>
      <c r="AA151" s="46">
        <f>'jeziora 2024'!CT150</f>
        <v>0.5</v>
      </c>
      <c r="AB151" s="46">
        <f>'jeziora 2024'!CU150</f>
        <v>0.5</v>
      </c>
      <c r="AC151" s="46">
        <f>'jeziora 2024'!CX150</f>
        <v>0.05</v>
      </c>
      <c r="AD151" s="46">
        <f>'jeziora 2024'!CZ150</f>
        <v>0.05</v>
      </c>
      <c r="AE151" s="46">
        <f>'jeziora 2024'!DB150</f>
        <v>0.05</v>
      </c>
      <c r="AF151" s="46">
        <f>'jeziora 2024'!DC150</f>
        <v>0.05</v>
      </c>
      <c r="AG151" s="46">
        <f>'jeziora 2024'!DD150</f>
        <v>0.05</v>
      </c>
      <c r="AH151" s="46">
        <f>'jeziora 2024'!DE150</f>
        <v>0.05</v>
      </c>
      <c r="AI151" s="46">
        <f>'jeziora 2024'!DF150</f>
        <v>0.05</v>
      </c>
      <c r="AJ151" s="46">
        <f>'jeziora 2024'!DH150</f>
        <v>0.5</v>
      </c>
      <c r="AK151" s="46">
        <f>'jeziora 2024'!DI150</f>
        <v>0.05</v>
      </c>
      <c r="AL151" s="46">
        <f>'jeziora 2024'!DJ150</f>
        <v>0.25</v>
      </c>
      <c r="AM151" s="46">
        <f>'jeziora 2024'!DK150</f>
        <v>0.25</v>
      </c>
      <c r="AN151" s="46">
        <f>'jeziora 2024'!DL150</f>
        <v>0.05</v>
      </c>
      <c r="AO151" s="155" t="s">
        <v>166</v>
      </c>
      <c r="AP151" s="160"/>
    </row>
    <row r="152" spans="1:42" x14ac:dyDescent="0.25">
      <c r="A152" s="88">
        <f>'jeziora 2024'!B151</f>
        <v>197</v>
      </c>
      <c r="B152" s="150" t="str">
        <f>'jeziora 2024'!D151</f>
        <v xml:space="preserve">Jez. Zamkowe (Wąbrzeskie) - głęboczek </v>
      </c>
      <c r="C152" s="46">
        <f>'jeziora 2024'!I151</f>
        <v>27</v>
      </c>
      <c r="D152" s="46">
        <f>'jeziora 2024'!J151</f>
        <v>1.5</v>
      </c>
      <c r="E152" s="46">
        <f>'jeziora 2024'!L151</f>
        <v>0.22</v>
      </c>
      <c r="F152" s="46">
        <f>'jeziora 2024'!N151</f>
        <v>10.5</v>
      </c>
      <c r="G152" s="46">
        <f>'jeziora 2024'!O151</f>
        <v>17.600000000000001</v>
      </c>
      <c r="H152" s="46">
        <f>'jeziora 2024'!S151</f>
        <v>9.14</v>
      </c>
      <c r="I152" s="46">
        <f>'jeziora 2024'!T151</f>
        <v>16.100000000000001</v>
      </c>
      <c r="J152" s="46">
        <f>'jeziora 2024'!X151</f>
        <v>79.400000000000006</v>
      </c>
      <c r="K152" s="46">
        <f>'jeziora 2024'!AH151</f>
        <v>2210</v>
      </c>
      <c r="L152" s="46">
        <f>'jeziora 2024'!AJ151</f>
        <v>1890</v>
      </c>
      <c r="M152" s="46">
        <f>'jeziora 2024'!BA151</f>
        <v>8341.5</v>
      </c>
      <c r="N152" s="46">
        <f>'jeziora 2024'!BI151</f>
        <v>0.5</v>
      </c>
      <c r="O152" s="46">
        <f>'jeziora 2024'!BJ151</f>
        <v>5.0000000000000001E-3</v>
      </c>
      <c r="P152" s="46">
        <f>'jeziora 2024'!BP151</f>
        <v>0.05</v>
      </c>
      <c r="Q152" s="46">
        <f>'jeziora 2024'!BS151</f>
        <v>0.05</v>
      </c>
      <c r="R152" s="46">
        <f>'jeziora 2024'!BT151</f>
        <v>0.05</v>
      </c>
      <c r="S152" s="46">
        <f>'jeziora 2024'!BU151</f>
        <v>0.1</v>
      </c>
      <c r="T152" s="46">
        <f>'jeziora 2024'!BZ151</f>
        <v>0.15</v>
      </c>
      <c r="U152" s="46">
        <f>'jeziora 2024'!CB151</f>
        <v>50</v>
      </c>
      <c r="V152" s="46">
        <f>'jeziora 2024'!CD151</f>
        <v>0.01</v>
      </c>
      <c r="W152" s="46">
        <f>'jeziora 2024'!CL151</f>
        <v>22</v>
      </c>
      <c r="X152" s="46">
        <f>'jeziora 2024'!CQ151</f>
        <v>1.5</v>
      </c>
      <c r="Y152" s="46">
        <f>'jeziora 2024'!CR151</f>
        <v>0.3</v>
      </c>
      <c r="Z152" s="46">
        <f>'jeziora 2024'!CS151</f>
        <v>5</v>
      </c>
      <c r="AA152" s="46">
        <f>'jeziora 2024'!CT151</f>
        <v>0.5</v>
      </c>
      <c r="AB152" s="46">
        <f>'jeziora 2024'!CU151</f>
        <v>0.5</v>
      </c>
      <c r="AC152" s="46">
        <f>'jeziora 2024'!CX151</f>
        <v>0.05</v>
      </c>
      <c r="AD152" s="46">
        <f>'jeziora 2024'!CZ151</f>
        <v>0.05</v>
      </c>
      <c r="AE152" s="46">
        <f>'jeziora 2024'!DB151</f>
        <v>0.05</v>
      </c>
      <c r="AF152" s="46">
        <f>'jeziora 2024'!DC151</f>
        <v>0.05</v>
      </c>
      <c r="AG152" s="46">
        <f>'jeziora 2024'!DD151</f>
        <v>0.05</v>
      </c>
      <c r="AH152" s="46">
        <f>'jeziora 2024'!DE151</f>
        <v>0.05</v>
      </c>
      <c r="AI152" s="46">
        <f>'jeziora 2024'!DF151</f>
        <v>0.05</v>
      </c>
      <c r="AJ152" s="46">
        <f>'jeziora 2024'!DH151</f>
        <v>0.5</v>
      </c>
      <c r="AK152" s="46">
        <f>'jeziora 2024'!DI151</f>
        <v>0.05</v>
      </c>
      <c r="AL152" s="46">
        <f>'jeziora 2024'!DJ151</f>
        <v>0.25</v>
      </c>
      <c r="AM152" s="46">
        <f>'jeziora 2024'!DK151</f>
        <v>0.25</v>
      </c>
      <c r="AN152" s="46">
        <f>'jeziora 2024'!DL151</f>
        <v>0.05</v>
      </c>
      <c r="AO152" s="155" t="s">
        <v>166</v>
      </c>
      <c r="AP152" s="160"/>
    </row>
    <row r="153" spans="1:42" x14ac:dyDescent="0.25">
      <c r="A153" s="88">
        <f>'jeziora 2024'!B152</f>
        <v>198</v>
      </c>
      <c r="B153" s="150" t="str">
        <f>'jeziora 2024'!D152</f>
        <v>jez. Zarybinek - stan. 01</v>
      </c>
      <c r="C153" s="46">
        <f>'jeziora 2024'!I152</f>
        <v>0.05</v>
      </c>
      <c r="D153" s="46">
        <f>'jeziora 2024'!J152</f>
        <v>1.5</v>
      </c>
      <c r="E153" s="46">
        <f>'jeziora 2024'!L152</f>
        <v>0.23499999999999999</v>
      </c>
      <c r="F153" s="46">
        <f>'jeziora 2024'!N152</f>
        <v>2.7</v>
      </c>
      <c r="G153" s="46">
        <f>'jeziora 2024'!O152</f>
        <v>0.69699999999999995</v>
      </c>
      <c r="H153" s="46">
        <f>'jeziora 2024'!S152</f>
        <v>3.2</v>
      </c>
      <c r="I153" s="46">
        <f>'jeziora 2024'!T152</f>
        <v>5.59</v>
      </c>
      <c r="J153" s="46">
        <f>'jeziora 2024'!X152</f>
        <v>22.5</v>
      </c>
      <c r="K153" s="46">
        <f>'jeziora 2024'!AH152</f>
        <v>2.5</v>
      </c>
      <c r="L153" s="46">
        <f>'jeziora 2024'!AJ152</f>
        <v>37</v>
      </c>
      <c r="M153" s="46">
        <f>'jeziora 2024'!BA152</f>
        <v>480.5</v>
      </c>
      <c r="N153" s="46">
        <f>'jeziora 2024'!BI152</f>
        <v>0.5</v>
      </c>
      <c r="O153" s="46">
        <f>'jeziora 2024'!BJ152</f>
        <v>5.0000000000000001E-3</v>
      </c>
      <c r="P153" s="46">
        <f>'jeziora 2024'!BP152</f>
        <v>0.05</v>
      </c>
      <c r="Q153" s="46">
        <f>'jeziora 2024'!BS152</f>
        <v>0.05</v>
      </c>
      <c r="R153" s="46">
        <f>'jeziora 2024'!BT152</f>
        <v>0.05</v>
      </c>
      <c r="S153" s="46">
        <f>'jeziora 2024'!BU152</f>
        <v>0.1</v>
      </c>
      <c r="T153" s="46">
        <f>'jeziora 2024'!BZ152</f>
        <v>0.15</v>
      </c>
      <c r="U153" s="46">
        <f>'jeziora 2024'!CB152</f>
        <v>0</v>
      </c>
      <c r="V153" s="46">
        <f>'jeziora 2024'!CD152</f>
        <v>0</v>
      </c>
      <c r="W153" s="46">
        <f>'jeziora 2024'!CL152</f>
        <v>0</v>
      </c>
      <c r="X153" s="46">
        <f>'jeziora 2024'!CQ152</f>
        <v>0</v>
      </c>
      <c r="Y153" s="46">
        <f>'jeziora 2024'!CR152</f>
        <v>0</v>
      </c>
      <c r="Z153" s="46">
        <f>'jeziora 2024'!CS152</f>
        <v>0</v>
      </c>
      <c r="AA153" s="46">
        <f>'jeziora 2024'!CT152</f>
        <v>0</v>
      </c>
      <c r="AB153" s="46">
        <f>'jeziora 2024'!CU152</f>
        <v>0</v>
      </c>
      <c r="AC153" s="46">
        <f>'jeziora 2024'!CX152</f>
        <v>0</v>
      </c>
      <c r="AD153" s="46">
        <f>'jeziora 2024'!CZ152</f>
        <v>0</v>
      </c>
      <c r="AE153" s="46">
        <f>'jeziora 2024'!DB152</f>
        <v>0</v>
      </c>
      <c r="AF153" s="46">
        <f>'jeziora 2024'!DC152</f>
        <v>0</v>
      </c>
      <c r="AG153" s="46">
        <f>'jeziora 2024'!DD152</f>
        <v>0</v>
      </c>
      <c r="AH153" s="46">
        <f>'jeziora 2024'!DE152</f>
        <v>0.05</v>
      </c>
      <c r="AI153" s="46">
        <f>'jeziora 2024'!DF152</f>
        <v>0.05</v>
      </c>
      <c r="AJ153" s="46">
        <f>'jeziora 2024'!DH152</f>
        <v>0</v>
      </c>
      <c r="AK153" s="46">
        <f>'jeziora 2024'!DI152</f>
        <v>0</v>
      </c>
      <c r="AL153" s="46">
        <f>'jeziora 2024'!DJ152</f>
        <v>0</v>
      </c>
      <c r="AM153" s="46">
        <f>'jeziora 2024'!DK152</f>
        <v>0</v>
      </c>
      <c r="AN153" s="46">
        <f>'jeziora 2024'!DL152</f>
        <v>0</v>
      </c>
      <c r="AO153" s="156" t="s">
        <v>167</v>
      </c>
      <c r="AP153" s="160"/>
    </row>
    <row r="154" spans="1:42" x14ac:dyDescent="0.25">
      <c r="A154" s="88">
        <f>'jeziora 2024'!B153</f>
        <v>199</v>
      </c>
      <c r="B154" s="150" t="str">
        <f>'jeziora 2024'!D153</f>
        <v>Jez. Zbiczno - głęboczek</v>
      </c>
      <c r="C154" s="46">
        <f>'jeziora 2024'!I153</f>
        <v>0.05</v>
      </c>
      <c r="D154" s="46">
        <f>'jeziora 2024'!J153</f>
        <v>7.32</v>
      </c>
      <c r="E154" s="46">
        <f>'jeziora 2024'!L153</f>
        <v>0.95299999999999996</v>
      </c>
      <c r="F154" s="46">
        <f>'jeziora 2024'!N153</f>
        <v>6.66</v>
      </c>
      <c r="G154" s="46">
        <f>'jeziora 2024'!O153</f>
        <v>5.34</v>
      </c>
      <c r="H154" s="46">
        <f>'jeziora 2024'!S153</f>
        <v>6.2</v>
      </c>
      <c r="I154" s="46">
        <f>'jeziora 2024'!T153</f>
        <v>46.8</v>
      </c>
      <c r="J154" s="46">
        <f>'jeziora 2024'!X153</f>
        <v>67.599999999999994</v>
      </c>
      <c r="K154" s="46">
        <f>'jeziora 2024'!AH153</f>
        <v>2.5</v>
      </c>
      <c r="L154" s="46">
        <f>'jeziora 2024'!AJ153</f>
        <v>80</v>
      </c>
      <c r="M154" s="46">
        <f>'jeziora 2024'!BA153</f>
        <v>2367</v>
      </c>
      <c r="N154" s="46">
        <f>'jeziora 2024'!BI153</f>
        <v>0.5</v>
      </c>
      <c r="O154" s="46">
        <f>'jeziora 2024'!BJ153</f>
        <v>5.0000000000000001E-3</v>
      </c>
      <c r="P154" s="46">
        <f>'jeziora 2024'!BP153</f>
        <v>0.05</v>
      </c>
      <c r="Q154" s="46">
        <f>'jeziora 2024'!BS153</f>
        <v>0.05</v>
      </c>
      <c r="R154" s="46">
        <f>'jeziora 2024'!BT153</f>
        <v>0.05</v>
      </c>
      <c r="S154" s="46">
        <f>'jeziora 2024'!BU153</f>
        <v>0.1</v>
      </c>
      <c r="T154" s="46">
        <f>'jeziora 2024'!BZ153</f>
        <v>0.15</v>
      </c>
      <c r="U154" s="46">
        <f>'jeziora 2024'!CB153</f>
        <v>0</v>
      </c>
      <c r="V154" s="46">
        <f>'jeziora 2024'!CD153</f>
        <v>0</v>
      </c>
      <c r="W154" s="46">
        <f>'jeziora 2024'!CL153</f>
        <v>0</v>
      </c>
      <c r="X154" s="46">
        <f>'jeziora 2024'!CQ153</f>
        <v>0</v>
      </c>
      <c r="Y154" s="46">
        <f>'jeziora 2024'!CR153</f>
        <v>0</v>
      </c>
      <c r="Z154" s="46">
        <f>'jeziora 2024'!CS153</f>
        <v>0</v>
      </c>
      <c r="AA154" s="46">
        <f>'jeziora 2024'!CT153</f>
        <v>0</v>
      </c>
      <c r="AB154" s="46">
        <f>'jeziora 2024'!CU153</f>
        <v>0</v>
      </c>
      <c r="AC154" s="46">
        <f>'jeziora 2024'!CX153</f>
        <v>0</v>
      </c>
      <c r="AD154" s="46">
        <f>'jeziora 2024'!CZ153</f>
        <v>0</v>
      </c>
      <c r="AE154" s="46">
        <f>'jeziora 2024'!DB153</f>
        <v>0</v>
      </c>
      <c r="AF154" s="46">
        <f>'jeziora 2024'!DC153</f>
        <v>0</v>
      </c>
      <c r="AG154" s="46">
        <f>'jeziora 2024'!DD153</f>
        <v>0</v>
      </c>
      <c r="AH154" s="46">
        <f>'jeziora 2024'!DE153</f>
        <v>0.05</v>
      </c>
      <c r="AI154" s="46">
        <f>'jeziora 2024'!DF153</f>
        <v>0.05</v>
      </c>
      <c r="AJ154" s="46">
        <f>'jeziora 2024'!DH153</f>
        <v>0</v>
      </c>
      <c r="AK154" s="46">
        <f>'jeziora 2024'!DI153</f>
        <v>0</v>
      </c>
      <c r="AL154" s="46">
        <f>'jeziora 2024'!DJ153</f>
        <v>0</v>
      </c>
      <c r="AM154" s="46">
        <f>'jeziora 2024'!DK153</f>
        <v>0</v>
      </c>
      <c r="AN154" s="46">
        <f>'jeziora 2024'!DL153</f>
        <v>0</v>
      </c>
      <c r="AO154" s="155" t="s">
        <v>166</v>
      </c>
      <c r="AP154" s="160"/>
    </row>
    <row r="155" spans="1:42" x14ac:dyDescent="0.25">
      <c r="A155" s="88">
        <f>'jeziora 2024'!B154</f>
        <v>200</v>
      </c>
      <c r="B155" s="150" t="str">
        <f>'jeziora 2024'!D154</f>
        <v>jez. Zwiniarz - stan.01</v>
      </c>
      <c r="C155" s="46">
        <f>'jeziora 2024'!I154</f>
        <v>0.05</v>
      </c>
      <c r="D155" s="46">
        <f>'jeziora 2024'!J154</f>
        <v>3.78</v>
      </c>
      <c r="E155" s="46">
        <f>'jeziora 2024'!L154</f>
        <v>0.248</v>
      </c>
      <c r="F155" s="46">
        <f>'jeziora 2024'!N154</f>
        <v>7.33</v>
      </c>
      <c r="G155" s="46">
        <f>'jeziora 2024'!O154</f>
        <v>2.58</v>
      </c>
      <c r="H155" s="46">
        <f>'jeziora 2024'!S154</f>
        <v>5.0999999999999996</v>
      </c>
      <c r="I155" s="46">
        <f>'jeziora 2024'!T154</f>
        <v>13.1</v>
      </c>
      <c r="J155" s="46">
        <f>'jeziora 2024'!X154</f>
        <v>24.7</v>
      </c>
      <c r="K155" s="46">
        <f>'jeziora 2024'!AH154</f>
        <v>2.5</v>
      </c>
      <c r="L155" s="46">
        <f>'jeziora 2024'!AJ154</f>
        <v>2.5</v>
      </c>
      <c r="M155" s="46">
        <f>'jeziora 2024'!BA154</f>
        <v>684.5</v>
      </c>
      <c r="N155" s="46">
        <f>'jeziora 2024'!BI154</f>
        <v>0.5</v>
      </c>
      <c r="O155" s="46">
        <f>'jeziora 2024'!BJ154</f>
        <v>5.0000000000000001E-3</v>
      </c>
      <c r="P155" s="46">
        <f>'jeziora 2024'!BP154</f>
        <v>0.05</v>
      </c>
      <c r="Q155" s="46">
        <f>'jeziora 2024'!BS154</f>
        <v>0.05</v>
      </c>
      <c r="R155" s="46">
        <f>'jeziora 2024'!BT154</f>
        <v>0.05</v>
      </c>
      <c r="S155" s="46">
        <f>'jeziora 2024'!BU154</f>
        <v>0.1</v>
      </c>
      <c r="T155" s="46">
        <f>'jeziora 2024'!BZ154</f>
        <v>0.15</v>
      </c>
      <c r="U155" s="46">
        <f>'jeziora 2024'!CB154</f>
        <v>0</v>
      </c>
      <c r="V155" s="46">
        <f>'jeziora 2024'!CD154</f>
        <v>0</v>
      </c>
      <c r="W155" s="46">
        <f>'jeziora 2024'!CL154</f>
        <v>0</v>
      </c>
      <c r="X155" s="46">
        <f>'jeziora 2024'!CQ154</f>
        <v>0</v>
      </c>
      <c r="Y155" s="46">
        <f>'jeziora 2024'!CR154</f>
        <v>0</v>
      </c>
      <c r="Z155" s="46">
        <f>'jeziora 2024'!CS154</f>
        <v>0</v>
      </c>
      <c r="AA155" s="46">
        <f>'jeziora 2024'!CT154</f>
        <v>0</v>
      </c>
      <c r="AB155" s="46">
        <f>'jeziora 2024'!CU154</f>
        <v>0</v>
      </c>
      <c r="AC155" s="46">
        <f>'jeziora 2024'!CX154</f>
        <v>0</v>
      </c>
      <c r="AD155" s="46">
        <f>'jeziora 2024'!CZ154</f>
        <v>0</v>
      </c>
      <c r="AE155" s="46">
        <f>'jeziora 2024'!DB154</f>
        <v>0</v>
      </c>
      <c r="AF155" s="46">
        <f>'jeziora 2024'!DC154</f>
        <v>0</v>
      </c>
      <c r="AG155" s="46">
        <f>'jeziora 2024'!DD154</f>
        <v>0</v>
      </c>
      <c r="AH155" s="46">
        <f>'jeziora 2024'!DE154</f>
        <v>0.05</v>
      </c>
      <c r="AI155" s="46">
        <f>'jeziora 2024'!DF154</f>
        <v>0.05</v>
      </c>
      <c r="AJ155" s="46">
        <f>'jeziora 2024'!DH154</f>
        <v>0</v>
      </c>
      <c r="AK155" s="46">
        <f>'jeziora 2024'!DI154</f>
        <v>0</v>
      </c>
      <c r="AL155" s="46">
        <f>'jeziora 2024'!DJ154</f>
        <v>0</v>
      </c>
      <c r="AM155" s="46">
        <f>'jeziora 2024'!DK154</f>
        <v>0</v>
      </c>
      <c r="AN155" s="46">
        <f>'jeziora 2024'!DL154</f>
        <v>0</v>
      </c>
      <c r="AO155" s="156" t="s">
        <v>167</v>
      </c>
      <c r="AP155" s="160"/>
    </row>
    <row r="156" spans="1:42" x14ac:dyDescent="0.25">
      <c r="A156" s="88">
        <f>'jeziora 2024'!B155</f>
        <v>201</v>
      </c>
      <c r="B156" s="150" t="str">
        <f>'jeziora 2024'!D155</f>
        <v xml:space="preserve">Jez. Żalskie - głęboczek </v>
      </c>
      <c r="C156" s="46">
        <f>'jeziora 2024'!I155</f>
        <v>0.05</v>
      </c>
      <c r="D156" s="46">
        <f>'jeziora 2024'!J155</f>
        <v>1.5</v>
      </c>
      <c r="E156" s="46">
        <f>'jeziora 2024'!L155</f>
        <v>0.52200000000000002</v>
      </c>
      <c r="F156" s="46">
        <f>'jeziora 2024'!N155</f>
        <v>8.5299999999999994</v>
      </c>
      <c r="G156" s="46">
        <f>'jeziora 2024'!O155</f>
        <v>4.6399999999999997</v>
      </c>
      <c r="H156" s="46">
        <f>'jeziora 2024'!S155</f>
        <v>7.01</v>
      </c>
      <c r="I156" s="46">
        <f>'jeziora 2024'!T155</f>
        <v>18.600000000000001</v>
      </c>
      <c r="J156" s="46">
        <f>'jeziora 2024'!X155</f>
        <v>44.9</v>
      </c>
      <c r="K156" s="46">
        <f>'jeziora 2024'!AH155</f>
        <v>110</v>
      </c>
      <c r="L156" s="46">
        <f>'jeziora 2024'!AJ155</f>
        <v>73</v>
      </c>
      <c r="M156" s="46">
        <f>'jeziora 2024'!BA155</f>
        <v>2852.5</v>
      </c>
      <c r="N156" s="46">
        <f>'jeziora 2024'!BI155</f>
        <v>0.5</v>
      </c>
      <c r="O156" s="46">
        <f>'jeziora 2024'!BJ155</f>
        <v>5.0000000000000001E-3</v>
      </c>
      <c r="P156" s="46">
        <f>'jeziora 2024'!BP155</f>
        <v>0.05</v>
      </c>
      <c r="Q156" s="46">
        <f>'jeziora 2024'!BS155</f>
        <v>0.05</v>
      </c>
      <c r="R156" s="46">
        <f>'jeziora 2024'!BT155</f>
        <v>0.05</v>
      </c>
      <c r="S156" s="46">
        <f>'jeziora 2024'!BU155</f>
        <v>0.1</v>
      </c>
      <c r="T156" s="46">
        <f>'jeziora 2024'!BZ155</f>
        <v>0.15</v>
      </c>
      <c r="U156" s="46">
        <f>'jeziora 2024'!CB155</f>
        <v>0</v>
      </c>
      <c r="V156" s="46">
        <f>'jeziora 2024'!CD155</f>
        <v>0</v>
      </c>
      <c r="W156" s="46">
        <f>'jeziora 2024'!CL155</f>
        <v>0</v>
      </c>
      <c r="X156" s="46">
        <f>'jeziora 2024'!CQ155</f>
        <v>0</v>
      </c>
      <c r="Y156" s="46">
        <f>'jeziora 2024'!CR155</f>
        <v>0</v>
      </c>
      <c r="Z156" s="46">
        <f>'jeziora 2024'!CS155</f>
        <v>0</v>
      </c>
      <c r="AA156" s="46">
        <f>'jeziora 2024'!CT155</f>
        <v>0</v>
      </c>
      <c r="AB156" s="46">
        <f>'jeziora 2024'!CU155</f>
        <v>0</v>
      </c>
      <c r="AC156" s="46">
        <f>'jeziora 2024'!CX155</f>
        <v>0</v>
      </c>
      <c r="AD156" s="46">
        <f>'jeziora 2024'!CZ155</f>
        <v>0</v>
      </c>
      <c r="AE156" s="46">
        <f>'jeziora 2024'!DB155</f>
        <v>0</v>
      </c>
      <c r="AF156" s="46">
        <f>'jeziora 2024'!DC155</f>
        <v>0</v>
      </c>
      <c r="AG156" s="46">
        <f>'jeziora 2024'!DD155</f>
        <v>0</v>
      </c>
      <c r="AH156" s="46">
        <f>'jeziora 2024'!DE155</f>
        <v>0.05</v>
      </c>
      <c r="AI156" s="46">
        <f>'jeziora 2024'!DF155</f>
        <v>0.05</v>
      </c>
      <c r="AJ156" s="46">
        <f>'jeziora 2024'!DH155</f>
        <v>0</v>
      </c>
      <c r="AK156" s="46">
        <f>'jeziora 2024'!DI155</f>
        <v>0</v>
      </c>
      <c r="AL156" s="46">
        <f>'jeziora 2024'!DJ155</f>
        <v>0.25</v>
      </c>
      <c r="AM156" s="46">
        <f>'jeziora 2024'!DK155</f>
        <v>0.25</v>
      </c>
      <c r="AN156" s="46">
        <f>'jeziora 2024'!DL155</f>
        <v>0.05</v>
      </c>
      <c r="AO156" s="155" t="s">
        <v>166</v>
      </c>
      <c r="AP156" s="160"/>
    </row>
    <row r="157" spans="1:42" x14ac:dyDescent="0.25">
      <c r="A157" s="88">
        <f>'jeziora 2024'!B156</f>
        <v>202</v>
      </c>
      <c r="B157" s="150" t="str">
        <f>'jeziora 2024'!D156</f>
        <v>jez. Żerdno - głęboczek - 36,0m</v>
      </c>
      <c r="C157" s="46">
        <f>'jeziora 2024'!I156</f>
        <v>30</v>
      </c>
      <c r="D157" s="46">
        <f>'jeziora 2024'!J156</f>
        <v>29</v>
      </c>
      <c r="E157" s="46">
        <f>'jeziora 2024'!L156</f>
        <v>1.28</v>
      </c>
      <c r="F157" s="46">
        <f>'jeziora 2024'!N156</f>
        <v>23.3</v>
      </c>
      <c r="G157" s="46">
        <f>'jeziora 2024'!O156</f>
        <v>13.7</v>
      </c>
      <c r="H157" s="46">
        <f>'jeziora 2024'!S156</f>
        <v>16.2</v>
      </c>
      <c r="I157" s="46">
        <f>'jeziora 2024'!T156</f>
        <v>62.1</v>
      </c>
      <c r="J157" s="46">
        <f>'jeziora 2024'!X156</f>
        <v>141</v>
      </c>
      <c r="K157" s="46">
        <f>'jeziora 2024'!AH156</f>
        <v>66</v>
      </c>
      <c r="L157" s="46">
        <f>'jeziora 2024'!AJ156</f>
        <v>67</v>
      </c>
      <c r="M157" s="46">
        <f>'jeziora 2024'!BA156</f>
        <v>2470</v>
      </c>
      <c r="N157" s="46">
        <f>'jeziora 2024'!BI156</f>
        <v>0.5</v>
      </c>
      <c r="O157" s="46">
        <f>'jeziora 2024'!BJ156</f>
        <v>5.0000000000000001E-3</v>
      </c>
      <c r="P157" s="46">
        <f>'jeziora 2024'!BP156</f>
        <v>0.05</v>
      </c>
      <c r="Q157" s="46">
        <f>'jeziora 2024'!BS156</f>
        <v>0.05</v>
      </c>
      <c r="R157" s="46">
        <f>'jeziora 2024'!BT156</f>
        <v>0.05</v>
      </c>
      <c r="S157" s="46">
        <f>'jeziora 2024'!BU156</f>
        <v>0.1</v>
      </c>
      <c r="T157" s="46">
        <f>'jeziora 2024'!BZ156</f>
        <v>0.15</v>
      </c>
      <c r="U157" s="46">
        <f>'jeziora 2024'!CB156</f>
        <v>50</v>
      </c>
      <c r="V157" s="46">
        <f>'jeziora 2024'!CD156</f>
        <v>0.01</v>
      </c>
      <c r="W157" s="46">
        <f>'jeziora 2024'!CL156</f>
        <v>0.14000000000000001</v>
      </c>
      <c r="X157" s="46">
        <f>'jeziora 2024'!CQ156</f>
        <v>1.5</v>
      </c>
      <c r="Y157" s="46">
        <f>'jeziora 2024'!CR156</f>
        <v>0.3</v>
      </c>
      <c r="Z157" s="46">
        <f>'jeziora 2024'!CS156</f>
        <v>5</v>
      </c>
      <c r="AA157" s="46">
        <f>'jeziora 2024'!CT156</f>
        <v>0.5</v>
      </c>
      <c r="AB157" s="46">
        <f>'jeziora 2024'!CU156</f>
        <v>0.5</v>
      </c>
      <c r="AC157" s="46">
        <f>'jeziora 2024'!CX156</f>
        <v>0.05</v>
      </c>
      <c r="AD157" s="46">
        <f>'jeziora 2024'!CZ156</f>
        <v>0.05</v>
      </c>
      <c r="AE157" s="46">
        <f>'jeziora 2024'!DB156</f>
        <v>0.05</v>
      </c>
      <c r="AF157" s="46">
        <f>'jeziora 2024'!DC156</f>
        <v>0.05</v>
      </c>
      <c r="AG157" s="46">
        <f>'jeziora 2024'!DD156</f>
        <v>0.05</v>
      </c>
      <c r="AH157" s="46">
        <f>'jeziora 2024'!DE156</f>
        <v>0.05</v>
      </c>
      <c r="AI157" s="46">
        <f>'jeziora 2024'!DF156</f>
        <v>0.05</v>
      </c>
      <c r="AJ157" s="46">
        <f>'jeziora 2024'!DH156</f>
        <v>0.5</v>
      </c>
      <c r="AK157" s="46">
        <f>'jeziora 2024'!DI156</f>
        <v>0.05</v>
      </c>
      <c r="AL157" s="46">
        <f>'jeziora 2024'!DJ156</f>
        <v>0.25</v>
      </c>
      <c r="AM157" s="46">
        <f>'jeziora 2024'!DK156</f>
        <v>0.25</v>
      </c>
      <c r="AN157" s="46">
        <f>'jeziora 2024'!DL156</f>
        <v>0.05</v>
      </c>
      <c r="AO157" s="155" t="s">
        <v>166</v>
      </c>
      <c r="AP157" s="160"/>
    </row>
    <row r="158" spans="1:42" x14ac:dyDescent="0.2">
      <c r="A158" s="88">
        <f>'jeziora 2024'!B157</f>
        <v>203</v>
      </c>
      <c r="B158" s="150" t="str">
        <f>'jeziora 2024'!D157</f>
        <v>Jez. Żędowskie - głęboczek</v>
      </c>
      <c r="C158" s="46">
        <f>'jeziora 2024'!I157</f>
        <v>11.7</v>
      </c>
      <c r="D158" s="46">
        <f>'jeziora 2024'!J157</f>
        <v>1.5</v>
      </c>
      <c r="E158" s="46">
        <f>'jeziora 2024'!L157</f>
        <v>8.6</v>
      </c>
      <c r="F158" s="46">
        <f>'jeziora 2024'!N157</f>
        <v>16.7</v>
      </c>
      <c r="G158" s="46">
        <f>'jeziora 2024'!O157</f>
        <v>134</v>
      </c>
      <c r="H158" s="46">
        <f>'jeziora 2024'!S157</f>
        <v>14.5</v>
      </c>
      <c r="I158" s="46">
        <f>'jeziora 2024'!T157</f>
        <v>73.099999999999994</v>
      </c>
      <c r="J158" s="46">
        <f>'jeziora 2024'!X157</f>
        <v>530</v>
      </c>
      <c r="K158" s="46">
        <f>'jeziora 2024'!AH157</f>
        <v>56</v>
      </c>
      <c r="L158" s="46">
        <f>'jeziora 2024'!AJ157</f>
        <v>26</v>
      </c>
      <c r="M158" s="46">
        <f>'jeziora 2024'!BA157</f>
        <v>2534.5</v>
      </c>
      <c r="N158" s="46">
        <f>'jeziora 2024'!BI157</f>
        <v>0.5</v>
      </c>
      <c r="O158" s="46">
        <f>'jeziora 2024'!BJ157</f>
        <v>5.0000000000000001E-3</v>
      </c>
      <c r="P158" s="46">
        <f>'jeziora 2024'!BP157</f>
        <v>0.05</v>
      </c>
      <c r="Q158" s="46">
        <f>'jeziora 2024'!BS157</f>
        <v>0.05</v>
      </c>
      <c r="R158" s="46">
        <f>'jeziora 2024'!BT157</f>
        <v>0.05</v>
      </c>
      <c r="S158" s="46">
        <f>'jeziora 2024'!BU157</f>
        <v>0.1</v>
      </c>
      <c r="T158" s="46">
        <f>'jeziora 2024'!BZ157</f>
        <v>0.15</v>
      </c>
      <c r="U158" s="46">
        <f>'jeziora 2024'!CB157</f>
        <v>50</v>
      </c>
      <c r="V158" s="46">
        <f>'jeziora 2024'!CD157</f>
        <v>0.01</v>
      </c>
      <c r="W158" s="46">
        <f>'jeziora 2024'!CL157</f>
        <v>6.3</v>
      </c>
      <c r="X158" s="46">
        <f>'jeziora 2024'!CQ157</f>
        <v>1.5</v>
      </c>
      <c r="Y158" s="46">
        <f>'jeziora 2024'!CR157</f>
        <v>0.3</v>
      </c>
      <c r="Z158" s="46">
        <f>'jeziora 2024'!CS157</f>
        <v>5</v>
      </c>
      <c r="AA158" s="46">
        <f>'jeziora 2024'!CT157</f>
        <v>0.5</v>
      </c>
      <c r="AB158" s="46">
        <f>'jeziora 2024'!CU157</f>
        <v>0.5</v>
      </c>
      <c r="AC158" s="46">
        <f>'jeziora 2024'!CX157</f>
        <v>0.05</v>
      </c>
      <c r="AD158" s="46">
        <f>'jeziora 2024'!CZ157</f>
        <v>0.05</v>
      </c>
      <c r="AE158" s="46">
        <f>'jeziora 2024'!DB157</f>
        <v>0.05</v>
      </c>
      <c r="AF158" s="46">
        <f>'jeziora 2024'!DC157</f>
        <v>0.05</v>
      </c>
      <c r="AG158" s="46">
        <f>'jeziora 2024'!DD157</f>
        <v>0.05</v>
      </c>
      <c r="AH158" s="46">
        <f>'jeziora 2024'!DE157</f>
        <v>0.05</v>
      </c>
      <c r="AI158" s="46">
        <f>'jeziora 2024'!DF157</f>
        <v>0.05</v>
      </c>
      <c r="AJ158" s="46">
        <f>'jeziora 2024'!DH157</f>
        <v>0.5</v>
      </c>
      <c r="AK158" s="46">
        <f>'jeziora 2024'!DI157</f>
        <v>0.05</v>
      </c>
      <c r="AL158" s="46">
        <f>'jeziora 2024'!DJ157</f>
        <v>0.25</v>
      </c>
      <c r="AM158" s="46">
        <f>'jeziora 2024'!DK157</f>
        <v>0.25</v>
      </c>
      <c r="AN158" s="46">
        <f>'jeziora 2024'!DL157</f>
        <v>0.05</v>
      </c>
      <c r="AO158" s="155" t="s">
        <v>166</v>
      </c>
      <c r="AP158" s="161"/>
    </row>
    <row r="159" spans="1:42" x14ac:dyDescent="0.25">
      <c r="A159" s="88">
        <f>'jeziora 2024'!B158</f>
        <v>272</v>
      </c>
      <c r="B159" s="150" t="str">
        <f>'jeziora 2024'!D158</f>
        <v>jez. Piaseczno - głęboczek</v>
      </c>
      <c r="C159" s="46">
        <f>'jeziora 2024'!I158</f>
        <v>0.05</v>
      </c>
      <c r="D159" s="46">
        <f>'jeziora 2024'!J158</f>
        <v>4.5199999999999996</v>
      </c>
      <c r="E159" s="46">
        <f>'jeziora 2024'!L158</f>
        <v>1.27</v>
      </c>
      <c r="F159" s="46">
        <f>'jeziora 2024'!N158</f>
        <v>31.5</v>
      </c>
      <c r="G159" s="46">
        <f>'jeziora 2024'!O158</f>
        <v>14.6</v>
      </c>
      <c r="H159" s="46">
        <f>'jeziora 2024'!S158</f>
        <v>15.3</v>
      </c>
      <c r="I159" s="46">
        <f>'jeziora 2024'!T158</f>
        <v>50.1</v>
      </c>
      <c r="J159" s="46">
        <f>'jeziora 2024'!X158</f>
        <v>85.3</v>
      </c>
      <c r="K159" s="46">
        <f>'jeziora 2024'!AH158</f>
        <v>2.5</v>
      </c>
      <c r="L159" s="46">
        <f>'jeziora 2024'!AJ158</f>
        <v>2.5</v>
      </c>
      <c r="M159" s="46">
        <f>'jeziora 2024'!BA158</f>
        <v>679.5</v>
      </c>
      <c r="N159" s="46">
        <f>'jeziora 2024'!BI158</f>
        <v>0.5</v>
      </c>
      <c r="O159" s="46">
        <f>'jeziora 2024'!BJ158</f>
        <v>5.0000000000000001E-3</v>
      </c>
      <c r="P159" s="46">
        <f>'jeziora 2024'!BP158</f>
        <v>0.05</v>
      </c>
      <c r="Q159" s="46">
        <f>'jeziora 2024'!BS158</f>
        <v>0.05</v>
      </c>
      <c r="R159" s="46">
        <f>'jeziora 2024'!BT158</f>
        <v>0.05</v>
      </c>
      <c r="S159" s="46">
        <f>'jeziora 2024'!BU158</f>
        <v>0.1</v>
      </c>
      <c r="T159" s="46">
        <f>'jeziora 2024'!BZ158</f>
        <v>0.15</v>
      </c>
      <c r="U159" s="46">
        <f>'jeziora 2024'!CB158</f>
        <v>50</v>
      </c>
      <c r="V159" s="46">
        <f>'jeziora 2024'!CD158</f>
        <v>0.01</v>
      </c>
      <c r="W159" s="46">
        <f>'jeziora 2024'!CL158</f>
        <v>16</v>
      </c>
      <c r="X159" s="46">
        <f>'jeziora 2024'!CQ158</f>
        <v>1.5</v>
      </c>
      <c r="Y159" s="46">
        <f>'jeziora 2024'!CR158</f>
        <v>0.3</v>
      </c>
      <c r="Z159" s="46">
        <f>'jeziora 2024'!CS158</f>
        <v>5</v>
      </c>
      <c r="AA159" s="46">
        <f>'jeziora 2024'!CT158</f>
        <v>0.5</v>
      </c>
      <c r="AB159" s="46">
        <f>'jeziora 2024'!CU158</f>
        <v>0.5</v>
      </c>
      <c r="AC159" s="46">
        <f>'jeziora 2024'!CX158</f>
        <v>0.05</v>
      </c>
      <c r="AD159" s="46">
        <f>'jeziora 2024'!CZ158</f>
        <v>0.05</v>
      </c>
      <c r="AE159" s="46">
        <f>'jeziora 2024'!DB158</f>
        <v>0.05</v>
      </c>
      <c r="AF159" s="46">
        <f>'jeziora 2024'!DC158</f>
        <v>0.05</v>
      </c>
      <c r="AG159" s="46">
        <f>'jeziora 2024'!DD158</f>
        <v>0.05</v>
      </c>
      <c r="AH159" s="46">
        <f>'jeziora 2024'!DE158</f>
        <v>0.05</v>
      </c>
      <c r="AI159" s="46">
        <f>'jeziora 2024'!DF158</f>
        <v>0.05</v>
      </c>
      <c r="AJ159" s="46">
        <f>'jeziora 2024'!DH158</f>
        <v>0.5</v>
      </c>
      <c r="AK159" s="46">
        <f>'jeziora 2024'!DI158</f>
        <v>0.05</v>
      </c>
      <c r="AL159" s="46">
        <f>'jeziora 2024'!DJ158</f>
        <v>0.25</v>
      </c>
      <c r="AM159" s="46">
        <f>'jeziora 2024'!DK158</f>
        <v>0.25</v>
      </c>
      <c r="AN159" s="46">
        <f>'jeziora 2024'!DL158</f>
        <v>0.05</v>
      </c>
      <c r="AO159" s="155" t="s">
        <v>166</v>
      </c>
      <c r="AP159" s="160"/>
    </row>
    <row r="160" spans="1:42" x14ac:dyDescent="0.25">
      <c r="A160" s="88">
        <f>'jeziora 2024'!B159</f>
        <v>291</v>
      </c>
      <c r="B160" s="150" t="str">
        <f>'jeziora 2024'!D159</f>
        <v>jez. Rogóźno - głęboczek</v>
      </c>
      <c r="C160" s="46">
        <f>'jeziora 2024'!I159</f>
        <v>24.8</v>
      </c>
      <c r="D160" s="46">
        <f>'jeziora 2024'!J159</f>
        <v>3.41</v>
      </c>
      <c r="E160" s="46">
        <f>'jeziora 2024'!L159</f>
        <v>0.108</v>
      </c>
      <c r="F160" s="46">
        <f>'jeziora 2024'!N159</f>
        <v>6.09</v>
      </c>
      <c r="G160" s="46">
        <f>'jeziora 2024'!O159</f>
        <v>11.4</v>
      </c>
      <c r="H160" s="46">
        <f>'jeziora 2024'!S159</f>
        <v>3.42</v>
      </c>
      <c r="I160" s="46">
        <f>'jeziora 2024'!T159</f>
        <v>12.2</v>
      </c>
      <c r="J160" s="46">
        <f>'jeziora 2024'!X159</f>
        <v>38</v>
      </c>
      <c r="K160" s="46">
        <f>'jeziora 2024'!AH159</f>
        <v>72</v>
      </c>
      <c r="L160" s="46">
        <f>'jeziora 2024'!AJ159</f>
        <v>23</v>
      </c>
      <c r="M160" s="46">
        <f>'jeziora 2024'!BA159</f>
        <v>1893.5</v>
      </c>
      <c r="N160" s="46">
        <f>'jeziora 2024'!BI159</f>
        <v>0.5</v>
      </c>
      <c r="O160" s="46">
        <f>'jeziora 2024'!BJ159</f>
        <v>5.0000000000000001E-3</v>
      </c>
      <c r="P160" s="46">
        <f>'jeziora 2024'!BP159</f>
        <v>0.05</v>
      </c>
      <c r="Q160" s="46">
        <f>'jeziora 2024'!BS159</f>
        <v>0.05</v>
      </c>
      <c r="R160" s="46">
        <f>'jeziora 2024'!BT159</f>
        <v>0.05</v>
      </c>
      <c r="S160" s="46">
        <f>'jeziora 2024'!BU159</f>
        <v>0.1</v>
      </c>
      <c r="T160" s="46">
        <f>'jeziora 2024'!BZ159</f>
        <v>0.15</v>
      </c>
      <c r="U160" s="46">
        <f>'jeziora 2024'!CB159</f>
        <v>50</v>
      </c>
      <c r="V160" s="46">
        <f>'jeziora 2024'!CD159</f>
        <v>0.01</v>
      </c>
      <c r="W160" s="46">
        <f>'jeziora 2024'!CL159</f>
        <v>34</v>
      </c>
      <c r="X160" s="46">
        <f>'jeziora 2024'!CQ159</f>
        <v>1.5</v>
      </c>
      <c r="Y160" s="46">
        <f>'jeziora 2024'!CR159</f>
        <v>0.3</v>
      </c>
      <c r="Z160" s="46">
        <f>'jeziora 2024'!CS159</f>
        <v>5</v>
      </c>
      <c r="AA160" s="46">
        <f>'jeziora 2024'!CT159</f>
        <v>0.5</v>
      </c>
      <c r="AB160" s="46">
        <f>'jeziora 2024'!CU159</f>
        <v>0.5</v>
      </c>
      <c r="AC160" s="46">
        <f>'jeziora 2024'!CX159</f>
        <v>0.05</v>
      </c>
      <c r="AD160" s="46">
        <f>'jeziora 2024'!CZ159</f>
        <v>0.05</v>
      </c>
      <c r="AE160" s="46">
        <f>'jeziora 2024'!DB159</f>
        <v>0.05</v>
      </c>
      <c r="AF160" s="46">
        <f>'jeziora 2024'!DC159</f>
        <v>0.05</v>
      </c>
      <c r="AG160" s="46">
        <f>'jeziora 2024'!DD159</f>
        <v>0.05</v>
      </c>
      <c r="AH160" s="46">
        <f>'jeziora 2024'!DE159</f>
        <v>0.05</v>
      </c>
      <c r="AI160" s="46">
        <f>'jeziora 2024'!DF159</f>
        <v>0.05</v>
      </c>
      <c r="AJ160" s="46">
        <f>'jeziora 2024'!DH159</f>
        <v>0.5</v>
      </c>
      <c r="AK160" s="46">
        <f>'jeziora 2024'!DI159</f>
        <v>0.05</v>
      </c>
      <c r="AL160" s="46">
        <f>'jeziora 2024'!DJ159</f>
        <v>0.25</v>
      </c>
      <c r="AM160" s="46">
        <f>'jeziora 2024'!DK159</f>
        <v>0.25</v>
      </c>
      <c r="AN160" s="46">
        <f>'jeziora 2024'!DL159</f>
        <v>0.05</v>
      </c>
      <c r="AO160" s="155" t="s">
        <v>166</v>
      </c>
      <c r="AP160" s="160"/>
    </row>
    <row r="161" spans="1:42" x14ac:dyDescent="0.25">
      <c r="A161" s="88">
        <f>'jeziora 2024'!B160</f>
        <v>325</v>
      </c>
      <c r="B161" s="150" t="str">
        <f>'jeziora 2024'!D160</f>
        <v>jez. Sumin - głęboczek</v>
      </c>
      <c r="C161" s="46">
        <f>'jeziora 2024'!I160</f>
        <v>17.5</v>
      </c>
      <c r="D161" s="46">
        <f>'jeziora 2024'!J160</f>
        <v>3.33</v>
      </c>
      <c r="E161" s="46">
        <f>'jeziora 2024'!L160</f>
        <v>0.60699999999999998</v>
      </c>
      <c r="F161" s="46">
        <f>'jeziora 2024'!N160</f>
        <v>4.4000000000000004</v>
      </c>
      <c r="G161" s="46">
        <f>'jeziora 2024'!O160</f>
        <v>15.4</v>
      </c>
      <c r="H161" s="46">
        <f>'jeziora 2024'!S160</f>
        <v>3.96</v>
      </c>
      <c r="I161" s="46">
        <f>'jeziora 2024'!T160</f>
        <v>22.8</v>
      </c>
      <c r="J161" s="46">
        <f>'jeziora 2024'!X160</f>
        <v>67.599999999999994</v>
      </c>
      <c r="K161" s="46">
        <f>'jeziora 2024'!AH160</f>
        <v>290</v>
      </c>
      <c r="L161" s="46">
        <f>'jeziora 2024'!AJ160</f>
        <v>2.5</v>
      </c>
      <c r="M161" s="46">
        <f>'jeziora 2024'!BA160</f>
        <v>631.5</v>
      </c>
      <c r="N161" s="46">
        <f>'jeziora 2024'!BI160</f>
        <v>0.5</v>
      </c>
      <c r="O161" s="46">
        <f>'jeziora 2024'!BJ160</f>
        <v>5.0000000000000001E-3</v>
      </c>
      <c r="P161" s="46">
        <f>'jeziora 2024'!BP160</f>
        <v>0.05</v>
      </c>
      <c r="Q161" s="46">
        <f>'jeziora 2024'!BS160</f>
        <v>0.05</v>
      </c>
      <c r="R161" s="46">
        <f>'jeziora 2024'!BT160</f>
        <v>0.05</v>
      </c>
      <c r="S161" s="46">
        <f>'jeziora 2024'!BU160</f>
        <v>0.1</v>
      </c>
      <c r="T161" s="46">
        <f>'jeziora 2024'!BZ160</f>
        <v>0.15</v>
      </c>
      <c r="U161" s="46">
        <f>'jeziora 2024'!CB160</f>
        <v>0</v>
      </c>
      <c r="V161" s="46">
        <f>'jeziora 2024'!CD160</f>
        <v>0</v>
      </c>
      <c r="W161" s="46">
        <f>'jeziora 2024'!CL160</f>
        <v>0</v>
      </c>
      <c r="X161" s="46">
        <f>'jeziora 2024'!CQ160</f>
        <v>0</v>
      </c>
      <c r="Y161" s="46">
        <f>'jeziora 2024'!CR160</f>
        <v>0</v>
      </c>
      <c r="Z161" s="46">
        <f>'jeziora 2024'!CS160</f>
        <v>0</v>
      </c>
      <c r="AA161" s="46">
        <f>'jeziora 2024'!CT160</f>
        <v>0</v>
      </c>
      <c r="AB161" s="46">
        <f>'jeziora 2024'!CU160</f>
        <v>0</v>
      </c>
      <c r="AC161" s="46">
        <f>'jeziora 2024'!CX160</f>
        <v>0</v>
      </c>
      <c r="AD161" s="46">
        <f>'jeziora 2024'!CZ160</f>
        <v>0</v>
      </c>
      <c r="AE161" s="46">
        <f>'jeziora 2024'!DB160</f>
        <v>0</v>
      </c>
      <c r="AF161" s="46">
        <f>'jeziora 2024'!DC160</f>
        <v>0</v>
      </c>
      <c r="AG161" s="46">
        <f>'jeziora 2024'!DD160</f>
        <v>0</v>
      </c>
      <c r="AH161" s="46">
        <f>'jeziora 2024'!DE160</f>
        <v>0.05</v>
      </c>
      <c r="AI161" s="46">
        <f>'jeziora 2024'!DF160</f>
        <v>0.05</v>
      </c>
      <c r="AJ161" s="46">
        <f>'jeziora 2024'!DH160</f>
        <v>0</v>
      </c>
      <c r="AK161" s="46">
        <f>'jeziora 2024'!DI160</f>
        <v>0</v>
      </c>
      <c r="AL161" s="46">
        <f>'jeziora 2024'!DJ160</f>
        <v>0</v>
      </c>
      <c r="AM161" s="46">
        <f>'jeziora 2024'!DK160</f>
        <v>0</v>
      </c>
      <c r="AN161" s="46">
        <f>'jeziora 2024'!DL160</f>
        <v>0</v>
      </c>
      <c r="AO161" s="155" t="s">
        <v>166</v>
      </c>
      <c r="AP161" s="160"/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AO4:AO6"/>
    <mergeCell ref="A4:A6"/>
    <mergeCell ref="B4:B5"/>
  </mergeCells>
  <conditionalFormatting sqref="C7:C161">
    <cfRule type="cellIs" dxfId="403" priority="98" operator="lessThan">
      <formula>1</formula>
    </cfRule>
    <cfRule type="cellIs" dxfId="402" priority="99" operator="greaterThanOrEqual">
      <formula>1</formula>
    </cfRule>
  </conditionalFormatting>
  <conditionalFormatting sqref="D7:D161">
    <cfRule type="cellIs" dxfId="401" priority="96" operator="lessThan">
      <formula>9.8</formula>
    </cfRule>
    <cfRule type="cellIs" dxfId="400" priority="97" operator="greaterThanOrEqual">
      <formula>9.8</formula>
    </cfRule>
  </conditionalFormatting>
  <conditionalFormatting sqref="E7:E161">
    <cfRule type="cellIs" dxfId="399" priority="94" operator="lessThan">
      <formula>$E$6</formula>
    </cfRule>
    <cfRule type="cellIs" dxfId="398" priority="95" operator="greaterThanOrEqual">
      <formula>$E$6</formula>
    </cfRule>
  </conditionalFormatting>
  <conditionalFormatting sqref="F7:F161">
    <cfRule type="cellIs" dxfId="397" priority="92" operator="lessThan">
      <formula>F$6</formula>
    </cfRule>
    <cfRule type="cellIs" dxfId="396" priority="93" operator="greaterThanOrEqual">
      <formula>F$6</formula>
    </cfRule>
  </conditionalFormatting>
  <conditionalFormatting sqref="G7:G161">
    <cfRule type="cellIs" dxfId="395" priority="90" operator="lessThan">
      <formula>$G$6</formula>
    </cfRule>
    <cfRule type="cellIs" dxfId="394" priority="91" operator="greaterThanOrEqual">
      <formula>$G$6</formula>
    </cfRule>
  </conditionalFormatting>
  <conditionalFormatting sqref="H7:H161">
    <cfRule type="cellIs" dxfId="393" priority="88" operator="lessThan">
      <formula>$H$6</formula>
    </cfRule>
    <cfRule type="cellIs" dxfId="392" priority="89" operator="greaterThanOrEqual">
      <formula>$H$6</formula>
    </cfRule>
  </conditionalFormatting>
  <conditionalFormatting sqref="I7:I161">
    <cfRule type="cellIs" dxfId="391" priority="86" operator="lessThan">
      <formula>$I$6</formula>
    </cfRule>
    <cfRule type="cellIs" dxfId="390" priority="87" operator="greaterThanOrEqual">
      <formula>$I$6</formula>
    </cfRule>
  </conditionalFormatting>
  <conditionalFormatting sqref="J7:J161">
    <cfRule type="cellIs" dxfId="389" priority="84" operator="lessThan">
      <formula>$J$6</formula>
    </cfRule>
    <cfRule type="cellIs" dxfId="388" priority="85" operator="greaterThanOrEqual">
      <formula>$J$6</formula>
    </cfRule>
  </conditionalFormatting>
  <conditionalFormatting sqref="K7:K161">
    <cfRule type="cellIs" dxfId="387" priority="82" operator="lessThan">
      <formula>$K$6</formula>
    </cfRule>
    <cfRule type="cellIs" dxfId="386" priority="83" operator="greaterThanOrEqual">
      <formula>$K$6</formula>
    </cfRule>
  </conditionalFormatting>
  <conditionalFormatting sqref="L7:L161">
    <cfRule type="cellIs" dxfId="385" priority="80" operator="lessThan">
      <formula>$L$6</formula>
    </cfRule>
    <cfRule type="cellIs" dxfId="384" priority="81" operator="greaterThanOrEqual">
      <formula>$L$6</formula>
    </cfRule>
  </conditionalFormatting>
  <conditionalFormatting sqref="M7:M161">
    <cfRule type="cellIs" dxfId="383" priority="78" operator="lessThan">
      <formula>$M$6</formula>
    </cfRule>
    <cfRule type="cellIs" dxfId="382" priority="79" operator="greaterThanOrEqual">
      <formula>$M$6</formula>
    </cfRule>
  </conditionalFormatting>
  <conditionalFormatting sqref="N7:AN161">
    <cfRule type="cellIs" dxfId="381" priority="5" operator="lessThan">
      <formula>N$6</formula>
    </cfRule>
    <cfRule type="cellIs" dxfId="380" priority="6" operator="greaterThanOrEqual">
      <formula>N$6</formula>
    </cfRule>
  </conditionalFormatting>
  <conditionalFormatting sqref="U7:AN161">
    <cfRule type="cellIs" dxfId="379" priority="4" operator="equal">
      <formula>0</formula>
    </cfRule>
  </conditionalFormatting>
  <conditionalFormatting sqref="AP7:AP161">
    <cfRule type="cellIs" dxfId="378" priority="1" operator="greaterThan">
      <formula>0</formula>
    </cfRule>
  </conditionalFormatting>
  <pageMargins left="0.11811023622047245" right="0.11811023622047245" top="0.47244094488188981" bottom="0.47244094488188981" header="0.78740157480314965" footer="0.78740157480314965"/>
  <pageSetup paperSize="8" scale="44" fitToHeight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C6F6-3D92-4B07-9373-874E1E488198}">
  <sheetPr>
    <tabColor theme="7" tint="0.79998168889431442"/>
  </sheetPr>
  <dimension ref="A1:BD265"/>
  <sheetViews>
    <sheetView zoomScale="70" zoomScaleNormal="70" workbookViewId="0">
      <pane xSplit="2" ySplit="4" topLeftCell="U5" activePane="bottomRight" state="frozen"/>
      <selection pane="topRight" activeCell="C1" sqref="C1"/>
      <selection pane="bottomLeft" activeCell="A5" sqref="A5"/>
      <selection pane="bottomRight" activeCell="BD1" sqref="BD1:BD1048576"/>
    </sheetView>
  </sheetViews>
  <sheetFormatPr defaultColWidth="9.08984375" defaultRowHeight="9" x14ac:dyDescent="0.25"/>
  <cols>
    <col min="1" max="1" width="5.54296875" style="116" bestFit="1" customWidth="1"/>
    <col min="2" max="2" width="15.453125" style="153" customWidth="1"/>
    <col min="3" max="3" width="8.08984375" style="114" customWidth="1"/>
    <col min="4" max="4" width="8.36328125" style="114" customWidth="1"/>
    <col min="5" max="5" width="6.6328125" style="114" bestFit="1" customWidth="1"/>
    <col min="6" max="6" width="8.54296875" style="114" bestFit="1" customWidth="1"/>
    <col min="7" max="7" width="7.54296875" style="114" customWidth="1"/>
    <col min="8" max="8" width="9.36328125" style="114" customWidth="1"/>
    <col min="9" max="9" width="7" style="114" customWidth="1"/>
    <col min="10" max="10" width="7.54296875" style="114" customWidth="1"/>
    <col min="11" max="11" width="8.90625" style="114" customWidth="1"/>
    <col min="12" max="12" width="12.54296875" style="114" customWidth="1"/>
    <col min="13" max="13" width="9.453125" style="114" customWidth="1"/>
    <col min="14" max="14" width="8.90625" style="114" customWidth="1"/>
    <col min="15" max="15" width="9.453125" style="114" customWidth="1"/>
    <col min="16" max="16" width="9.08984375" style="114" customWidth="1"/>
    <col min="17" max="17" width="10.08984375" style="114" customWidth="1"/>
    <col min="18" max="20" width="9.453125" style="114" customWidth="1"/>
    <col min="21" max="21" width="10.08984375" style="114" customWidth="1"/>
    <col min="22" max="22" width="8" style="114" customWidth="1"/>
    <col min="23" max="23" width="7.36328125" style="114" customWidth="1"/>
    <col min="24" max="24" width="9.08984375" style="114" customWidth="1"/>
    <col min="25" max="25" width="9.453125" style="114" customWidth="1"/>
    <col min="26" max="27" width="10.6328125" style="114" customWidth="1"/>
    <col min="28" max="28" width="9.453125" style="114" customWidth="1"/>
    <col min="29" max="29" width="10.08984375" style="114" customWidth="1"/>
    <col min="30" max="30" width="7.54296875" style="114" customWidth="1"/>
    <col min="31" max="31" width="12" style="114" customWidth="1"/>
    <col min="32" max="32" width="14.6328125" style="114" customWidth="1"/>
    <col min="33" max="33" width="12" style="114" customWidth="1"/>
    <col min="34" max="34" width="7" style="114" customWidth="1"/>
    <col min="35" max="35" width="7.54296875" style="114" customWidth="1"/>
    <col min="36" max="36" width="7" style="114" customWidth="1"/>
    <col min="37" max="37" width="7.90625" style="114" customWidth="1"/>
    <col min="38" max="38" width="7.36328125" style="114" customWidth="1"/>
    <col min="39" max="39" width="14.36328125" style="114" customWidth="1"/>
    <col min="40" max="40" width="7.36328125" style="114" customWidth="1"/>
    <col min="41" max="41" width="8.36328125" style="114" customWidth="1"/>
    <col min="42" max="42" width="9.54296875" style="114" customWidth="1"/>
    <col min="43" max="43" width="11.36328125" style="114" customWidth="1"/>
    <col min="44" max="44" width="12.54296875" style="114" customWidth="1"/>
    <col min="45" max="45" width="12" style="114" customWidth="1"/>
    <col min="46" max="46" width="10.54296875" style="114" customWidth="1"/>
    <col min="47" max="47" width="11.36328125" style="114" customWidth="1"/>
    <col min="48" max="48" width="6.08984375" style="114" customWidth="1"/>
    <col min="49" max="49" width="9.54296875" style="114" customWidth="1"/>
    <col min="50" max="50" width="6.36328125" style="114" customWidth="1"/>
    <col min="51" max="51" width="8" style="116" customWidth="1"/>
    <col min="52" max="52" width="5.6328125" style="114" customWidth="1"/>
    <col min="53" max="53" width="9.08984375" style="114" hidden="1" customWidth="1"/>
    <col min="54" max="54" width="9.08984375" style="131" hidden="1" customWidth="1"/>
    <col min="55" max="55" width="9.08984375" style="114" customWidth="1"/>
    <col min="56" max="56" width="0" style="114" hidden="1" customWidth="1"/>
    <col min="57" max="16384" width="9.08984375" style="114"/>
  </cols>
  <sheetData>
    <row r="1" spans="1:56" s="101" customFormat="1" x14ac:dyDescent="0.25">
      <c r="A1" s="98"/>
      <c r="B1" s="151" t="s">
        <v>150</v>
      </c>
      <c r="C1" s="98">
        <v>3</v>
      </c>
      <c r="D1" s="98">
        <v>4</v>
      </c>
      <c r="E1" s="98">
        <v>6</v>
      </c>
      <c r="F1" s="98">
        <v>8</v>
      </c>
      <c r="G1" s="98">
        <v>9</v>
      </c>
      <c r="H1" s="98">
        <v>10</v>
      </c>
      <c r="I1" s="98">
        <v>13</v>
      </c>
      <c r="J1" s="98">
        <v>14</v>
      </c>
      <c r="K1" s="98">
        <v>18</v>
      </c>
      <c r="L1" s="98">
        <v>21</v>
      </c>
      <c r="M1" s="98">
        <v>22</v>
      </c>
      <c r="N1" s="98">
        <v>28</v>
      </c>
      <c r="O1" s="98">
        <v>29</v>
      </c>
      <c r="P1" s="98">
        <v>30</v>
      </c>
      <c r="Q1" s="98">
        <v>31</v>
      </c>
      <c r="R1" s="98">
        <v>32</v>
      </c>
      <c r="S1" s="98">
        <v>33</v>
      </c>
      <c r="T1" s="98">
        <v>34</v>
      </c>
      <c r="U1" s="98">
        <v>36</v>
      </c>
      <c r="V1" s="98">
        <v>37</v>
      </c>
      <c r="W1" s="98">
        <v>38</v>
      </c>
      <c r="X1" s="98">
        <v>39</v>
      </c>
      <c r="Y1" s="98">
        <v>40</v>
      </c>
      <c r="Z1" s="98">
        <v>41</v>
      </c>
      <c r="AA1" s="98">
        <v>42</v>
      </c>
      <c r="AB1" s="98">
        <v>43</v>
      </c>
      <c r="AC1" s="98">
        <v>44</v>
      </c>
      <c r="AD1" s="98">
        <v>45</v>
      </c>
      <c r="AE1" s="98"/>
      <c r="AF1" s="100">
        <v>47</v>
      </c>
      <c r="AG1" s="98">
        <v>49</v>
      </c>
      <c r="AH1" s="98">
        <v>50</v>
      </c>
      <c r="AI1" s="98">
        <v>51</v>
      </c>
      <c r="AJ1" s="98">
        <v>52</v>
      </c>
      <c r="AK1" s="98">
        <v>54</v>
      </c>
      <c r="AL1" s="98">
        <v>55</v>
      </c>
      <c r="AM1" s="98">
        <v>57</v>
      </c>
      <c r="AN1" s="98">
        <v>58</v>
      </c>
      <c r="AO1" s="98">
        <v>59</v>
      </c>
      <c r="AP1" s="98"/>
      <c r="AQ1" s="98">
        <v>61</v>
      </c>
      <c r="AR1" s="98">
        <v>66</v>
      </c>
      <c r="AS1" s="98">
        <v>69</v>
      </c>
      <c r="AT1" s="98">
        <v>73</v>
      </c>
      <c r="AU1" s="98">
        <v>78</v>
      </c>
      <c r="AV1" s="98">
        <v>83</v>
      </c>
      <c r="AW1" s="98">
        <v>84</v>
      </c>
      <c r="AX1" s="98">
        <v>85</v>
      </c>
      <c r="AY1" s="98"/>
      <c r="BA1" s="102" t="s">
        <v>161</v>
      </c>
      <c r="BB1" s="130">
        <f>COUNTIF(AY5:AY265,"Level 1")</f>
        <v>128</v>
      </c>
      <c r="BC1" s="103"/>
    </row>
    <row r="2" spans="1:56" s="101" customFormat="1" ht="27" x14ac:dyDescent="0.25">
      <c r="A2" s="177" t="s">
        <v>174</v>
      </c>
      <c r="B2" s="180" t="s">
        <v>0</v>
      </c>
      <c r="C2" s="98" t="s">
        <v>4</v>
      </c>
      <c r="D2" s="98" t="s">
        <v>5</v>
      </c>
      <c r="E2" s="98" t="s">
        <v>7</v>
      </c>
      <c r="F2" s="98" t="s">
        <v>9</v>
      </c>
      <c r="G2" s="98" t="s">
        <v>10</v>
      </c>
      <c r="H2" s="98" t="s">
        <v>11</v>
      </c>
      <c r="I2" s="98" t="s">
        <v>14</v>
      </c>
      <c r="J2" s="98" t="s">
        <v>15</v>
      </c>
      <c r="K2" s="98" t="s">
        <v>19</v>
      </c>
      <c r="L2" s="98" t="s">
        <v>22</v>
      </c>
      <c r="M2" s="98" t="s">
        <v>23</v>
      </c>
      <c r="N2" s="98" t="s">
        <v>29</v>
      </c>
      <c r="O2" s="98" t="s">
        <v>30</v>
      </c>
      <c r="P2" s="98" t="s">
        <v>31</v>
      </c>
      <c r="Q2" s="98" t="s">
        <v>32</v>
      </c>
      <c r="R2" s="98" t="s">
        <v>33</v>
      </c>
      <c r="S2" s="98" t="s">
        <v>34</v>
      </c>
      <c r="T2" s="98" t="s">
        <v>35</v>
      </c>
      <c r="U2" s="98" t="s">
        <v>37</v>
      </c>
      <c r="V2" s="98" t="s">
        <v>38</v>
      </c>
      <c r="W2" s="98" t="s">
        <v>39</v>
      </c>
      <c r="X2" s="98" t="s">
        <v>40</v>
      </c>
      <c r="Y2" s="98" t="s">
        <v>41</v>
      </c>
      <c r="Z2" s="98" t="s">
        <v>42</v>
      </c>
      <c r="AA2" s="98" t="s">
        <v>43</v>
      </c>
      <c r="AB2" s="98" t="s">
        <v>44</v>
      </c>
      <c r="AC2" s="98" t="s">
        <v>45</v>
      </c>
      <c r="AD2" s="98" t="s">
        <v>46</v>
      </c>
      <c r="AE2" s="98" t="s">
        <v>155</v>
      </c>
      <c r="AF2" s="98" t="s">
        <v>105</v>
      </c>
      <c r="AG2" s="98" t="s">
        <v>49</v>
      </c>
      <c r="AH2" s="98" t="s">
        <v>50</v>
      </c>
      <c r="AI2" s="98" t="s">
        <v>51</v>
      </c>
      <c r="AJ2" s="98" t="s">
        <v>52</v>
      </c>
      <c r="AK2" s="98" t="s">
        <v>54</v>
      </c>
      <c r="AL2" s="98" t="s">
        <v>55</v>
      </c>
      <c r="AM2" s="98" t="s">
        <v>57</v>
      </c>
      <c r="AN2" s="98" t="s">
        <v>58</v>
      </c>
      <c r="AO2" s="98" t="s">
        <v>59</v>
      </c>
      <c r="AP2" s="98" t="s">
        <v>159</v>
      </c>
      <c r="AQ2" s="98" t="s">
        <v>61</v>
      </c>
      <c r="AR2" s="98" t="s">
        <v>66</v>
      </c>
      <c r="AS2" s="98" t="s">
        <v>69</v>
      </c>
      <c r="AT2" s="98" t="s">
        <v>73</v>
      </c>
      <c r="AU2" s="98" t="s">
        <v>78</v>
      </c>
      <c r="AV2" s="98" t="s">
        <v>83</v>
      </c>
      <c r="AW2" s="98" t="s">
        <v>84</v>
      </c>
      <c r="AX2" s="98" t="s">
        <v>85</v>
      </c>
      <c r="AY2" s="177" t="s">
        <v>152</v>
      </c>
      <c r="BA2" s="105" t="s">
        <v>162</v>
      </c>
      <c r="BB2" s="130">
        <f>COUNTIF(AY5:AY265,"Level 2")</f>
        <v>59</v>
      </c>
      <c r="BC2" s="103"/>
    </row>
    <row r="3" spans="1:56" s="101" customFormat="1" x14ac:dyDescent="0.25">
      <c r="A3" s="178"/>
      <c r="B3" s="181"/>
      <c r="C3" s="106" t="s">
        <v>117</v>
      </c>
      <c r="D3" s="106" t="s">
        <v>117</v>
      </c>
      <c r="E3" s="106" t="s">
        <v>117</v>
      </c>
      <c r="F3" s="106" t="s">
        <v>117</v>
      </c>
      <c r="G3" s="106" t="s">
        <v>117</v>
      </c>
      <c r="H3" s="106" t="s">
        <v>117</v>
      </c>
      <c r="I3" s="106" t="s">
        <v>117</v>
      </c>
      <c r="J3" s="106" t="s">
        <v>117</v>
      </c>
      <c r="K3" s="106" t="s">
        <v>117</v>
      </c>
      <c r="L3" s="106" t="s">
        <v>117</v>
      </c>
      <c r="M3" s="106" t="s">
        <v>117</v>
      </c>
      <c r="N3" s="106" t="s">
        <v>263</v>
      </c>
      <c r="O3" s="106" t="s">
        <v>263</v>
      </c>
      <c r="P3" s="106" t="s">
        <v>263</v>
      </c>
      <c r="Q3" s="106" t="s">
        <v>263</v>
      </c>
      <c r="R3" s="106" t="s">
        <v>263</v>
      </c>
      <c r="S3" s="106" t="s">
        <v>263</v>
      </c>
      <c r="T3" s="106" t="s">
        <v>263</v>
      </c>
      <c r="U3" s="106" t="s">
        <v>263</v>
      </c>
      <c r="V3" s="106" t="s">
        <v>263</v>
      </c>
      <c r="W3" s="106" t="s">
        <v>263</v>
      </c>
      <c r="X3" s="106" t="s">
        <v>263</v>
      </c>
      <c r="Y3" s="106" t="s">
        <v>263</v>
      </c>
      <c r="Z3" s="106" t="s">
        <v>263</v>
      </c>
      <c r="AA3" s="106" t="s">
        <v>263</v>
      </c>
      <c r="AB3" s="106" t="s">
        <v>263</v>
      </c>
      <c r="AC3" s="106" t="s">
        <v>263</v>
      </c>
      <c r="AD3" s="106" t="s">
        <v>263</v>
      </c>
      <c r="AE3" s="106" t="s">
        <v>263</v>
      </c>
      <c r="AF3" s="106" t="s">
        <v>263</v>
      </c>
      <c r="AG3" s="106" t="s">
        <v>263</v>
      </c>
      <c r="AH3" s="106" t="s">
        <v>263</v>
      </c>
      <c r="AI3" s="106" t="s">
        <v>263</v>
      </c>
      <c r="AJ3" s="106" t="s">
        <v>263</v>
      </c>
      <c r="AK3" s="106" t="s">
        <v>263</v>
      </c>
      <c r="AL3" s="106" t="s">
        <v>263</v>
      </c>
      <c r="AM3" s="106" t="s">
        <v>263</v>
      </c>
      <c r="AN3" s="106" t="s">
        <v>263</v>
      </c>
      <c r="AO3" s="106" t="s">
        <v>263</v>
      </c>
      <c r="AP3" s="106" t="s">
        <v>263</v>
      </c>
      <c r="AQ3" s="106" t="s">
        <v>263</v>
      </c>
      <c r="AR3" s="106" t="s">
        <v>263</v>
      </c>
      <c r="AS3" s="106" t="s">
        <v>263</v>
      </c>
      <c r="AT3" s="106" t="s">
        <v>263</v>
      </c>
      <c r="AU3" s="106" t="s">
        <v>263</v>
      </c>
      <c r="AV3" s="106" t="s">
        <v>263</v>
      </c>
      <c r="AW3" s="106" t="s">
        <v>263</v>
      </c>
      <c r="AX3" s="106" t="s">
        <v>263</v>
      </c>
      <c r="AY3" s="178"/>
      <c r="BA3" s="107" t="s">
        <v>163</v>
      </c>
      <c r="BB3" s="130">
        <f>COUNTIF(AY5:AY265,"Level 3")</f>
        <v>27</v>
      </c>
      <c r="BC3" s="103"/>
    </row>
    <row r="4" spans="1:56" s="110" customFormat="1" x14ac:dyDescent="0.25">
      <c r="A4" s="179"/>
      <c r="B4" s="119" t="s">
        <v>165</v>
      </c>
      <c r="C4" s="108" t="s">
        <v>115</v>
      </c>
      <c r="D4" s="108" t="s">
        <v>106</v>
      </c>
      <c r="E4" s="108" t="s">
        <v>108</v>
      </c>
      <c r="F4" s="108" t="s">
        <v>109</v>
      </c>
      <c r="G4" s="108" t="s">
        <v>110</v>
      </c>
      <c r="H4" s="108" t="s">
        <v>114</v>
      </c>
      <c r="I4" s="108" t="s">
        <v>107</v>
      </c>
      <c r="J4" s="108" t="s">
        <v>112</v>
      </c>
      <c r="K4" s="108" t="s">
        <v>116</v>
      </c>
      <c r="L4" s="108" t="s">
        <v>111</v>
      </c>
      <c r="M4" s="108" t="s">
        <v>113</v>
      </c>
      <c r="N4" s="108" t="s">
        <v>122</v>
      </c>
      <c r="O4" s="108" t="s">
        <v>123</v>
      </c>
      <c r="P4" s="108" t="s">
        <v>120</v>
      </c>
      <c r="Q4" s="108" t="s">
        <v>130</v>
      </c>
      <c r="R4" s="108" t="s">
        <v>128</v>
      </c>
      <c r="S4" s="108" t="s">
        <v>124</v>
      </c>
      <c r="T4" s="108" t="s">
        <v>125</v>
      </c>
      <c r="U4" s="108" t="s">
        <v>127</v>
      </c>
      <c r="V4" s="108" t="s">
        <v>119</v>
      </c>
      <c r="W4" s="108" t="s">
        <v>118</v>
      </c>
      <c r="X4" s="108" t="s">
        <v>121</v>
      </c>
      <c r="Y4" s="108" t="s">
        <v>132</v>
      </c>
      <c r="Z4" s="108" t="s">
        <v>126</v>
      </c>
      <c r="AA4" s="108" t="s">
        <v>126</v>
      </c>
      <c r="AB4" s="108" t="s">
        <v>125</v>
      </c>
      <c r="AC4" s="108" t="s">
        <v>131</v>
      </c>
      <c r="AD4" s="108" t="s">
        <v>129</v>
      </c>
      <c r="AE4" s="108" t="s">
        <v>156</v>
      </c>
      <c r="AF4" s="108" t="s">
        <v>133</v>
      </c>
      <c r="AG4" s="108" t="s">
        <v>157</v>
      </c>
      <c r="AH4" s="108" t="s">
        <v>140</v>
      </c>
      <c r="AI4" s="108" t="s">
        <v>141</v>
      </c>
      <c r="AJ4" s="108" t="s">
        <v>142</v>
      </c>
      <c r="AK4" s="108" t="s">
        <v>146</v>
      </c>
      <c r="AL4" s="108" t="s">
        <v>135</v>
      </c>
      <c r="AM4" s="108" t="s">
        <v>145</v>
      </c>
      <c r="AN4" s="108" t="s">
        <v>144</v>
      </c>
      <c r="AO4" s="108" t="s">
        <v>143</v>
      </c>
      <c r="AP4" s="108" t="s">
        <v>158</v>
      </c>
      <c r="AQ4" s="108" t="s">
        <v>149</v>
      </c>
      <c r="AR4" s="108" t="s">
        <v>148</v>
      </c>
      <c r="AS4" s="108" t="s">
        <v>139</v>
      </c>
      <c r="AT4" s="108" t="s">
        <v>138</v>
      </c>
      <c r="AU4" s="108" t="s">
        <v>147</v>
      </c>
      <c r="AV4" s="108" t="s">
        <v>137</v>
      </c>
      <c r="AW4" s="108" t="s">
        <v>136</v>
      </c>
      <c r="AX4" s="108" t="s">
        <v>134</v>
      </c>
      <c r="AY4" s="178"/>
      <c r="AZ4" s="103"/>
      <c r="BA4" s="109" t="s">
        <v>164</v>
      </c>
      <c r="BB4" s="130">
        <f>COUNTIF(AY5:AY265,"Level 4")</f>
        <v>47</v>
      </c>
      <c r="BC4" s="103"/>
    </row>
    <row r="5" spans="1:56" x14ac:dyDescent="0.25">
      <c r="A5" s="111">
        <f>'cieki 2024'!B6</f>
        <v>1</v>
      </c>
      <c r="B5" s="152" t="str">
        <f>'cieki 2024'!D6</f>
        <v>Barycz - Odolanów</v>
      </c>
      <c r="C5" s="112">
        <f>'cieki 2024'!I6</f>
        <v>0.05</v>
      </c>
      <c r="D5" s="112">
        <f>'cieki 2024'!J6</f>
        <v>1.5</v>
      </c>
      <c r="E5" s="112">
        <f>'cieki 2024'!L6</f>
        <v>2.5000000000000001E-2</v>
      </c>
      <c r="F5" s="112">
        <f>'cieki 2024'!N6</f>
        <v>5.76</v>
      </c>
      <c r="G5" s="112">
        <f>'cieki 2024'!O6</f>
        <v>63.3</v>
      </c>
      <c r="H5" s="133">
        <f>'cieki 2024'!P6</f>
        <v>2.3E-3</v>
      </c>
      <c r="I5" s="112">
        <f>'cieki 2024'!S6</f>
        <v>3.72</v>
      </c>
      <c r="J5" s="112">
        <f>'cieki 2024'!T6</f>
        <v>85.6</v>
      </c>
      <c r="K5" s="113">
        <f>'cieki 2024'!X6</f>
        <v>73</v>
      </c>
      <c r="L5" s="113">
        <f>'cieki 2024'!AA6</f>
        <v>3340</v>
      </c>
      <c r="M5" s="113">
        <f>'cieki 2024'!AB6</f>
        <v>95</v>
      </c>
      <c r="N5" s="113">
        <f>'cieki 2024'!AH6</f>
        <v>53</v>
      </c>
      <c r="O5" s="113">
        <f>'cieki 2024'!AI6</f>
        <v>609</v>
      </c>
      <c r="P5" s="113">
        <f>'cieki 2024'!AJ6</f>
        <v>299</v>
      </c>
      <c r="Q5" s="113">
        <f>'cieki 2024'!AK6</f>
        <v>3080</v>
      </c>
      <c r="R5" s="113">
        <f>'cieki 2024'!AL6</f>
        <v>2190</v>
      </c>
      <c r="S5" s="113">
        <f>'cieki 2024'!AM6</f>
        <v>1910</v>
      </c>
      <c r="T5" s="113">
        <f>'cieki 2024'!AN6</f>
        <v>3220</v>
      </c>
      <c r="U5" s="113">
        <f>'cieki 2024'!AP6</f>
        <v>2500</v>
      </c>
      <c r="V5" s="113">
        <f>'cieki 2024'!AQ6</f>
        <v>20</v>
      </c>
      <c r="W5" s="113">
        <f>'cieki 2024'!AR6</f>
        <v>35</v>
      </c>
      <c r="X5" s="113">
        <f>'cieki 2024'!AS6</f>
        <v>43</v>
      </c>
      <c r="Y5" s="113">
        <f>'cieki 2024'!AT6</f>
        <v>2720</v>
      </c>
      <c r="Z5" s="113">
        <f>'cieki 2024'!AU6</f>
        <v>2780</v>
      </c>
      <c r="AA5" s="113">
        <f>'cieki 2024'!AV6</f>
        <v>2290</v>
      </c>
      <c r="AB5" s="113">
        <f>'cieki 2024'!AW6</f>
        <v>2.5</v>
      </c>
      <c r="AC5" s="113">
        <f>'cieki 2024'!AX6</f>
        <v>2950</v>
      </c>
      <c r="AD5" s="113">
        <f>'cieki 2024'!AY6</f>
        <v>493</v>
      </c>
      <c r="AE5" s="113">
        <f>'cieki 2024'!BA6</f>
        <v>19249</v>
      </c>
      <c r="AF5" s="113">
        <f>'cieki 2024'!BI6</f>
        <v>0.5</v>
      </c>
      <c r="AG5" s="113">
        <f>'cieki 2024'!BK6</f>
        <v>0.5</v>
      </c>
      <c r="AH5" s="113">
        <f>'cieki 2024'!BL6</f>
        <v>0.05</v>
      </c>
      <c r="AI5" s="113">
        <f>'cieki 2024'!BM6</f>
        <v>0.05</v>
      </c>
      <c r="AJ5" s="113">
        <f>'cieki 2024'!BN6</f>
        <v>0.05</v>
      </c>
      <c r="AK5" s="113">
        <f>'cieki 2024'!BQ6</f>
        <v>0.4</v>
      </c>
      <c r="AL5" s="112">
        <f>'cieki 2024'!BS6</f>
        <v>0.05</v>
      </c>
      <c r="AM5" s="113">
        <f>'cieki 2024'!BU6</f>
        <v>0.1</v>
      </c>
      <c r="AN5" s="113">
        <f>'cieki 2024'!BW6</f>
        <v>0.05</v>
      </c>
      <c r="AO5" s="113">
        <f>'cieki 2024'!BX6</f>
        <v>0.05</v>
      </c>
      <c r="AP5" s="113">
        <f>'cieki 2024'!BY6</f>
        <v>0.15000000000000002</v>
      </c>
      <c r="AQ5" s="113">
        <f>'cieki 2024'!CA6</f>
        <v>25</v>
      </c>
      <c r="AR5" s="112">
        <f>'cieki 2024'!CL6</f>
        <v>0.87</v>
      </c>
      <c r="AS5" s="113">
        <f>'cieki 2024'!CO6</f>
        <v>0.5</v>
      </c>
      <c r="AT5" s="113">
        <f>'cieki 2024'!CT6</f>
        <v>0.5</v>
      </c>
      <c r="AU5" s="133">
        <f>'cieki 2024'!CY6</f>
        <v>9.7999999999999997E-4</v>
      </c>
      <c r="AV5" s="113">
        <f>'cieki 2024'!DD6</f>
        <v>0.05</v>
      </c>
      <c r="AW5" s="113">
        <f>'cieki 2024'!DE6</f>
        <v>0.05</v>
      </c>
      <c r="AX5" s="157">
        <f>'cieki 2024'!DF6</f>
        <v>0.05</v>
      </c>
      <c r="AY5" s="155" t="s">
        <v>164</v>
      </c>
    </row>
    <row r="6" spans="1:56" x14ac:dyDescent="0.25">
      <c r="A6" s="111">
        <f>'cieki 2024'!B7</f>
        <v>2</v>
      </c>
      <c r="B6" s="152" t="str">
        <f>'cieki 2024'!D7</f>
        <v>Barycz - powyżej ujścia Orli (m. Wąsosz)</v>
      </c>
      <c r="C6" s="112">
        <f>'cieki 2024'!I7</f>
        <v>0.05</v>
      </c>
      <c r="D6" s="112">
        <f>'cieki 2024'!J7</f>
        <v>1.5</v>
      </c>
      <c r="E6" s="112">
        <f>'cieki 2024'!L7</f>
        <v>2.5000000000000001E-2</v>
      </c>
      <c r="F6" s="112">
        <f>'cieki 2024'!N7</f>
        <v>1.32</v>
      </c>
      <c r="G6" s="112">
        <f>'cieki 2024'!O7</f>
        <v>3.92</v>
      </c>
      <c r="H6" s="133">
        <f>'cieki 2024'!P7</f>
        <v>5.7000000000000002E-3</v>
      </c>
      <c r="I6" s="112">
        <f>'cieki 2024'!S7</f>
        <v>0.70699999999999996</v>
      </c>
      <c r="J6" s="112">
        <f>'cieki 2024'!T7</f>
        <v>0.5</v>
      </c>
      <c r="K6" s="113">
        <f>'cieki 2024'!X7</f>
        <v>3.64</v>
      </c>
      <c r="L6" s="113">
        <f>'cieki 2024'!AA7</f>
        <v>1460</v>
      </c>
      <c r="M6" s="113">
        <f>'cieki 2024'!AB7</f>
        <v>38.4</v>
      </c>
      <c r="N6" s="113">
        <f>'cieki 2024'!AH7</f>
        <v>2.5</v>
      </c>
      <c r="O6" s="113">
        <f>'cieki 2024'!AI7</f>
        <v>2.5</v>
      </c>
      <c r="P6" s="113">
        <f>'cieki 2024'!AJ7</f>
        <v>2.5</v>
      </c>
      <c r="Q6" s="113">
        <f>'cieki 2024'!AK7</f>
        <v>2.5</v>
      </c>
      <c r="R6" s="113">
        <f>'cieki 2024'!AL7</f>
        <v>2.5</v>
      </c>
      <c r="S6" s="113">
        <f>'cieki 2024'!AM7</f>
        <v>2.5</v>
      </c>
      <c r="T6" s="113">
        <f>'cieki 2024'!AN7</f>
        <v>2.5</v>
      </c>
      <c r="U6" s="113">
        <f>'cieki 2024'!AP7</f>
        <v>2.5</v>
      </c>
      <c r="V6" s="113">
        <f>'cieki 2024'!AQ7</f>
        <v>1.5</v>
      </c>
      <c r="W6" s="113">
        <f>'cieki 2024'!AR7</f>
        <v>2.5</v>
      </c>
      <c r="X6" s="113">
        <f>'cieki 2024'!AS7</f>
        <v>2.5</v>
      </c>
      <c r="Y6" s="113">
        <f>'cieki 2024'!AT7</f>
        <v>2.5</v>
      </c>
      <c r="Z6" s="113">
        <f>'cieki 2024'!AU7</f>
        <v>2.5</v>
      </c>
      <c r="AA6" s="113">
        <f>'cieki 2024'!AV7</f>
        <v>2.5</v>
      </c>
      <c r="AB6" s="113">
        <f>'cieki 2024'!AW7</f>
        <v>2.5</v>
      </c>
      <c r="AC6" s="113">
        <f>'cieki 2024'!AX7</f>
        <v>2.5</v>
      </c>
      <c r="AD6" s="113">
        <f>'cieki 2024'!AY7</f>
        <v>2.5</v>
      </c>
      <c r="AE6" s="113">
        <f>'cieki 2024'!BA7</f>
        <v>31.5</v>
      </c>
      <c r="AF6" s="113">
        <f>'cieki 2024'!BI7</f>
        <v>0.5</v>
      </c>
      <c r="AG6" s="113">
        <f>'cieki 2024'!BK7</f>
        <v>0.5</v>
      </c>
      <c r="AH6" s="113">
        <f>'cieki 2024'!BL7</f>
        <v>0.05</v>
      </c>
      <c r="AI6" s="113">
        <f>'cieki 2024'!BM7</f>
        <v>0.05</v>
      </c>
      <c r="AJ6" s="113">
        <f>'cieki 2024'!BN7</f>
        <v>0.05</v>
      </c>
      <c r="AK6" s="113">
        <f>'cieki 2024'!BQ7</f>
        <v>0.4</v>
      </c>
      <c r="AL6" s="112">
        <f>'cieki 2024'!BS7</f>
        <v>0.05</v>
      </c>
      <c r="AM6" s="113">
        <f>'cieki 2024'!BU7</f>
        <v>0.1</v>
      </c>
      <c r="AN6" s="113">
        <f>'cieki 2024'!BW7</f>
        <v>0.05</v>
      </c>
      <c r="AO6" s="113">
        <f>'cieki 2024'!BX7</f>
        <v>0.05</v>
      </c>
      <c r="AP6" s="113">
        <f>'cieki 2024'!BY7</f>
        <v>0.15000000000000002</v>
      </c>
      <c r="AQ6" s="113">
        <f>'cieki 2024'!CA7</f>
        <v>25</v>
      </c>
      <c r="AR6" s="112">
        <f>'cieki 2024'!CL7</f>
        <v>5.0000000000000001E-3</v>
      </c>
      <c r="AS6" s="113">
        <f>'cieki 2024'!CO7</f>
        <v>0.5</v>
      </c>
      <c r="AT6" s="113">
        <f>'cieki 2024'!CT7</f>
        <v>0.5</v>
      </c>
      <c r="AU6" s="133">
        <f>'cieki 2024'!CY7</f>
        <v>9.1E-4</v>
      </c>
      <c r="AV6" s="113">
        <f>'cieki 2024'!DD7</f>
        <v>0.05</v>
      </c>
      <c r="AW6" s="113">
        <f>'cieki 2024'!DE7</f>
        <v>0.05</v>
      </c>
      <c r="AX6" s="157">
        <f>'cieki 2024'!DF7</f>
        <v>0.05</v>
      </c>
      <c r="AY6" s="156" t="s">
        <v>161</v>
      </c>
    </row>
    <row r="7" spans="1:56" x14ac:dyDescent="0.25">
      <c r="A7" s="111">
        <f>'cieki 2024'!B8</f>
        <v>3</v>
      </c>
      <c r="B7" s="152" t="str">
        <f>'cieki 2024'!D8</f>
        <v>Barycz - powyżej Żmigrodu i ujścia Sąsiecznicy</v>
      </c>
      <c r="C7" s="112">
        <f>'cieki 2024'!I8</f>
        <v>0.05</v>
      </c>
      <c r="D7" s="112">
        <f>'cieki 2024'!J8</f>
        <v>1.5</v>
      </c>
      <c r="E7" s="112">
        <f>'cieki 2024'!L8</f>
        <v>2.5000000000000001E-2</v>
      </c>
      <c r="F7" s="112">
        <f>'cieki 2024'!N8</f>
        <v>1.47</v>
      </c>
      <c r="G7" s="112">
        <f>'cieki 2024'!O8</f>
        <v>5.92</v>
      </c>
      <c r="H7" s="133">
        <f>'cieki 2024'!P8</f>
        <v>4.4999999999999997E-3</v>
      </c>
      <c r="I7" s="112">
        <f>'cieki 2024'!S8</f>
        <v>0.73</v>
      </c>
      <c r="J7" s="112">
        <f>'cieki 2024'!T8</f>
        <v>1.54</v>
      </c>
      <c r="K7" s="113">
        <f>'cieki 2024'!X8</f>
        <v>9.4600000000000009</v>
      </c>
      <c r="L7" s="113">
        <f>'cieki 2024'!AA8</f>
        <v>4000</v>
      </c>
      <c r="M7" s="113">
        <f>'cieki 2024'!AB8</f>
        <v>305</v>
      </c>
      <c r="N7" s="113">
        <f>'cieki 2024'!AH8</f>
        <v>22</v>
      </c>
      <c r="O7" s="113">
        <f>'cieki 2024'!AI8</f>
        <v>13</v>
      </c>
      <c r="P7" s="113">
        <f>'cieki 2024'!AJ8</f>
        <v>6.7</v>
      </c>
      <c r="Q7" s="113">
        <f>'cieki 2024'!AK8</f>
        <v>65</v>
      </c>
      <c r="R7" s="113">
        <f>'cieki 2024'!AL8</f>
        <v>48</v>
      </c>
      <c r="S7" s="113">
        <f>'cieki 2024'!AM8</f>
        <v>39</v>
      </c>
      <c r="T7" s="113">
        <f>'cieki 2024'!AN8</f>
        <v>64</v>
      </c>
      <c r="U7" s="113">
        <f>'cieki 2024'!AP8</f>
        <v>59</v>
      </c>
      <c r="V7" s="113">
        <f>'cieki 2024'!AQ8</f>
        <v>1.5</v>
      </c>
      <c r="W7" s="113">
        <f>'cieki 2024'!AR8</f>
        <v>2.5</v>
      </c>
      <c r="X7" s="113">
        <f>'cieki 2024'!AS8</f>
        <v>2.5</v>
      </c>
      <c r="Y7" s="113">
        <f>'cieki 2024'!AT8</f>
        <v>61</v>
      </c>
      <c r="Z7" s="113">
        <f>'cieki 2024'!AU8</f>
        <v>75</v>
      </c>
      <c r="AA7" s="113">
        <f>'cieki 2024'!AV8</f>
        <v>54</v>
      </c>
      <c r="AB7" s="113">
        <f>'cieki 2024'!AW8</f>
        <v>2.5</v>
      </c>
      <c r="AC7" s="113">
        <f>'cieki 2024'!AX8</f>
        <v>71</v>
      </c>
      <c r="AD7" s="113">
        <f>'cieki 2024'!AY8</f>
        <v>16</v>
      </c>
      <c r="AE7" s="113">
        <f>'cieki 2024'!BA8</f>
        <v>454.2</v>
      </c>
      <c r="AF7" s="113">
        <f>'cieki 2024'!BI8</f>
        <v>0.5</v>
      </c>
      <c r="AG7" s="113">
        <f>'cieki 2024'!BK8</f>
        <v>0.5</v>
      </c>
      <c r="AH7" s="113">
        <f>'cieki 2024'!BL8</f>
        <v>0.05</v>
      </c>
      <c r="AI7" s="113">
        <f>'cieki 2024'!BM8</f>
        <v>0.05</v>
      </c>
      <c r="AJ7" s="113">
        <f>'cieki 2024'!BN8</f>
        <v>0.05</v>
      </c>
      <c r="AK7" s="113">
        <f>'cieki 2024'!BQ8</f>
        <v>0.4</v>
      </c>
      <c r="AL7" s="112">
        <f>'cieki 2024'!BS8</f>
        <v>0.05</v>
      </c>
      <c r="AM7" s="113">
        <f>'cieki 2024'!BU8</f>
        <v>0.1</v>
      </c>
      <c r="AN7" s="113">
        <f>'cieki 2024'!BW8</f>
        <v>0.05</v>
      </c>
      <c r="AO7" s="113">
        <f>'cieki 2024'!BX8</f>
        <v>0.05</v>
      </c>
      <c r="AP7" s="113">
        <f>'cieki 2024'!BY8</f>
        <v>0.15000000000000002</v>
      </c>
      <c r="AQ7" s="113">
        <f>'cieki 2024'!CA8</f>
        <v>0</v>
      </c>
      <c r="AR7" s="112">
        <f>'cieki 2024'!CL8</f>
        <v>0</v>
      </c>
      <c r="AS7" s="113">
        <f>'cieki 2024'!CO8</f>
        <v>0</v>
      </c>
      <c r="AT7" s="113">
        <f>'cieki 2024'!CT8</f>
        <v>0</v>
      </c>
      <c r="AU7" s="133">
        <f>'cieki 2024'!CY8</f>
        <v>0</v>
      </c>
      <c r="AV7" s="113">
        <f>'cieki 2024'!DD8</f>
        <v>0</v>
      </c>
      <c r="AW7" s="113">
        <f>'cieki 2024'!DE8</f>
        <v>0.05</v>
      </c>
      <c r="AX7" s="157">
        <f>'cieki 2024'!DF8</f>
        <v>0.05</v>
      </c>
      <c r="AY7" s="156" t="s">
        <v>161</v>
      </c>
    </row>
    <row r="8" spans="1:56" x14ac:dyDescent="0.25">
      <c r="A8" s="111">
        <f>'cieki 2024'!B9</f>
        <v>4</v>
      </c>
      <c r="B8" s="152" t="str">
        <f>'cieki 2024'!D9</f>
        <v>Barycz - ujście do Odry</v>
      </c>
      <c r="C8" s="112">
        <f>'cieki 2024'!I9</f>
        <v>0.05</v>
      </c>
      <c r="D8" s="112">
        <f>'cieki 2024'!J9</f>
        <v>1.5</v>
      </c>
      <c r="E8" s="112">
        <f>'cieki 2024'!L9</f>
        <v>2.5000000000000001E-2</v>
      </c>
      <c r="F8" s="112">
        <f>'cieki 2024'!N9</f>
        <v>2.98</v>
      </c>
      <c r="G8" s="112">
        <f>'cieki 2024'!O9</f>
        <v>19.2</v>
      </c>
      <c r="H8" s="133">
        <f>'cieki 2024'!P9</f>
        <v>5.1000000000000004E-3</v>
      </c>
      <c r="I8" s="112">
        <f>'cieki 2024'!S9</f>
        <v>0.91700000000000004</v>
      </c>
      <c r="J8" s="112">
        <f>'cieki 2024'!T9</f>
        <v>33</v>
      </c>
      <c r="K8" s="113">
        <f>'cieki 2024'!X9</f>
        <v>17.3</v>
      </c>
      <c r="L8" s="113">
        <f>'cieki 2024'!AA9</f>
        <v>1310</v>
      </c>
      <c r="M8" s="113">
        <f>'cieki 2024'!AB9</f>
        <v>30.9</v>
      </c>
      <c r="N8" s="113">
        <f>'cieki 2024'!AH9</f>
        <v>24</v>
      </c>
      <c r="O8" s="113">
        <f>'cieki 2024'!AI9</f>
        <v>14</v>
      </c>
      <c r="P8" s="113">
        <f>'cieki 2024'!AJ9</f>
        <v>2.5</v>
      </c>
      <c r="Q8" s="113">
        <f>'cieki 2024'!AK9</f>
        <v>25</v>
      </c>
      <c r="R8" s="113">
        <f>'cieki 2024'!AL9</f>
        <v>59</v>
      </c>
      <c r="S8" s="113">
        <f>'cieki 2024'!AM9</f>
        <v>31</v>
      </c>
      <c r="T8" s="113">
        <f>'cieki 2024'!AN9</f>
        <v>115</v>
      </c>
      <c r="U8" s="113">
        <f>'cieki 2024'!AP9</f>
        <v>82</v>
      </c>
      <c r="V8" s="113">
        <f>'cieki 2024'!AQ9</f>
        <v>1.5</v>
      </c>
      <c r="W8" s="113">
        <f>'cieki 2024'!AR9</f>
        <v>5.4</v>
      </c>
      <c r="X8" s="113">
        <f>'cieki 2024'!AS9</f>
        <v>12</v>
      </c>
      <c r="Y8" s="113">
        <f>'cieki 2024'!AT9</f>
        <v>2.5</v>
      </c>
      <c r="Z8" s="113">
        <f>'cieki 2024'!AU9</f>
        <v>106</v>
      </c>
      <c r="AA8" s="113">
        <f>'cieki 2024'!AV9</f>
        <v>47</v>
      </c>
      <c r="AB8" s="113">
        <f>'cieki 2024'!AW9</f>
        <v>56</v>
      </c>
      <c r="AC8" s="113">
        <f>'cieki 2024'!AX9</f>
        <v>80</v>
      </c>
      <c r="AD8" s="113">
        <f>'cieki 2024'!AY9</f>
        <v>19</v>
      </c>
      <c r="AE8" s="113">
        <f>'cieki 2024'!BA9</f>
        <v>444.9</v>
      </c>
      <c r="AF8" s="113">
        <f>'cieki 2024'!BI9</f>
        <v>0.5</v>
      </c>
      <c r="AG8" s="113">
        <f>'cieki 2024'!BK9</f>
        <v>0.5</v>
      </c>
      <c r="AH8" s="113">
        <f>'cieki 2024'!BL9</f>
        <v>0.05</v>
      </c>
      <c r="AI8" s="113">
        <f>'cieki 2024'!BM9</f>
        <v>0.05</v>
      </c>
      <c r="AJ8" s="113">
        <f>'cieki 2024'!BN9</f>
        <v>0.05</v>
      </c>
      <c r="AK8" s="113">
        <f>'cieki 2024'!BQ9</f>
        <v>0.4</v>
      </c>
      <c r="AL8" s="112">
        <f>'cieki 2024'!BS9</f>
        <v>0.05</v>
      </c>
      <c r="AM8" s="113">
        <f>'cieki 2024'!BU9</f>
        <v>0.1</v>
      </c>
      <c r="AN8" s="113">
        <f>'cieki 2024'!BW9</f>
        <v>0.05</v>
      </c>
      <c r="AO8" s="113">
        <f>'cieki 2024'!BX9</f>
        <v>0.05</v>
      </c>
      <c r="AP8" s="113">
        <f>'cieki 2024'!BY9</f>
        <v>0.15000000000000002</v>
      </c>
      <c r="AQ8" s="113">
        <f>'cieki 2024'!CA9</f>
        <v>25</v>
      </c>
      <c r="AR8" s="112">
        <f>'cieki 2024'!CL9</f>
        <v>5.0000000000000001E-3</v>
      </c>
      <c r="AS8" s="113">
        <f>'cieki 2024'!CO9</f>
        <v>0.5</v>
      </c>
      <c r="AT8" s="113">
        <f>'cieki 2024'!CT9</f>
        <v>0.5</v>
      </c>
      <c r="AU8" s="133">
        <f>'cieki 2024'!CY9</f>
        <v>8.9000000000000006E-4</v>
      </c>
      <c r="AV8" s="113">
        <f>'cieki 2024'!DD9</f>
        <v>0.05</v>
      </c>
      <c r="AW8" s="113">
        <f>'cieki 2024'!DE9</f>
        <v>0.05</v>
      </c>
      <c r="AX8" s="157">
        <f>'cieki 2024'!DF9</f>
        <v>0.05</v>
      </c>
      <c r="AY8" s="156" t="s">
        <v>161</v>
      </c>
      <c r="BD8" s="114">
        <f>SUM(BB2:BB4)</f>
        <v>133</v>
      </c>
    </row>
    <row r="9" spans="1:56" x14ac:dyDescent="0.25">
      <c r="A9" s="111">
        <f>'cieki 2024'!B10</f>
        <v>5</v>
      </c>
      <c r="B9" s="152" t="str">
        <f>'cieki 2024'!D10</f>
        <v>Bauda - Frombork</v>
      </c>
      <c r="C9" s="112">
        <f>'cieki 2024'!I10</f>
        <v>0.05</v>
      </c>
      <c r="D9" s="112">
        <f>'cieki 2024'!J10</f>
        <v>1.5</v>
      </c>
      <c r="E9" s="112">
        <f>'cieki 2024'!L10</f>
        <v>2.5000000000000001E-2</v>
      </c>
      <c r="F9" s="112">
        <f>'cieki 2024'!N10</f>
        <v>2.89</v>
      </c>
      <c r="G9" s="112">
        <f>'cieki 2024'!O10</f>
        <v>6.94</v>
      </c>
      <c r="H9" s="133">
        <f>'cieki 2024'!P10</f>
        <v>2.2000000000000001E-3</v>
      </c>
      <c r="I9" s="112">
        <f>'cieki 2024'!S10</f>
        <v>0.92600000000000005</v>
      </c>
      <c r="J9" s="112">
        <f>'cieki 2024'!T10</f>
        <v>0.5</v>
      </c>
      <c r="K9" s="113">
        <f>'cieki 2024'!X10</f>
        <v>8.26</v>
      </c>
      <c r="L9" s="113">
        <f>'cieki 2024'!AA10</f>
        <v>2160</v>
      </c>
      <c r="M9" s="113">
        <f>'cieki 2024'!AB10</f>
        <v>52.5</v>
      </c>
      <c r="N9" s="113">
        <f>'cieki 2024'!AH10</f>
        <v>2.5</v>
      </c>
      <c r="O9" s="113">
        <f>'cieki 2024'!AI10</f>
        <v>2.5</v>
      </c>
      <c r="P9" s="113">
        <f>'cieki 2024'!AJ10</f>
        <v>2.5</v>
      </c>
      <c r="Q9" s="113">
        <f>'cieki 2024'!AK10</f>
        <v>2.5</v>
      </c>
      <c r="R9" s="113">
        <f>'cieki 2024'!AL10</f>
        <v>2.5</v>
      </c>
      <c r="S9" s="113">
        <f>'cieki 2024'!AM10</f>
        <v>2.5</v>
      </c>
      <c r="T9" s="113">
        <f>'cieki 2024'!AN10</f>
        <v>2.5</v>
      </c>
      <c r="U9" s="113">
        <f>'cieki 2024'!AP10</f>
        <v>2.5</v>
      </c>
      <c r="V9" s="113">
        <f>'cieki 2024'!AQ10</f>
        <v>1.5</v>
      </c>
      <c r="W9" s="113">
        <f>'cieki 2024'!AR10</f>
        <v>2.5</v>
      </c>
      <c r="X9" s="113">
        <f>'cieki 2024'!AS10</f>
        <v>2.5</v>
      </c>
      <c r="Y9" s="113">
        <f>'cieki 2024'!AT10</f>
        <v>2.5</v>
      </c>
      <c r="Z9" s="113">
        <f>'cieki 2024'!AU10</f>
        <v>2.5</v>
      </c>
      <c r="AA9" s="113">
        <f>'cieki 2024'!AV10</f>
        <v>2.5</v>
      </c>
      <c r="AB9" s="113">
        <f>'cieki 2024'!AW10</f>
        <v>2.5</v>
      </c>
      <c r="AC9" s="113">
        <f>'cieki 2024'!AX10</f>
        <v>2.5</v>
      </c>
      <c r="AD9" s="113">
        <f>'cieki 2024'!AY10</f>
        <v>2.5</v>
      </c>
      <c r="AE9" s="113">
        <f>'cieki 2024'!BA10</f>
        <v>31.5</v>
      </c>
      <c r="AF9" s="113">
        <f>'cieki 2024'!BI10</f>
        <v>0.5</v>
      </c>
      <c r="AG9" s="113">
        <f>'cieki 2024'!BK10</f>
        <v>0.5</v>
      </c>
      <c r="AH9" s="113">
        <f>'cieki 2024'!BL10</f>
        <v>0.05</v>
      </c>
      <c r="AI9" s="113">
        <f>'cieki 2024'!BM10</f>
        <v>0.05</v>
      </c>
      <c r="AJ9" s="113">
        <f>'cieki 2024'!BN10</f>
        <v>0.05</v>
      </c>
      <c r="AK9" s="113">
        <f>'cieki 2024'!BQ10</f>
        <v>0.4</v>
      </c>
      <c r="AL9" s="112">
        <f>'cieki 2024'!BS10</f>
        <v>0.05</v>
      </c>
      <c r="AM9" s="113">
        <f>'cieki 2024'!BU10</f>
        <v>0.1</v>
      </c>
      <c r="AN9" s="113">
        <f>'cieki 2024'!BW10</f>
        <v>0.05</v>
      </c>
      <c r="AO9" s="113">
        <f>'cieki 2024'!BX10</f>
        <v>0.05</v>
      </c>
      <c r="AP9" s="113">
        <f>'cieki 2024'!BY10</f>
        <v>0.15000000000000002</v>
      </c>
      <c r="AQ9" s="113">
        <f>'cieki 2024'!CA10</f>
        <v>0</v>
      </c>
      <c r="AR9" s="112">
        <f>'cieki 2024'!CL10</f>
        <v>0</v>
      </c>
      <c r="AS9" s="113">
        <f>'cieki 2024'!CO10</f>
        <v>0</v>
      </c>
      <c r="AT9" s="113">
        <f>'cieki 2024'!CT10</f>
        <v>0</v>
      </c>
      <c r="AU9" s="133">
        <f>'cieki 2024'!CY10</f>
        <v>0</v>
      </c>
      <c r="AV9" s="113">
        <f>'cieki 2024'!DD10</f>
        <v>0</v>
      </c>
      <c r="AW9" s="113">
        <f>'cieki 2024'!DE10</f>
        <v>0.05</v>
      </c>
      <c r="AX9" s="157">
        <f>'cieki 2024'!DF10</f>
        <v>0.05</v>
      </c>
      <c r="AY9" s="156" t="s">
        <v>161</v>
      </c>
    </row>
    <row r="10" spans="1:56" x14ac:dyDescent="0.25">
      <c r="A10" s="111">
        <f>'cieki 2024'!B11</f>
        <v>6</v>
      </c>
      <c r="B10" s="152" t="str">
        <f>'cieki 2024'!D11</f>
        <v>Bezleda - Lejdy</v>
      </c>
      <c r="C10" s="112">
        <f>'cieki 2024'!I11</f>
        <v>0.05</v>
      </c>
      <c r="D10" s="112">
        <f>'cieki 2024'!J11</f>
        <v>1.5</v>
      </c>
      <c r="E10" s="112">
        <f>'cieki 2024'!L11</f>
        <v>2.5000000000000001E-2</v>
      </c>
      <c r="F10" s="112">
        <f>'cieki 2024'!N11</f>
        <v>6.64</v>
      </c>
      <c r="G10" s="112">
        <f>'cieki 2024'!O11</f>
        <v>5.29</v>
      </c>
      <c r="H10" s="133">
        <f>'cieki 2024'!P11</f>
        <v>2.3E-3</v>
      </c>
      <c r="I10" s="112">
        <f>'cieki 2024'!S11</f>
        <v>2.0099999999999998</v>
      </c>
      <c r="J10" s="112">
        <f>'cieki 2024'!T11</f>
        <v>1.36</v>
      </c>
      <c r="K10" s="113">
        <f>'cieki 2024'!X11</f>
        <v>14</v>
      </c>
      <c r="L10" s="113">
        <f>'cieki 2024'!AA11</f>
        <v>4550</v>
      </c>
      <c r="M10" s="113">
        <f>'cieki 2024'!AB11</f>
        <v>117</v>
      </c>
      <c r="N10" s="113">
        <f>'cieki 2024'!AH11</f>
        <v>26</v>
      </c>
      <c r="O10" s="113">
        <f>'cieki 2024'!AI11</f>
        <v>15</v>
      </c>
      <c r="P10" s="113">
        <f>'cieki 2024'!AJ11</f>
        <v>8.4</v>
      </c>
      <c r="Q10" s="113">
        <f>'cieki 2024'!AK11</f>
        <v>95</v>
      </c>
      <c r="R10" s="113">
        <f>'cieki 2024'!AL11</f>
        <v>69</v>
      </c>
      <c r="S10" s="113">
        <f>'cieki 2024'!AM11</f>
        <v>53</v>
      </c>
      <c r="T10" s="113">
        <f>'cieki 2024'!AN11</f>
        <v>74</v>
      </c>
      <c r="U10" s="113">
        <f>'cieki 2024'!AP11</f>
        <v>81</v>
      </c>
      <c r="V10" s="113">
        <f>'cieki 2024'!AQ11</f>
        <v>1.5</v>
      </c>
      <c r="W10" s="113">
        <f>'cieki 2024'!AR11</f>
        <v>37</v>
      </c>
      <c r="X10" s="113">
        <f>'cieki 2024'!AS11</f>
        <v>14</v>
      </c>
      <c r="Y10" s="113">
        <f>'cieki 2024'!AT11</f>
        <v>87</v>
      </c>
      <c r="Z10" s="113">
        <f>'cieki 2024'!AU11</f>
        <v>99</v>
      </c>
      <c r="AA10" s="113">
        <f>'cieki 2024'!AV11</f>
        <v>67</v>
      </c>
      <c r="AB10" s="113">
        <f>'cieki 2024'!AW11</f>
        <v>2.5</v>
      </c>
      <c r="AC10" s="113">
        <f>'cieki 2024'!AX11</f>
        <v>96</v>
      </c>
      <c r="AD10" s="113">
        <f>'cieki 2024'!AY11</f>
        <v>23</v>
      </c>
      <c r="AE10" s="113">
        <f>'cieki 2024'!BA11</f>
        <v>645.9</v>
      </c>
      <c r="AF10" s="113">
        <f>'cieki 2024'!BI11</f>
        <v>0.5</v>
      </c>
      <c r="AG10" s="113">
        <f>'cieki 2024'!BK11</f>
        <v>0.5</v>
      </c>
      <c r="AH10" s="113">
        <f>'cieki 2024'!BL11</f>
        <v>0.05</v>
      </c>
      <c r="AI10" s="113">
        <f>'cieki 2024'!BM11</f>
        <v>0.05</v>
      </c>
      <c r="AJ10" s="113">
        <f>'cieki 2024'!BN11</f>
        <v>0.05</v>
      </c>
      <c r="AK10" s="113">
        <f>'cieki 2024'!BQ11</f>
        <v>0.4</v>
      </c>
      <c r="AL10" s="112">
        <f>'cieki 2024'!BS11</f>
        <v>0.05</v>
      </c>
      <c r="AM10" s="113">
        <f>'cieki 2024'!BU11</f>
        <v>0.1</v>
      </c>
      <c r="AN10" s="113">
        <f>'cieki 2024'!BW11</f>
        <v>0.05</v>
      </c>
      <c r="AO10" s="113">
        <f>'cieki 2024'!BX11</f>
        <v>0.05</v>
      </c>
      <c r="AP10" s="113">
        <f>'cieki 2024'!BY11</f>
        <v>0.15000000000000002</v>
      </c>
      <c r="AQ10" s="113">
        <f>'cieki 2024'!CA11</f>
        <v>25</v>
      </c>
      <c r="AR10" s="112">
        <f>'cieki 2024'!CL11</f>
        <v>0.06</v>
      </c>
      <c r="AS10" s="113">
        <f>'cieki 2024'!CO11</f>
        <v>0.5</v>
      </c>
      <c r="AT10" s="113">
        <f>'cieki 2024'!CT11</f>
        <v>0.5</v>
      </c>
      <c r="AU10" s="133">
        <f>'cieki 2024'!CY11</f>
        <v>9.2000000000000003E-4</v>
      </c>
      <c r="AV10" s="113">
        <f>'cieki 2024'!DD11</f>
        <v>0.05</v>
      </c>
      <c r="AW10" s="113">
        <f>'cieki 2024'!DE11</f>
        <v>0.05</v>
      </c>
      <c r="AX10" s="157">
        <f>'cieki 2024'!DF11</f>
        <v>0.05</v>
      </c>
      <c r="AY10" s="158" t="s">
        <v>162</v>
      </c>
    </row>
    <row r="11" spans="1:56" x14ac:dyDescent="0.25">
      <c r="A11" s="111">
        <f>'cieki 2024'!B12</f>
        <v>8</v>
      </c>
      <c r="B11" s="152" t="str">
        <f>'cieki 2024'!D12</f>
        <v>Biały Dunajec - Poronin</v>
      </c>
      <c r="C11" s="112">
        <f>'cieki 2024'!I12</f>
        <v>0.05</v>
      </c>
      <c r="D11" s="112">
        <f>'cieki 2024'!J12</f>
        <v>4.66</v>
      </c>
      <c r="E11" s="112">
        <f>'cieki 2024'!L12</f>
        <v>0.105</v>
      </c>
      <c r="F11" s="112">
        <f>'cieki 2024'!N12</f>
        <v>26.5</v>
      </c>
      <c r="G11" s="112">
        <f>'cieki 2024'!O12</f>
        <v>30.3</v>
      </c>
      <c r="H11" s="133">
        <f>'cieki 2024'!P12</f>
        <v>3.2000000000000001E-2</v>
      </c>
      <c r="I11" s="112">
        <f>'cieki 2024'!S12</f>
        <v>24.4</v>
      </c>
      <c r="J11" s="112">
        <f>'cieki 2024'!T12</f>
        <v>11.2</v>
      </c>
      <c r="K11" s="113">
        <f>'cieki 2024'!X12</f>
        <v>107</v>
      </c>
      <c r="L11" s="113">
        <f>'cieki 2024'!AA12</f>
        <v>15697.3</v>
      </c>
      <c r="M11" s="113">
        <f>'cieki 2024'!AB12</f>
        <v>368</v>
      </c>
      <c r="N11" s="113">
        <f>'cieki 2024'!AH12</f>
        <v>2.5</v>
      </c>
      <c r="O11" s="113">
        <f>'cieki 2024'!AI12</f>
        <v>154</v>
      </c>
      <c r="P11" s="113">
        <f>'cieki 2024'!AJ12</f>
        <v>61</v>
      </c>
      <c r="Q11" s="113">
        <f>'cieki 2024'!AK12</f>
        <v>267</v>
      </c>
      <c r="R11" s="113">
        <f>'cieki 2024'!AL12</f>
        <v>140</v>
      </c>
      <c r="S11" s="113">
        <f>'cieki 2024'!AM12</f>
        <v>107</v>
      </c>
      <c r="T11" s="113">
        <f>'cieki 2024'!AN12</f>
        <v>126</v>
      </c>
      <c r="U11" s="113">
        <f>'cieki 2024'!AP12</f>
        <v>92</v>
      </c>
      <c r="V11" s="113">
        <f>'cieki 2024'!AQ12</f>
        <v>1.5</v>
      </c>
      <c r="W11" s="113">
        <f>'cieki 2024'!AR12</f>
        <v>2.5</v>
      </c>
      <c r="X11" s="113">
        <f>'cieki 2024'!AS12</f>
        <v>12</v>
      </c>
      <c r="Y11" s="113">
        <f>'cieki 2024'!AT12</f>
        <v>223</v>
      </c>
      <c r="Z11" s="113">
        <f>'cieki 2024'!AU12</f>
        <v>144</v>
      </c>
      <c r="AA11" s="113">
        <f>'cieki 2024'!AV12</f>
        <v>116</v>
      </c>
      <c r="AB11" s="113">
        <f>'cieki 2024'!AW12</f>
        <v>2.5</v>
      </c>
      <c r="AC11" s="113">
        <f>'cieki 2024'!AX12</f>
        <v>50</v>
      </c>
      <c r="AD11" s="113">
        <f>'cieki 2024'!AY12</f>
        <v>73</v>
      </c>
      <c r="AE11" s="113">
        <f>'cieki 2024'!BA12</f>
        <v>1356.5</v>
      </c>
      <c r="AF11" s="113">
        <f>'cieki 2024'!BI12</f>
        <v>0.5</v>
      </c>
      <c r="AG11" s="113">
        <f>'cieki 2024'!BK12</f>
        <v>0.5</v>
      </c>
      <c r="AH11" s="113">
        <f>'cieki 2024'!BL12</f>
        <v>0.05</v>
      </c>
      <c r="AI11" s="113">
        <f>'cieki 2024'!BM12</f>
        <v>0.05</v>
      </c>
      <c r="AJ11" s="113">
        <f>'cieki 2024'!BN12</f>
        <v>0.05</v>
      </c>
      <c r="AK11" s="113">
        <f>'cieki 2024'!BQ12</f>
        <v>0.4</v>
      </c>
      <c r="AL11" s="112">
        <f>'cieki 2024'!BS12</f>
        <v>0.05</v>
      </c>
      <c r="AM11" s="113">
        <f>'cieki 2024'!BU12</f>
        <v>0.1</v>
      </c>
      <c r="AN11" s="113">
        <f>'cieki 2024'!BW12</f>
        <v>0.05</v>
      </c>
      <c r="AO11" s="113">
        <f>'cieki 2024'!BX12</f>
        <v>0.05</v>
      </c>
      <c r="AP11" s="113">
        <f>'cieki 2024'!BY12</f>
        <v>0.15000000000000002</v>
      </c>
      <c r="AQ11" s="113">
        <f>'cieki 2024'!CA12</f>
        <v>0</v>
      </c>
      <c r="AR11" s="112">
        <f>'cieki 2024'!CL12</f>
        <v>0</v>
      </c>
      <c r="AS11" s="113">
        <f>'cieki 2024'!CO12</f>
        <v>0</v>
      </c>
      <c r="AT11" s="113">
        <f>'cieki 2024'!CT12</f>
        <v>0</v>
      </c>
      <c r="AU11" s="133">
        <f>'cieki 2024'!CY12</f>
        <v>0</v>
      </c>
      <c r="AV11" s="113">
        <f>'cieki 2024'!DD12</f>
        <v>0</v>
      </c>
      <c r="AW11" s="113">
        <f>'cieki 2024'!DE12</f>
        <v>0.05</v>
      </c>
      <c r="AX11" s="157">
        <f>'cieki 2024'!DF12</f>
        <v>0.05</v>
      </c>
      <c r="AY11" s="158" t="s">
        <v>162</v>
      </c>
    </row>
    <row r="12" spans="1:56" x14ac:dyDescent="0.25">
      <c r="A12" s="111">
        <f>'cieki 2024'!B13</f>
        <v>9</v>
      </c>
      <c r="B12" s="152" t="str">
        <f>'cieki 2024'!D13</f>
        <v>Biebrza - Ostrowie Biebrzańskie</v>
      </c>
      <c r="C12" s="112">
        <f>'cieki 2024'!I13</f>
        <v>0.05</v>
      </c>
      <c r="D12" s="112">
        <f>'cieki 2024'!J13</f>
        <v>1.5</v>
      </c>
      <c r="E12" s="112">
        <f>'cieki 2024'!L13</f>
        <v>2.5000000000000001E-2</v>
      </c>
      <c r="F12" s="112">
        <f>'cieki 2024'!N13</f>
        <v>4.6399999999999997</v>
      </c>
      <c r="G12" s="112">
        <f>'cieki 2024'!O13</f>
        <v>6.24</v>
      </c>
      <c r="H12" s="133">
        <f>'cieki 2024'!P13</f>
        <v>4.1000000000000003E-3</v>
      </c>
      <c r="I12" s="112">
        <f>'cieki 2024'!S13</f>
        <v>1.75</v>
      </c>
      <c r="J12" s="112">
        <f>'cieki 2024'!T13</f>
        <v>1.86</v>
      </c>
      <c r="K12" s="113">
        <f>'cieki 2024'!X13</f>
        <v>25.5</v>
      </c>
      <c r="L12" s="113">
        <f>'cieki 2024'!AA13</f>
        <v>6550</v>
      </c>
      <c r="M12" s="113">
        <f>'cieki 2024'!AB13</f>
        <v>194</v>
      </c>
      <c r="N12" s="113">
        <f>'cieki 2024'!AH13</f>
        <v>2.5</v>
      </c>
      <c r="O12" s="113">
        <f>'cieki 2024'!AI13</f>
        <v>2.5</v>
      </c>
      <c r="P12" s="113">
        <f>'cieki 2024'!AJ13</f>
        <v>2.5</v>
      </c>
      <c r="Q12" s="113">
        <f>'cieki 2024'!AK13</f>
        <v>2.5</v>
      </c>
      <c r="R12" s="113">
        <f>'cieki 2024'!AL13</f>
        <v>2.5</v>
      </c>
      <c r="S12" s="113">
        <f>'cieki 2024'!AM13</f>
        <v>2.5</v>
      </c>
      <c r="T12" s="113">
        <f>'cieki 2024'!AN13</f>
        <v>2.5</v>
      </c>
      <c r="U12" s="113">
        <f>'cieki 2024'!AP13</f>
        <v>2.5</v>
      </c>
      <c r="V12" s="113">
        <f>'cieki 2024'!AQ13</f>
        <v>1.5</v>
      </c>
      <c r="W12" s="113">
        <f>'cieki 2024'!AR13</f>
        <v>2.5</v>
      </c>
      <c r="X12" s="113">
        <f>'cieki 2024'!AS13</f>
        <v>2.5</v>
      </c>
      <c r="Y12" s="113">
        <f>'cieki 2024'!AT13</f>
        <v>2.5</v>
      </c>
      <c r="Z12" s="113">
        <f>'cieki 2024'!AU13</f>
        <v>2.5</v>
      </c>
      <c r="AA12" s="113">
        <f>'cieki 2024'!AV13</f>
        <v>2.5</v>
      </c>
      <c r="AB12" s="113">
        <f>'cieki 2024'!AW13</f>
        <v>2.5</v>
      </c>
      <c r="AC12" s="113">
        <f>'cieki 2024'!AX13</f>
        <v>2.5</v>
      </c>
      <c r="AD12" s="113">
        <f>'cieki 2024'!AY13</f>
        <v>2.5</v>
      </c>
      <c r="AE12" s="113">
        <f>'cieki 2024'!BA13</f>
        <v>31.5</v>
      </c>
      <c r="AF12" s="113">
        <f>'cieki 2024'!BI13</f>
        <v>0.5</v>
      </c>
      <c r="AG12" s="113">
        <f>'cieki 2024'!BK13</f>
        <v>0.5</v>
      </c>
      <c r="AH12" s="113">
        <f>'cieki 2024'!BL13</f>
        <v>0.05</v>
      </c>
      <c r="AI12" s="113">
        <f>'cieki 2024'!BM13</f>
        <v>0.05</v>
      </c>
      <c r="AJ12" s="113">
        <f>'cieki 2024'!BN13</f>
        <v>0.05</v>
      </c>
      <c r="AK12" s="113">
        <f>'cieki 2024'!BQ13</f>
        <v>0.4</v>
      </c>
      <c r="AL12" s="112">
        <f>'cieki 2024'!BS13</f>
        <v>0.05</v>
      </c>
      <c r="AM12" s="113">
        <f>'cieki 2024'!BU13</f>
        <v>0.1</v>
      </c>
      <c r="AN12" s="113">
        <f>'cieki 2024'!BW13</f>
        <v>0.05</v>
      </c>
      <c r="AO12" s="113">
        <f>'cieki 2024'!BX13</f>
        <v>0.05</v>
      </c>
      <c r="AP12" s="113">
        <f>'cieki 2024'!BY13</f>
        <v>0.15000000000000002</v>
      </c>
      <c r="AQ12" s="113">
        <f>'cieki 2024'!CA13</f>
        <v>25</v>
      </c>
      <c r="AR12" s="112">
        <f>'cieki 2024'!CL13</f>
        <v>5.0000000000000001E-3</v>
      </c>
      <c r="AS12" s="113">
        <f>'cieki 2024'!CO13</f>
        <v>0.5</v>
      </c>
      <c r="AT12" s="113">
        <f>'cieki 2024'!CT13</f>
        <v>0.5</v>
      </c>
      <c r="AU12" s="133">
        <f>'cieki 2024'!CY13</f>
        <v>8.9000000000000006E-4</v>
      </c>
      <c r="AV12" s="113">
        <f>'cieki 2024'!DD13</f>
        <v>0.05</v>
      </c>
      <c r="AW12" s="113">
        <f>'cieki 2024'!DE13</f>
        <v>0.05</v>
      </c>
      <c r="AX12" s="157">
        <f>'cieki 2024'!DF13</f>
        <v>0.05</v>
      </c>
      <c r="AY12" s="156" t="s">
        <v>161</v>
      </c>
    </row>
    <row r="13" spans="1:56" s="103" customFormat="1" x14ac:dyDescent="0.25">
      <c r="A13" s="111">
        <f>'cieki 2024'!B14</f>
        <v>10</v>
      </c>
      <c r="B13" s="152" t="str">
        <f>'cieki 2024'!D14</f>
        <v>Biebrza - Stary Rogożyn</v>
      </c>
      <c r="C13" s="112">
        <f>'cieki 2024'!I14</f>
        <v>0.05</v>
      </c>
      <c r="D13" s="112">
        <f>'cieki 2024'!J14</f>
        <v>1.5</v>
      </c>
      <c r="E13" s="112">
        <f>'cieki 2024'!L14</f>
        <v>2.5000000000000001E-2</v>
      </c>
      <c r="F13" s="112">
        <f>'cieki 2024'!N14</f>
        <v>2.23</v>
      </c>
      <c r="G13" s="112">
        <f>'cieki 2024'!O14</f>
        <v>5.14</v>
      </c>
      <c r="H13" s="133">
        <f>'cieki 2024'!P14</f>
        <v>2.8999999999999998E-3</v>
      </c>
      <c r="I13" s="112">
        <f>'cieki 2024'!S14</f>
        <v>0.51400000000000001</v>
      </c>
      <c r="J13" s="112">
        <f>'cieki 2024'!T14</f>
        <v>0.5</v>
      </c>
      <c r="K13" s="113">
        <f>'cieki 2024'!X14</f>
        <v>7.26</v>
      </c>
      <c r="L13" s="113">
        <f>'cieki 2024'!AA14</f>
        <v>2400</v>
      </c>
      <c r="M13" s="113">
        <f>'cieki 2024'!AB14</f>
        <v>78.8</v>
      </c>
      <c r="N13" s="113">
        <f>'cieki 2024'!AH14</f>
        <v>2.5</v>
      </c>
      <c r="O13" s="113">
        <f>'cieki 2024'!AI14</f>
        <v>122</v>
      </c>
      <c r="P13" s="113">
        <f>'cieki 2024'!AJ14</f>
        <v>181</v>
      </c>
      <c r="Q13" s="113">
        <f>'cieki 2024'!AK14</f>
        <v>424</v>
      </c>
      <c r="R13" s="113">
        <f>'cieki 2024'!AL14</f>
        <v>490</v>
      </c>
      <c r="S13" s="113">
        <f>'cieki 2024'!AM14</f>
        <v>331</v>
      </c>
      <c r="T13" s="113">
        <f>'cieki 2024'!AN14</f>
        <v>322</v>
      </c>
      <c r="U13" s="113">
        <f>'cieki 2024'!AP14</f>
        <v>147</v>
      </c>
      <c r="V13" s="113">
        <f>'cieki 2024'!AQ14</f>
        <v>1.5</v>
      </c>
      <c r="W13" s="113">
        <f>'cieki 2024'!AR14</f>
        <v>2.5</v>
      </c>
      <c r="X13" s="113">
        <f>'cieki 2024'!AS14</f>
        <v>25</v>
      </c>
      <c r="Y13" s="113">
        <f>'cieki 2024'!AT14</f>
        <v>347</v>
      </c>
      <c r="Z13" s="113">
        <f>'cieki 2024'!AU14</f>
        <v>422</v>
      </c>
      <c r="AA13" s="113">
        <f>'cieki 2024'!AV14</f>
        <v>271</v>
      </c>
      <c r="AB13" s="113">
        <f>'cieki 2024'!AW14</f>
        <v>2.5</v>
      </c>
      <c r="AC13" s="113">
        <f>'cieki 2024'!AX14</f>
        <v>87</v>
      </c>
      <c r="AD13" s="113">
        <f>'cieki 2024'!AY14</f>
        <v>153</v>
      </c>
      <c r="AE13" s="113">
        <f>'cieki 2024'!BA14</f>
        <v>2941.5</v>
      </c>
      <c r="AF13" s="113">
        <f>'cieki 2024'!BI14</f>
        <v>0.5</v>
      </c>
      <c r="AG13" s="113">
        <f>'cieki 2024'!BK14</f>
        <v>0.5</v>
      </c>
      <c r="AH13" s="113">
        <f>'cieki 2024'!BL14</f>
        <v>0.05</v>
      </c>
      <c r="AI13" s="113">
        <f>'cieki 2024'!BM14</f>
        <v>0.05</v>
      </c>
      <c r="AJ13" s="113">
        <f>'cieki 2024'!BN14</f>
        <v>0.05</v>
      </c>
      <c r="AK13" s="113">
        <f>'cieki 2024'!BQ14</f>
        <v>0.4</v>
      </c>
      <c r="AL13" s="112">
        <f>'cieki 2024'!BS14</f>
        <v>0.05</v>
      </c>
      <c r="AM13" s="113">
        <f>'cieki 2024'!BU14</f>
        <v>0.1</v>
      </c>
      <c r="AN13" s="113">
        <f>'cieki 2024'!BW14</f>
        <v>0.05</v>
      </c>
      <c r="AO13" s="113">
        <f>'cieki 2024'!BX14</f>
        <v>0.05</v>
      </c>
      <c r="AP13" s="113">
        <f>'cieki 2024'!BY14</f>
        <v>0.15000000000000002</v>
      </c>
      <c r="AQ13" s="113">
        <f>'cieki 2024'!CA14</f>
        <v>0</v>
      </c>
      <c r="AR13" s="112">
        <f>'cieki 2024'!CL14</f>
        <v>0</v>
      </c>
      <c r="AS13" s="113">
        <f>'cieki 2024'!CO14</f>
        <v>0</v>
      </c>
      <c r="AT13" s="113">
        <f>'cieki 2024'!CT14</f>
        <v>0</v>
      </c>
      <c r="AU13" s="133">
        <f>'cieki 2024'!CY14</f>
        <v>0</v>
      </c>
      <c r="AV13" s="113">
        <f>'cieki 2024'!DD14</f>
        <v>0</v>
      </c>
      <c r="AW13" s="113">
        <f>'cieki 2024'!DE14</f>
        <v>0.05</v>
      </c>
      <c r="AX13" s="157">
        <f>'cieki 2024'!DF14</f>
        <v>0.05</v>
      </c>
      <c r="AY13" s="155" t="s">
        <v>164</v>
      </c>
      <c r="AZ13" s="114"/>
      <c r="BB13" s="131"/>
    </row>
    <row r="14" spans="1:56" s="103" customFormat="1" x14ac:dyDescent="0.25">
      <c r="A14" s="111">
        <f>'cieki 2024'!B15</f>
        <v>11</v>
      </c>
      <c r="B14" s="152" t="str">
        <f>'cieki 2024'!D15</f>
        <v>Brda - Kopernica</v>
      </c>
      <c r="C14" s="112">
        <f>'cieki 2024'!I15</f>
        <v>0.05</v>
      </c>
      <c r="D14" s="112">
        <f>'cieki 2024'!J15</f>
        <v>1.5</v>
      </c>
      <c r="E14" s="112">
        <f>'cieki 2024'!L15</f>
        <v>2.5000000000000001E-2</v>
      </c>
      <c r="F14" s="112">
        <f>'cieki 2024'!N15</f>
        <v>3.3</v>
      </c>
      <c r="G14" s="112">
        <f>'cieki 2024'!O15</f>
        <v>4.5599999999999996</v>
      </c>
      <c r="H14" s="133">
        <f>'cieki 2024'!P15</f>
        <v>1.1999999999999999E-3</v>
      </c>
      <c r="I14" s="112">
        <f>'cieki 2024'!S15</f>
        <v>3.52</v>
      </c>
      <c r="J14" s="112">
        <f>'cieki 2024'!T15</f>
        <v>0.5</v>
      </c>
      <c r="K14" s="113">
        <f>'cieki 2024'!X15</f>
        <v>7.15</v>
      </c>
      <c r="L14" s="113">
        <f>'cieki 2024'!AA15</f>
        <v>2030</v>
      </c>
      <c r="M14" s="113">
        <f>'cieki 2024'!AB15</f>
        <v>116</v>
      </c>
      <c r="N14" s="113">
        <f>'cieki 2024'!AH15</f>
        <v>48</v>
      </c>
      <c r="O14" s="113">
        <f>'cieki 2024'!AI15</f>
        <v>7.6</v>
      </c>
      <c r="P14" s="113">
        <f>'cieki 2024'!AJ15</f>
        <v>2.5</v>
      </c>
      <c r="Q14" s="113">
        <f>'cieki 2024'!AK15</f>
        <v>2.5</v>
      </c>
      <c r="R14" s="113">
        <f>'cieki 2024'!AL15</f>
        <v>2.5</v>
      </c>
      <c r="S14" s="113">
        <f>'cieki 2024'!AM15</f>
        <v>2.5</v>
      </c>
      <c r="T14" s="113">
        <f>'cieki 2024'!AN15</f>
        <v>2.5</v>
      </c>
      <c r="U14" s="113">
        <f>'cieki 2024'!AP15</f>
        <v>2.5</v>
      </c>
      <c r="V14" s="113">
        <f>'cieki 2024'!AQ15</f>
        <v>1.5</v>
      </c>
      <c r="W14" s="113">
        <f>'cieki 2024'!AR15</f>
        <v>49</v>
      </c>
      <c r="X14" s="113">
        <f>'cieki 2024'!AS15</f>
        <v>16</v>
      </c>
      <c r="Y14" s="113">
        <f>'cieki 2024'!AT15</f>
        <v>2.5</v>
      </c>
      <c r="Z14" s="113">
        <f>'cieki 2024'!AU15</f>
        <v>2.5</v>
      </c>
      <c r="AA14" s="113">
        <f>'cieki 2024'!AV15</f>
        <v>2.5</v>
      </c>
      <c r="AB14" s="113">
        <f>'cieki 2024'!AW15</f>
        <v>2.5</v>
      </c>
      <c r="AC14" s="113">
        <f>'cieki 2024'!AX15</f>
        <v>2.5</v>
      </c>
      <c r="AD14" s="113">
        <f>'cieki 2024'!AY15</f>
        <v>2.5</v>
      </c>
      <c r="AE14" s="113">
        <f>'cieki 2024'!BA15</f>
        <v>142.1</v>
      </c>
      <c r="AF14" s="113">
        <f>'cieki 2024'!BI15</f>
        <v>0.5</v>
      </c>
      <c r="AG14" s="113">
        <f>'cieki 2024'!BK15</f>
        <v>0.5</v>
      </c>
      <c r="AH14" s="113">
        <f>'cieki 2024'!BL15</f>
        <v>0.05</v>
      </c>
      <c r="AI14" s="113">
        <f>'cieki 2024'!BM15</f>
        <v>0.05</v>
      </c>
      <c r="AJ14" s="113">
        <f>'cieki 2024'!BN15</f>
        <v>0.05</v>
      </c>
      <c r="AK14" s="113">
        <f>'cieki 2024'!BQ15</f>
        <v>0.4</v>
      </c>
      <c r="AL14" s="112">
        <f>'cieki 2024'!BS15</f>
        <v>0.05</v>
      </c>
      <c r="AM14" s="113">
        <f>'cieki 2024'!BU15</f>
        <v>0.1</v>
      </c>
      <c r="AN14" s="113">
        <f>'cieki 2024'!BW15</f>
        <v>0.05</v>
      </c>
      <c r="AO14" s="113">
        <f>'cieki 2024'!BX15</f>
        <v>0.05</v>
      </c>
      <c r="AP14" s="113">
        <f>'cieki 2024'!BY15</f>
        <v>0.15000000000000002</v>
      </c>
      <c r="AQ14" s="113">
        <f>'cieki 2024'!CA15</f>
        <v>0</v>
      </c>
      <c r="AR14" s="112">
        <f>'cieki 2024'!CL15</f>
        <v>0</v>
      </c>
      <c r="AS14" s="113">
        <f>'cieki 2024'!CO15</f>
        <v>0</v>
      </c>
      <c r="AT14" s="113">
        <f>'cieki 2024'!CT15</f>
        <v>0</v>
      </c>
      <c r="AU14" s="133">
        <f>'cieki 2024'!CY15</f>
        <v>0</v>
      </c>
      <c r="AV14" s="113">
        <f>'cieki 2024'!DD15</f>
        <v>0</v>
      </c>
      <c r="AW14" s="113">
        <f>'cieki 2024'!DE15</f>
        <v>0.05</v>
      </c>
      <c r="AX14" s="157">
        <f>'cieki 2024'!DF15</f>
        <v>0.05</v>
      </c>
      <c r="AY14" s="159" t="s">
        <v>163</v>
      </c>
      <c r="AZ14" s="114"/>
      <c r="BB14" s="131"/>
    </row>
    <row r="15" spans="1:56" s="103" customFormat="1" x14ac:dyDescent="0.25">
      <c r="A15" s="111">
        <f>'cieki 2024'!B16</f>
        <v>12</v>
      </c>
      <c r="B15" s="152" t="str">
        <f>'cieki 2024'!D16</f>
        <v>Breń - Słupiec</v>
      </c>
      <c r="C15" s="112">
        <f>'cieki 2024'!I16</f>
        <v>0.05</v>
      </c>
      <c r="D15" s="112">
        <f>'cieki 2024'!J16</f>
        <v>1.5</v>
      </c>
      <c r="E15" s="112">
        <f>'cieki 2024'!L16</f>
        <v>2.5000000000000001E-2</v>
      </c>
      <c r="F15" s="112">
        <f>'cieki 2024'!N16</f>
        <v>1.34</v>
      </c>
      <c r="G15" s="112">
        <f>'cieki 2024'!O16</f>
        <v>8.7799999999999994</v>
      </c>
      <c r="H15" s="133">
        <f>'cieki 2024'!P16</f>
        <v>1.9E-2</v>
      </c>
      <c r="I15" s="112">
        <f>'cieki 2024'!S16</f>
        <v>2.3199999999999998</v>
      </c>
      <c r="J15" s="112">
        <f>'cieki 2024'!T16</f>
        <v>1.9</v>
      </c>
      <c r="K15" s="113">
        <f>'cieki 2024'!X16</f>
        <v>9.1300000000000008</v>
      </c>
      <c r="L15" s="113">
        <f>'cieki 2024'!AA16</f>
        <v>1670</v>
      </c>
      <c r="M15" s="113">
        <f>'cieki 2024'!AB16</f>
        <v>237</v>
      </c>
      <c r="N15" s="113">
        <f>'cieki 2024'!AH16</f>
        <v>2.5</v>
      </c>
      <c r="O15" s="113">
        <f>'cieki 2024'!AI16</f>
        <v>2.5</v>
      </c>
      <c r="P15" s="113">
        <f>'cieki 2024'!AJ16</f>
        <v>15</v>
      </c>
      <c r="Q15" s="113">
        <f>'cieki 2024'!AK16</f>
        <v>2.5</v>
      </c>
      <c r="R15" s="113">
        <f>'cieki 2024'!AL16</f>
        <v>2.5</v>
      </c>
      <c r="S15" s="113">
        <f>'cieki 2024'!AM16</f>
        <v>8.9</v>
      </c>
      <c r="T15" s="113">
        <f>'cieki 2024'!AN16</f>
        <v>33</v>
      </c>
      <c r="U15" s="113">
        <f>'cieki 2024'!AP16</f>
        <v>17</v>
      </c>
      <c r="V15" s="113">
        <f>'cieki 2024'!AQ16</f>
        <v>1.5</v>
      </c>
      <c r="W15" s="113">
        <f>'cieki 2024'!AR16</f>
        <v>2.5</v>
      </c>
      <c r="X15" s="113">
        <f>'cieki 2024'!AS16</f>
        <v>2.5</v>
      </c>
      <c r="Y15" s="113">
        <f>'cieki 2024'!AT16</f>
        <v>5.5</v>
      </c>
      <c r="Z15" s="113">
        <f>'cieki 2024'!AU16</f>
        <v>26</v>
      </c>
      <c r="AA15" s="113">
        <f>'cieki 2024'!AV16</f>
        <v>31</v>
      </c>
      <c r="AB15" s="113">
        <f>'cieki 2024'!AW16</f>
        <v>2.5</v>
      </c>
      <c r="AC15" s="113">
        <f>'cieki 2024'!AX16</f>
        <v>2.5</v>
      </c>
      <c r="AD15" s="113">
        <f>'cieki 2024'!AY16</f>
        <v>35</v>
      </c>
      <c r="AE15" s="113">
        <f>'cieki 2024'!BA16</f>
        <v>135.9</v>
      </c>
      <c r="AF15" s="113">
        <f>'cieki 2024'!BI16</f>
        <v>0.5</v>
      </c>
      <c r="AG15" s="113">
        <f>'cieki 2024'!BK16</f>
        <v>0.5</v>
      </c>
      <c r="AH15" s="113">
        <f>'cieki 2024'!BL16</f>
        <v>0.05</v>
      </c>
      <c r="AI15" s="113">
        <f>'cieki 2024'!BM16</f>
        <v>0.05</v>
      </c>
      <c r="AJ15" s="113">
        <f>'cieki 2024'!BN16</f>
        <v>0.05</v>
      </c>
      <c r="AK15" s="113">
        <f>'cieki 2024'!BQ16</f>
        <v>0.4</v>
      </c>
      <c r="AL15" s="112">
        <f>'cieki 2024'!BS16</f>
        <v>0.05</v>
      </c>
      <c r="AM15" s="113">
        <f>'cieki 2024'!BU16</f>
        <v>0.1</v>
      </c>
      <c r="AN15" s="113">
        <f>'cieki 2024'!BW16</f>
        <v>0.05</v>
      </c>
      <c r="AO15" s="113">
        <f>'cieki 2024'!BX16</f>
        <v>0.05</v>
      </c>
      <c r="AP15" s="113">
        <f>'cieki 2024'!BY16</f>
        <v>0.15000000000000002</v>
      </c>
      <c r="AQ15" s="113">
        <f>'cieki 2024'!CA16</f>
        <v>0</v>
      </c>
      <c r="AR15" s="112">
        <f>'cieki 2024'!CL16</f>
        <v>0</v>
      </c>
      <c r="AS15" s="113">
        <f>'cieki 2024'!CO16</f>
        <v>0</v>
      </c>
      <c r="AT15" s="113">
        <f>'cieki 2024'!CT16</f>
        <v>0</v>
      </c>
      <c r="AU15" s="133">
        <f>'cieki 2024'!CY16</f>
        <v>0</v>
      </c>
      <c r="AV15" s="113">
        <f>'cieki 2024'!DD16</f>
        <v>0</v>
      </c>
      <c r="AW15" s="113">
        <f>'cieki 2024'!DE16</f>
        <v>0.05</v>
      </c>
      <c r="AX15" s="157">
        <f>'cieki 2024'!DF16</f>
        <v>0.05</v>
      </c>
      <c r="AY15" s="158" t="s">
        <v>162</v>
      </c>
      <c r="AZ15" s="114"/>
      <c r="BB15" s="131"/>
    </row>
    <row r="16" spans="1:56" s="103" customFormat="1" x14ac:dyDescent="0.25">
      <c r="A16" s="111">
        <f>'cieki 2024'!B17</f>
        <v>13</v>
      </c>
      <c r="B16" s="152" t="str">
        <f>'cieki 2024'!D17</f>
        <v>Bug - Dorohusk</v>
      </c>
      <c r="C16" s="112">
        <f>'cieki 2024'!I17</f>
        <v>0.05</v>
      </c>
      <c r="D16" s="112">
        <f>'cieki 2024'!J17</f>
        <v>1.5</v>
      </c>
      <c r="E16" s="112">
        <f>'cieki 2024'!L17</f>
        <v>2.5000000000000001E-2</v>
      </c>
      <c r="F16" s="112">
        <f>'cieki 2024'!N17</f>
        <v>0.82099999999999995</v>
      </c>
      <c r="G16" s="112">
        <f>'cieki 2024'!O17</f>
        <v>7.37</v>
      </c>
      <c r="H16" s="133">
        <f>'cieki 2024'!P17</f>
        <v>3.0999999999999999E-3</v>
      </c>
      <c r="I16" s="112">
        <f>'cieki 2024'!S17</f>
        <v>0.41199999999999998</v>
      </c>
      <c r="J16" s="112">
        <f>'cieki 2024'!T17</f>
        <v>2.1800000000000002</v>
      </c>
      <c r="K16" s="113">
        <f>'cieki 2024'!X17</f>
        <v>4.68</v>
      </c>
      <c r="L16" s="113">
        <f>'cieki 2024'!AA17</f>
        <v>766</v>
      </c>
      <c r="M16" s="113">
        <f>'cieki 2024'!AB17</f>
        <v>50</v>
      </c>
      <c r="N16" s="113">
        <f>'cieki 2024'!AH17</f>
        <v>10</v>
      </c>
      <c r="O16" s="113">
        <f>'cieki 2024'!AI17</f>
        <v>137</v>
      </c>
      <c r="P16" s="113">
        <f>'cieki 2024'!AJ17</f>
        <v>24</v>
      </c>
      <c r="Q16" s="113">
        <f>'cieki 2024'!AK17</f>
        <v>333</v>
      </c>
      <c r="R16" s="113">
        <f>'cieki 2024'!AL17</f>
        <v>140</v>
      </c>
      <c r="S16" s="113">
        <f>'cieki 2024'!AM17</f>
        <v>128</v>
      </c>
      <c r="T16" s="113">
        <f>'cieki 2024'!AN17</f>
        <v>137</v>
      </c>
      <c r="U16" s="113">
        <f>'cieki 2024'!AP17</f>
        <v>91</v>
      </c>
      <c r="V16" s="113">
        <f>'cieki 2024'!AQ17</f>
        <v>1.5</v>
      </c>
      <c r="W16" s="113">
        <f>'cieki 2024'!AR17</f>
        <v>9.2999999999999989</v>
      </c>
      <c r="X16" s="113">
        <f>'cieki 2024'!AS17</f>
        <v>13</v>
      </c>
      <c r="Y16" s="113">
        <f>'cieki 2024'!AT17</f>
        <v>259</v>
      </c>
      <c r="Z16" s="113">
        <f>'cieki 2024'!AU17</f>
        <v>122</v>
      </c>
      <c r="AA16" s="113">
        <f>'cieki 2024'!AV17</f>
        <v>104</v>
      </c>
      <c r="AB16" s="113">
        <f>'cieki 2024'!AW17</f>
        <v>2.5</v>
      </c>
      <c r="AC16" s="113">
        <f>'cieki 2024'!AX17</f>
        <v>102</v>
      </c>
      <c r="AD16" s="113">
        <f>'cieki 2024'!AY17</f>
        <v>7.8</v>
      </c>
      <c r="AE16" s="113">
        <f>'cieki 2024'!BA17</f>
        <v>1417.8</v>
      </c>
      <c r="AF16" s="113">
        <f>'cieki 2024'!BI17</f>
        <v>0.5</v>
      </c>
      <c r="AG16" s="113">
        <f>'cieki 2024'!BK17</f>
        <v>0.5</v>
      </c>
      <c r="AH16" s="113">
        <f>'cieki 2024'!BL17</f>
        <v>0.05</v>
      </c>
      <c r="AI16" s="113">
        <f>'cieki 2024'!BM17</f>
        <v>0.05</v>
      </c>
      <c r="AJ16" s="113">
        <f>'cieki 2024'!BN17</f>
        <v>0.05</v>
      </c>
      <c r="AK16" s="113">
        <f>'cieki 2024'!BQ17</f>
        <v>0.4</v>
      </c>
      <c r="AL16" s="112">
        <f>'cieki 2024'!BS17</f>
        <v>0.05</v>
      </c>
      <c r="AM16" s="113">
        <f>'cieki 2024'!BU17</f>
        <v>0.1</v>
      </c>
      <c r="AN16" s="113">
        <f>'cieki 2024'!BW17</f>
        <v>0.05</v>
      </c>
      <c r="AO16" s="113">
        <f>'cieki 2024'!BX17</f>
        <v>0.05</v>
      </c>
      <c r="AP16" s="113">
        <f>'cieki 2024'!BY17</f>
        <v>0.15000000000000002</v>
      </c>
      <c r="AQ16" s="113">
        <f>'cieki 2024'!CA17</f>
        <v>0</v>
      </c>
      <c r="AR16" s="112">
        <f>'cieki 2024'!CL17</f>
        <v>0</v>
      </c>
      <c r="AS16" s="113">
        <f>'cieki 2024'!CO17</f>
        <v>0</v>
      </c>
      <c r="AT16" s="113">
        <f>'cieki 2024'!CT17</f>
        <v>0</v>
      </c>
      <c r="AU16" s="133">
        <f>'cieki 2024'!CY17</f>
        <v>0</v>
      </c>
      <c r="AV16" s="113">
        <f>'cieki 2024'!DD17</f>
        <v>0</v>
      </c>
      <c r="AW16" s="113">
        <f>'cieki 2024'!DE17</f>
        <v>0.05</v>
      </c>
      <c r="AX16" s="157">
        <f>'cieki 2024'!DF17</f>
        <v>0.05</v>
      </c>
      <c r="AY16" s="158" t="s">
        <v>162</v>
      </c>
      <c r="AZ16" s="114"/>
      <c r="BB16" s="131"/>
    </row>
    <row r="17" spans="1:54" s="103" customFormat="1" x14ac:dyDescent="0.25">
      <c r="A17" s="111">
        <f>'cieki 2024'!B18</f>
        <v>14</v>
      </c>
      <c r="B17" s="152" t="str">
        <f>'cieki 2024'!D18</f>
        <v>Bug - Glina Nadbużna , brzeg</v>
      </c>
      <c r="C17" s="112">
        <f>'cieki 2024'!I18</f>
        <v>0.05</v>
      </c>
      <c r="D17" s="112">
        <f>'cieki 2024'!J18</f>
        <v>1.5</v>
      </c>
      <c r="E17" s="112">
        <f>'cieki 2024'!L18</f>
        <v>2.5000000000000001E-2</v>
      </c>
      <c r="F17" s="112">
        <f>'cieki 2024'!N18</f>
        <v>0.82299999999999995</v>
      </c>
      <c r="G17" s="112">
        <f>'cieki 2024'!O18</f>
        <v>4.16</v>
      </c>
      <c r="H17" s="133">
        <f>'cieki 2024'!P18</f>
        <v>2.3E-3</v>
      </c>
      <c r="I17" s="112">
        <f>'cieki 2024'!S18</f>
        <v>0.80100000000000005</v>
      </c>
      <c r="J17" s="112">
        <f>'cieki 2024'!T18</f>
        <v>0.5</v>
      </c>
      <c r="K17" s="113">
        <f>'cieki 2024'!X18</f>
        <v>3.51</v>
      </c>
      <c r="L17" s="113">
        <f>'cieki 2024'!AA18</f>
        <v>1320</v>
      </c>
      <c r="M17" s="113">
        <f>'cieki 2024'!AB18</f>
        <v>52.4</v>
      </c>
      <c r="N17" s="113">
        <f>'cieki 2024'!AH18</f>
        <v>7</v>
      </c>
      <c r="O17" s="113">
        <f>'cieki 2024'!AI18</f>
        <v>20</v>
      </c>
      <c r="P17" s="113">
        <f>'cieki 2024'!AJ18</f>
        <v>2.5</v>
      </c>
      <c r="Q17" s="113">
        <f>'cieki 2024'!AK18</f>
        <v>2.5</v>
      </c>
      <c r="R17" s="113">
        <f>'cieki 2024'!AL18</f>
        <v>2.5</v>
      </c>
      <c r="S17" s="113">
        <f>'cieki 2024'!AM18</f>
        <v>2.5</v>
      </c>
      <c r="T17" s="113">
        <f>'cieki 2024'!AN18</f>
        <v>2.5</v>
      </c>
      <c r="U17" s="113">
        <f>'cieki 2024'!AP18</f>
        <v>2.5</v>
      </c>
      <c r="V17" s="113">
        <f>'cieki 2024'!AQ18</f>
        <v>1.5</v>
      </c>
      <c r="W17" s="113">
        <f>'cieki 2024'!AR18</f>
        <v>7.2</v>
      </c>
      <c r="X17" s="113">
        <f>'cieki 2024'!AS18</f>
        <v>10</v>
      </c>
      <c r="Y17" s="113">
        <f>'cieki 2024'!AT18</f>
        <v>2.5</v>
      </c>
      <c r="Z17" s="113">
        <f>'cieki 2024'!AU18</f>
        <v>2.5</v>
      </c>
      <c r="AA17" s="113">
        <f>'cieki 2024'!AV18</f>
        <v>2.5</v>
      </c>
      <c r="AB17" s="113">
        <f>'cieki 2024'!AW18</f>
        <v>2.5</v>
      </c>
      <c r="AC17" s="113">
        <f>'cieki 2024'!AX18</f>
        <v>2.5</v>
      </c>
      <c r="AD17" s="113">
        <f>'cieki 2024'!AY18</f>
        <v>2.5</v>
      </c>
      <c r="AE17" s="113">
        <f>'cieki 2024'!BA18</f>
        <v>65.7</v>
      </c>
      <c r="AF17" s="113">
        <f>'cieki 2024'!BI18</f>
        <v>0.5</v>
      </c>
      <c r="AG17" s="113">
        <f>'cieki 2024'!BK18</f>
        <v>0.5</v>
      </c>
      <c r="AH17" s="113">
        <f>'cieki 2024'!BL18</f>
        <v>0.05</v>
      </c>
      <c r="AI17" s="113">
        <f>'cieki 2024'!BM18</f>
        <v>0.05</v>
      </c>
      <c r="AJ17" s="113">
        <f>'cieki 2024'!BN18</f>
        <v>0.05</v>
      </c>
      <c r="AK17" s="113">
        <f>'cieki 2024'!BQ18</f>
        <v>0.4</v>
      </c>
      <c r="AL17" s="112">
        <f>'cieki 2024'!BS18</f>
        <v>0.05</v>
      </c>
      <c r="AM17" s="113">
        <f>'cieki 2024'!BU18</f>
        <v>0.1</v>
      </c>
      <c r="AN17" s="113">
        <f>'cieki 2024'!BW18</f>
        <v>0.05</v>
      </c>
      <c r="AO17" s="113">
        <f>'cieki 2024'!BX18</f>
        <v>0.05</v>
      </c>
      <c r="AP17" s="113">
        <f>'cieki 2024'!BY18</f>
        <v>0.15000000000000002</v>
      </c>
      <c r="AQ17" s="113">
        <f>'cieki 2024'!CA18</f>
        <v>0</v>
      </c>
      <c r="AR17" s="112">
        <f>'cieki 2024'!CL18</f>
        <v>0</v>
      </c>
      <c r="AS17" s="113">
        <f>'cieki 2024'!CO18</f>
        <v>0</v>
      </c>
      <c r="AT17" s="113">
        <f>'cieki 2024'!CT18</f>
        <v>0</v>
      </c>
      <c r="AU17" s="133">
        <f>'cieki 2024'!CY18</f>
        <v>0</v>
      </c>
      <c r="AV17" s="113">
        <f>'cieki 2024'!DD18</f>
        <v>0</v>
      </c>
      <c r="AW17" s="113">
        <f>'cieki 2024'!DE18</f>
        <v>0.05</v>
      </c>
      <c r="AX17" s="157">
        <f>'cieki 2024'!DF18</f>
        <v>0.05</v>
      </c>
      <c r="AY17" s="158" t="s">
        <v>162</v>
      </c>
      <c r="AZ17" s="114"/>
      <c r="BB17" s="131"/>
    </row>
    <row r="18" spans="1:54" s="103" customFormat="1" x14ac:dyDescent="0.25">
      <c r="A18" s="111">
        <f>'cieki 2024'!B19</f>
        <v>15</v>
      </c>
      <c r="B18" s="152" t="str">
        <f>'cieki 2024'!D19</f>
        <v>Bug - Horodło</v>
      </c>
      <c r="C18" s="112">
        <f>'cieki 2024'!I19</f>
        <v>0.05</v>
      </c>
      <c r="D18" s="112">
        <f>'cieki 2024'!J19</f>
        <v>1.5</v>
      </c>
      <c r="E18" s="112">
        <f>'cieki 2024'!L19</f>
        <v>2.5000000000000001E-2</v>
      </c>
      <c r="F18" s="112">
        <f>'cieki 2024'!N19</f>
        <v>13.5</v>
      </c>
      <c r="G18" s="112">
        <f>'cieki 2024'!O19</f>
        <v>12</v>
      </c>
      <c r="H18" s="133">
        <f>'cieki 2024'!P19</f>
        <v>1.4999999999999999E-2</v>
      </c>
      <c r="I18" s="112">
        <f>'cieki 2024'!S19</f>
        <v>9.02</v>
      </c>
      <c r="J18" s="112">
        <f>'cieki 2024'!T19</f>
        <v>2.04</v>
      </c>
      <c r="K18" s="113">
        <f>'cieki 2024'!X19</f>
        <v>33.799999999999997</v>
      </c>
      <c r="L18" s="113">
        <f>'cieki 2024'!AA19</f>
        <v>9920</v>
      </c>
      <c r="M18" s="113">
        <f>'cieki 2024'!AB19</f>
        <v>810.83799999999997</v>
      </c>
      <c r="N18" s="113">
        <f>'cieki 2024'!AH19</f>
        <v>5.7</v>
      </c>
      <c r="O18" s="113">
        <f>'cieki 2024'!AI19</f>
        <v>15</v>
      </c>
      <c r="P18" s="113">
        <f>'cieki 2024'!AJ19</f>
        <v>2.5</v>
      </c>
      <c r="Q18" s="113">
        <f>'cieki 2024'!AK19</f>
        <v>47</v>
      </c>
      <c r="R18" s="113">
        <f>'cieki 2024'!AL19</f>
        <v>22</v>
      </c>
      <c r="S18" s="113">
        <f>'cieki 2024'!AM19</f>
        <v>16</v>
      </c>
      <c r="T18" s="113">
        <f>'cieki 2024'!AN19</f>
        <v>18</v>
      </c>
      <c r="U18" s="113">
        <f>'cieki 2024'!AP19</f>
        <v>17</v>
      </c>
      <c r="V18" s="113">
        <f>'cieki 2024'!AQ19</f>
        <v>1.5</v>
      </c>
      <c r="W18" s="113">
        <f>'cieki 2024'!AR19</f>
        <v>2.5</v>
      </c>
      <c r="X18" s="113">
        <f>'cieki 2024'!AS19</f>
        <v>2.5</v>
      </c>
      <c r="Y18" s="113">
        <f>'cieki 2024'!AT19</f>
        <v>36</v>
      </c>
      <c r="Z18" s="113">
        <f>'cieki 2024'!AU19</f>
        <v>25</v>
      </c>
      <c r="AA18" s="113">
        <f>'cieki 2024'!AV19</f>
        <v>15</v>
      </c>
      <c r="AB18" s="113">
        <f>'cieki 2024'!AW19</f>
        <v>2.5</v>
      </c>
      <c r="AC18" s="113">
        <f>'cieki 2024'!AX19</f>
        <v>15</v>
      </c>
      <c r="AD18" s="113">
        <f>'cieki 2024'!AY19</f>
        <v>6.8</v>
      </c>
      <c r="AE18" s="113">
        <f>'cieki 2024'!BA19</f>
        <v>208.7</v>
      </c>
      <c r="AF18" s="113">
        <f>'cieki 2024'!BI19</f>
        <v>0.5</v>
      </c>
      <c r="AG18" s="113">
        <f>'cieki 2024'!BK19</f>
        <v>0.5</v>
      </c>
      <c r="AH18" s="113">
        <f>'cieki 2024'!BL19</f>
        <v>0.05</v>
      </c>
      <c r="AI18" s="113">
        <f>'cieki 2024'!BM19</f>
        <v>0.05</v>
      </c>
      <c r="AJ18" s="113">
        <f>'cieki 2024'!BN19</f>
        <v>0.05</v>
      </c>
      <c r="AK18" s="113">
        <f>'cieki 2024'!BQ19</f>
        <v>0.4</v>
      </c>
      <c r="AL18" s="112">
        <f>'cieki 2024'!BS19</f>
        <v>0.05</v>
      </c>
      <c r="AM18" s="113">
        <f>'cieki 2024'!BU19</f>
        <v>0.1</v>
      </c>
      <c r="AN18" s="113">
        <f>'cieki 2024'!BW19</f>
        <v>0.05</v>
      </c>
      <c r="AO18" s="113">
        <f>'cieki 2024'!BX19</f>
        <v>0.05</v>
      </c>
      <c r="AP18" s="113">
        <f>'cieki 2024'!BY19</f>
        <v>0.15000000000000002</v>
      </c>
      <c r="AQ18" s="113">
        <f>'cieki 2024'!CA19</f>
        <v>0</v>
      </c>
      <c r="AR18" s="112">
        <f>'cieki 2024'!CL19</f>
        <v>0</v>
      </c>
      <c r="AS18" s="113">
        <f>'cieki 2024'!CO19</f>
        <v>0</v>
      </c>
      <c r="AT18" s="113">
        <f>'cieki 2024'!CT19</f>
        <v>0</v>
      </c>
      <c r="AU18" s="133">
        <f>'cieki 2024'!CY19</f>
        <v>0</v>
      </c>
      <c r="AV18" s="113">
        <f>'cieki 2024'!DD19</f>
        <v>0</v>
      </c>
      <c r="AW18" s="113">
        <f>'cieki 2024'!DE19</f>
        <v>0.05</v>
      </c>
      <c r="AX18" s="157">
        <f>'cieki 2024'!DF19</f>
        <v>0.05</v>
      </c>
      <c r="AY18" s="159" t="s">
        <v>163</v>
      </c>
      <c r="AZ18" s="114"/>
      <c r="BB18" s="131"/>
    </row>
    <row r="19" spans="1:54" s="103" customFormat="1" x14ac:dyDescent="0.25">
      <c r="A19" s="111">
        <f>'cieki 2024'!B20</f>
        <v>16</v>
      </c>
      <c r="B19" s="152" t="str">
        <f>'cieki 2024'!D20</f>
        <v>Bug - Kózki, lewy brzeg</v>
      </c>
      <c r="C19" s="112">
        <f>'cieki 2024'!I20</f>
        <v>0.05</v>
      </c>
      <c r="D19" s="112">
        <f>'cieki 2024'!J20</f>
        <v>1.5</v>
      </c>
      <c r="E19" s="112">
        <f>'cieki 2024'!L20</f>
        <v>2.5000000000000001E-2</v>
      </c>
      <c r="F19" s="112">
        <f>'cieki 2024'!N20</f>
        <v>1.67</v>
      </c>
      <c r="G19" s="112">
        <f>'cieki 2024'!O20</f>
        <v>6.14</v>
      </c>
      <c r="H19" s="133">
        <f>'cieki 2024'!P20</f>
        <v>1.6999999999999999E-3</v>
      </c>
      <c r="I19" s="112">
        <f>'cieki 2024'!S20</f>
        <v>1.07</v>
      </c>
      <c r="J19" s="112">
        <f>'cieki 2024'!T20</f>
        <v>0.5</v>
      </c>
      <c r="K19" s="113">
        <f>'cieki 2024'!X20</f>
        <v>10</v>
      </c>
      <c r="L19" s="113">
        <f>'cieki 2024'!AA20</f>
        <v>1710</v>
      </c>
      <c r="M19" s="113">
        <f>'cieki 2024'!AB20</f>
        <v>118</v>
      </c>
      <c r="N19" s="113">
        <f>'cieki 2024'!AH20</f>
        <v>2.5</v>
      </c>
      <c r="O19" s="113">
        <f>'cieki 2024'!AI20</f>
        <v>2.5</v>
      </c>
      <c r="P19" s="113">
        <f>'cieki 2024'!AJ20</f>
        <v>2.5</v>
      </c>
      <c r="Q19" s="113">
        <f>'cieki 2024'!AK20</f>
        <v>2.5</v>
      </c>
      <c r="R19" s="113">
        <f>'cieki 2024'!AL20</f>
        <v>2.5</v>
      </c>
      <c r="S19" s="113">
        <f>'cieki 2024'!AM20</f>
        <v>2.5</v>
      </c>
      <c r="T19" s="113">
        <f>'cieki 2024'!AN20</f>
        <v>2.5</v>
      </c>
      <c r="U19" s="113">
        <f>'cieki 2024'!AP20</f>
        <v>2.5</v>
      </c>
      <c r="V19" s="113">
        <f>'cieki 2024'!AQ20</f>
        <v>1.5</v>
      </c>
      <c r="W19" s="113">
        <f>'cieki 2024'!AR20</f>
        <v>2.5</v>
      </c>
      <c r="X19" s="113">
        <f>'cieki 2024'!AS20</f>
        <v>2.5</v>
      </c>
      <c r="Y19" s="113">
        <f>'cieki 2024'!AT20</f>
        <v>2.5</v>
      </c>
      <c r="Z19" s="113">
        <f>'cieki 2024'!AU20</f>
        <v>2.5</v>
      </c>
      <c r="AA19" s="113">
        <f>'cieki 2024'!AV20</f>
        <v>2.5</v>
      </c>
      <c r="AB19" s="113">
        <f>'cieki 2024'!AW20</f>
        <v>2.5</v>
      </c>
      <c r="AC19" s="113">
        <f>'cieki 2024'!AX20</f>
        <v>2.5</v>
      </c>
      <c r="AD19" s="113">
        <f>'cieki 2024'!AY20</f>
        <v>2.5</v>
      </c>
      <c r="AE19" s="113">
        <f>'cieki 2024'!BA20</f>
        <v>31.5</v>
      </c>
      <c r="AF19" s="113">
        <f>'cieki 2024'!BI20</f>
        <v>0.5</v>
      </c>
      <c r="AG19" s="113">
        <f>'cieki 2024'!BK20</f>
        <v>0.5</v>
      </c>
      <c r="AH19" s="113">
        <f>'cieki 2024'!BL20</f>
        <v>0.05</v>
      </c>
      <c r="AI19" s="113">
        <f>'cieki 2024'!BM20</f>
        <v>0.05</v>
      </c>
      <c r="AJ19" s="113">
        <f>'cieki 2024'!BN20</f>
        <v>0.05</v>
      </c>
      <c r="AK19" s="113">
        <f>'cieki 2024'!BQ20</f>
        <v>0.4</v>
      </c>
      <c r="AL19" s="112">
        <f>'cieki 2024'!BS20</f>
        <v>0.05</v>
      </c>
      <c r="AM19" s="113">
        <f>'cieki 2024'!BU20</f>
        <v>0.1</v>
      </c>
      <c r="AN19" s="113">
        <f>'cieki 2024'!BW20</f>
        <v>0.05</v>
      </c>
      <c r="AO19" s="113">
        <f>'cieki 2024'!BX20</f>
        <v>0.05</v>
      </c>
      <c r="AP19" s="113">
        <f>'cieki 2024'!BY20</f>
        <v>0.15000000000000002</v>
      </c>
      <c r="AQ19" s="113">
        <f>'cieki 2024'!CA20</f>
        <v>0</v>
      </c>
      <c r="AR19" s="112">
        <f>'cieki 2024'!CL20</f>
        <v>0</v>
      </c>
      <c r="AS19" s="113">
        <f>'cieki 2024'!CO20</f>
        <v>0</v>
      </c>
      <c r="AT19" s="113">
        <f>'cieki 2024'!CT20</f>
        <v>0</v>
      </c>
      <c r="AU19" s="133">
        <f>'cieki 2024'!CY20</f>
        <v>0</v>
      </c>
      <c r="AV19" s="113">
        <f>'cieki 2024'!DD20</f>
        <v>0</v>
      </c>
      <c r="AW19" s="113">
        <f>'cieki 2024'!DE20</f>
        <v>0.05</v>
      </c>
      <c r="AX19" s="157">
        <f>'cieki 2024'!DF20</f>
        <v>0.05</v>
      </c>
      <c r="AY19" s="156" t="s">
        <v>161</v>
      </c>
      <c r="AZ19" s="114"/>
      <c r="BB19" s="131"/>
    </row>
    <row r="20" spans="1:54" s="103" customFormat="1" x14ac:dyDescent="0.25">
      <c r="A20" s="111">
        <f>'cieki 2024'!B21</f>
        <v>17</v>
      </c>
      <c r="B20" s="152" t="str">
        <f>'cieki 2024'!D21</f>
        <v>Bug - Kryłów</v>
      </c>
      <c r="C20" s="112">
        <f>'cieki 2024'!I21</f>
        <v>0.05</v>
      </c>
      <c r="D20" s="112">
        <f>'cieki 2024'!J21</f>
        <v>1.5</v>
      </c>
      <c r="E20" s="112">
        <f>'cieki 2024'!L21</f>
        <v>2.5000000000000001E-2</v>
      </c>
      <c r="F20" s="112">
        <f>'cieki 2024'!N21</f>
        <v>14.7</v>
      </c>
      <c r="G20" s="112">
        <f>'cieki 2024'!O21</f>
        <v>12.3</v>
      </c>
      <c r="H20" s="133">
        <f>'cieki 2024'!P21</f>
        <v>2.4E-2</v>
      </c>
      <c r="I20" s="112">
        <f>'cieki 2024'!S21</f>
        <v>9.52</v>
      </c>
      <c r="J20" s="112">
        <f>'cieki 2024'!T21</f>
        <v>1.89</v>
      </c>
      <c r="K20" s="113">
        <f>'cieki 2024'!X21</f>
        <v>36.5</v>
      </c>
      <c r="L20" s="113">
        <f>'cieki 2024'!AA21</f>
        <v>7600</v>
      </c>
      <c r="M20" s="113">
        <f>'cieki 2024'!AB21</f>
        <v>383</v>
      </c>
      <c r="N20" s="113">
        <f>'cieki 2024'!AH21</f>
        <v>2.5</v>
      </c>
      <c r="O20" s="113">
        <f>'cieki 2024'!AI21</f>
        <v>40</v>
      </c>
      <c r="P20" s="113">
        <f>'cieki 2024'!AJ21</f>
        <v>9.7999999999999989</v>
      </c>
      <c r="Q20" s="113">
        <f>'cieki 2024'!AK21</f>
        <v>131</v>
      </c>
      <c r="R20" s="113">
        <f>'cieki 2024'!AL21</f>
        <v>71</v>
      </c>
      <c r="S20" s="113">
        <f>'cieki 2024'!AM21</f>
        <v>55</v>
      </c>
      <c r="T20" s="113">
        <f>'cieki 2024'!AN21</f>
        <v>53</v>
      </c>
      <c r="U20" s="113">
        <f>'cieki 2024'!AP21</f>
        <v>49</v>
      </c>
      <c r="V20" s="113">
        <f>'cieki 2024'!AQ21</f>
        <v>1.5</v>
      </c>
      <c r="W20" s="113">
        <f>'cieki 2024'!AR21</f>
        <v>2.5</v>
      </c>
      <c r="X20" s="113">
        <f>'cieki 2024'!AS21</f>
        <v>7.2</v>
      </c>
      <c r="Y20" s="113">
        <f>'cieki 2024'!AT21</f>
        <v>112</v>
      </c>
      <c r="Z20" s="113">
        <f>'cieki 2024'!AU21</f>
        <v>53</v>
      </c>
      <c r="AA20" s="113">
        <f>'cieki 2024'!AV21</f>
        <v>47</v>
      </c>
      <c r="AB20" s="113">
        <f>'cieki 2024'!AW21</f>
        <v>2.5</v>
      </c>
      <c r="AC20" s="113">
        <f>'cieki 2024'!AX21</f>
        <v>52</v>
      </c>
      <c r="AD20" s="113">
        <f>'cieki 2024'!AY21</f>
        <v>6.2</v>
      </c>
      <c r="AE20" s="113">
        <f>'cieki 2024'!BA21</f>
        <v>585.5</v>
      </c>
      <c r="AF20" s="113">
        <f>'cieki 2024'!BI21</f>
        <v>0.5</v>
      </c>
      <c r="AG20" s="113">
        <f>'cieki 2024'!BK21</f>
        <v>0.5</v>
      </c>
      <c r="AH20" s="113">
        <f>'cieki 2024'!BL21</f>
        <v>0.05</v>
      </c>
      <c r="AI20" s="113">
        <f>'cieki 2024'!BM21</f>
        <v>0.05</v>
      </c>
      <c r="AJ20" s="113">
        <f>'cieki 2024'!BN21</f>
        <v>0.05</v>
      </c>
      <c r="AK20" s="113">
        <f>'cieki 2024'!BQ21</f>
        <v>0.4</v>
      </c>
      <c r="AL20" s="112">
        <f>'cieki 2024'!BS21</f>
        <v>0.05</v>
      </c>
      <c r="AM20" s="113">
        <f>'cieki 2024'!BU21</f>
        <v>0.1</v>
      </c>
      <c r="AN20" s="113">
        <f>'cieki 2024'!BW21</f>
        <v>0.05</v>
      </c>
      <c r="AO20" s="113">
        <f>'cieki 2024'!BX21</f>
        <v>0.05</v>
      </c>
      <c r="AP20" s="113">
        <f>'cieki 2024'!BY21</f>
        <v>0.15000000000000002</v>
      </c>
      <c r="AQ20" s="113">
        <f>'cieki 2024'!CA21</f>
        <v>25</v>
      </c>
      <c r="AR20" s="112">
        <f>'cieki 2024'!CL21</f>
        <v>0.23</v>
      </c>
      <c r="AS20" s="113">
        <f>'cieki 2024'!CO21</f>
        <v>0.5</v>
      </c>
      <c r="AT20" s="113">
        <f>'cieki 2024'!CT21</f>
        <v>0.5</v>
      </c>
      <c r="AU20" s="133">
        <f>'cieki 2024'!CY21</f>
        <v>9.5E-4</v>
      </c>
      <c r="AV20" s="113">
        <f>'cieki 2024'!DD21</f>
        <v>0.05</v>
      </c>
      <c r="AW20" s="113">
        <f>'cieki 2024'!DE21</f>
        <v>0.05</v>
      </c>
      <c r="AX20" s="157">
        <f>'cieki 2024'!DF21</f>
        <v>0.05</v>
      </c>
      <c r="AY20" s="156" t="s">
        <v>161</v>
      </c>
      <c r="AZ20" s="114"/>
      <c r="BB20" s="131"/>
    </row>
    <row r="21" spans="1:54" s="103" customFormat="1" x14ac:dyDescent="0.25">
      <c r="A21" s="111">
        <f>'cieki 2024'!B22</f>
        <v>18</v>
      </c>
      <c r="B21" s="152" t="str">
        <f>'cieki 2024'!D22</f>
        <v>Bug - Krzyczew</v>
      </c>
      <c r="C21" s="112">
        <f>'cieki 2024'!I22</f>
        <v>0.05</v>
      </c>
      <c r="D21" s="112">
        <f>'cieki 2024'!J22</f>
        <v>1.5</v>
      </c>
      <c r="E21" s="112">
        <f>'cieki 2024'!L22</f>
        <v>2.5000000000000001E-2</v>
      </c>
      <c r="F21" s="112">
        <f>'cieki 2024'!N22</f>
        <v>3.46</v>
      </c>
      <c r="G21" s="112">
        <f>'cieki 2024'!O22</f>
        <v>6.11</v>
      </c>
      <c r="H21" s="133">
        <f>'cieki 2024'!P22</f>
        <v>2.3999999999999998E-3</v>
      </c>
      <c r="I21" s="112">
        <f>'cieki 2024'!S22</f>
        <v>1.8</v>
      </c>
      <c r="J21" s="112">
        <f>'cieki 2024'!T22</f>
        <v>0.5</v>
      </c>
      <c r="K21" s="113">
        <f>'cieki 2024'!X22</f>
        <v>9.5500000000000007</v>
      </c>
      <c r="L21" s="113">
        <f>'cieki 2024'!AA22</f>
        <v>2640</v>
      </c>
      <c r="M21" s="113">
        <f>'cieki 2024'!AB22</f>
        <v>149</v>
      </c>
      <c r="N21" s="113">
        <f>'cieki 2024'!AH22</f>
        <v>6.8</v>
      </c>
      <c r="O21" s="113">
        <f>'cieki 2024'!AI22</f>
        <v>2.5</v>
      </c>
      <c r="P21" s="113">
        <f>'cieki 2024'!AJ22</f>
        <v>2.5</v>
      </c>
      <c r="Q21" s="113">
        <f>'cieki 2024'!AK22</f>
        <v>43</v>
      </c>
      <c r="R21" s="113">
        <f>'cieki 2024'!AL22</f>
        <v>2.5</v>
      </c>
      <c r="S21" s="113">
        <f>'cieki 2024'!AM22</f>
        <v>6.2</v>
      </c>
      <c r="T21" s="113">
        <f>'cieki 2024'!AN22</f>
        <v>2.5</v>
      </c>
      <c r="U21" s="113">
        <f>'cieki 2024'!AP22</f>
        <v>7.7</v>
      </c>
      <c r="V21" s="113">
        <f>'cieki 2024'!AQ22</f>
        <v>1.5</v>
      </c>
      <c r="W21" s="113">
        <f>'cieki 2024'!AR22</f>
        <v>2.5</v>
      </c>
      <c r="X21" s="113">
        <f>'cieki 2024'!AS22</f>
        <v>2.5</v>
      </c>
      <c r="Y21" s="113">
        <f>'cieki 2024'!AT22</f>
        <v>23</v>
      </c>
      <c r="Z21" s="113">
        <f>'cieki 2024'!AU22</f>
        <v>2.5</v>
      </c>
      <c r="AA21" s="113">
        <f>'cieki 2024'!AV22</f>
        <v>2.5</v>
      </c>
      <c r="AB21" s="113">
        <f>'cieki 2024'!AW22</f>
        <v>2.5</v>
      </c>
      <c r="AC21" s="113">
        <f>'cieki 2024'!AX22</f>
        <v>12</v>
      </c>
      <c r="AD21" s="113">
        <f>'cieki 2024'!AY22</f>
        <v>2.5</v>
      </c>
      <c r="AE21" s="113">
        <f>'cieki 2024'!BA22</f>
        <v>100.5</v>
      </c>
      <c r="AF21" s="113">
        <f>'cieki 2024'!BI22</f>
        <v>0.5</v>
      </c>
      <c r="AG21" s="113">
        <f>'cieki 2024'!BK22</f>
        <v>0.5</v>
      </c>
      <c r="AH21" s="113">
        <f>'cieki 2024'!BL22</f>
        <v>0.05</v>
      </c>
      <c r="AI21" s="113">
        <f>'cieki 2024'!BM22</f>
        <v>0.05</v>
      </c>
      <c r="AJ21" s="113">
        <f>'cieki 2024'!BN22</f>
        <v>0.05</v>
      </c>
      <c r="AK21" s="113">
        <f>'cieki 2024'!BQ22</f>
        <v>0.4</v>
      </c>
      <c r="AL21" s="112">
        <f>'cieki 2024'!BS22</f>
        <v>0.05</v>
      </c>
      <c r="AM21" s="113">
        <f>'cieki 2024'!BU22</f>
        <v>0.1</v>
      </c>
      <c r="AN21" s="113">
        <f>'cieki 2024'!BW22</f>
        <v>0.05</v>
      </c>
      <c r="AO21" s="113">
        <f>'cieki 2024'!BX22</f>
        <v>0.05</v>
      </c>
      <c r="AP21" s="113">
        <f>'cieki 2024'!BY22</f>
        <v>0.15000000000000002</v>
      </c>
      <c r="AQ21" s="113">
        <f>'cieki 2024'!CA22</f>
        <v>0</v>
      </c>
      <c r="AR21" s="112">
        <f>'cieki 2024'!CL22</f>
        <v>0</v>
      </c>
      <c r="AS21" s="113">
        <f>'cieki 2024'!CO22</f>
        <v>0</v>
      </c>
      <c r="AT21" s="113">
        <f>'cieki 2024'!CT22</f>
        <v>0</v>
      </c>
      <c r="AU21" s="133">
        <f>'cieki 2024'!CY22</f>
        <v>0</v>
      </c>
      <c r="AV21" s="113">
        <f>'cieki 2024'!DD22</f>
        <v>0</v>
      </c>
      <c r="AW21" s="113">
        <f>'cieki 2024'!DE22</f>
        <v>0.05</v>
      </c>
      <c r="AX21" s="157">
        <f>'cieki 2024'!DF22</f>
        <v>0.05</v>
      </c>
      <c r="AY21" s="156" t="s">
        <v>161</v>
      </c>
      <c r="AZ21" s="114"/>
      <c r="BB21" s="131"/>
    </row>
    <row r="22" spans="1:54" s="103" customFormat="1" x14ac:dyDescent="0.25">
      <c r="A22" s="111">
        <f>'cieki 2024'!B23</f>
        <v>19</v>
      </c>
      <c r="B22" s="152" t="str">
        <f>'cieki 2024'!D23</f>
        <v>Bug - Kuzawka</v>
      </c>
      <c r="C22" s="112">
        <f>'cieki 2024'!I23</f>
        <v>0.05</v>
      </c>
      <c r="D22" s="112">
        <f>'cieki 2024'!J23</f>
        <v>1.5</v>
      </c>
      <c r="E22" s="112">
        <f>'cieki 2024'!L23</f>
        <v>2.5000000000000001E-2</v>
      </c>
      <c r="F22" s="112">
        <f>'cieki 2024'!N23</f>
        <v>1.08</v>
      </c>
      <c r="G22" s="112">
        <f>'cieki 2024'!O23</f>
        <v>4.32</v>
      </c>
      <c r="H22" s="133">
        <f>'cieki 2024'!P23</f>
        <v>3.7999999999999999E-2</v>
      </c>
      <c r="I22" s="112">
        <f>'cieki 2024'!S23</f>
        <v>0.70299999999999996</v>
      </c>
      <c r="J22" s="112">
        <f>'cieki 2024'!T23</f>
        <v>0.5</v>
      </c>
      <c r="K22" s="113">
        <f>'cieki 2024'!X23</f>
        <v>2.2799999999999998</v>
      </c>
      <c r="L22" s="113">
        <f>'cieki 2024'!AA23</f>
        <v>698</v>
      </c>
      <c r="M22" s="113">
        <f>'cieki 2024'!AB23</f>
        <v>11</v>
      </c>
      <c r="N22" s="113">
        <f>'cieki 2024'!AH23</f>
        <v>31</v>
      </c>
      <c r="O22" s="113">
        <f>'cieki 2024'!AI23</f>
        <v>7.6</v>
      </c>
      <c r="P22" s="113">
        <f>'cieki 2024'!AJ23</f>
        <v>2.5</v>
      </c>
      <c r="Q22" s="113">
        <f>'cieki 2024'!AK23</f>
        <v>2.5</v>
      </c>
      <c r="R22" s="113">
        <f>'cieki 2024'!AL23</f>
        <v>2.5</v>
      </c>
      <c r="S22" s="113">
        <f>'cieki 2024'!AM23</f>
        <v>2.5</v>
      </c>
      <c r="T22" s="113">
        <f>'cieki 2024'!AN23</f>
        <v>2.5</v>
      </c>
      <c r="U22" s="113">
        <f>'cieki 2024'!AP23</f>
        <v>2.5</v>
      </c>
      <c r="V22" s="113">
        <f>'cieki 2024'!AQ23</f>
        <v>1.5</v>
      </c>
      <c r="W22" s="113">
        <f>'cieki 2024'!AR23</f>
        <v>29</v>
      </c>
      <c r="X22" s="113">
        <f>'cieki 2024'!AS23</f>
        <v>10</v>
      </c>
      <c r="Y22" s="113">
        <f>'cieki 2024'!AT23</f>
        <v>2.5</v>
      </c>
      <c r="Z22" s="113">
        <f>'cieki 2024'!AU23</f>
        <v>2.5</v>
      </c>
      <c r="AA22" s="113">
        <f>'cieki 2024'!AV23</f>
        <v>2.5</v>
      </c>
      <c r="AB22" s="113">
        <f>'cieki 2024'!AW23</f>
        <v>2.5</v>
      </c>
      <c r="AC22" s="113">
        <f>'cieki 2024'!AX23</f>
        <v>2.5</v>
      </c>
      <c r="AD22" s="113">
        <f>'cieki 2024'!AY23</f>
        <v>7.9</v>
      </c>
      <c r="AE22" s="113">
        <f>'cieki 2024'!BA23</f>
        <v>99.1</v>
      </c>
      <c r="AF22" s="113">
        <f>'cieki 2024'!BI23</f>
        <v>0.5</v>
      </c>
      <c r="AG22" s="113">
        <f>'cieki 2024'!BK23</f>
        <v>0.5</v>
      </c>
      <c r="AH22" s="113">
        <f>'cieki 2024'!BL23</f>
        <v>0.05</v>
      </c>
      <c r="AI22" s="113">
        <f>'cieki 2024'!BM23</f>
        <v>0.05</v>
      </c>
      <c r="AJ22" s="113">
        <f>'cieki 2024'!BN23</f>
        <v>0.05</v>
      </c>
      <c r="AK22" s="113">
        <f>'cieki 2024'!BQ23</f>
        <v>0.4</v>
      </c>
      <c r="AL22" s="112">
        <f>'cieki 2024'!BS23</f>
        <v>0.05</v>
      </c>
      <c r="AM22" s="113">
        <f>'cieki 2024'!BU23</f>
        <v>0.1</v>
      </c>
      <c r="AN22" s="113">
        <f>'cieki 2024'!BW23</f>
        <v>0.05</v>
      </c>
      <c r="AO22" s="113">
        <f>'cieki 2024'!BX23</f>
        <v>0.05</v>
      </c>
      <c r="AP22" s="113">
        <f>'cieki 2024'!BY23</f>
        <v>0.15000000000000002</v>
      </c>
      <c r="AQ22" s="113">
        <f>'cieki 2024'!CA23</f>
        <v>0</v>
      </c>
      <c r="AR22" s="112">
        <f>'cieki 2024'!CL23</f>
        <v>0</v>
      </c>
      <c r="AS22" s="113">
        <f>'cieki 2024'!CO23</f>
        <v>0</v>
      </c>
      <c r="AT22" s="113">
        <f>'cieki 2024'!CT23</f>
        <v>0</v>
      </c>
      <c r="AU22" s="133">
        <f>'cieki 2024'!CY23</f>
        <v>0</v>
      </c>
      <c r="AV22" s="113">
        <f>'cieki 2024'!DD23</f>
        <v>0</v>
      </c>
      <c r="AW22" s="113">
        <f>'cieki 2024'!DE23</f>
        <v>0.05</v>
      </c>
      <c r="AX22" s="157">
        <f>'cieki 2024'!DF23</f>
        <v>0.05</v>
      </c>
      <c r="AY22" s="158" t="s">
        <v>162</v>
      </c>
      <c r="AZ22" s="114"/>
      <c r="BB22" s="131"/>
    </row>
    <row r="23" spans="1:54" s="103" customFormat="1" x14ac:dyDescent="0.25">
      <c r="A23" s="111">
        <f>'cieki 2024'!B24</f>
        <v>20</v>
      </c>
      <c r="B23" s="152" t="str">
        <f>'cieki 2024'!D24</f>
        <v>Bug - Kuzawka/Kukuryki</v>
      </c>
      <c r="C23" s="112">
        <f>'cieki 2024'!I24</f>
        <v>0.05</v>
      </c>
      <c r="D23" s="112">
        <f>'cieki 2024'!J24</f>
        <v>1.5</v>
      </c>
      <c r="E23" s="112">
        <f>'cieki 2024'!L24</f>
        <v>2.5000000000000001E-2</v>
      </c>
      <c r="F23" s="112">
        <f>'cieki 2024'!N24</f>
        <v>1.95</v>
      </c>
      <c r="G23" s="112">
        <f>'cieki 2024'!O24</f>
        <v>7.4</v>
      </c>
      <c r="H23" s="133">
        <f>'cieki 2024'!P24</f>
        <v>3.0999999999999999E-3</v>
      </c>
      <c r="I23" s="112">
        <f>'cieki 2024'!S24</f>
        <v>0.80900000000000005</v>
      </c>
      <c r="J23" s="112">
        <f>'cieki 2024'!T24</f>
        <v>0.5</v>
      </c>
      <c r="K23" s="113">
        <f>'cieki 2024'!X24</f>
        <v>6.15</v>
      </c>
      <c r="L23" s="113">
        <f>'cieki 2024'!AA24</f>
        <v>1000</v>
      </c>
      <c r="M23" s="113">
        <f>'cieki 2024'!AB24</f>
        <v>12.3</v>
      </c>
      <c r="N23" s="113">
        <f>'cieki 2024'!AH24</f>
        <v>5.6</v>
      </c>
      <c r="O23" s="113">
        <f>'cieki 2024'!AI24</f>
        <v>2.5</v>
      </c>
      <c r="P23" s="113">
        <f>'cieki 2024'!AJ24</f>
        <v>2.5</v>
      </c>
      <c r="Q23" s="113">
        <f>'cieki 2024'!AK24</f>
        <v>2.5</v>
      </c>
      <c r="R23" s="113">
        <f>'cieki 2024'!AL24</f>
        <v>2.5</v>
      </c>
      <c r="S23" s="113">
        <f>'cieki 2024'!AM24</f>
        <v>2.5</v>
      </c>
      <c r="T23" s="113">
        <f>'cieki 2024'!AN24</f>
        <v>2.5</v>
      </c>
      <c r="U23" s="113">
        <f>'cieki 2024'!AP24</f>
        <v>2.5</v>
      </c>
      <c r="V23" s="113">
        <f>'cieki 2024'!AQ24</f>
        <v>1.5</v>
      </c>
      <c r="W23" s="113">
        <f>'cieki 2024'!AR24</f>
        <v>2.5</v>
      </c>
      <c r="X23" s="113">
        <f>'cieki 2024'!AS24</f>
        <v>2.5</v>
      </c>
      <c r="Y23" s="113">
        <f>'cieki 2024'!AT24</f>
        <v>2.5</v>
      </c>
      <c r="Z23" s="113">
        <f>'cieki 2024'!AU24</f>
        <v>2.5</v>
      </c>
      <c r="AA23" s="113">
        <f>'cieki 2024'!AV24</f>
        <v>2.5</v>
      </c>
      <c r="AB23" s="113">
        <f>'cieki 2024'!AW24</f>
        <v>2.5</v>
      </c>
      <c r="AC23" s="113">
        <f>'cieki 2024'!AX24</f>
        <v>2.5</v>
      </c>
      <c r="AD23" s="113">
        <f>'cieki 2024'!AY24</f>
        <v>2.5</v>
      </c>
      <c r="AE23" s="113">
        <f>'cieki 2024'!BA24</f>
        <v>34.6</v>
      </c>
      <c r="AF23" s="113">
        <f>'cieki 2024'!BI24</f>
        <v>0.5</v>
      </c>
      <c r="AG23" s="113">
        <f>'cieki 2024'!BK24</f>
        <v>0.5</v>
      </c>
      <c r="AH23" s="113">
        <f>'cieki 2024'!BL24</f>
        <v>0.05</v>
      </c>
      <c r="AI23" s="113">
        <f>'cieki 2024'!BM24</f>
        <v>0.05</v>
      </c>
      <c r="AJ23" s="113">
        <f>'cieki 2024'!BN24</f>
        <v>0.05</v>
      </c>
      <c r="AK23" s="113">
        <f>'cieki 2024'!BQ24</f>
        <v>0.4</v>
      </c>
      <c r="AL23" s="112">
        <f>'cieki 2024'!BS24</f>
        <v>0.05</v>
      </c>
      <c r="AM23" s="113">
        <f>'cieki 2024'!BU24</f>
        <v>0.1</v>
      </c>
      <c r="AN23" s="113">
        <f>'cieki 2024'!BW24</f>
        <v>0.05</v>
      </c>
      <c r="AO23" s="113">
        <f>'cieki 2024'!BX24</f>
        <v>0.05</v>
      </c>
      <c r="AP23" s="113">
        <f>'cieki 2024'!BY24</f>
        <v>0.15000000000000002</v>
      </c>
      <c r="AQ23" s="113">
        <f>'cieki 2024'!CA24</f>
        <v>0</v>
      </c>
      <c r="AR23" s="112">
        <f>'cieki 2024'!CL24</f>
        <v>0</v>
      </c>
      <c r="AS23" s="113">
        <f>'cieki 2024'!CO24</f>
        <v>0</v>
      </c>
      <c r="AT23" s="113">
        <f>'cieki 2024'!CT24</f>
        <v>0</v>
      </c>
      <c r="AU23" s="133">
        <f>'cieki 2024'!CY24</f>
        <v>0</v>
      </c>
      <c r="AV23" s="113">
        <f>'cieki 2024'!DD24</f>
        <v>0</v>
      </c>
      <c r="AW23" s="113">
        <f>'cieki 2024'!DE24</f>
        <v>0.05</v>
      </c>
      <c r="AX23" s="157">
        <f>'cieki 2024'!DF24</f>
        <v>0.05</v>
      </c>
      <c r="AY23" s="156" t="s">
        <v>161</v>
      </c>
      <c r="AZ23" s="114"/>
      <c r="BB23" s="131"/>
    </row>
    <row r="24" spans="1:54" s="103" customFormat="1" x14ac:dyDescent="0.25">
      <c r="A24" s="111">
        <f>'cieki 2024'!B25</f>
        <v>21</v>
      </c>
      <c r="B24" s="152" t="str">
        <f>'cieki 2024'!D25</f>
        <v>Bug - Włodawa</v>
      </c>
      <c r="C24" s="112">
        <f>'cieki 2024'!I25</f>
        <v>0.05</v>
      </c>
      <c r="D24" s="112">
        <f>'cieki 2024'!J25</f>
        <v>1.5</v>
      </c>
      <c r="E24" s="112">
        <f>'cieki 2024'!L25</f>
        <v>2.5000000000000001E-2</v>
      </c>
      <c r="F24" s="112">
        <f>'cieki 2024'!N25</f>
        <v>1.02</v>
      </c>
      <c r="G24" s="112">
        <f>'cieki 2024'!O25</f>
        <v>5.78</v>
      </c>
      <c r="H24" s="133">
        <f>'cieki 2024'!P25</f>
        <v>1.6999999999999999E-3</v>
      </c>
      <c r="I24" s="112">
        <f>'cieki 2024'!S25</f>
        <v>0.501</v>
      </c>
      <c r="J24" s="112">
        <f>'cieki 2024'!T25</f>
        <v>0.5</v>
      </c>
      <c r="K24" s="113">
        <f>'cieki 2024'!X25</f>
        <v>3.53</v>
      </c>
      <c r="L24" s="113">
        <f>'cieki 2024'!AA25</f>
        <v>546</v>
      </c>
      <c r="M24" s="113">
        <f>'cieki 2024'!AB25</f>
        <v>7.8</v>
      </c>
      <c r="N24" s="113">
        <f>'cieki 2024'!AH25</f>
        <v>2.5</v>
      </c>
      <c r="O24" s="113">
        <f>'cieki 2024'!AI25</f>
        <v>2.5</v>
      </c>
      <c r="P24" s="113">
        <f>'cieki 2024'!AJ25</f>
        <v>2.5</v>
      </c>
      <c r="Q24" s="113">
        <f>'cieki 2024'!AK25</f>
        <v>2.5</v>
      </c>
      <c r="R24" s="113">
        <f>'cieki 2024'!AL25</f>
        <v>2.5</v>
      </c>
      <c r="S24" s="113">
        <f>'cieki 2024'!AM25</f>
        <v>2.5</v>
      </c>
      <c r="T24" s="113">
        <f>'cieki 2024'!AN25</f>
        <v>2.5</v>
      </c>
      <c r="U24" s="113">
        <f>'cieki 2024'!AP25</f>
        <v>2.5</v>
      </c>
      <c r="V24" s="113">
        <f>'cieki 2024'!AQ25</f>
        <v>1.5</v>
      </c>
      <c r="W24" s="113">
        <f>'cieki 2024'!AR25</f>
        <v>2.5</v>
      </c>
      <c r="X24" s="113">
        <f>'cieki 2024'!AS25</f>
        <v>2.5</v>
      </c>
      <c r="Y24" s="113">
        <f>'cieki 2024'!AT25</f>
        <v>2.5</v>
      </c>
      <c r="Z24" s="113">
        <f>'cieki 2024'!AU25</f>
        <v>2.5</v>
      </c>
      <c r="AA24" s="113">
        <f>'cieki 2024'!AV25</f>
        <v>2.5</v>
      </c>
      <c r="AB24" s="113">
        <f>'cieki 2024'!AW25</f>
        <v>2.5</v>
      </c>
      <c r="AC24" s="113">
        <f>'cieki 2024'!AX25</f>
        <v>2.5</v>
      </c>
      <c r="AD24" s="113">
        <f>'cieki 2024'!AY25</f>
        <v>2.5</v>
      </c>
      <c r="AE24" s="113">
        <f>'cieki 2024'!BA25</f>
        <v>31.5</v>
      </c>
      <c r="AF24" s="113">
        <f>'cieki 2024'!BI25</f>
        <v>0.5</v>
      </c>
      <c r="AG24" s="113">
        <f>'cieki 2024'!BK25</f>
        <v>0.5</v>
      </c>
      <c r="AH24" s="113">
        <f>'cieki 2024'!BL25</f>
        <v>0.05</v>
      </c>
      <c r="AI24" s="113">
        <f>'cieki 2024'!BM25</f>
        <v>0.05</v>
      </c>
      <c r="AJ24" s="113">
        <f>'cieki 2024'!BN25</f>
        <v>0.05</v>
      </c>
      <c r="AK24" s="113">
        <f>'cieki 2024'!BQ25</f>
        <v>0.4</v>
      </c>
      <c r="AL24" s="112">
        <f>'cieki 2024'!BS25</f>
        <v>0.05</v>
      </c>
      <c r="AM24" s="113">
        <f>'cieki 2024'!BU25</f>
        <v>0.1</v>
      </c>
      <c r="AN24" s="113">
        <f>'cieki 2024'!BW25</f>
        <v>0.05</v>
      </c>
      <c r="AO24" s="113">
        <f>'cieki 2024'!BX25</f>
        <v>0.05</v>
      </c>
      <c r="AP24" s="113">
        <f>'cieki 2024'!BY25</f>
        <v>0.15000000000000002</v>
      </c>
      <c r="AQ24" s="113">
        <f>'cieki 2024'!CA25</f>
        <v>0</v>
      </c>
      <c r="AR24" s="112">
        <f>'cieki 2024'!CL25</f>
        <v>0</v>
      </c>
      <c r="AS24" s="113">
        <f>'cieki 2024'!CO25</f>
        <v>0</v>
      </c>
      <c r="AT24" s="113">
        <f>'cieki 2024'!CT25</f>
        <v>0</v>
      </c>
      <c r="AU24" s="133">
        <f>'cieki 2024'!CY25</f>
        <v>0</v>
      </c>
      <c r="AV24" s="113">
        <f>'cieki 2024'!DD25</f>
        <v>0</v>
      </c>
      <c r="AW24" s="113">
        <f>'cieki 2024'!DE25</f>
        <v>0.05</v>
      </c>
      <c r="AX24" s="157">
        <f>'cieki 2024'!DF25</f>
        <v>0.05</v>
      </c>
      <c r="AY24" s="156" t="s">
        <v>161</v>
      </c>
      <c r="AZ24" s="114"/>
      <c r="BB24" s="131"/>
    </row>
    <row r="25" spans="1:54" s="103" customFormat="1" x14ac:dyDescent="0.25">
      <c r="A25" s="111">
        <f>'cieki 2024'!B26</f>
        <v>22</v>
      </c>
      <c r="B25" s="152" t="str">
        <f>'cieki 2024'!D26</f>
        <v>Bug - Wyszków</v>
      </c>
      <c r="C25" s="112">
        <f>'cieki 2024'!I26</f>
        <v>0.05</v>
      </c>
      <c r="D25" s="112">
        <f>'cieki 2024'!J26</f>
        <v>1.5</v>
      </c>
      <c r="E25" s="112">
        <f>'cieki 2024'!L26</f>
        <v>2.5000000000000001E-2</v>
      </c>
      <c r="F25" s="112">
        <f>'cieki 2024'!N26</f>
        <v>0.70399999999999996</v>
      </c>
      <c r="G25" s="112">
        <f>'cieki 2024'!O26</f>
        <v>4.33</v>
      </c>
      <c r="H25" s="133">
        <f>'cieki 2024'!P26</f>
        <v>5.0000000000000001E-4</v>
      </c>
      <c r="I25" s="112">
        <f>'cieki 2024'!S26</f>
        <v>0.2</v>
      </c>
      <c r="J25" s="112">
        <f>'cieki 2024'!T26</f>
        <v>0.5</v>
      </c>
      <c r="K25" s="113">
        <f>'cieki 2024'!X26</f>
        <v>2.93</v>
      </c>
      <c r="L25" s="113">
        <f>'cieki 2024'!AA26</f>
        <v>1040</v>
      </c>
      <c r="M25" s="113">
        <f>'cieki 2024'!AB26</f>
        <v>77.900000000000006</v>
      </c>
      <c r="N25" s="113">
        <f>'cieki 2024'!AH26</f>
        <v>2.5</v>
      </c>
      <c r="O25" s="113">
        <f>'cieki 2024'!AI26</f>
        <v>2.5</v>
      </c>
      <c r="P25" s="113">
        <f>'cieki 2024'!AJ26</f>
        <v>2.5</v>
      </c>
      <c r="Q25" s="113">
        <f>'cieki 2024'!AK26</f>
        <v>2.5</v>
      </c>
      <c r="R25" s="113">
        <f>'cieki 2024'!AL26</f>
        <v>2.5</v>
      </c>
      <c r="S25" s="113">
        <f>'cieki 2024'!AM26</f>
        <v>2.5</v>
      </c>
      <c r="T25" s="113">
        <f>'cieki 2024'!AN26</f>
        <v>2.5</v>
      </c>
      <c r="U25" s="113">
        <f>'cieki 2024'!AP26</f>
        <v>2.5</v>
      </c>
      <c r="V25" s="113">
        <f>'cieki 2024'!AQ26</f>
        <v>1.5</v>
      </c>
      <c r="W25" s="113">
        <f>'cieki 2024'!AR26</f>
        <v>2.5</v>
      </c>
      <c r="X25" s="113">
        <f>'cieki 2024'!AS26</f>
        <v>2.5</v>
      </c>
      <c r="Y25" s="113">
        <f>'cieki 2024'!AT26</f>
        <v>2.5</v>
      </c>
      <c r="Z25" s="113">
        <f>'cieki 2024'!AU26</f>
        <v>2.5</v>
      </c>
      <c r="AA25" s="113">
        <f>'cieki 2024'!AV26</f>
        <v>2.5</v>
      </c>
      <c r="AB25" s="113">
        <f>'cieki 2024'!AW26</f>
        <v>2.5</v>
      </c>
      <c r="AC25" s="113">
        <f>'cieki 2024'!AX26</f>
        <v>2.5</v>
      </c>
      <c r="AD25" s="113">
        <f>'cieki 2024'!AY26</f>
        <v>2.5</v>
      </c>
      <c r="AE25" s="113">
        <f>'cieki 2024'!BA26</f>
        <v>31.5</v>
      </c>
      <c r="AF25" s="113">
        <f>'cieki 2024'!BI26</f>
        <v>0.5</v>
      </c>
      <c r="AG25" s="113">
        <f>'cieki 2024'!BK26</f>
        <v>0.5</v>
      </c>
      <c r="AH25" s="113">
        <f>'cieki 2024'!BL26</f>
        <v>0.05</v>
      </c>
      <c r="AI25" s="113">
        <f>'cieki 2024'!BM26</f>
        <v>0.05</v>
      </c>
      <c r="AJ25" s="113">
        <f>'cieki 2024'!BN26</f>
        <v>0.05</v>
      </c>
      <c r="AK25" s="113">
        <f>'cieki 2024'!BQ26</f>
        <v>0.4</v>
      </c>
      <c r="AL25" s="112">
        <f>'cieki 2024'!BS26</f>
        <v>0.05</v>
      </c>
      <c r="AM25" s="113">
        <f>'cieki 2024'!BU26</f>
        <v>0.1</v>
      </c>
      <c r="AN25" s="113">
        <f>'cieki 2024'!BW26</f>
        <v>0.05</v>
      </c>
      <c r="AO25" s="113">
        <f>'cieki 2024'!BX26</f>
        <v>0.05</v>
      </c>
      <c r="AP25" s="113">
        <f>'cieki 2024'!BY26</f>
        <v>0.15000000000000002</v>
      </c>
      <c r="AQ25" s="113">
        <f>'cieki 2024'!CA26</f>
        <v>0</v>
      </c>
      <c r="AR25" s="112">
        <f>'cieki 2024'!CL26</f>
        <v>0</v>
      </c>
      <c r="AS25" s="113">
        <f>'cieki 2024'!CO26</f>
        <v>0</v>
      </c>
      <c r="AT25" s="113">
        <f>'cieki 2024'!CT26</f>
        <v>0</v>
      </c>
      <c r="AU25" s="133">
        <f>'cieki 2024'!CY26</f>
        <v>0</v>
      </c>
      <c r="AV25" s="113">
        <f>'cieki 2024'!DD26</f>
        <v>0</v>
      </c>
      <c r="AW25" s="113">
        <f>'cieki 2024'!DE26</f>
        <v>0.05</v>
      </c>
      <c r="AX25" s="157">
        <f>'cieki 2024'!DF26</f>
        <v>0.05</v>
      </c>
      <c r="AY25" s="156" t="s">
        <v>161</v>
      </c>
      <c r="AZ25" s="114"/>
      <c r="BB25" s="131"/>
    </row>
    <row r="26" spans="1:54" s="103" customFormat="1" x14ac:dyDescent="0.25">
      <c r="A26" s="111">
        <f>'cieki 2024'!B27</f>
        <v>23</v>
      </c>
      <c r="B26" s="152" t="str">
        <f>'cieki 2024'!D27</f>
        <v>Bug - Zosin</v>
      </c>
      <c r="C26" s="112">
        <f>'cieki 2024'!I27</f>
        <v>0.05</v>
      </c>
      <c r="D26" s="112">
        <f>'cieki 2024'!J27</f>
        <v>1.5</v>
      </c>
      <c r="E26" s="112">
        <f>'cieki 2024'!L27</f>
        <v>2.5000000000000001E-2</v>
      </c>
      <c r="F26" s="112">
        <f>'cieki 2024'!N27</f>
        <v>6.59</v>
      </c>
      <c r="G26" s="112">
        <f>'cieki 2024'!O27</f>
        <v>7.28</v>
      </c>
      <c r="H26" s="133">
        <f>'cieki 2024'!P27</f>
        <v>0.01</v>
      </c>
      <c r="I26" s="112">
        <f>'cieki 2024'!S27</f>
        <v>4.38</v>
      </c>
      <c r="J26" s="112">
        <f>'cieki 2024'!T27</f>
        <v>0.5</v>
      </c>
      <c r="K26" s="113">
        <f>'cieki 2024'!X27</f>
        <v>17</v>
      </c>
      <c r="L26" s="113">
        <f>'cieki 2024'!AA27</f>
        <v>5500</v>
      </c>
      <c r="M26" s="113">
        <f>'cieki 2024'!AB27</f>
        <v>407</v>
      </c>
      <c r="N26" s="113">
        <f>'cieki 2024'!AH27</f>
        <v>44</v>
      </c>
      <c r="O26" s="113">
        <f>'cieki 2024'!AI27</f>
        <v>11</v>
      </c>
      <c r="P26" s="113">
        <f>'cieki 2024'!AJ27</f>
        <v>28</v>
      </c>
      <c r="Q26" s="113">
        <f>'cieki 2024'!AK27</f>
        <v>110</v>
      </c>
      <c r="R26" s="113">
        <f>'cieki 2024'!AL27</f>
        <v>69</v>
      </c>
      <c r="S26" s="113">
        <f>'cieki 2024'!AM27</f>
        <v>63</v>
      </c>
      <c r="T26" s="113">
        <f>'cieki 2024'!AN27</f>
        <v>108</v>
      </c>
      <c r="U26" s="113">
        <f>'cieki 2024'!AP27</f>
        <v>95</v>
      </c>
      <c r="V26" s="113">
        <f>'cieki 2024'!AQ27</f>
        <v>1.5</v>
      </c>
      <c r="W26" s="113">
        <f>'cieki 2024'!AR27</f>
        <v>16</v>
      </c>
      <c r="X26" s="113">
        <f>'cieki 2024'!AS27</f>
        <v>9.6</v>
      </c>
      <c r="Y26" s="113">
        <f>'cieki 2024'!AT27</f>
        <v>93</v>
      </c>
      <c r="Z26" s="113">
        <f>'cieki 2024'!AU27</f>
        <v>115</v>
      </c>
      <c r="AA26" s="113">
        <f>'cieki 2024'!AV27</f>
        <v>94</v>
      </c>
      <c r="AB26" s="113">
        <f>'cieki 2024'!AW27</f>
        <v>2.5</v>
      </c>
      <c r="AC26" s="113">
        <f>'cieki 2024'!AX27</f>
        <v>74</v>
      </c>
      <c r="AD26" s="113">
        <f>'cieki 2024'!AY27</f>
        <v>58</v>
      </c>
      <c r="AE26" s="113">
        <f>'cieki 2024'!BA27</f>
        <v>762.1</v>
      </c>
      <c r="AF26" s="113">
        <f>'cieki 2024'!BI27</f>
        <v>0.5</v>
      </c>
      <c r="AG26" s="113">
        <f>'cieki 2024'!BK27</f>
        <v>0.5</v>
      </c>
      <c r="AH26" s="113">
        <f>'cieki 2024'!BL27</f>
        <v>0.05</v>
      </c>
      <c r="AI26" s="113">
        <f>'cieki 2024'!BM27</f>
        <v>0.05</v>
      </c>
      <c r="AJ26" s="113">
        <f>'cieki 2024'!BN27</f>
        <v>0.05</v>
      </c>
      <c r="AK26" s="113">
        <f>'cieki 2024'!BQ27</f>
        <v>0.4</v>
      </c>
      <c r="AL26" s="112">
        <f>'cieki 2024'!BS27</f>
        <v>0.05</v>
      </c>
      <c r="AM26" s="113">
        <f>'cieki 2024'!BU27</f>
        <v>0.1</v>
      </c>
      <c r="AN26" s="113">
        <f>'cieki 2024'!BW27</f>
        <v>0.05</v>
      </c>
      <c r="AO26" s="113">
        <f>'cieki 2024'!BX27</f>
        <v>0.05</v>
      </c>
      <c r="AP26" s="113">
        <f>'cieki 2024'!BY27</f>
        <v>0.15000000000000002</v>
      </c>
      <c r="AQ26" s="113">
        <f>'cieki 2024'!CA27</f>
        <v>0</v>
      </c>
      <c r="AR26" s="112">
        <f>'cieki 2024'!CL27</f>
        <v>0</v>
      </c>
      <c r="AS26" s="113">
        <f>'cieki 2024'!CO27</f>
        <v>0</v>
      </c>
      <c r="AT26" s="113">
        <f>'cieki 2024'!CT27</f>
        <v>0</v>
      </c>
      <c r="AU26" s="133">
        <f>'cieki 2024'!CY27</f>
        <v>0</v>
      </c>
      <c r="AV26" s="113">
        <f>'cieki 2024'!DD27</f>
        <v>0</v>
      </c>
      <c r="AW26" s="113">
        <f>'cieki 2024'!DE27</f>
        <v>0.05</v>
      </c>
      <c r="AX26" s="157">
        <f>'cieki 2024'!DF27</f>
        <v>0.05</v>
      </c>
      <c r="AY26" s="158" t="s">
        <v>162</v>
      </c>
      <c r="AZ26" s="114"/>
      <c r="BB26" s="131"/>
    </row>
    <row r="27" spans="1:54" s="103" customFormat="1" x14ac:dyDescent="0.25">
      <c r="A27" s="111">
        <f>'cieki 2024'!B28</f>
        <v>24</v>
      </c>
      <c r="B27" s="152" t="str">
        <f>'cieki 2024'!D28</f>
        <v>Bystrzyca - Sobianowice</v>
      </c>
      <c r="C27" s="112">
        <f>'cieki 2024'!I28</f>
        <v>0.05</v>
      </c>
      <c r="D27" s="112">
        <f>'cieki 2024'!J28</f>
        <v>1.5</v>
      </c>
      <c r="E27" s="112">
        <f>'cieki 2024'!L28</f>
        <v>1.24</v>
      </c>
      <c r="F27" s="112">
        <f>'cieki 2024'!N28</f>
        <v>4.96</v>
      </c>
      <c r="G27" s="112">
        <f>'cieki 2024'!O28</f>
        <v>9.4</v>
      </c>
      <c r="H27" s="133">
        <f>'cieki 2024'!P28</f>
        <v>5.1999999999999998E-3</v>
      </c>
      <c r="I27" s="112">
        <f>'cieki 2024'!S28</f>
        <v>4.43</v>
      </c>
      <c r="J27" s="112">
        <f>'cieki 2024'!T28</f>
        <v>3.72</v>
      </c>
      <c r="K27" s="113">
        <f>'cieki 2024'!X28</f>
        <v>38.299999999999997</v>
      </c>
      <c r="L27" s="113">
        <f>'cieki 2024'!AA28</f>
        <v>1630</v>
      </c>
      <c r="M27" s="113">
        <f>'cieki 2024'!AB28</f>
        <v>51.7</v>
      </c>
      <c r="N27" s="113">
        <f>'cieki 2024'!AH28</f>
        <v>61</v>
      </c>
      <c r="O27" s="113">
        <f>'cieki 2024'!AI28</f>
        <v>76</v>
      </c>
      <c r="P27" s="113">
        <f>'cieki 2024'!AJ28</f>
        <v>14</v>
      </c>
      <c r="Q27" s="113">
        <f>'cieki 2024'!AK28</f>
        <v>84</v>
      </c>
      <c r="R27" s="113">
        <f>'cieki 2024'!AL28</f>
        <v>51</v>
      </c>
      <c r="S27" s="113">
        <f>'cieki 2024'!AM28</f>
        <v>46</v>
      </c>
      <c r="T27" s="113">
        <f>'cieki 2024'!AN28</f>
        <v>51</v>
      </c>
      <c r="U27" s="113">
        <f>'cieki 2024'!AP28</f>
        <v>41</v>
      </c>
      <c r="V27" s="113">
        <f>'cieki 2024'!AQ28</f>
        <v>1.5</v>
      </c>
      <c r="W27" s="113">
        <f>'cieki 2024'!AR28</f>
        <v>64</v>
      </c>
      <c r="X27" s="113">
        <f>'cieki 2024'!AS28</f>
        <v>28</v>
      </c>
      <c r="Y27" s="113">
        <f>'cieki 2024'!AT28</f>
        <v>107</v>
      </c>
      <c r="Z27" s="113">
        <f>'cieki 2024'!AU28</f>
        <v>58</v>
      </c>
      <c r="AA27" s="113">
        <f>'cieki 2024'!AV28</f>
        <v>48</v>
      </c>
      <c r="AB27" s="113">
        <f>'cieki 2024'!AW28</f>
        <v>2.5</v>
      </c>
      <c r="AC27" s="113">
        <f>'cieki 2024'!AX28</f>
        <v>36</v>
      </c>
      <c r="AD27" s="113">
        <f>'cieki 2024'!AY28</f>
        <v>11</v>
      </c>
      <c r="AE27" s="113">
        <f>'cieki 2024'!BA28</f>
        <v>689.5</v>
      </c>
      <c r="AF27" s="113">
        <f>'cieki 2024'!BI28</f>
        <v>0.5</v>
      </c>
      <c r="AG27" s="113">
        <f>'cieki 2024'!BK28</f>
        <v>0.5</v>
      </c>
      <c r="AH27" s="113">
        <f>'cieki 2024'!BL28</f>
        <v>0.05</v>
      </c>
      <c r="AI27" s="113">
        <f>'cieki 2024'!BM28</f>
        <v>0.05</v>
      </c>
      <c r="AJ27" s="113">
        <f>'cieki 2024'!BN28</f>
        <v>0.05</v>
      </c>
      <c r="AK27" s="113">
        <f>'cieki 2024'!BQ28</f>
        <v>0.4</v>
      </c>
      <c r="AL27" s="112">
        <f>'cieki 2024'!BS28</f>
        <v>0.05</v>
      </c>
      <c r="AM27" s="113">
        <f>'cieki 2024'!BU28</f>
        <v>0.1</v>
      </c>
      <c r="AN27" s="113">
        <f>'cieki 2024'!BW28</f>
        <v>0.05</v>
      </c>
      <c r="AO27" s="113">
        <f>'cieki 2024'!BX28</f>
        <v>0.05</v>
      </c>
      <c r="AP27" s="113">
        <f>'cieki 2024'!BY28</f>
        <v>0.15000000000000002</v>
      </c>
      <c r="AQ27" s="113">
        <f>'cieki 2024'!CA28</f>
        <v>25</v>
      </c>
      <c r="AR27" s="112">
        <f>'cieki 2024'!CL28</f>
        <v>5.0000000000000001E-3</v>
      </c>
      <c r="AS27" s="113">
        <f>'cieki 2024'!CO28</f>
        <v>0.5</v>
      </c>
      <c r="AT27" s="113">
        <f>'cieki 2024'!CT28</f>
        <v>0.5</v>
      </c>
      <c r="AU27" s="133">
        <f>'cieki 2024'!CY28</f>
        <v>1.9E-3</v>
      </c>
      <c r="AV27" s="113">
        <f>'cieki 2024'!DD28</f>
        <v>0.05</v>
      </c>
      <c r="AW27" s="113">
        <f>'cieki 2024'!DE28</f>
        <v>0.05</v>
      </c>
      <c r="AX27" s="157">
        <f>'cieki 2024'!DF28</f>
        <v>0.05</v>
      </c>
      <c r="AY27" s="159" t="s">
        <v>163</v>
      </c>
      <c r="AZ27" s="114"/>
      <c r="BB27" s="131"/>
    </row>
    <row r="28" spans="1:54" s="103" customFormat="1" x14ac:dyDescent="0.25">
      <c r="A28" s="111">
        <f>'cieki 2024'!B29</f>
        <v>25</v>
      </c>
      <c r="B28" s="152" t="str">
        <f>'cieki 2024'!D29</f>
        <v>Bystrzyca - ujście do Odry</v>
      </c>
      <c r="C28" s="112">
        <f>'cieki 2024'!I29</f>
        <v>0.05</v>
      </c>
      <c r="D28" s="112">
        <f>'cieki 2024'!J29</f>
        <v>8.2799999999999994</v>
      </c>
      <c r="E28" s="112">
        <f>'cieki 2024'!L29</f>
        <v>1.1299999999999999</v>
      </c>
      <c r="F28" s="112">
        <f>'cieki 2024'!N29</f>
        <v>67.599999999999994</v>
      </c>
      <c r="G28" s="112">
        <f>'cieki 2024'!O29</f>
        <v>78.5</v>
      </c>
      <c r="H28" s="133">
        <f>'cieki 2024'!P29</f>
        <v>9.7000000000000003E-2</v>
      </c>
      <c r="I28" s="112">
        <f>'cieki 2024'!S29</f>
        <v>34.4</v>
      </c>
      <c r="J28" s="112">
        <f>'cieki 2024'!T29</f>
        <v>38.4</v>
      </c>
      <c r="K28" s="113">
        <f>'cieki 2024'!X29</f>
        <v>354</v>
      </c>
      <c r="L28" s="113">
        <f>'cieki 2024'!AA29</f>
        <v>20107</v>
      </c>
      <c r="M28" s="113">
        <f>'cieki 2024'!AB29</f>
        <v>1338.48</v>
      </c>
      <c r="N28" s="113">
        <f>'cieki 2024'!AH29</f>
        <v>210</v>
      </c>
      <c r="O28" s="113">
        <f>'cieki 2024'!AI29</f>
        <v>219</v>
      </c>
      <c r="P28" s="113">
        <f>'cieki 2024'!AJ29</f>
        <v>70</v>
      </c>
      <c r="Q28" s="113">
        <f>'cieki 2024'!AK29</f>
        <v>426</v>
      </c>
      <c r="R28" s="113">
        <f>'cieki 2024'!AL29</f>
        <v>380</v>
      </c>
      <c r="S28" s="113">
        <f>'cieki 2024'!AM29</f>
        <v>172</v>
      </c>
      <c r="T28" s="113">
        <f>'cieki 2024'!AN29</f>
        <v>147</v>
      </c>
      <c r="U28" s="113">
        <f>'cieki 2024'!AP29</f>
        <v>91</v>
      </c>
      <c r="V28" s="113">
        <f>'cieki 2024'!AQ29</f>
        <v>90</v>
      </c>
      <c r="W28" s="113">
        <f>'cieki 2024'!AR29</f>
        <v>116</v>
      </c>
      <c r="X28" s="113">
        <f>'cieki 2024'!AS29</f>
        <v>59</v>
      </c>
      <c r="Y28" s="113">
        <f>'cieki 2024'!AT29</f>
        <v>313</v>
      </c>
      <c r="Z28" s="113">
        <f>'cieki 2024'!AU29</f>
        <v>207</v>
      </c>
      <c r="AA28" s="113">
        <f>'cieki 2024'!AV29</f>
        <v>80</v>
      </c>
      <c r="AB28" s="113">
        <f>'cieki 2024'!AW29</f>
        <v>97</v>
      </c>
      <c r="AC28" s="113">
        <f>'cieki 2024'!AX29</f>
        <v>125</v>
      </c>
      <c r="AD28" s="113">
        <f>'cieki 2024'!AY29</f>
        <v>33</v>
      </c>
      <c r="AE28" s="113">
        <f>'cieki 2024'!BA29</f>
        <v>2489</v>
      </c>
      <c r="AF28" s="113">
        <f>'cieki 2024'!BI29</f>
        <v>0.5</v>
      </c>
      <c r="AG28" s="113">
        <f>'cieki 2024'!BK29</f>
        <v>0.5</v>
      </c>
      <c r="AH28" s="113">
        <f>'cieki 2024'!BL29</f>
        <v>0.05</v>
      </c>
      <c r="AI28" s="113">
        <f>'cieki 2024'!BM29</f>
        <v>0.05</v>
      </c>
      <c r="AJ28" s="113">
        <f>'cieki 2024'!BN29</f>
        <v>0.05</v>
      </c>
      <c r="AK28" s="113">
        <f>'cieki 2024'!BQ29</f>
        <v>0.4</v>
      </c>
      <c r="AL28" s="112">
        <f>'cieki 2024'!BS29</f>
        <v>0.05</v>
      </c>
      <c r="AM28" s="113">
        <f>'cieki 2024'!BU29</f>
        <v>0.1</v>
      </c>
      <c r="AN28" s="113">
        <f>'cieki 2024'!BW29</f>
        <v>0.05</v>
      </c>
      <c r="AO28" s="113">
        <f>'cieki 2024'!BX29</f>
        <v>0.05</v>
      </c>
      <c r="AP28" s="113">
        <f>'cieki 2024'!BY29</f>
        <v>0.15000000000000002</v>
      </c>
      <c r="AQ28" s="113">
        <f>'cieki 2024'!CA29</f>
        <v>25</v>
      </c>
      <c r="AR28" s="112">
        <f>'cieki 2024'!CL29</f>
        <v>5.0000000000000001E-3</v>
      </c>
      <c r="AS28" s="113">
        <f>'cieki 2024'!CO29</f>
        <v>0.5</v>
      </c>
      <c r="AT28" s="113">
        <f>'cieki 2024'!CT29</f>
        <v>0.5</v>
      </c>
      <c r="AU28" s="133">
        <f>'cieki 2024'!CY29</f>
        <v>8.6E-3</v>
      </c>
      <c r="AV28" s="113">
        <f>'cieki 2024'!DD29</f>
        <v>0.05</v>
      </c>
      <c r="AW28" s="113">
        <f>'cieki 2024'!DE29</f>
        <v>0.05</v>
      </c>
      <c r="AX28" s="157">
        <f>'cieki 2024'!DF29</f>
        <v>0.05</v>
      </c>
      <c r="AY28" s="155" t="s">
        <v>164</v>
      </c>
      <c r="AZ28" s="114"/>
      <c r="BB28" s="131"/>
    </row>
    <row r="29" spans="1:54" s="103" customFormat="1" x14ac:dyDescent="0.25">
      <c r="A29" s="111">
        <f>'cieki 2024'!B30</f>
        <v>26</v>
      </c>
      <c r="B29" s="152" t="str">
        <f>'cieki 2024'!D30</f>
        <v>Liwiec - Kamieńczyk</v>
      </c>
      <c r="C29" s="112">
        <f>'cieki 2024'!I30</f>
        <v>0.05</v>
      </c>
      <c r="D29" s="112">
        <f>'cieki 2024'!J30</f>
        <v>1.5</v>
      </c>
      <c r="E29" s="112">
        <f>'cieki 2024'!L30</f>
        <v>2.5000000000000001E-2</v>
      </c>
      <c r="F29" s="112">
        <f>'cieki 2024'!N30</f>
        <v>0.57799999999999996</v>
      </c>
      <c r="G29" s="112">
        <f>'cieki 2024'!O30</f>
        <v>6.64</v>
      </c>
      <c r="H29" s="133">
        <f>'cieki 2024'!P30</f>
        <v>4.7000000000000002E-3</v>
      </c>
      <c r="I29" s="112">
        <f>'cieki 2024'!S30</f>
        <v>0.46700000000000003</v>
      </c>
      <c r="J29" s="112">
        <f>'cieki 2024'!T30</f>
        <v>0.5</v>
      </c>
      <c r="K29" s="113">
        <f>'cieki 2024'!X30</f>
        <v>4.93</v>
      </c>
      <c r="L29" s="113">
        <f>'cieki 2024'!AA30</f>
        <v>1150</v>
      </c>
      <c r="M29" s="113">
        <f>'cieki 2024'!AB30</f>
        <v>379</v>
      </c>
      <c r="N29" s="113">
        <f>'cieki 2024'!AH30</f>
        <v>2.5</v>
      </c>
      <c r="O29" s="113">
        <f>'cieki 2024'!AI30</f>
        <v>2.5</v>
      </c>
      <c r="P29" s="113">
        <f>'cieki 2024'!AJ30</f>
        <v>2.5</v>
      </c>
      <c r="Q29" s="113">
        <f>'cieki 2024'!AK30</f>
        <v>2.5</v>
      </c>
      <c r="R29" s="113">
        <f>'cieki 2024'!AL30</f>
        <v>2.5</v>
      </c>
      <c r="S29" s="113">
        <f>'cieki 2024'!AM30</f>
        <v>2.5</v>
      </c>
      <c r="T29" s="113">
        <f>'cieki 2024'!AN30</f>
        <v>2.5</v>
      </c>
      <c r="U29" s="113">
        <f>'cieki 2024'!AP30</f>
        <v>2.5</v>
      </c>
      <c r="V29" s="113">
        <f>'cieki 2024'!AQ30</f>
        <v>1.5</v>
      </c>
      <c r="W29" s="113">
        <f>'cieki 2024'!AR30</f>
        <v>2.5</v>
      </c>
      <c r="X29" s="113">
        <f>'cieki 2024'!AS30</f>
        <v>2.5</v>
      </c>
      <c r="Y29" s="113">
        <f>'cieki 2024'!AT30</f>
        <v>2.5</v>
      </c>
      <c r="Z29" s="113">
        <f>'cieki 2024'!AU30</f>
        <v>2.5</v>
      </c>
      <c r="AA29" s="113">
        <f>'cieki 2024'!AV30</f>
        <v>2.5</v>
      </c>
      <c r="AB29" s="113">
        <f>'cieki 2024'!AW30</f>
        <v>2.5</v>
      </c>
      <c r="AC29" s="113">
        <f>'cieki 2024'!AX30</f>
        <v>2.5</v>
      </c>
      <c r="AD29" s="113">
        <f>'cieki 2024'!AY30</f>
        <v>2.5</v>
      </c>
      <c r="AE29" s="113">
        <f>'cieki 2024'!BA30</f>
        <v>31.5</v>
      </c>
      <c r="AF29" s="113">
        <f>'cieki 2024'!BI30</f>
        <v>0.5</v>
      </c>
      <c r="AG29" s="113">
        <f>'cieki 2024'!BK30</f>
        <v>0.5</v>
      </c>
      <c r="AH29" s="113">
        <f>'cieki 2024'!BL30</f>
        <v>0.05</v>
      </c>
      <c r="AI29" s="113">
        <f>'cieki 2024'!BM30</f>
        <v>0.05</v>
      </c>
      <c r="AJ29" s="113">
        <f>'cieki 2024'!BN30</f>
        <v>0.05</v>
      </c>
      <c r="AK29" s="113">
        <f>'cieki 2024'!BQ30</f>
        <v>0.4</v>
      </c>
      <c r="AL29" s="112">
        <f>'cieki 2024'!BS30</f>
        <v>0.05</v>
      </c>
      <c r="AM29" s="113">
        <f>'cieki 2024'!BU30</f>
        <v>0.1</v>
      </c>
      <c r="AN29" s="113">
        <f>'cieki 2024'!BW30</f>
        <v>0.05</v>
      </c>
      <c r="AO29" s="113">
        <f>'cieki 2024'!BX30</f>
        <v>0.05</v>
      </c>
      <c r="AP29" s="113">
        <f>'cieki 2024'!BY30</f>
        <v>0.15000000000000002</v>
      </c>
      <c r="AQ29" s="113">
        <f>'cieki 2024'!CA30</f>
        <v>0</v>
      </c>
      <c r="AR29" s="112">
        <f>'cieki 2024'!CL30</f>
        <v>0</v>
      </c>
      <c r="AS29" s="113">
        <f>'cieki 2024'!CO30</f>
        <v>0</v>
      </c>
      <c r="AT29" s="113">
        <f>'cieki 2024'!CT30</f>
        <v>0</v>
      </c>
      <c r="AU29" s="133">
        <f>'cieki 2024'!CY30</f>
        <v>0</v>
      </c>
      <c r="AV29" s="113">
        <f>'cieki 2024'!DD30</f>
        <v>0</v>
      </c>
      <c r="AW29" s="113">
        <f>'cieki 2024'!DE30</f>
        <v>0.05</v>
      </c>
      <c r="AX29" s="157">
        <f>'cieki 2024'!DF30</f>
        <v>0.05</v>
      </c>
      <c r="AY29" s="156" t="s">
        <v>161</v>
      </c>
      <c r="AZ29" s="114"/>
      <c r="BB29" s="131"/>
    </row>
    <row r="30" spans="1:54" s="103" customFormat="1" x14ac:dyDescent="0.25">
      <c r="A30" s="111">
        <f>'cieki 2024'!B31</f>
        <v>27</v>
      </c>
      <c r="B30" s="152" t="str">
        <f>'cieki 2024'!D31</f>
        <v>Bystrzyca Dusznicka - ujście do Nysy Kłodzkiej</v>
      </c>
      <c r="C30" s="112">
        <f>'cieki 2024'!I31</f>
        <v>0.05</v>
      </c>
      <c r="D30" s="112">
        <f>'cieki 2024'!J31</f>
        <v>6.63</v>
      </c>
      <c r="E30" s="112">
        <f>'cieki 2024'!L31</f>
        <v>2.5000000000000001E-2</v>
      </c>
      <c r="F30" s="112">
        <f>'cieki 2024'!N31</f>
        <v>13.8</v>
      </c>
      <c r="G30" s="112">
        <f>'cieki 2024'!O31</f>
        <v>11.4</v>
      </c>
      <c r="H30" s="133">
        <f>'cieki 2024'!P31</f>
        <v>0.01</v>
      </c>
      <c r="I30" s="112">
        <f>'cieki 2024'!S31</f>
        <v>8.52</v>
      </c>
      <c r="J30" s="112">
        <f>'cieki 2024'!T31</f>
        <v>24.5</v>
      </c>
      <c r="K30" s="113">
        <f>'cieki 2024'!X31</f>
        <v>38.299999999999997</v>
      </c>
      <c r="L30" s="113">
        <f>'cieki 2024'!AA31</f>
        <v>6820</v>
      </c>
      <c r="M30" s="113">
        <f>'cieki 2024'!AB31</f>
        <v>97.4</v>
      </c>
      <c r="N30" s="113">
        <f>'cieki 2024'!AH31</f>
        <v>2.5</v>
      </c>
      <c r="O30" s="113">
        <f>'cieki 2024'!AI31</f>
        <v>146</v>
      </c>
      <c r="P30" s="113">
        <f>'cieki 2024'!AJ31</f>
        <v>44</v>
      </c>
      <c r="Q30" s="113">
        <f>'cieki 2024'!AK31</f>
        <v>320</v>
      </c>
      <c r="R30" s="113">
        <f>'cieki 2024'!AL31</f>
        <v>180</v>
      </c>
      <c r="S30" s="113">
        <f>'cieki 2024'!AM31</f>
        <v>116</v>
      </c>
      <c r="T30" s="113">
        <f>'cieki 2024'!AN31</f>
        <v>118</v>
      </c>
      <c r="U30" s="113">
        <f>'cieki 2024'!AP31</f>
        <v>52</v>
      </c>
      <c r="V30" s="113">
        <f>'cieki 2024'!AQ31</f>
        <v>1.5</v>
      </c>
      <c r="W30" s="113">
        <f>'cieki 2024'!AR31</f>
        <v>2.5</v>
      </c>
      <c r="X30" s="113">
        <f>'cieki 2024'!AS31</f>
        <v>2.5</v>
      </c>
      <c r="Y30" s="113">
        <f>'cieki 2024'!AT31</f>
        <v>212</v>
      </c>
      <c r="Z30" s="113">
        <f>'cieki 2024'!AU31</f>
        <v>54</v>
      </c>
      <c r="AA30" s="113">
        <f>'cieki 2024'!AV31</f>
        <v>56</v>
      </c>
      <c r="AB30" s="113">
        <f>'cieki 2024'!AW31</f>
        <v>121</v>
      </c>
      <c r="AC30" s="113">
        <f>'cieki 2024'!AX31</f>
        <v>81</v>
      </c>
      <c r="AD30" s="113">
        <f>'cieki 2024'!AY31</f>
        <v>18</v>
      </c>
      <c r="AE30" s="113">
        <f>'cieki 2024'!BA31</f>
        <v>1255</v>
      </c>
      <c r="AF30" s="113">
        <f>'cieki 2024'!BI31</f>
        <v>0.5</v>
      </c>
      <c r="AG30" s="113">
        <f>'cieki 2024'!BK31</f>
        <v>0.5</v>
      </c>
      <c r="AH30" s="113">
        <f>'cieki 2024'!BL31</f>
        <v>0.05</v>
      </c>
      <c r="AI30" s="113">
        <f>'cieki 2024'!BM31</f>
        <v>0.05</v>
      </c>
      <c r="AJ30" s="113">
        <f>'cieki 2024'!BN31</f>
        <v>0.05</v>
      </c>
      <c r="AK30" s="113">
        <f>'cieki 2024'!BQ31</f>
        <v>0.4</v>
      </c>
      <c r="AL30" s="112">
        <f>'cieki 2024'!BS31</f>
        <v>0.05</v>
      </c>
      <c r="AM30" s="113">
        <f>'cieki 2024'!BU31</f>
        <v>0.1</v>
      </c>
      <c r="AN30" s="113">
        <f>'cieki 2024'!BW31</f>
        <v>0.05</v>
      </c>
      <c r="AO30" s="113">
        <f>'cieki 2024'!BX31</f>
        <v>0.05</v>
      </c>
      <c r="AP30" s="113">
        <f>'cieki 2024'!BY31</f>
        <v>0.15000000000000002</v>
      </c>
      <c r="AQ30" s="113">
        <f>'cieki 2024'!CA31</f>
        <v>0</v>
      </c>
      <c r="AR30" s="112">
        <f>'cieki 2024'!CL31</f>
        <v>0</v>
      </c>
      <c r="AS30" s="113">
        <f>'cieki 2024'!CO31</f>
        <v>0</v>
      </c>
      <c r="AT30" s="113">
        <f>'cieki 2024'!CT31</f>
        <v>0</v>
      </c>
      <c r="AU30" s="133">
        <f>'cieki 2024'!CY31</f>
        <v>0</v>
      </c>
      <c r="AV30" s="113">
        <f>'cieki 2024'!DD31</f>
        <v>0</v>
      </c>
      <c r="AW30" s="113">
        <f>'cieki 2024'!DE31</f>
        <v>0.05</v>
      </c>
      <c r="AX30" s="157">
        <f>'cieki 2024'!DF31</f>
        <v>0.05</v>
      </c>
      <c r="AY30" s="158" t="s">
        <v>162</v>
      </c>
      <c r="AZ30" s="114"/>
      <c r="BB30" s="131"/>
    </row>
    <row r="31" spans="1:54" s="103" customFormat="1" x14ac:dyDescent="0.25">
      <c r="A31" s="111">
        <f>'cieki 2024'!B32</f>
        <v>28</v>
      </c>
      <c r="B31" s="152" t="str">
        <f>'cieki 2024'!D32</f>
        <v>Bzura - Wyszogród, przy moście</v>
      </c>
      <c r="C31" s="112">
        <f>'cieki 2024'!I32</f>
        <v>0.05</v>
      </c>
      <c r="D31" s="112">
        <f>'cieki 2024'!J32</f>
        <v>1.5</v>
      </c>
      <c r="E31" s="112">
        <f>'cieki 2024'!L32</f>
        <v>2.5000000000000001E-2</v>
      </c>
      <c r="F31" s="112">
        <f>'cieki 2024'!N32</f>
        <v>0.98199999999999998</v>
      </c>
      <c r="G31" s="112">
        <f>'cieki 2024'!O32</f>
        <v>4.3600000000000003</v>
      </c>
      <c r="H31" s="133">
        <f>'cieki 2024'!P32</f>
        <v>1.8E-3</v>
      </c>
      <c r="I31" s="112">
        <f>'cieki 2024'!S32</f>
        <v>0.48</v>
      </c>
      <c r="J31" s="112">
        <f>'cieki 2024'!T32</f>
        <v>1.23</v>
      </c>
      <c r="K31" s="113">
        <f>'cieki 2024'!X32</f>
        <v>30.9</v>
      </c>
      <c r="L31" s="113">
        <f>'cieki 2024'!AA32</f>
        <v>843</v>
      </c>
      <c r="M31" s="113">
        <f>'cieki 2024'!AB32</f>
        <v>168</v>
      </c>
      <c r="N31" s="113">
        <f>'cieki 2024'!AH32</f>
        <v>2.5</v>
      </c>
      <c r="O31" s="113">
        <f>'cieki 2024'!AI32</f>
        <v>2.5</v>
      </c>
      <c r="P31" s="113">
        <f>'cieki 2024'!AJ32</f>
        <v>2.5</v>
      </c>
      <c r="Q31" s="113">
        <f>'cieki 2024'!AK32</f>
        <v>2.5</v>
      </c>
      <c r="R31" s="113">
        <f>'cieki 2024'!AL32</f>
        <v>2.5</v>
      </c>
      <c r="S31" s="113">
        <f>'cieki 2024'!AM32</f>
        <v>2.5</v>
      </c>
      <c r="T31" s="113">
        <f>'cieki 2024'!AN32</f>
        <v>2.5</v>
      </c>
      <c r="U31" s="113">
        <f>'cieki 2024'!AP32</f>
        <v>2.5</v>
      </c>
      <c r="V31" s="113">
        <f>'cieki 2024'!AQ32</f>
        <v>1.5</v>
      </c>
      <c r="W31" s="113">
        <f>'cieki 2024'!AR32</f>
        <v>2.5</v>
      </c>
      <c r="X31" s="113">
        <f>'cieki 2024'!AS32</f>
        <v>2.5</v>
      </c>
      <c r="Y31" s="113">
        <f>'cieki 2024'!AT32</f>
        <v>2.5</v>
      </c>
      <c r="Z31" s="113">
        <f>'cieki 2024'!AU32</f>
        <v>2.5</v>
      </c>
      <c r="AA31" s="113">
        <f>'cieki 2024'!AV32</f>
        <v>2.5</v>
      </c>
      <c r="AB31" s="113">
        <f>'cieki 2024'!AW32</f>
        <v>2.5</v>
      </c>
      <c r="AC31" s="113">
        <f>'cieki 2024'!AX32</f>
        <v>2.5</v>
      </c>
      <c r="AD31" s="113">
        <f>'cieki 2024'!AY32</f>
        <v>2.5</v>
      </c>
      <c r="AE31" s="113">
        <f>'cieki 2024'!BA32</f>
        <v>31.5</v>
      </c>
      <c r="AF31" s="113">
        <f>'cieki 2024'!BI32</f>
        <v>0.5</v>
      </c>
      <c r="AG31" s="113">
        <f>'cieki 2024'!BK32</f>
        <v>0.5</v>
      </c>
      <c r="AH31" s="113">
        <f>'cieki 2024'!BL32</f>
        <v>0.05</v>
      </c>
      <c r="AI31" s="113">
        <f>'cieki 2024'!BM32</f>
        <v>0.05</v>
      </c>
      <c r="AJ31" s="113">
        <f>'cieki 2024'!BN32</f>
        <v>0.05</v>
      </c>
      <c r="AK31" s="113">
        <f>'cieki 2024'!BQ32</f>
        <v>0.4</v>
      </c>
      <c r="AL31" s="112">
        <f>'cieki 2024'!BS32</f>
        <v>0.05</v>
      </c>
      <c r="AM31" s="113">
        <f>'cieki 2024'!BU32</f>
        <v>0.1</v>
      </c>
      <c r="AN31" s="113">
        <f>'cieki 2024'!BW32</f>
        <v>0.05</v>
      </c>
      <c r="AO31" s="113">
        <f>'cieki 2024'!BX32</f>
        <v>0.05</v>
      </c>
      <c r="AP31" s="113">
        <f>'cieki 2024'!BY32</f>
        <v>0.15000000000000002</v>
      </c>
      <c r="AQ31" s="113">
        <f>'cieki 2024'!CA32</f>
        <v>0</v>
      </c>
      <c r="AR31" s="112">
        <f>'cieki 2024'!CL32</f>
        <v>0</v>
      </c>
      <c r="AS31" s="113">
        <f>'cieki 2024'!CO32</f>
        <v>0</v>
      </c>
      <c r="AT31" s="113">
        <f>'cieki 2024'!CT32</f>
        <v>0</v>
      </c>
      <c r="AU31" s="133">
        <f>'cieki 2024'!CY32</f>
        <v>0</v>
      </c>
      <c r="AV31" s="113">
        <f>'cieki 2024'!DD32</f>
        <v>0</v>
      </c>
      <c r="AW31" s="113">
        <f>'cieki 2024'!DE32</f>
        <v>0.05</v>
      </c>
      <c r="AX31" s="157">
        <f>'cieki 2024'!DF32</f>
        <v>0.05</v>
      </c>
      <c r="AY31" s="156" t="s">
        <v>161</v>
      </c>
      <c r="AZ31" s="114"/>
      <c r="BB31" s="131"/>
    </row>
    <row r="32" spans="1:54" s="103" customFormat="1" x14ac:dyDescent="0.25">
      <c r="A32" s="111">
        <f>'cieki 2024'!B33</f>
        <v>29</v>
      </c>
      <c r="B32" s="152" t="str">
        <f>'cieki 2024'!D33</f>
        <v>Chechło - Mętków</v>
      </c>
      <c r="C32" s="112">
        <f>'cieki 2024'!I33</f>
        <v>0.623</v>
      </c>
      <c r="D32" s="112">
        <f>'cieki 2024'!J33</f>
        <v>1.5</v>
      </c>
      <c r="E32" s="112">
        <f>'cieki 2024'!L33</f>
        <v>5.94</v>
      </c>
      <c r="F32" s="112">
        <f>'cieki 2024'!N33</f>
        <v>2.31</v>
      </c>
      <c r="G32" s="112">
        <f>'cieki 2024'!O33</f>
        <v>14.9</v>
      </c>
      <c r="H32" s="133">
        <f>'cieki 2024'!P33</f>
        <v>2.8E-3</v>
      </c>
      <c r="I32" s="112">
        <f>'cieki 2024'!S33</f>
        <v>1.54</v>
      </c>
      <c r="J32" s="112">
        <f>'cieki 2024'!T33</f>
        <v>38.1</v>
      </c>
      <c r="K32" s="113">
        <f>'cieki 2024'!X33</f>
        <v>362</v>
      </c>
      <c r="L32" s="113">
        <f>'cieki 2024'!AA33</f>
        <v>803</v>
      </c>
      <c r="M32" s="113">
        <f>'cieki 2024'!AB33</f>
        <v>19</v>
      </c>
      <c r="N32" s="113">
        <f>'cieki 2024'!AH33</f>
        <v>2.5</v>
      </c>
      <c r="O32" s="113">
        <f>'cieki 2024'!AI33</f>
        <v>2.5</v>
      </c>
      <c r="P32" s="113">
        <f>'cieki 2024'!AJ33</f>
        <v>2.5</v>
      </c>
      <c r="Q32" s="113">
        <f>'cieki 2024'!AK33</f>
        <v>2.5</v>
      </c>
      <c r="R32" s="113">
        <f>'cieki 2024'!AL33</f>
        <v>26</v>
      </c>
      <c r="S32" s="113">
        <f>'cieki 2024'!AM33</f>
        <v>17</v>
      </c>
      <c r="T32" s="113">
        <f>'cieki 2024'!AN33</f>
        <v>25</v>
      </c>
      <c r="U32" s="113">
        <f>'cieki 2024'!AP33</f>
        <v>2.5</v>
      </c>
      <c r="V32" s="113">
        <f>'cieki 2024'!AQ33</f>
        <v>1.5</v>
      </c>
      <c r="W32" s="113">
        <f>'cieki 2024'!AR33</f>
        <v>2.5</v>
      </c>
      <c r="X32" s="113">
        <f>'cieki 2024'!AS33</f>
        <v>2.5</v>
      </c>
      <c r="Y32" s="113">
        <f>'cieki 2024'!AT33</f>
        <v>17</v>
      </c>
      <c r="Z32" s="113">
        <f>'cieki 2024'!AU33</f>
        <v>23</v>
      </c>
      <c r="AA32" s="113">
        <f>'cieki 2024'!AV33</f>
        <v>11</v>
      </c>
      <c r="AB32" s="113">
        <f>'cieki 2024'!AW33</f>
        <v>16</v>
      </c>
      <c r="AC32" s="113">
        <f>'cieki 2024'!AX33</f>
        <v>20</v>
      </c>
      <c r="AD32" s="113">
        <f>'cieki 2024'!AY33</f>
        <v>2.5</v>
      </c>
      <c r="AE32" s="113">
        <f>'cieki 2024'!BA33</f>
        <v>135.5</v>
      </c>
      <c r="AF32" s="113">
        <f>'cieki 2024'!BI33</f>
        <v>0.5</v>
      </c>
      <c r="AG32" s="113">
        <f>'cieki 2024'!BK33</f>
        <v>0.5</v>
      </c>
      <c r="AH32" s="113">
        <f>'cieki 2024'!BL33</f>
        <v>0.05</v>
      </c>
      <c r="AI32" s="113">
        <f>'cieki 2024'!BM33</f>
        <v>0.05</v>
      </c>
      <c r="AJ32" s="113">
        <f>'cieki 2024'!BN33</f>
        <v>0.05</v>
      </c>
      <c r="AK32" s="113">
        <f>'cieki 2024'!BQ33</f>
        <v>0.4</v>
      </c>
      <c r="AL32" s="112">
        <f>'cieki 2024'!BS33</f>
        <v>0.05</v>
      </c>
      <c r="AM32" s="113">
        <f>'cieki 2024'!BU33</f>
        <v>0.1</v>
      </c>
      <c r="AN32" s="113">
        <f>'cieki 2024'!BW33</f>
        <v>0.05</v>
      </c>
      <c r="AO32" s="113">
        <f>'cieki 2024'!BX33</f>
        <v>0.05</v>
      </c>
      <c r="AP32" s="113">
        <f>'cieki 2024'!BY33</f>
        <v>0.15000000000000002</v>
      </c>
      <c r="AQ32" s="113">
        <f>'cieki 2024'!CA33</f>
        <v>25</v>
      </c>
      <c r="AR32" s="112">
        <f>'cieki 2024'!CL33</f>
        <v>5.0000000000000001E-3</v>
      </c>
      <c r="AS32" s="113">
        <f>'cieki 2024'!CO33</f>
        <v>0.5</v>
      </c>
      <c r="AT32" s="113">
        <f>'cieki 2024'!CT33</f>
        <v>0.5</v>
      </c>
      <c r="AU32" s="133">
        <f>'cieki 2024'!CY33</f>
        <v>1.5E-3</v>
      </c>
      <c r="AV32" s="113">
        <f>'cieki 2024'!DD33</f>
        <v>0.05</v>
      </c>
      <c r="AW32" s="113">
        <f>'cieki 2024'!DE33</f>
        <v>0.05</v>
      </c>
      <c r="AX32" s="157">
        <f>'cieki 2024'!DF33</f>
        <v>0.05</v>
      </c>
      <c r="AY32" s="155" t="s">
        <v>164</v>
      </c>
      <c r="AZ32" s="114"/>
      <c r="BB32" s="131"/>
    </row>
    <row r="33" spans="1:54" s="103" customFormat="1" x14ac:dyDescent="0.25">
      <c r="A33" s="111">
        <f>'cieki 2024'!B34</f>
        <v>30</v>
      </c>
      <c r="B33" s="152" t="str">
        <f>'cieki 2024'!D34</f>
        <v>Czarna - Połaniec</v>
      </c>
      <c r="C33" s="112">
        <f>'cieki 2024'!I34</f>
        <v>0.05</v>
      </c>
      <c r="D33" s="112">
        <f>'cieki 2024'!J34</f>
        <v>1.5</v>
      </c>
      <c r="E33" s="112">
        <f>'cieki 2024'!L34</f>
        <v>2.5000000000000001E-2</v>
      </c>
      <c r="F33" s="112">
        <f>'cieki 2024'!N34</f>
        <v>1.53</v>
      </c>
      <c r="G33" s="112">
        <f>'cieki 2024'!O34</f>
        <v>7.87</v>
      </c>
      <c r="H33" s="133">
        <f>'cieki 2024'!P34</f>
        <v>2.2000000000000001E-3</v>
      </c>
      <c r="I33" s="112">
        <f>'cieki 2024'!S34</f>
        <v>1.1499999999999999</v>
      </c>
      <c r="J33" s="112">
        <f>'cieki 2024'!T34</f>
        <v>1.21</v>
      </c>
      <c r="K33" s="113">
        <f>'cieki 2024'!X34</f>
        <v>10.3</v>
      </c>
      <c r="L33" s="113">
        <f>'cieki 2024'!AA34</f>
        <v>1690</v>
      </c>
      <c r="M33" s="113">
        <f>'cieki 2024'!AB34</f>
        <v>123</v>
      </c>
      <c r="N33" s="113">
        <f>'cieki 2024'!AH34</f>
        <v>2.5</v>
      </c>
      <c r="O33" s="113">
        <f>'cieki 2024'!AI34</f>
        <v>2.5</v>
      </c>
      <c r="P33" s="113">
        <f>'cieki 2024'!AJ34</f>
        <v>2.5</v>
      </c>
      <c r="Q33" s="113">
        <f>'cieki 2024'!AK34</f>
        <v>14</v>
      </c>
      <c r="R33" s="113">
        <f>'cieki 2024'!AL34</f>
        <v>9.2999999999999989</v>
      </c>
      <c r="S33" s="113">
        <f>'cieki 2024'!AM34</f>
        <v>5.8</v>
      </c>
      <c r="T33" s="113">
        <f>'cieki 2024'!AN34</f>
        <v>11</v>
      </c>
      <c r="U33" s="113">
        <f>'cieki 2024'!AP34</f>
        <v>15</v>
      </c>
      <c r="V33" s="113">
        <f>'cieki 2024'!AQ34</f>
        <v>1.5</v>
      </c>
      <c r="W33" s="113">
        <f>'cieki 2024'!AR34</f>
        <v>2.5</v>
      </c>
      <c r="X33" s="113">
        <f>'cieki 2024'!AS34</f>
        <v>2.5</v>
      </c>
      <c r="Y33" s="113">
        <f>'cieki 2024'!AT34</f>
        <v>13</v>
      </c>
      <c r="Z33" s="113">
        <f>'cieki 2024'!AU34</f>
        <v>14</v>
      </c>
      <c r="AA33" s="113">
        <f>'cieki 2024'!AV34</f>
        <v>11</v>
      </c>
      <c r="AB33" s="113">
        <f>'cieki 2024'!AW34</f>
        <v>2.5</v>
      </c>
      <c r="AC33" s="113">
        <f>'cieki 2024'!AX34</f>
        <v>13</v>
      </c>
      <c r="AD33" s="113">
        <f>'cieki 2024'!AY34</f>
        <v>2.5</v>
      </c>
      <c r="AE33" s="113">
        <f>'cieki 2024'!BA34</f>
        <v>92.1</v>
      </c>
      <c r="AF33" s="113">
        <f>'cieki 2024'!BI34</f>
        <v>0.5</v>
      </c>
      <c r="AG33" s="113">
        <f>'cieki 2024'!BK34</f>
        <v>0.5</v>
      </c>
      <c r="AH33" s="113">
        <f>'cieki 2024'!BL34</f>
        <v>0.05</v>
      </c>
      <c r="AI33" s="113">
        <f>'cieki 2024'!BM34</f>
        <v>0.05</v>
      </c>
      <c r="AJ33" s="113">
        <f>'cieki 2024'!BN34</f>
        <v>0.05</v>
      </c>
      <c r="AK33" s="113">
        <f>'cieki 2024'!BQ34</f>
        <v>0.4</v>
      </c>
      <c r="AL33" s="112">
        <f>'cieki 2024'!BS34</f>
        <v>0.05</v>
      </c>
      <c r="AM33" s="113">
        <f>'cieki 2024'!BU34</f>
        <v>0.1</v>
      </c>
      <c r="AN33" s="113">
        <f>'cieki 2024'!BW34</f>
        <v>0.05</v>
      </c>
      <c r="AO33" s="113">
        <f>'cieki 2024'!BX34</f>
        <v>0.05</v>
      </c>
      <c r="AP33" s="113">
        <f>'cieki 2024'!BY34</f>
        <v>0.15000000000000002</v>
      </c>
      <c r="AQ33" s="113">
        <f>'cieki 2024'!CA34</f>
        <v>0</v>
      </c>
      <c r="AR33" s="112">
        <f>'cieki 2024'!CL34</f>
        <v>0</v>
      </c>
      <c r="AS33" s="113">
        <f>'cieki 2024'!CO34</f>
        <v>0</v>
      </c>
      <c r="AT33" s="113">
        <f>'cieki 2024'!CT34</f>
        <v>0</v>
      </c>
      <c r="AU33" s="133">
        <f>'cieki 2024'!CY34</f>
        <v>0</v>
      </c>
      <c r="AV33" s="113">
        <f>'cieki 2024'!DD34</f>
        <v>0</v>
      </c>
      <c r="AW33" s="113">
        <f>'cieki 2024'!DE34</f>
        <v>0.05</v>
      </c>
      <c r="AX33" s="157">
        <f>'cieki 2024'!DF34</f>
        <v>0.05</v>
      </c>
      <c r="AY33" s="156" t="s">
        <v>161</v>
      </c>
      <c r="AZ33" s="114"/>
      <c r="BB33" s="131"/>
    </row>
    <row r="34" spans="1:54" s="103" customFormat="1" x14ac:dyDescent="0.25">
      <c r="A34" s="111">
        <f>'cieki 2024'!B35</f>
        <v>31</v>
      </c>
      <c r="B34" s="152" t="str">
        <f>'cieki 2024'!D35</f>
        <v>Czarna Hańcza - Stara Hańcza</v>
      </c>
      <c r="C34" s="112">
        <f>'cieki 2024'!I35</f>
        <v>0.05</v>
      </c>
      <c r="D34" s="112">
        <f>'cieki 2024'!J35</f>
        <v>1.5</v>
      </c>
      <c r="E34" s="112">
        <f>'cieki 2024'!L35</f>
        <v>2.5000000000000001E-2</v>
      </c>
      <c r="F34" s="112">
        <f>'cieki 2024'!N35</f>
        <v>2.39</v>
      </c>
      <c r="G34" s="112">
        <f>'cieki 2024'!O35</f>
        <v>4.9800000000000004</v>
      </c>
      <c r="H34" s="133">
        <f>'cieki 2024'!P35</f>
        <v>5.1999999999999998E-3</v>
      </c>
      <c r="I34" s="112">
        <f>'cieki 2024'!S35</f>
        <v>1.22</v>
      </c>
      <c r="J34" s="112">
        <f>'cieki 2024'!T35</f>
        <v>1.1499999999999999</v>
      </c>
      <c r="K34" s="113">
        <f>'cieki 2024'!X35</f>
        <v>8.43</v>
      </c>
      <c r="L34" s="113">
        <f>'cieki 2024'!AA35</f>
        <v>3480</v>
      </c>
      <c r="M34" s="113">
        <f>'cieki 2024'!AB35</f>
        <v>97.7</v>
      </c>
      <c r="N34" s="113">
        <f>'cieki 2024'!AH35</f>
        <v>20</v>
      </c>
      <c r="O34" s="113">
        <f>'cieki 2024'!AI35</f>
        <v>2.5</v>
      </c>
      <c r="P34" s="113">
        <f>'cieki 2024'!AJ35</f>
        <v>2.5</v>
      </c>
      <c r="Q34" s="113">
        <f>'cieki 2024'!AK35</f>
        <v>14</v>
      </c>
      <c r="R34" s="113">
        <f>'cieki 2024'!AL35</f>
        <v>7.2</v>
      </c>
      <c r="S34" s="113">
        <f>'cieki 2024'!AM35</f>
        <v>6</v>
      </c>
      <c r="T34" s="113">
        <f>'cieki 2024'!AN35</f>
        <v>9.1999999999999993</v>
      </c>
      <c r="U34" s="113">
        <f>'cieki 2024'!AP35</f>
        <v>9.4</v>
      </c>
      <c r="V34" s="113">
        <f>'cieki 2024'!AQ35</f>
        <v>1.5</v>
      </c>
      <c r="W34" s="113">
        <f>'cieki 2024'!AR35</f>
        <v>6.7</v>
      </c>
      <c r="X34" s="113">
        <f>'cieki 2024'!AS35</f>
        <v>2.5</v>
      </c>
      <c r="Y34" s="113">
        <f>'cieki 2024'!AT35</f>
        <v>11</v>
      </c>
      <c r="Z34" s="113">
        <f>'cieki 2024'!AU35</f>
        <v>12</v>
      </c>
      <c r="AA34" s="113">
        <f>'cieki 2024'!AV35</f>
        <v>8.5</v>
      </c>
      <c r="AB34" s="113">
        <f>'cieki 2024'!AW35</f>
        <v>2.5</v>
      </c>
      <c r="AC34" s="113">
        <f>'cieki 2024'!AX35</f>
        <v>6.7</v>
      </c>
      <c r="AD34" s="113">
        <f>'cieki 2024'!AY35</f>
        <v>2.5</v>
      </c>
      <c r="AE34" s="113">
        <f>'cieki 2024'!BA35</f>
        <v>103.60000000000001</v>
      </c>
      <c r="AF34" s="113">
        <f>'cieki 2024'!BI35</f>
        <v>0.5</v>
      </c>
      <c r="AG34" s="113">
        <f>'cieki 2024'!BK35</f>
        <v>0.5</v>
      </c>
      <c r="AH34" s="113">
        <f>'cieki 2024'!BL35</f>
        <v>0.05</v>
      </c>
      <c r="AI34" s="113">
        <f>'cieki 2024'!BM35</f>
        <v>0.05</v>
      </c>
      <c r="AJ34" s="113">
        <f>'cieki 2024'!BN35</f>
        <v>0.05</v>
      </c>
      <c r="AK34" s="113">
        <f>'cieki 2024'!BQ35</f>
        <v>0.4</v>
      </c>
      <c r="AL34" s="112">
        <f>'cieki 2024'!BS35</f>
        <v>0.05</v>
      </c>
      <c r="AM34" s="113">
        <f>'cieki 2024'!BU35</f>
        <v>0.1</v>
      </c>
      <c r="AN34" s="113">
        <f>'cieki 2024'!BW35</f>
        <v>0.05</v>
      </c>
      <c r="AO34" s="113">
        <f>'cieki 2024'!BX35</f>
        <v>0.05</v>
      </c>
      <c r="AP34" s="113">
        <f>'cieki 2024'!BY35</f>
        <v>0.15000000000000002</v>
      </c>
      <c r="AQ34" s="113">
        <f>'cieki 2024'!CA35</f>
        <v>0</v>
      </c>
      <c r="AR34" s="112">
        <f>'cieki 2024'!CL35</f>
        <v>0</v>
      </c>
      <c r="AS34" s="113">
        <f>'cieki 2024'!CO35</f>
        <v>0</v>
      </c>
      <c r="AT34" s="113">
        <f>'cieki 2024'!CT35</f>
        <v>0</v>
      </c>
      <c r="AU34" s="133">
        <f>'cieki 2024'!CY35</f>
        <v>0</v>
      </c>
      <c r="AV34" s="113">
        <f>'cieki 2024'!DD35</f>
        <v>0</v>
      </c>
      <c r="AW34" s="113">
        <f>'cieki 2024'!DE35</f>
        <v>0.05</v>
      </c>
      <c r="AX34" s="157">
        <f>'cieki 2024'!DF35</f>
        <v>0.05</v>
      </c>
      <c r="AY34" s="158" t="s">
        <v>162</v>
      </c>
      <c r="AZ34" s="114"/>
      <c r="BB34" s="131"/>
    </row>
    <row r="35" spans="1:54" s="103" customFormat="1" x14ac:dyDescent="0.25">
      <c r="A35" s="111">
        <f>'cieki 2024'!B36</f>
        <v>32</v>
      </c>
      <c r="B35" s="152" t="str">
        <f>'cieki 2024'!D36</f>
        <v>Czarna Hańcza - śluza Kudrynki</v>
      </c>
      <c r="C35" s="112">
        <f>'cieki 2024'!I36</f>
        <v>0.28000000000000003</v>
      </c>
      <c r="D35" s="112">
        <f>'cieki 2024'!J36</f>
        <v>1.5</v>
      </c>
      <c r="E35" s="112">
        <f>'cieki 2024'!L36</f>
        <v>2.5000000000000001E-2</v>
      </c>
      <c r="F35" s="112">
        <f>'cieki 2024'!N36</f>
        <v>2.34</v>
      </c>
      <c r="G35" s="112">
        <f>'cieki 2024'!O36</f>
        <v>5.81</v>
      </c>
      <c r="H35" s="133">
        <f>'cieki 2024'!P36</f>
        <v>2.0999999999999999E-3</v>
      </c>
      <c r="I35" s="112">
        <f>'cieki 2024'!S36</f>
        <v>0.91900000000000004</v>
      </c>
      <c r="J35" s="112">
        <f>'cieki 2024'!T36</f>
        <v>2.77</v>
      </c>
      <c r="K35" s="113">
        <f>'cieki 2024'!X36</f>
        <v>5.67</v>
      </c>
      <c r="L35" s="113">
        <f>'cieki 2024'!AA36</f>
        <v>1860</v>
      </c>
      <c r="M35" s="113">
        <f>'cieki 2024'!AB36</f>
        <v>38.200000000000003</v>
      </c>
      <c r="N35" s="113">
        <f>'cieki 2024'!AH36</f>
        <v>9.9</v>
      </c>
      <c r="O35" s="113">
        <f>'cieki 2024'!AI36</f>
        <v>6.6</v>
      </c>
      <c r="P35" s="113">
        <f>'cieki 2024'!AJ36</f>
        <v>2.5</v>
      </c>
      <c r="Q35" s="113">
        <f>'cieki 2024'!AK36</f>
        <v>2.5</v>
      </c>
      <c r="R35" s="113">
        <f>'cieki 2024'!AL36</f>
        <v>2.5</v>
      </c>
      <c r="S35" s="113">
        <f>'cieki 2024'!AM36</f>
        <v>2.5</v>
      </c>
      <c r="T35" s="113">
        <f>'cieki 2024'!AN36</f>
        <v>2.5</v>
      </c>
      <c r="U35" s="113">
        <f>'cieki 2024'!AP36</f>
        <v>2.5</v>
      </c>
      <c r="V35" s="113">
        <f>'cieki 2024'!AQ36</f>
        <v>1.5</v>
      </c>
      <c r="W35" s="113">
        <f>'cieki 2024'!AR36</f>
        <v>2.5</v>
      </c>
      <c r="X35" s="113">
        <f>'cieki 2024'!AS36</f>
        <v>2.5</v>
      </c>
      <c r="Y35" s="113">
        <f>'cieki 2024'!AT36</f>
        <v>2.5</v>
      </c>
      <c r="Z35" s="113">
        <f>'cieki 2024'!AU36</f>
        <v>2.5</v>
      </c>
      <c r="AA35" s="113">
        <f>'cieki 2024'!AV36</f>
        <v>2.5</v>
      </c>
      <c r="AB35" s="113">
        <f>'cieki 2024'!AW36</f>
        <v>2.5</v>
      </c>
      <c r="AC35" s="113">
        <f>'cieki 2024'!AX36</f>
        <v>2.5</v>
      </c>
      <c r="AD35" s="113">
        <f>'cieki 2024'!AY36</f>
        <v>2.5</v>
      </c>
      <c r="AE35" s="113">
        <f>'cieki 2024'!BA36</f>
        <v>43</v>
      </c>
      <c r="AF35" s="113">
        <f>'cieki 2024'!BI36</f>
        <v>0.5</v>
      </c>
      <c r="AG35" s="113">
        <f>'cieki 2024'!BK36</f>
        <v>0.5</v>
      </c>
      <c r="AH35" s="113">
        <f>'cieki 2024'!BL36</f>
        <v>0.05</v>
      </c>
      <c r="AI35" s="113">
        <f>'cieki 2024'!BM36</f>
        <v>0.05</v>
      </c>
      <c r="AJ35" s="113">
        <f>'cieki 2024'!BN36</f>
        <v>0.05</v>
      </c>
      <c r="AK35" s="113">
        <f>'cieki 2024'!BQ36</f>
        <v>0.4</v>
      </c>
      <c r="AL35" s="112">
        <f>'cieki 2024'!BS36</f>
        <v>0.05</v>
      </c>
      <c r="AM35" s="113">
        <f>'cieki 2024'!BU36</f>
        <v>0.1</v>
      </c>
      <c r="AN35" s="113">
        <f>'cieki 2024'!BW36</f>
        <v>0.05</v>
      </c>
      <c r="AO35" s="113">
        <f>'cieki 2024'!BX36</f>
        <v>0.05</v>
      </c>
      <c r="AP35" s="113">
        <f>'cieki 2024'!BY36</f>
        <v>0.15000000000000002</v>
      </c>
      <c r="AQ35" s="113">
        <f>'cieki 2024'!CA36</f>
        <v>0</v>
      </c>
      <c r="AR35" s="112">
        <f>'cieki 2024'!CL36</f>
        <v>0</v>
      </c>
      <c r="AS35" s="113">
        <f>'cieki 2024'!CO36</f>
        <v>0</v>
      </c>
      <c r="AT35" s="113">
        <f>'cieki 2024'!CT36</f>
        <v>0</v>
      </c>
      <c r="AU35" s="133">
        <f>'cieki 2024'!CY36</f>
        <v>0</v>
      </c>
      <c r="AV35" s="113">
        <f>'cieki 2024'!DD36</f>
        <v>0</v>
      </c>
      <c r="AW35" s="113">
        <f>'cieki 2024'!DE36</f>
        <v>0.05</v>
      </c>
      <c r="AX35" s="157">
        <f>'cieki 2024'!DF36</f>
        <v>0.05</v>
      </c>
      <c r="AY35" s="156" t="s">
        <v>161</v>
      </c>
      <c r="AZ35" s="114"/>
      <c r="BB35" s="131"/>
    </row>
    <row r="36" spans="1:54" s="103" customFormat="1" x14ac:dyDescent="0.25">
      <c r="A36" s="111">
        <f>'cieki 2024'!B37</f>
        <v>33</v>
      </c>
      <c r="B36" s="152" t="str">
        <f>'cieki 2024'!D37</f>
        <v>Czarna Maleniecka - Jacentów</v>
      </c>
      <c r="C36" s="112">
        <f>'cieki 2024'!I37</f>
        <v>0.05</v>
      </c>
      <c r="D36" s="112">
        <f>'cieki 2024'!J37</f>
        <v>1.5</v>
      </c>
      <c r="E36" s="112">
        <f>'cieki 2024'!L37</f>
        <v>2.5000000000000001E-2</v>
      </c>
      <c r="F36" s="112">
        <f>'cieki 2024'!N37</f>
        <v>0.94299999999999995</v>
      </c>
      <c r="G36" s="112">
        <f>'cieki 2024'!O37</f>
        <v>10.6</v>
      </c>
      <c r="H36" s="133">
        <f>'cieki 2024'!P37</f>
        <v>5.7000000000000002E-3</v>
      </c>
      <c r="I36" s="112">
        <f>'cieki 2024'!S37</f>
        <v>1.39</v>
      </c>
      <c r="J36" s="112">
        <f>'cieki 2024'!T37</f>
        <v>1.1599999999999999</v>
      </c>
      <c r="K36" s="113">
        <f>'cieki 2024'!X37</f>
        <v>24.6</v>
      </c>
      <c r="L36" s="113">
        <f>'cieki 2024'!AA37</f>
        <v>1560</v>
      </c>
      <c r="M36" s="113">
        <f>'cieki 2024'!AB37</f>
        <v>1048.21</v>
      </c>
      <c r="N36" s="113">
        <f>'cieki 2024'!AH37</f>
        <v>300</v>
      </c>
      <c r="O36" s="113">
        <f>'cieki 2024'!AI37</f>
        <v>136</v>
      </c>
      <c r="P36" s="113">
        <f>'cieki 2024'!AJ37</f>
        <v>46</v>
      </c>
      <c r="Q36" s="113">
        <f>'cieki 2024'!AK37</f>
        <v>323</v>
      </c>
      <c r="R36" s="113">
        <f>'cieki 2024'!AL37</f>
        <v>260</v>
      </c>
      <c r="S36" s="113">
        <f>'cieki 2024'!AM37</f>
        <v>338</v>
      </c>
      <c r="T36" s="113">
        <f>'cieki 2024'!AN37</f>
        <v>353</v>
      </c>
      <c r="U36" s="113">
        <f>'cieki 2024'!AP37</f>
        <v>201</v>
      </c>
      <c r="V36" s="113">
        <f>'cieki 2024'!AQ37</f>
        <v>1.5</v>
      </c>
      <c r="W36" s="113">
        <f>'cieki 2024'!AR37</f>
        <v>230</v>
      </c>
      <c r="X36" s="113">
        <f>'cieki 2024'!AS37</f>
        <v>93</v>
      </c>
      <c r="Y36" s="113">
        <f>'cieki 2024'!AT37</f>
        <v>437</v>
      </c>
      <c r="Z36" s="113">
        <f>'cieki 2024'!AU37</f>
        <v>286</v>
      </c>
      <c r="AA36" s="113">
        <f>'cieki 2024'!AV37</f>
        <v>254</v>
      </c>
      <c r="AB36" s="113">
        <f>'cieki 2024'!AW37</f>
        <v>2.5</v>
      </c>
      <c r="AC36" s="113">
        <f>'cieki 2024'!AX37</f>
        <v>263</v>
      </c>
      <c r="AD36" s="113">
        <f>'cieki 2024'!AY37</f>
        <v>53</v>
      </c>
      <c r="AE36" s="113">
        <f>'cieki 2024'!BA37</f>
        <v>3057.5</v>
      </c>
      <c r="AF36" s="113">
        <f>'cieki 2024'!BI37</f>
        <v>0.5</v>
      </c>
      <c r="AG36" s="113">
        <f>'cieki 2024'!BK37</f>
        <v>0.5</v>
      </c>
      <c r="AH36" s="113">
        <f>'cieki 2024'!BL37</f>
        <v>0.05</v>
      </c>
      <c r="AI36" s="113">
        <f>'cieki 2024'!BM37</f>
        <v>0.05</v>
      </c>
      <c r="AJ36" s="113">
        <f>'cieki 2024'!BN37</f>
        <v>0.05</v>
      </c>
      <c r="AK36" s="113">
        <f>'cieki 2024'!BQ37</f>
        <v>0.4</v>
      </c>
      <c r="AL36" s="112">
        <f>'cieki 2024'!BS37</f>
        <v>0.05</v>
      </c>
      <c r="AM36" s="113">
        <f>'cieki 2024'!BU37</f>
        <v>0.1</v>
      </c>
      <c r="AN36" s="113">
        <f>'cieki 2024'!BW37</f>
        <v>0.05</v>
      </c>
      <c r="AO36" s="113">
        <f>'cieki 2024'!BX37</f>
        <v>0.05</v>
      </c>
      <c r="AP36" s="113">
        <f>'cieki 2024'!BY37</f>
        <v>0.15000000000000002</v>
      </c>
      <c r="AQ36" s="113">
        <f>'cieki 2024'!CA37</f>
        <v>0</v>
      </c>
      <c r="AR36" s="112">
        <f>'cieki 2024'!CL37</f>
        <v>0</v>
      </c>
      <c r="AS36" s="113">
        <f>'cieki 2024'!CO37</f>
        <v>0</v>
      </c>
      <c r="AT36" s="113">
        <f>'cieki 2024'!CT37</f>
        <v>0</v>
      </c>
      <c r="AU36" s="133">
        <f>'cieki 2024'!CY37</f>
        <v>0</v>
      </c>
      <c r="AV36" s="113">
        <f>'cieki 2024'!DD37</f>
        <v>0</v>
      </c>
      <c r="AW36" s="113">
        <f>'cieki 2024'!DE37</f>
        <v>0.05</v>
      </c>
      <c r="AX36" s="157">
        <f>'cieki 2024'!DF37</f>
        <v>0.05</v>
      </c>
      <c r="AY36" s="155" t="s">
        <v>164</v>
      </c>
      <c r="AZ36" s="114"/>
      <c r="BB36" s="131"/>
    </row>
    <row r="37" spans="1:54" s="103" customFormat="1" x14ac:dyDescent="0.25">
      <c r="A37" s="111">
        <f>'cieki 2024'!B38</f>
        <v>34</v>
      </c>
      <c r="B37" s="152" t="str">
        <f>'cieki 2024'!D38</f>
        <v>Czarna Maleniecka - Maleniec</v>
      </c>
      <c r="C37" s="112">
        <f>'cieki 2024'!I38</f>
        <v>0.05</v>
      </c>
      <c r="D37" s="112">
        <f>'cieki 2024'!J38</f>
        <v>1.5</v>
      </c>
      <c r="E37" s="112">
        <f>'cieki 2024'!L38</f>
        <v>2.5000000000000001E-2</v>
      </c>
      <c r="F37" s="112">
        <f>'cieki 2024'!N38</f>
        <v>1.22</v>
      </c>
      <c r="G37" s="112">
        <f>'cieki 2024'!O38</f>
        <v>5.81</v>
      </c>
      <c r="H37" s="133">
        <f>'cieki 2024'!P38</f>
        <v>2.3999999999999998E-3</v>
      </c>
      <c r="I37" s="112">
        <f>'cieki 2024'!S38</f>
        <v>0.80100000000000005</v>
      </c>
      <c r="J37" s="112">
        <f>'cieki 2024'!T38</f>
        <v>0.5</v>
      </c>
      <c r="K37" s="113">
        <f>'cieki 2024'!X38</f>
        <v>6.93</v>
      </c>
      <c r="L37" s="113">
        <f>'cieki 2024'!AA38</f>
        <v>1050</v>
      </c>
      <c r="M37" s="113">
        <f>'cieki 2024'!AB38</f>
        <v>14</v>
      </c>
      <c r="N37" s="113">
        <f>'cieki 2024'!AH38</f>
        <v>2.5</v>
      </c>
      <c r="O37" s="113">
        <f>'cieki 2024'!AI38</f>
        <v>59</v>
      </c>
      <c r="P37" s="113">
        <f>'cieki 2024'!AJ38</f>
        <v>15</v>
      </c>
      <c r="Q37" s="113">
        <f>'cieki 2024'!AK38</f>
        <v>248</v>
      </c>
      <c r="R37" s="113">
        <f>'cieki 2024'!AL38</f>
        <v>150</v>
      </c>
      <c r="S37" s="113">
        <f>'cieki 2024'!AM38</f>
        <v>136</v>
      </c>
      <c r="T37" s="113">
        <f>'cieki 2024'!AN38</f>
        <v>121</v>
      </c>
      <c r="U37" s="113">
        <f>'cieki 2024'!AP38</f>
        <v>106</v>
      </c>
      <c r="V37" s="113">
        <f>'cieki 2024'!AQ38</f>
        <v>1.5</v>
      </c>
      <c r="W37" s="113">
        <f>'cieki 2024'!AR38</f>
        <v>5.8</v>
      </c>
      <c r="X37" s="113">
        <f>'cieki 2024'!AS38</f>
        <v>2.5</v>
      </c>
      <c r="Y37" s="113">
        <f>'cieki 2024'!AT38</f>
        <v>216</v>
      </c>
      <c r="Z37" s="113">
        <f>'cieki 2024'!AU38</f>
        <v>139</v>
      </c>
      <c r="AA37" s="113">
        <f>'cieki 2024'!AV38</f>
        <v>117</v>
      </c>
      <c r="AB37" s="113">
        <f>'cieki 2024'!AW38</f>
        <v>2.5</v>
      </c>
      <c r="AC37" s="113">
        <f>'cieki 2024'!AX38</f>
        <v>116</v>
      </c>
      <c r="AD37" s="113">
        <f>'cieki 2024'!AY38</f>
        <v>23</v>
      </c>
      <c r="AE37" s="113">
        <f>'cieki 2024'!BA38</f>
        <v>1213.3</v>
      </c>
      <c r="AF37" s="113">
        <f>'cieki 2024'!BI38</f>
        <v>0.5</v>
      </c>
      <c r="AG37" s="113">
        <f>'cieki 2024'!BK38</f>
        <v>0.5</v>
      </c>
      <c r="AH37" s="113">
        <f>'cieki 2024'!BL38</f>
        <v>0.05</v>
      </c>
      <c r="AI37" s="113">
        <f>'cieki 2024'!BM38</f>
        <v>0.05</v>
      </c>
      <c r="AJ37" s="113">
        <f>'cieki 2024'!BN38</f>
        <v>0.05</v>
      </c>
      <c r="AK37" s="113">
        <f>'cieki 2024'!BQ38</f>
        <v>0.4</v>
      </c>
      <c r="AL37" s="112">
        <f>'cieki 2024'!BS38</f>
        <v>0.05</v>
      </c>
      <c r="AM37" s="113">
        <f>'cieki 2024'!BU38</f>
        <v>0.1</v>
      </c>
      <c r="AN37" s="113">
        <f>'cieki 2024'!BW38</f>
        <v>0.05</v>
      </c>
      <c r="AO37" s="113">
        <f>'cieki 2024'!BX38</f>
        <v>0.05</v>
      </c>
      <c r="AP37" s="113">
        <f>'cieki 2024'!BY38</f>
        <v>0.15000000000000002</v>
      </c>
      <c r="AQ37" s="113">
        <f>'cieki 2024'!CA38</f>
        <v>0</v>
      </c>
      <c r="AR37" s="112">
        <f>'cieki 2024'!CL38</f>
        <v>0</v>
      </c>
      <c r="AS37" s="113">
        <f>'cieki 2024'!CO38</f>
        <v>0</v>
      </c>
      <c r="AT37" s="113">
        <f>'cieki 2024'!CT38</f>
        <v>0</v>
      </c>
      <c r="AU37" s="133">
        <f>'cieki 2024'!CY38</f>
        <v>0</v>
      </c>
      <c r="AV37" s="113">
        <f>'cieki 2024'!DD38</f>
        <v>0</v>
      </c>
      <c r="AW37" s="113">
        <f>'cieki 2024'!DE38</f>
        <v>0.05</v>
      </c>
      <c r="AX37" s="157">
        <f>'cieki 2024'!DF38</f>
        <v>0.05</v>
      </c>
      <c r="AY37" s="158" t="s">
        <v>162</v>
      </c>
      <c r="AZ37" s="114"/>
      <c r="BB37" s="131"/>
    </row>
    <row r="38" spans="1:54" s="103" customFormat="1" x14ac:dyDescent="0.25">
      <c r="A38" s="111">
        <f>'cieki 2024'!B39</f>
        <v>35</v>
      </c>
      <c r="B38" s="152" t="str">
        <f>'cieki 2024'!D39</f>
        <v>Czarna Orawa - Jabłonka</v>
      </c>
      <c r="C38" s="112">
        <f>'cieki 2024'!I39</f>
        <v>0.05</v>
      </c>
      <c r="D38" s="112">
        <f>'cieki 2024'!J39</f>
        <v>1.5</v>
      </c>
      <c r="E38" s="112">
        <f>'cieki 2024'!L39</f>
        <v>2.5000000000000001E-2</v>
      </c>
      <c r="F38" s="112">
        <f>'cieki 2024'!N39</f>
        <v>10.199999999999999</v>
      </c>
      <c r="G38" s="112">
        <f>'cieki 2024'!O39</f>
        <v>11.2</v>
      </c>
      <c r="H38" s="133">
        <f>'cieki 2024'!P39</f>
        <v>6.1000000000000004E-3</v>
      </c>
      <c r="I38" s="112">
        <f>'cieki 2024'!S39</f>
        <v>10.8</v>
      </c>
      <c r="J38" s="112">
        <f>'cieki 2024'!T39</f>
        <v>1.78</v>
      </c>
      <c r="K38" s="113">
        <f>'cieki 2024'!X39</f>
        <v>27.9</v>
      </c>
      <c r="L38" s="113">
        <f>'cieki 2024'!AA39</f>
        <v>7410</v>
      </c>
      <c r="M38" s="113">
        <f>'cieki 2024'!AB39</f>
        <v>152</v>
      </c>
      <c r="N38" s="113">
        <f>'cieki 2024'!AH39</f>
        <v>2.5</v>
      </c>
      <c r="O38" s="113">
        <f>'cieki 2024'!AI39</f>
        <v>33</v>
      </c>
      <c r="P38" s="113">
        <f>'cieki 2024'!AJ39</f>
        <v>6.2</v>
      </c>
      <c r="Q38" s="113">
        <f>'cieki 2024'!AK39</f>
        <v>54</v>
      </c>
      <c r="R38" s="113">
        <f>'cieki 2024'!AL39</f>
        <v>24</v>
      </c>
      <c r="S38" s="113">
        <f>'cieki 2024'!AM39</f>
        <v>24</v>
      </c>
      <c r="T38" s="113">
        <f>'cieki 2024'!AN39</f>
        <v>19</v>
      </c>
      <c r="U38" s="113">
        <f>'cieki 2024'!AP39</f>
        <v>15</v>
      </c>
      <c r="V38" s="113">
        <f>'cieki 2024'!AQ39</f>
        <v>1.5</v>
      </c>
      <c r="W38" s="113">
        <f>'cieki 2024'!AR39</f>
        <v>13</v>
      </c>
      <c r="X38" s="113">
        <f>'cieki 2024'!AS39</f>
        <v>9.9</v>
      </c>
      <c r="Y38" s="113">
        <f>'cieki 2024'!AT39</f>
        <v>41</v>
      </c>
      <c r="Z38" s="113">
        <f>'cieki 2024'!AU39</f>
        <v>19</v>
      </c>
      <c r="AA38" s="113">
        <f>'cieki 2024'!AV39</f>
        <v>17</v>
      </c>
      <c r="AB38" s="113">
        <f>'cieki 2024'!AW39</f>
        <v>2.5</v>
      </c>
      <c r="AC38" s="113">
        <f>'cieki 2024'!AX39</f>
        <v>15</v>
      </c>
      <c r="AD38" s="113">
        <f>'cieki 2024'!AY39</f>
        <v>2.5</v>
      </c>
      <c r="AE38" s="113">
        <f>'cieki 2024'!BA39</f>
        <v>264.10000000000002</v>
      </c>
      <c r="AF38" s="113">
        <f>'cieki 2024'!BI39</f>
        <v>0.5</v>
      </c>
      <c r="AG38" s="113">
        <f>'cieki 2024'!BK39</f>
        <v>0.5</v>
      </c>
      <c r="AH38" s="113">
        <f>'cieki 2024'!BL39</f>
        <v>0.05</v>
      </c>
      <c r="AI38" s="113">
        <f>'cieki 2024'!BM39</f>
        <v>0.05</v>
      </c>
      <c r="AJ38" s="113">
        <f>'cieki 2024'!BN39</f>
        <v>0.05</v>
      </c>
      <c r="AK38" s="113">
        <f>'cieki 2024'!BQ39</f>
        <v>0.4</v>
      </c>
      <c r="AL38" s="112">
        <f>'cieki 2024'!BS39</f>
        <v>0.05</v>
      </c>
      <c r="AM38" s="113">
        <f>'cieki 2024'!BU39</f>
        <v>0.1</v>
      </c>
      <c r="AN38" s="113">
        <f>'cieki 2024'!BW39</f>
        <v>0.05</v>
      </c>
      <c r="AO38" s="113">
        <f>'cieki 2024'!BX39</f>
        <v>0.05</v>
      </c>
      <c r="AP38" s="113">
        <f>'cieki 2024'!BY39</f>
        <v>0.15000000000000002</v>
      </c>
      <c r="AQ38" s="113">
        <f>'cieki 2024'!CA39</f>
        <v>0</v>
      </c>
      <c r="AR38" s="112">
        <f>'cieki 2024'!CL39</f>
        <v>0</v>
      </c>
      <c r="AS38" s="113">
        <f>'cieki 2024'!CO39</f>
        <v>0</v>
      </c>
      <c r="AT38" s="113">
        <f>'cieki 2024'!CT39</f>
        <v>0</v>
      </c>
      <c r="AU38" s="133">
        <f>'cieki 2024'!CY39</f>
        <v>0</v>
      </c>
      <c r="AV38" s="113">
        <f>'cieki 2024'!DD39</f>
        <v>0</v>
      </c>
      <c r="AW38" s="113">
        <f>'cieki 2024'!DE39</f>
        <v>0.05</v>
      </c>
      <c r="AX38" s="157">
        <f>'cieki 2024'!DF39</f>
        <v>0.05</v>
      </c>
      <c r="AY38" s="158" t="s">
        <v>162</v>
      </c>
      <c r="AZ38" s="114"/>
      <c r="BB38" s="131"/>
    </row>
    <row r="39" spans="1:54" s="103" customFormat="1" x14ac:dyDescent="0.25">
      <c r="A39" s="111">
        <f>'cieki 2024'!B40</f>
        <v>36</v>
      </c>
      <c r="B39" s="152" t="str">
        <f>'cieki 2024'!D40</f>
        <v>Zbiornik Czorsztyn - powyżej zapory</v>
      </c>
      <c r="C39" s="112">
        <f>'cieki 2024'!I40</f>
        <v>0.05</v>
      </c>
      <c r="D39" s="112">
        <f>'cieki 2024'!J40</f>
        <v>1.5</v>
      </c>
      <c r="E39" s="112">
        <f>'cieki 2024'!L40</f>
        <v>2.5000000000000001E-2</v>
      </c>
      <c r="F39" s="112">
        <f>'cieki 2024'!N40</f>
        <v>3.85</v>
      </c>
      <c r="G39" s="112">
        <f>'cieki 2024'!O40</f>
        <v>7.38</v>
      </c>
      <c r="H39" s="133">
        <f>'cieki 2024'!P40</f>
        <v>5.3E-3</v>
      </c>
      <c r="I39" s="112">
        <f>'cieki 2024'!S40</f>
        <v>4.04</v>
      </c>
      <c r="J39" s="112">
        <f>'cieki 2024'!T40</f>
        <v>1.71</v>
      </c>
      <c r="K39" s="113">
        <f>'cieki 2024'!X40</f>
        <v>22.8</v>
      </c>
      <c r="L39" s="113">
        <f>'cieki 2024'!AA40</f>
        <v>9350</v>
      </c>
      <c r="M39" s="113">
        <f>'cieki 2024'!AB40</f>
        <v>208</v>
      </c>
      <c r="N39" s="113">
        <f>'cieki 2024'!AH40</f>
        <v>50</v>
      </c>
      <c r="O39" s="113">
        <f>'cieki 2024'!AI40</f>
        <v>11</v>
      </c>
      <c r="P39" s="113">
        <f>'cieki 2024'!AJ40</f>
        <v>2.5</v>
      </c>
      <c r="Q39" s="113">
        <f>'cieki 2024'!AK40</f>
        <v>2.5</v>
      </c>
      <c r="R39" s="113">
        <f>'cieki 2024'!AL40</f>
        <v>2.5</v>
      </c>
      <c r="S39" s="113">
        <f>'cieki 2024'!AM40</f>
        <v>2.5</v>
      </c>
      <c r="T39" s="113">
        <f>'cieki 2024'!AN40</f>
        <v>2.5</v>
      </c>
      <c r="U39" s="113">
        <f>'cieki 2024'!AP40</f>
        <v>2.5</v>
      </c>
      <c r="V39" s="113">
        <f>'cieki 2024'!AQ40</f>
        <v>1.5</v>
      </c>
      <c r="W39" s="113">
        <f>'cieki 2024'!AR40</f>
        <v>30</v>
      </c>
      <c r="X39" s="113">
        <f>'cieki 2024'!AS40</f>
        <v>11</v>
      </c>
      <c r="Y39" s="113">
        <f>'cieki 2024'!AT40</f>
        <v>5.5</v>
      </c>
      <c r="Z39" s="113">
        <f>'cieki 2024'!AU40</f>
        <v>2.5</v>
      </c>
      <c r="AA39" s="113">
        <f>'cieki 2024'!AV40</f>
        <v>2.5</v>
      </c>
      <c r="AB39" s="113">
        <f>'cieki 2024'!AW40</f>
        <v>2.5</v>
      </c>
      <c r="AC39" s="113">
        <f>'cieki 2024'!AX40</f>
        <v>2.5</v>
      </c>
      <c r="AD39" s="113">
        <f>'cieki 2024'!AY40</f>
        <v>12</v>
      </c>
      <c r="AE39" s="113">
        <f>'cieki 2024'!BA40</f>
        <v>126.5</v>
      </c>
      <c r="AF39" s="113">
        <f>'cieki 2024'!BI40</f>
        <v>0.5</v>
      </c>
      <c r="AG39" s="113">
        <f>'cieki 2024'!BK40</f>
        <v>0.5</v>
      </c>
      <c r="AH39" s="113">
        <f>'cieki 2024'!BL40</f>
        <v>0.05</v>
      </c>
      <c r="AI39" s="113">
        <f>'cieki 2024'!BM40</f>
        <v>0.05</v>
      </c>
      <c r="AJ39" s="113">
        <f>'cieki 2024'!BN40</f>
        <v>0.05</v>
      </c>
      <c r="AK39" s="113">
        <f>'cieki 2024'!BQ40</f>
        <v>0.4</v>
      </c>
      <c r="AL39" s="112">
        <f>'cieki 2024'!BS40</f>
        <v>0.05</v>
      </c>
      <c r="AM39" s="113">
        <f>'cieki 2024'!BU40</f>
        <v>0.1</v>
      </c>
      <c r="AN39" s="113">
        <f>'cieki 2024'!BW40</f>
        <v>0.05</v>
      </c>
      <c r="AO39" s="113">
        <f>'cieki 2024'!BX40</f>
        <v>0.05</v>
      </c>
      <c r="AP39" s="113">
        <f>'cieki 2024'!BY40</f>
        <v>0.15000000000000002</v>
      </c>
      <c r="AQ39" s="113">
        <f>'cieki 2024'!CA40</f>
        <v>0</v>
      </c>
      <c r="AR39" s="112">
        <f>'cieki 2024'!CL40</f>
        <v>0</v>
      </c>
      <c r="AS39" s="113">
        <f>'cieki 2024'!CO40</f>
        <v>0</v>
      </c>
      <c r="AT39" s="113">
        <f>'cieki 2024'!CT40</f>
        <v>0</v>
      </c>
      <c r="AU39" s="133">
        <f>'cieki 2024'!CY40</f>
        <v>0</v>
      </c>
      <c r="AV39" s="113">
        <f>'cieki 2024'!DD40</f>
        <v>0</v>
      </c>
      <c r="AW39" s="113">
        <f>'cieki 2024'!DE40</f>
        <v>0.05</v>
      </c>
      <c r="AX39" s="157">
        <f>'cieki 2024'!DF40</f>
        <v>0.05</v>
      </c>
      <c r="AY39" s="158" t="s">
        <v>162</v>
      </c>
      <c r="AZ39" s="114"/>
      <c r="BB39" s="131"/>
    </row>
    <row r="40" spans="1:54" s="103" customFormat="1" x14ac:dyDescent="0.25">
      <c r="A40" s="111">
        <f>'cieki 2024'!B41</f>
        <v>37</v>
      </c>
      <c r="B40" s="152" t="str">
        <f>'cieki 2024'!D41</f>
        <v>Dobrzyca - ujście do Piławy (m. Wiesiółka)</v>
      </c>
      <c r="C40" s="112">
        <f>'cieki 2024'!I41</f>
        <v>0.05</v>
      </c>
      <c r="D40" s="112">
        <f>'cieki 2024'!J41</f>
        <v>1.5</v>
      </c>
      <c r="E40" s="112">
        <f>'cieki 2024'!L41</f>
        <v>2.5000000000000001E-2</v>
      </c>
      <c r="F40" s="112">
        <f>'cieki 2024'!N41</f>
        <v>1.75</v>
      </c>
      <c r="G40" s="112">
        <f>'cieki 2024'!O41</f>
        <v>5.29</v>
      </c>
      <c r="H40" s="133">
        <f>'cieki 2024'!P41</f>
        <v>4.1000000000000003E-3</v>
      </c>
      <c r="I40" s="112">
        <f>'cieki 2024'!S41</f>
        <v>0.98599999999999999</v>
      </c>
      <c r="J40" s="112">
        <f>'cieki 2024'!T41</f>
        <v>1.5</v>
      </c>
      <c r="K40" s="113">
        <f>'cieki 2024'!X41</f>
        <v>6.26</v>
      </c>
      <c r="L40" s="113">
        <f>'cieki 2024'!AA41</f>
        <v>1350</v>
      </c>
      <c r="M40" s="113">
        <f>'cieki 2024'!AB41</f>
        <v>36.6</v>
      </c>
      <c r="N40" s="113">
        <f>'cieki 2024'!AH41</f>
        <v>60</v>
      </c>
      <c r="O40" s="113">
        <f>'cieki 2024'!AI41</f>
        <v>303</v>
      </c>
      <c r="P40" s="113">
        <f>'cieki 2024'!AJ41</f>
        <v>75</v>
      </c>
      <c r="Q40" s="113">
        <f>'cieki 2024'!AK41</f>
        <v>524</v>
      </c>
      <c r="R40" s="113">
        <f>'cieki 2024'!AL41</f>
        <v>220</v>
      </c>
      <c r="S40" s="113">
        <f>'cieki 2024'!AM41</f>
        <v>235</v>
      </c>
      <c r="T40" s="113">
        <f>'cieki 2024'!AN41</f>
        <v>272</v>
      </c>
      <c r="U40" s="113">
        <f>'cieki 2024'!AP41</f>
        <v>166</v>
      </c>
      <c r="V40" s="113">
        <f>'cieki 2024'!AQ41</f>
        <v>10</v>
      </c>
      <c r="W40" s="113">
        <f>'cieki 2024'!AR41</f>
        <v>60</v>
      </c>
      <c r="X40" s="113">
        <f>'cieki 2024'!AS41</f>
        <v>49</v>
      </c>
      <c r="Y40" s="113">
        <f>'cieki 2024'!AT41</f>
        <v>382</v>
      </c>
      <c r="Z40" s="113">
        <f>'cieki 2024'!AU41</f>
        <v>229</v>
      </c>
      <c r="AA40" s="113">
        <f>'cieki 2024'!AV41</f>
        <v>194</v>
      </c>
      <c r="AB40" s="113">
        <f>'cieki 2024'!AW41</f>
        <v>2.5</v>
      </c>
      <c r="AC40" s="113">
        <f>'cieki 2024'!AX41</f>
        <v>208</v>
      </c>
      <c r="AD40" s="113">
        <f>'cieki 2024'!AY41</f>
        <v>44</v>
      </c>
      <c r="AE40" s="113">
        <f>'cieki 2024'!BA41</f>
        <v>2613</v>
      </c>
      <c r="AF40" s="113">
        <f>'cieki 2024'!BI41</f>
        <v>0.5</v>
      </c>
      <c r="AG40" s="113">
        <f>'cieki 2024'!BK41</f>
        <v>0.5</v>
      </c>
      <c r="AH40" s="113">
        <f>'cieki 2024'!BL41</f>
        <v>0.05</v>
      </c>
      <c r="AI40" s="113">
        <f>'cieki 2024'!BM41</f>
        <v>0.05</v>
      </c>
      <c r="AJ40" s="113">
        <f>'cieki 2024'!BN41</f>
        <v>0.05</v>
      </c>
      <c r="AK40" s="113">
        <f>'cieki 2024'!BQ41</f>
        <v>0.4</v>
      </c>
      <c r="AL40" s="112">
        <f>'cieki 2024'!BS41</f>
        <v>0.05</v>
      </c>
      <c r="AM40" s="113">
        <f>'cieki 2024'!BU41</f>
        <v>0.1</v>
      </c>
      <c r="AN40" s="113">
        <f>'cieki 2024'!BW41</f>
        <v>0.05</v>
      </c>
      <c r="AO40" s="113">
        <f>'cieki 2024'!BX41</f>
        <v>0.05</v>
      </c>
      <c r="AP40" s="113">
        <f>'cieki 2024'!BY41</f>
        <v>0.15000000000000002</v>
      </c>
      <c r="AQ40" s="113">
        <f>'cieki 2024'!CA41</f>
        <v>0</v>
      </c>
      <c r="AR40" s="112">
        <f>'cieki 2024'!CL41</f>
        <v>0</v>
      </c>
      <c r="AS40" s="113">
        <f>'cieki 2024'!CO41</f>
        <v>0</v>
      </c>
      <c r="AT40" s="113">
        <f>'cieki 2024'!CT41</f>
        <v>0</v>
      </c>
      <c r="AU40" s="133">
        <f>'cieki 2024'!CY41</f>
        <v>0</v>
      </c>
      <c r="AV40" s="113">
        <f>'cieki 2024'!DD41</f>
        <v>0</v>
      </c>
      <c r="AW40" s="113">
        <f>'cieki 2024'!DE41</f>
        <v>0.05</v>
      </c>
      <c r="AX40" s="157">
        <f>'cieki 2024'!DF41</f>
        <v>0.05</v>
      </c>
      <c r="AY40" s="159" t="s">
        <v>163</v>
      </c>
      <c r="AZ40" s="114"/>
      <c r="BB40" s="131"/>
    </row>
    <row r="41" spans="1:54" s="103" customFormat="1" x14ac:dyDescent="0.25">
      <c r="A41" s="111">
        <f>'cieki 2024'!B42</f>
        <v>38</v>
      </c>
      <c r="B41" s="152" t="str">
        <f>'cieki 2024'!D42</f>
        <v>Drwęca - ujście do Wisły, Złotoria</v>
      </c>
      <c r="C41" s="112">
        <f>'cieki 2024'!I42</f>
        <v>0.05</v>
      </c>
      <c r="D41" s="112">
        <f>'cieki 2024'!J42</f>
        <v>1.5</v>
      </c>
      <c r="E41" s="112">
        <f>'cieki 2024'!L42</f>
        <v>0.26500000000000001</v>
      </c>
      <c r="F41" s="112">
        <f>'cieki 2024'!N42</f>
        <v>3.88</v>
      </c>
      <c r="G41" s="112">
        <f>'cieki 2024'!O42</f>
        <v>9.39</v>
      </c>
      <c r="H41" s="133">
        <f>'cieki 2024'!P42</f>
        <v>3.7000000000000002E-3</v>
      </c>
      <c r="I41" s="112">
        <f>'cieki 2024'!S42</f>
        <v>2.4500000000000002</v>
      </c>
      <c r="J41" s="112">
        <f>'cieki 2024'!T42</f>
        <v>15.9</v>
      </c>
      <c r="K41" s="113">
        <f>'cieki 2024'!X42</f>
        <v>12.6</v>
      </c>
      <c r="L41" s="113">
        <f>'cieki 2024'!AA42</f>
        <v>3830</v>
      </c>
      <c r="M41" s="113">
        <f>'cieki 2024'!AB42</f>
        <v>370</v>
      </c>
      <c r="N41" s="113">
        <f>'cieki 2024'!AH42</f>
        <v>2.5</v>
      </c>
      <c r="O41" s="113">
        <f>'cieki 2024'!AI42</f>
        <v>5</v>
      </c>
      <c r="P41" s="113">
        <f>'cieki 2024'!AJ42</f>
        <v>2.5</v>
      </c>
      <c r="Q41" s="113">
        <f>'cieki 2024'!AK42</f>
        <v>11</v>
      </c>
      <c r="R41" s="113">
        <f>'cieki 2024'!AL42</f>
        <v>12</v>
      </c>
      <c r="S41" s="113">
        <f>'cieki 2024'!AM42</f>
        <v>5</v>
      </c>
      <c r="T41" s="113">
        <f>'cieki 2024'!AN42</f>
        <v>7</v>
      </c>
      <c r="U41" s="113">
        <f>'cieki 2024'!AP42</f>
        <v>2.5</v>
      </c>
      <c r="V41" s="113">
        <f>'cieki 2024'!AQ42</f>
        <v>1.5</v>
      </c>
      <c r="W41" s="113">
        <f>'cieki 2024'!AR42</f>
        <v>2.5</v>
      </c>
      <c r="X41" s="113">
        <f>'cieki 2024'!AS42</f>
        <v>2.5</v>
      </c>
      <c r="Y41" s="113">
        <f>'cieki 2024'!AT42</f>
        <v>12</v>
      </c>
      <c r="Z41" s="113">
        <f>'cieki 2024'!AU42</f>
        <v>9</v>
      </c>
      <c r="AA41" s="113">
        <f>'cieki 2024'!AV42</f>
        <v>2.5</v>
      </c>
      <c r="AB41" s="113">
        <f>'cieki 2024'!AW42</f>
        <v>11</v>
      </c>
      <c r="AC41" s="113">
        <f>'cieki 2024'!AX42</f>
        <v>11</v>
      </c>
      <c r="AD41" s="113">
        <f>'cieki 2024'!AY42</f>
        <v>2.5</v>
      </c>
      <c r="AE41" s="113">
        <f>'cieki 2024'!BA42</f>
        <v>75</v>
      </c>
      <c r="AF41" s="113">
        <f>'cieki 2024'!BI42</f>
        <v>0.5</v>
      </c>
      <c r="AG41" s="113">
        <f>'cieki 2024'!BK42</f>
        <v>0.5</v>
      </c>
      <c r="AH41" s="113">
        <f>'cieki 2024'!BL42</f>
        <v>0.05</v>
      </c>
      <c r="AI41" s="113">
        <f>'cieki 2024'!BM42</f>
        <v>0.05</v>
      </c>
      <c r="AJ41" s="113">
        <f>'cieki 2024'!BN42</f>
        <v>0.05</v>
      </c>
      <c r="AK41" s="113">
        <f>'cieki 2024'!BQ42</f>
        <v>0.4</v>
      </c>
      <c r="AL41" s="112">
        <f>'cieki 2024'!BS42</f>
        <v>0.05</v>
      </c>
      <c r="AM41" s="113">
        <f>'cieki 2024'!BU42</f>
        <v>0.1</v>
      </c>
      <c r="AN41" s="113">
        <f>'cieki 2024'!BW42</f>
        <v>0.05</v>
      </c>
      <c r="AO41" s="113">
        <f>'cieki 2024'!BX42</f>
        <v>0.05</v>
      </c>
      <c r="AP41" s="113">
        <f>'cieki 2024'!BY42</f>
        <v>0.15000000000000002</v>
      </c>
      <c r="AQ41" s="113">
        <f>'cieki 2024'!CA42</f>
        <v>0</v>
      </c>
      <c r="AR41" s="112">
        <f>'cieki 2024'!CL42</f>
        <v>0</v>
      </c>
      <c r="AS41" s="113">
        <f>'cieki 2024'!CO42</f>
        <v>0</v>
      </c>
      <c r="AT41" s="113">
        <f>'cieki 2024'!CT42</f>
        <v>0</v>
      </c>
      <c r="AU41" s="133">
        <f>'cieki 2024'!CY42</f>
        <v>0</v>
      </c>
      <c r="AV41" s="113">
        <f>'cieki 2024'!DD42</f>
        <v>0</v>
      </c>
      <c r="AW41" s="113">
        <f>'cieki 2024'!DE42</f>
        <v>0.05</v>
      </c>
      <c r="AX41" s="157">
        <f>'cieki 2024'!DF42</f>
        <v>0.05</v>
      </c>
      <c r="AY41" s="156" t="s">
        <v>161</v>
      </c>
      <c r="AZ41" s="114"/>
      <c r="BB41" s="131"/>
    </row>
    <row r="42" spans="1:54" s="103" customFormat="1" x14ac:dyDescent="0.25">
      <c r="A42" s="111">
        <f>'cieki 2024'!B43</f>
        <v>39</v>
      </c>
      <c r="B42" s="152" t="str">
        <f>'cieki 2024'!D43</f>
        <v>Drwęca Warmińska - Drwęczno</v>
      </c>
      <c r="C42" s="112">
        <f>'cieki 2024'!I43</f>
        <v>0.05</v>
      </c>
      <c r="D42" s="112">
        <f>'cieki 2024'!J43</f>
        <v>1.5</v>
      </c>
      <c r="E42" s="112">
        <f>'cieki 2024'!L43</f>
        <v>2.5000000000000001E-2</v>
      </c>
      <c r="F42" s="112">
        <f>'cieki 2024'!N43</f>
        <v>2.13</v>
      </c>
      <c r="G42" s="112">
        <f>'cieki 2024'!O43</f>
        <v>4.5</v>
      </c>
      <c r="H42" s="133">
        <f>'cieki 2024'!P43</f>
        <v>2.2000000000000001E-3</v>
      </c>
      <c r="I42" s="112">
        <f>'cieki 2024'!S43</f>
        <v>0.89800000000000002</v>
      </c>
      <c r="J42" s="112">
        <f>'cieki 2024'!T43</f>
        <v>0.5</v>
      </c>
      <c r="K42" s="113">
        <f>'cieki 2024'!X43</f>
        <v>6.36</v>
      </c>
      <c r="L42" s="113">
        <f>'cieki 2024'!AA43</f>
        <v>2090</v>
      </c>
      <c r="M42" s="113">
        <f>'cieki 2024'!AB43</f>
        <v>34.700000000000003</v>
      </c>
      <c r="N42" s="113">
        <f>'cieki 2024'!AH43</f>
        <v>14</v>
      </c>
      <c r="O42" s="113">
        <f>'cieki 2024'!AI43</f>
        <v>26</v>
      </c>
      <c r="P42" s="113">
        <f>'cieki 2024'!AJ43</f>
        <v>9.1999999999999993</v>
      </c>
      <c r="Q42" s="113">
        <f>'cieki 2024'!AK43</f>
        <v>104</v>
      </c>
      <c r="R42" s="113">
        <f>'cieki 2024'!AL43</f>
        <v>69</v>
      </c>
      <c r="S42" s="113">
        <f>'cieki 2024'!AM43</f>
        <v>59</v>
      </c>
      <c r="T42" s="113">
        <f>'cieki 2024'!AN43</f>
        <v>122</v>
      </c>
      <c r="U42" s="113">
        <f>'cieki 2024'!AP43</f>
        <v>82</v>
      </c>
      <c r="V42" s="113">
        <f>'cieki 2024'!AQ43</f>
        <v>1.5</v>
      </c>
      <c r="W42" s="113">
        <f>'cieki 2024'!AR43</f>
        <v>2.5</v>
      </c>
      <c r="X42" s="113">
        <f>'cieki 2024'!AS43</f>
        <v>37</v>
      </c>
      <c r="Y42" s="113">
        <f>'cieki 2024'!AT43</f>
        <v>15</v>
      </c>
      <c r="Z42" s="113">
        <f>'cieki 2024'!AU43</f>
        <v>96</v>
      </c>
      <c r="AA42" s="113">
        <f>'cieki 2024'!AV43</f>
        <v>44</v>
      </c>
      <c r="AB42" s="113">
        <f>'cieki 2024'!AW43</f>
        <v>57</v>
      </c>
      <c r="AC42" s="113">
        <f>'cieki 2024'!AX43</f>
        <v>93</v>
      </c>
      <c r="AD42" s="113">
        <f>'cieki 2024'!AY43</f>
        <v>17</v>
      </c>
      <c r="AE42" s="113">
        <f>'cieki 2024'!BA43</f>
        <v>599.20000000000005</v>
      </c>
      <c r="AF42" s="113">
        <f>'cieki 2024'!BI43</f>
        <v>0.5</v>
      </c>
      <c r="AG42" s="113">
        <f>'cieki 2024'!BK43</f>
        <v>0.5</v>
      </c>
      <c r="AH42" s="113">
        <f>'cieki 2024'!BL43</f>
        <v>0.05</v>
      </c>
      <c r="AI42" s="113">
        <f>'cieki 2024'!BM43</f>
        <v>0.05</v>
      </c>
      <c r="AJ42" s="113">
        <f>'cieki 2024'!BN43</f>
        <v>0.05</v>
      </c>
      <c r="AK42" s="113">
        <f>'cieki 2024'!BQ43</f>
        <v>0.4</v>
      </c>
      <c r="AL42" s="112">
        <f>'cieki 2024'!BS43</f>
        <v>0.05</v>
      </c>
      <c r="AM42" s="113">
        <f>'cieki 2024'!BU43</f>
        <v>0.1</v>
      </c>
      <c r="AN42" s="113">
        <f>'cieki 2024'!BW43</f>
        <v>0.05</v>
      </c>
      <c r="AO42" s="113">
        <f>'cieki 2024'!BX43</f>
        <v>0.05</v>
      </c>
      <c r="AP42" s="113">
        <f>'cieki 2024'!BY43</f>
        <v>0.15000000000000002</v>
      </c>
      <c r="AQ42" s="113">
        <f>'cieki 2024'!CA43</f>
        <v>0</v>
      </c>
      <c r="AR42" s="112">
        <f>'cieki 2024'!CL43</f>
        <v>0</v>
      </c>
      <c r="AS42" s="113">
        <f>'cieki 2024'!CO43</f>
        <v>0</v>
      </c>
      <c r="AT42" s="113">
        <f>'cieki 2024'!CT43</f>
        <v>0</v>
      </c>
      <c r="AU42" s="133">
        <f>'cieki 2024'!CY43</f>
        <v>0</v>
      </c>
      <c r="AV42" s="113">
        <f>'cieki 2024'!DD43</f>
        <v>0</v>
      </c>
      <c r="AW42" s="113">
        <f>'cieki 2024'!DE43</f>
        <v>0.05</v>
      </c>
      <c r="AX42" s="157">
        <f>'cieki 2024'!DF43</f>
        <v>0.05</v>
      </c>
      <c r="AY42" s="156" t="s">
        <v>161</v>
      </c>
      <c r="AZ42" s="114"/>
      <c r="BB42" s="131"/>
    </row>
    <row r="43" spans="1:54" s="103" customFormat="1" x14ac:dyDescent="0.25">
      <c r="A43" s="111">
        <f>'cieki 2024'!B44</f>
        <v>40</v>
      </c>
      <c r="B43" s="152" t="str">
        <f>'cieki 2024'!D44</f>
        <v>Dunajec - Piaski Drużków</v>
      </c>
      <c r="C43" s="112">
        <f>'cieki 2024'!I44</f>
        <v>0.05</v>
      </c>
      <c r="D43" s="112">
        <f>'cieki 2024'!J44</f>
        <v>1.5</v>
      </c>
      <c r="E43" s="112">
        <f>'cieki 2024'!L44</f>
        <v>2.5000000000000001E-2</v>
      </c>
      <c r="F43" s="112">
        <f>'cieki 2024'!N44</f>
        <v>12.7</v>
      </c>
      <c r="G43" s="112">
        <f>'cieki 2024'!O44</f>
        <v>13.9</v>
      </c>
      <c r="H43" s="133">
        <f>'cieki 2024'!P44</f>
        <v>1.0999999999999999E-2</v>
      </c>
      <c r="I43" s="112">
        <f>'cieki 2024'!S44</f>
        <v>19.5</v>
      </c>
      <c r="J43" s="112">
        <f>'cieki 2024'!T44</f>
        <v>6.79</v>
      </c>
      <c r="K43" s="113">
        <f>'cieki 2024'!X44</f>
        <v>39.1</v>
      </c>
      <c r="L43" s="113">
        <f>'cieki 2024'!AA44</f>
        <v>4.46</v>
      </c>
      <c r="M43" s="113">
        <f>'cieki 2024'!AB44</f>
        <v>248</v>
      </c>
      <c r="N43" s="113">
        <f>'cieki 2024'!AH44</f>
        <v>5.8</v>
      </c>
      <c r="O43" s="113">
        <f>'cieki 2024'!AI44</f>
        <v>12</v>
      </c>
      <c r="P43" s="113">
        <f>'cieki 2024'!AJ44</f>
        <v>2.5</v>
      </c>
      <c r="Q43" s="113">
        <f>'cieki 2024'!AK44</f>
        <v>24</v>
      </c>
      <c r="R43" s="113">
        <f>'cieki 2024'!AL44</f>
        <v>18</v>
      </c>
      <c r="S43" s="113">
        <f>'cieki 2024'!AM44</f>
        <v>7.5</v>
      </c>
      <c r="T43" s="113">
        <f>'cieki 2024'!AN44</f>
        <v>5.7</v>
      </c>
      <c r="U43" s="113">
        <f>'cieki 2024'!AP44</f>
        <v>9.1</v>
      </c>
      <c r="V43" s="113">
        <f>'cieki 2024'!AQ44</f>
        <v>1.5</v>
      </c>
      <c r="W43" s="113">
        <f>'cieki 2024'!AR44</f>
        <v>2.5</v>
      </c>
      <c r="X43" s="113">
        <f>'cieki 2024'!AS44</f>
        <v>2.5</v>
      </c>
      <c r="Y43" s="113">
        <f>'cieki 2024'!AT44</f>
        <v>11</v>
      </c>
      <c r="Z43" s="113">
        <f>'cieki 2024'!AU44</f>
        <v>2.5</v>
      </c>
      <c r="AA43" s="113">
        <f>'cieki 2024'!AV44</f>
        <v>2.5</v>
      </c>
      <c r="AB43" s="113">
        <f>'cieki 2024'!AW44</f>
        <v>2.5</v>
      </c>
      <c r="AC43" s="113">
        <f>'cieki 2024'!AX44</f>
        <v>17</v>
      </c>
      <c r="AD43" s="113">
        <f>'cieki 2024'!AY44</f>
        <v>2.5</v>
      </c>
      <c r="AE43" s="113">
        <f>'cieki 2024'!BA44</f>
        <v>98</v>
      </c>
      <c r="AF43" s="113">
        <f>'cieki 2024'!BI44</f>
        <v>0.5</v>
      </c>
      <c r="AG43" s="113">
        <f>'cieki 2024'!BK44</f>
        <v>0.5</v>
      </c>
      <c r="AH43" s="113">
        <f>'cieki 2024'!BL44</f>
        <v>0.05</v>
      </c>
      <c r="AI43" s="113">
        <f>'cieki 2024'!BM44</f>
        <v>0.05</v>
      </c>
      <c r="AJ43" s="113">
        <f>'cieki 2024'!BN44</f>
        <v>0.05</v>
      </c>
      <c r="AK43" s="113">
        <f>'cieki 2024'!BQ44</f>
        <v>0.4</v>
      </c>
      <c r="AL43" s="112">
        <f>'cieki 2024'!BS44</f>
        <v>0.05</v>
      </c>
      <c r="AM43" s="113">
        <f>'cieki 2024'!BU44</f>
        <v>0.1</v>
      </c>
      <c r="AN43" s="113">
        <f>'cieki 2024'!BW44</f>
        <v>0.05</v>
      </c>
      <c r="AO43" s="113">
        <f>'cieki 2024'!BX44</f>
        <v>0.05</v>
      </c>
      <c r="AP43" s="113">
        <f>'cieki 2024'!BY44</f>
        <v>0.15000000000000002</v>
      </c>
      <c r="AQ43" s="113">
        <f>'cieki 2024'!CA44</f>
        <v>0</v>
      </c>
      <c r="AR43" s="112">
        <f>'cieki 2024'!CL44</f>
        <v>0</v>
      </c>
      <c r="AS43" s="113">
        <f>'cieki 2024'!CO44</f>
        <v>0</v>
      </c>
      <c r="AT43" s="113">
        <f>'cieki 2024'!CT44</f>
        <v>0</v>
      </c>
      <c r="AU43" s="133">
        <f>'cieki 2024'!CY44</f>
        <v>0</v>
      </c>
      <c r="AV43" s="113">
        <f>'cieki 2024'!DD44</f>
        <v>0</v>
      </c>
      <c r="AW43" s="113">
        <f>'cieki 2024'!DE44</f>
        <v>0.05</v>
      </c>
      <c r="AX43" s="157">
        <f>'cieki 2024'!DF44</f>
        <v>0.05</v>
      </c>
      <c r="AY43" s="156" t="s">
        <v>161</v>
      </c>
      <c r="AZ43" s="114"/>
      <c r="BB43" s="131"/>
    </row>
    <row r="44" spans="1:54" s="103" customFormat="1" x14ac:dyDescent="0.25">
      <c r="A44" s="111">
        <f>'cieki 2024'!B45</f>
        <v>41</v>
      </c>
      <c r="B44" s="152" t="str">
        <f>'cieki 2024'!D45</f>
        <v>Dzierżęcinka - ujście do jeziora Jamno (m. Dobiesławiec)</v>
      </c>
      <c r="C44" s="112">
        <f>'cieki 2024'!I45</f>
        <v>0.05</v>
      </c>
      <c r="D44" s="112">
        <f>'cieki 2024'!J45</f>
        <v>1.5</v>
      </c>
      <c r="E44" s="112">
        <f>'cieki 2024'!L45</f>
        <v>2.5000000000000001E-2</v>
      </c>
      <c r="F44" s="112">
        <f>'cieki 2024'!N45</f>
        <v>4.7</v>
      </c>
      <c r="G44" s="112">
        <f>'cieki 2024'!O45</f>
        <v>7.31</v>
      </c>
      <c r="H44" s="133">
        <f>'cieki 2024'!P45</f>
        <v>1.6E-2</v>
      </c>
      <c r="I44" s="112">
        <f>'cieki 2024'!S45</f>
        <v>1.95</v>
      </c>
      <c r="J44" s="112">
        <f>'cieki 2024'!T45</f>
        <v>0.5</v>
      </c>
      <c r="K44" s="113">
        <f>'cieki 2024'!X45</f>
        <v>52.6</v>
      </c>
      <c r="L44" s="113">
        <f>'cieki 2024'!AA45</f>
        <v>2870</v>
      </c>
      <c r="M44" s="113">
        <f>'cieki 2024'!AB45</f>
        <v>99.2</v>
      </c>
      <c r="N44" s="113">
        <f>'cieki 2024'!AH45</f>
        <v>5.8</v>
      </c>
      <c r="O44" s="113">
        <f>'cieki 2024'!AI45</f>
        <v>23</v>
      </c>
      <c r="P44" s="113">
        <f>'cieki 2024'!AJ45</f>
        <v>6.7</v>
      </c>
      <c r="Q44" s="113">
        <f>'cieki 2024'!AK45</f>
        <v>55</v>
      </c>
      <c r="R44" s="113">
        <f>'cieki 2024'!AL45</f>
        <v>23</v>
      </c>
      <c r="S44" s="113">
        <f>'cieki 2024'!AM45</f>
        <v>24</v>
      </c>
      <c r="T44" s="113">
        <f>'cieki 2024'!AN45</f>
        <v>28</v>
      </c>
      <c r="U44" s="113">
        <f>'cieki 2024'!AP45</f>
        <v>20</v>
      </c>
      <c r="V44" s="113">
        <f>'cieki 2024'!AQ45</f>
        <v>1.5</v>
      </c>
      <c r="W44" s="113">
        <f>'cieki 2024'!AR45</f>
        <v>2.5</v>
      </c>
      <c r="X44" s="113">
        <f>'cieki 2024'!AS45</f>
        <v>2.5</v>
      </c>
      <c r="Y44" s="113">
        <f>'cieki 2024'!AT45</f>
        <v>44</v>
      </c>
      <c r="Z44" s="113">
        <f>'cieki 2024'!AU45</f>
        <v>26</v>
      </c>
      <c r="AA44" s="113">
        <f>'cieki 2024'!AV45</f>
        <v>23</v>
      </c>
      <c r="AB44" s="113">
        <f>'cieki 2024'!AW45</f>
        <v>2.5</v>
      </c>
      <c r="AC44" s="113">
        <f>'cieki 2024'!AX45</f>
        <v>23</v>
      </c>
      <c r="AD44" s="113">
        <f>'cieki 2024'!AY45</f>
        <v>2.5</v>
      </c>
      <c r="AE44" s="113">
        <f>'cieki 2024'!BA45</f>
        <v>265</v>
      </c>
      <c r="AF44" s="113">
        <f>'cieki 2024'!BI45</f>
        <v>0.5</v>
      </c>
      <c r="AG44" s="113">
        <f>'cieki 2024'!BK45</f>
        <v>0.5</v>
      </c>
      <c r="AH44" s="113">
        <f>'cieki 2024'!BL45</f>
        <v>0.05</v>
      </c>
      <c r="AI44" s="113">
        <f>'cieki 2024'!BM45</f>
        <v>0.05</v>
      </c>
      <c r="AJ44" s="113">
        <f>'cieki 2024'!BN45</f>
        <v>0.05</v>
      </c>
      <c r="AK44" s="113">
        <f>'cieki 2024'!BQ45</f>
        <v>0.4</v>
      </c>
      <c r="AL44" s="112">
        <f>'cieki 2024'!BS45</f>
        <v>0.05</v>
      </c>
      <c r="AM44" s="113">
        <f>'cieki 2024'!BU45</f>
        <v>0.1</v>
      </c>
      <c r="AN44" s="113">
        <f>'cieki 2024'!BW45</f>
        <v>0.05</v>
      </c>
      <c r="AO44" s="113">
        <f>'cieki 2024'!BX45</f>
        <v>0.05</v>
      </c>
      <c r="AP44" s="113">
        <f>'cieki 2024'!BY45</f>
        <v>0.15000000000000002</v>
      </c>
      <c r="AQ44" s="113">
        <f>'cieki 2024'!CA45</f>
        <v>25</v>
      </c>
      <c r="AR44" s="112">
        <f>'cieki 2024'!CL45</f>
        <v>0.18</v>
      </c>
      <c r="AS44" s="113">
        <f>'cieki 2024'!CO45</f>
        <v>0.5</v>
      </c>
      <c r="AT44" s="113">
        <f>'cieki 2024'!CT45</f>
        <v>0.5</v>
      </c>
      <c r="AU44" s="133">
        <f>'cieki 2024'!CY45</f>
        <v>9.8999999999999999E-4</v>
      </c>
      <c r="AV44" s="113">
        <f>'cieki 2024'!DD45</f>
        <v>0.05</v>
      </c>
      <c r="AW44" s="113">
        <f>'cieki 2024'!DE45</f>
        <v>0.05</v>
      </c>
      <c r="AX44" s="157">
        <f>'cieki 2024'!DF45</f>
        <v>0.05</v>
      </c>
      <c r="AY44" s="156" t="s">
        <v>161</v>
      </c>
      <c r="AZ44" s="114"/>
      <c r="BB44" s="131"/>
    </row>
    <row r="45" spans="1:54" s="103" customFormat="1" x14ac:dyDescent="0.25">
      <c r="A45" s="111">
        <f>'cieki 2024'!B46</f>
        <v>42</v>
      </c>
      <c r="B45" s="152" t="str">
        <f>'cieki 2024'!D46</f>
        <v>Elbląg - Nowakowo</v>
      </c>
      <c r="C45" s="112">
        <f>'cieki 2024'!I46</f>
        <v>0.05</v>
      </c>
      <c r="D45" s="112">
        <f>'cieki 2024'!J46</f>
        <v>1.5</v>
      </c>
      <c r="E45" s="112">
        <f>'cieki 2024'!L46</f>
        <v>2.5000000000000001E-2</v>
      </c>
      <c r="F45" s="112">
        <f>'cieki 2024'!N46</f>
        <v>11</v>
      </c>
      <c r="G45" s="112">
        <f>'cieki 2024'!O46</f>
        <v>39.200000000000003</v>
      </c>
      <c r="H45" s="133">
        <f>'cieki 2024'!P46</f>
        <v>6.0999999999999999E-2</v>
      </c>
      <c r="I45" s="112">
        <f>'cieki 2024'!S46</f>
        <v>7.05</v>
      </c>
      <c r="J45" s="112">
        <f>'cieki 2024'!T46</f>
        <v>13.3</v>
      </c>
      <c r="K45" s="113">
        <f>'cieki 2024'!X46</f>
        <v>47.5</v>
      </c>
      <c r="L45" s="113">
        <f>'cieki 2024'!AA46</f>
        <v>7370</v>
      </c>
      <c r="M45" s="113">
        <f>'cieki 2024'!AB46</f>
        <v>266</v>
      </c>
      <c r="N45" s="113">
        <f>'cieki 2024'!AH46</f>
        <v>81</v>
      </c>
      <c r="O45" s="113">
        <f>'cieki 2024'!AI46</f>
        <v>65</v>
      </c>
      <c r="P45" s="113">
        <f>'cieki 2024'!AJ46</f>
        <v>27</v>
      </c>
      <c r="Q45" s="113">
        <f>'cieki 2024'!AK46</f>
        <v>486</v>
      </c>
      <c r="R45" s="113">
        <f>'cieki 2024'!AL46</f>
        <v>270</v>
      </c>
      <c r="S45" s="113">
        <f>'cieki 2024'!AM46</f>
        <v>99</v>
      </c>
      <c r="T45" s="113">
        <f>'cieki 2024'!AN46</f>
        <v>275</v>
      </c>
      <c r="U45" s="113">
        <f>'cieki 2024'!AP46</f>
        <v>153</v>
      </c>
      <c r="V45" s="113">
        <f>'cieki 2024'!AQ46</f>
        <v>20</v>
      </c>
      <c r="W45" s="113">
        <f>'cieki 2024'!AR46</f>
        <v>74</v>
      </c>
      <c r="X45" s="113">
        <f>'cieki 2024'!AS46</f>
        <v>37</v>
      </c>
      <c r="Y45" s="113">
        <f>'cieki 2024'!AT46</f>
        <v>63</v>
      </c>
      <c r="Z45" s="113">
        <f>'cieki 2024'!AU46</f>
        <v>273</v>
      </c>
      <c r="AA45" s="113">
        <f>'cieki 2024'!AV46</f>
        <v>117</v>
      </c>
      <c r="AB45" s="113">
        <f>'cieki 2024'!AW46</f>
        <v>123</v>
      </c>
      <c r="AC45" s="113">
        <f>'cieki 2024'!AX46</f>
        <v>158</v>
      </c>
      <c r="AD45" s="113">
        <f>'cieki 2024'!AY46</f>
        <v>44</v>
      </c>
      <c r="AE45" s="113">
        <f>'cieki 2024'!BA46</f>
        <v>1887</v>
      </c>
      <c r="AF45" s="113">
        <f>'cieki 2024'!BI46</f>
        <v>0.5</v>
      </c>
      <c r="AG45" s="113">
        <f>'cieki 2024'!BK46</f>
        <v>0.5</v>
      </c>
      <c r="AH45" s="113">
        <f>'cieki 2024'!BL46</f>
        <v>0.05</v>
      </c>
      <c r="AI45" s="113">
        <f>'cieki 2024'!BM46</f>
        <v>0.05</v>
      </c>
      <c r="AJ45" s="113">
        <f>'cieki 2024'!BN46</f>
        <v>0.05</v>
      </c>
      <c r="AK45" s="113">
        <f>'cieki 2024'!BQ46</f>
        <v>0.4</v>
      </c>
      <c r="AL45" s="112">
        <f>'cieki 2024'!BS46</f>
        <v>0.05</v>
      </c>
      <c r="AM45" s="113">
        <f>'cieki 2024'!BU46</f>
        <v>0.1</v>
      </c>
      <c r="AN45" s="113">
        <f>'cieki 2024'!BW46</f>
        <v>0.05</v>
      </c>
      <c r="AO45" s="113">
        <f>'cieki 2024'!BX46</f>
        <v>0.05</v>
      </c>
      <c r="AP45" s="113">
        <f>'cieki 2024'!BY46</f>
        <v>0.15000000000000002</v>
      </c>
      <c r="AQ45" s="113">
        <f>'cieki 2024'!CA46</f>
        <v>0</v>
      </c>
      <c r="AR45" s="112">
        <f>'cieki 2024'!CL46</f>
        <v>0</v>
      </c>
      <c r="AS45" s="113">
        <f>'cieki 2024'!CO46</f>
        <v>0</v>
      </c>
      <c r="AT45" s="113">
        <f>'cieki 2024'!CT46</f>
        <v>0</v>
      </c>
      <c r="AU45" s="133">
        <f>'cieki 2024'!CY46</f>
        <v>0</v>
      </c>
      <c r="AV45" s="113">
        <f>'cieki 2024'!DD46</f>
        <v>0</v>
      </c>
      <c r="AW45" s="113">
        <f>'cieki 2024'!DE46</f>
        <v>0.05</v>
      </c>
      <c r="AX45" s="157">
        <f>'cieki 2024'!DF46</f>
        <v>0.05</v>
      </c>
      <c r="AY45" s="159" t="s">
        <v>163</v>
      </c>
      <c r="AZ45" s="114"/>
      <c r="BB45" s="131"/>
    </row>
    <row r="46" spans="1:54" s="103" customFormat="1" x14ac:dyDescent="0.25">
      <c r="A46" s="111">
        <f>'cieki 2024'!B47</f>
        <v>43</v>
      </c>
      <c r="B46" s="152" t="str">
        <f>'cieki 2024'!D47</f>
        <v>Główna - Janikowo, ul. Podgórna</v>
      </c>
      <c r="C46" s="112">
        <f>'cieki 2024'!I47</f>
        <v>0.05</v>
      </c>
      <c r="D46" s="112">
        <f>'cieki 2024'!J47</f>
        <v>1.5</v>
      </c>
      <c r="E46" s="112">
        <f>'cieki 2024'!L47</f>
        <v>8.2899999999999991</v>
      </c>
      <c r="F46" s="112">
        <f>'cieki 2024'!N47</f>
        <v>7.85</v>
      </c>
      <c r="G46" s="112">
        <f>'cieki 2024'!O47</f>
        <v>12.8</v>
      </c>
      <c r="H46" s="133">
        <f>'cieki 2024'!P47</f>
        <v>6.3E-2</v>
      </c>
      <c r="I46" s="112">
        <f>'cieki 2024'!S47</f>
        <v>9.01</v>
      </c>
      <c r="J46" s="112">
        <f>'cieki 2024'!T47</f>
        <v>32.6</v>
      </c>
      <c r="K46" s="113">
        <f>'cieki 2024'!X47</f>
        <v>80.099999999999994</v>
      </c>
      <c r="L46" s="113">
        <f>'cieki 2024'!AA47</f>
        <v>5620</v>
      </c>
      <c r="M46" s="113">
        <f>'cieki 2024'!AB47</f>
        <v>161</v>
      </c>
      <c r="N46" s="113">
        <f>'cieki 2024'!AH47</f>
        <v>80</v>
      </c>
      <c r="O46" s="113">
        <f>'cieki 2024'!AI47</f>
        <v>430</v>
      </c>
      <c r="P46" s="113">
        <f>'cieki 2024'!AJ47</f>
        <v>68</v>
      </c>
      <c r="Q46" s="113">
        <f>'cieki 2024'!AK47</f>
        <v>866</v>
      </c>
      <c r="R46" s="113">
        <f>'cieki 2024'!AL47</f>
        <v>400</v>
      </c>
      <c r="S46" s="113">
        <f>'cieki 2024'!AM47</f>
        <v>320</v>
      </c>
      <c r="T46" s="113">
        <f>'cieki 2024'!AN47</f>
        <v>373</v>
      </c>
      <c r="U46" s="113">
        <f>'cieki 2024'!AP47</f>
        <v>246</v>
      </c>
      <c r="V46" s="113">
        <f>'cieki 2024'!AQ47</f>
        <v>1.5</v>
      </c>
      <c r="W46" s="113">
        <f>'cieki 2024'!AR47</f>
        <v>47</v>
      </c>
      <c r="X46" s="113">
        <f>'cieki 2024'!AS47</f>
        <v>47</v>
      </c>
      <c r="Y46" s="113">
        <f>'cieki 2024'!AT47</f>
        <v>700</v>
      </c>
      <c r="Z46" s="113">
        <f>'cieki 2024'!AU47</f>
        <v>407</v>
      </c>
      <c r="AA46" s="113">
        <f>'cieki 2024'!AV47</f>
        <v>311</v>
      </c>
      <c r="AB46" s="113">
        <f>'cieki 2024'!AW47</f>
        <v>2.5</v>
      </c>
      <c r="AC46" s="113">
        <f>'cieki 2024'!AX47</f>
        <v>292</v>
      </c>
      <c r="AD46" s="113">
        <f>'cieki 2024'!AY47</f>
        <v>76</v>
      </c>
      <c r="AE46" s="113">
        <f>'cieki 2024'!BA47</f>
        <v>4050.5</v>
      </c>
      <c r="AF46" s="113">
        <f>'cieki 2024'!BI47</f>
        <v>0.5</v>
      </c>
      <c r="AG46" s="113">
        <f>'cieki 2024'!BK47</f>
        <v>0.5</v>
      </c>
      <c r="AH46" s="113">
        <f>'cieki 2024'!BL47</f>
        <v>0.05</v>
      </c>
      <c r="AI46" s="113">
        <f>'cieki 2024'!BM47</f>
        <v>0.05</v>
      </c>
      <c r="AJ46" s="113">
        <f>'cieki 2024'!BN47</f>
        <v>0.05</v>
      </c>
      <c r="AK46" s="113">
        <f>'cieki 2024'!BQ47</f>
        <v>0.4</v>
      </c>
      <c r="AL46" s="112">
        <f>'cieki 2024'!BS47</f>
        <v>0.05</v>
      </c>
      <c r="AM46" s="113">
        <f>'cieki 2024'!BU47</f>
        <v>0.1</v>
      </c>
      <c r="AN46" s="113">
        <f>'cieki 2024'!BW47</f>
        <v>0.05</v>
      </c>
      <c r="AO46" s="113">
        <f>'cieki 2024'!BX47</f>
        <v>0.05</v>
      </c>
      <c r="AP46" s="113">
        <f>'cieki 2024'!BY47</f>
        <v>0.15000000000000002</v>
      </c>
      <c r="AQ46" s="113">
        <f>'cieki 2024'!CA47</f>
        <v>25</v>
      </c>
      <c r="AR46" s="112">
        <f>'cieki 2024'!CL47</f>
        <v>0.21</v>
      </c>
      <c r="AS46" s="113">
        <f>'cieki 2024'!CO47</f>
        <v>0.5</v>
      </c>
      <c r="AT46" s="113">
        <f>'cieki 2024'!CT47</f>
        <v>0.5</v>
      </c>
      <c r="AU46" s="133">
        <f>'cieki 2024'!CY47</f>
        <v>1.5E-3</v>
      </c>
      <c r="AV46" s="113">
        <f>'cieki 2024'!DD47</f>
        <v>0.05</v>
      </c>
      <c r="AW46" s="113">
        <f>'cieki 2024'!DE47</f>
        <v>0.05</v>
      </c>
      <c r="AX46" s="157">
        <f>'cieki 2024'!DF47</f>
        <v>0.05</v>
      </c>
      <c r="AY46" s="155" t="s">
        <v>164</v>
      </c>
      <c r="AZ46" s="114"/>
      <c r="BB46" s="131"/>
    </row>
    <row r="47" spans="1:54" s="103" customFormat="1" x14ac:dyDescent="0.25">
      <c r="A47" s="111">
        <f>'cieki 2024'!B48</f>
        <v>44</v>
      </c>
      <c r="B47" s="152" t="str">
        <f>'cieki 2024'!D48</f>
        <v>Gostynia - ujście do Wisły</v>
      </c>
      <c r="C47" s="112">
        <f>'cieki 2024'!I48</f>
        <v>1.31</v>
      </c>
      <c r="D47" s="112">
        <f>'cieki 2024'!J48</f>
        <v>1.5</v>
      </c>
      <c r="E47" s="112">
        <f>'cieki 2024'!L48</f>
        <v>0.187</v>
      </c>
      <c r="F47" s="112">
        <f>'cieki 2024'!N48</f>
        <v>6.42</v>
      </c>
      <c r="G47" s="112">
        <f>'cieki 2024'!O48</f>
        <v>26.5</v>
      </c>
      <c r="H47" s="133">
        <f>'cieki 2024'!P48</f>
        <v>8.2000000000000007E-3</v>
      </c>
      <c r="I47" s="112">
        <f>'cieki 2024'!S48</f>
        <v>4.63</v>
      </c>
      <c r="J47" s="112">
        <f>'cieki 2024'!T48</f>
        <v>7.6</v>
      </c>
      <c r="K47" s="113">
        <f>'cieki 2024'!X48</f>
        <v>52</v>
      </c>
      <c r="L47" s="113">
        <f>'cieki 2024'!AA48</f>
        <v>5020</v>
      </c>
      <c r="M47" s="113">
        <f>'cieki 2024'!AB48</f>
        <v>77.900000000000006</v>
      </c>
      <c r="N47" s="113">
        <f>'cieki 2024'!AH48</f>
        <v>2.5</v>
      </c>
      <c r="O47" s="113">
        <f>'cieki 2024'!AI48</f>
        <v>47</v>
      </c>
      <c r="P47" s="113">
        <f>'cieki 2024'!AJ48</f>
        <v>22</v>
      </c>
      <c r="Q47" s="113">
        <f>'cieki 2024'!AK48</f>
        <v>138</v>
      </c>
      <c r="R47" s="113">
        <f>'cieki 2024'!AL48</f>
        <v>51</v>
      </c>
      <c r="S47" s="113">
        <f>'cieki 2024'!AM48</f>
        <v>47</v>
      </c>
      <c r="T47" s="113">
        <f>'cieki 2024'!AN48</f>
        <v>47</v>
      </c>
      <c r="U47" s="113">
        <f>'cieki 2024'!AP48</f>
        <v>38</v>
      </c>
      <c r="V47" s="113">
        <f>'cieki 2024'!AQ48</f>
        <v>1.5</v>
      </c>
      <c r="W47" s="113">
        <f>'cieki 2024'!AR48</f>
        <v>2.5</v>
      </c>
      <c r="X47" s="113">
        <f>'cieki 2024'!AS48</f>
        <v>2.5</v>
      </c>
      <c r="Y47" s="113">
        <f>'cieki 2024'!AT48</f>
        <v>65</v>
      </c>
      <c r="Z47" s="113">
        <f>'cieki 2024'!AU48</f>
        <v>58</v>
      </c>
      <c r="AA47" s="113">
        <f>'cieki 2024'!AV48</f>
        <v>25</v>
      </c>
      <c r="AB47" s="113">
        <f>'cieki 2024'!AW48</f>
        <v>43</v>
      </c>
      <c r="AC47" s="113">
        <f>'cieki 2024'!AX48</f>
        <v>41</v>
      </c>
      <c r="AD47" s="113">
        <f>'cieki 2024'!AY48</f>
        <v>2.5</v>
      </c>
      <c r="AE47" s="113">
        <f>'cieki 2024'!BA48</f>
        <v>509</v>
      </c>
      <c r="AF47" s="113">
        <f>'cieki 2024'!BI48</f>
        <v>0.5</v>
      </c>
      <c r="AG47" s="113">
        <f>'cieki 2024'!BK48</f>
        <v>0.5</v>
      </c>
      <c r="AH47" s="113">
        <f>'cieki 2024'!BL48</f>
        <v>0.05</v>
      </c>
      <c r="AI47" s="113">
        <f>'cieki 2024'!BM48</f>
        <v>0.05</v>
      </c>
      <c r="AJ47" s="113">
        <f>'cieki 2024'!BN48</f>
        <v>0.05</v>
      </c>
      <c r="AK47" s="113">
        <f>'cieki 2024'!BQ48</f>
        <v>0.4</v>
      </c>
      <c r="AL47" s="112">
        <f>'cieki 2024'!BS48</f>
        <v>0.05</v>
      </c>
      <c r="AM47" s="113">
        <f>'cieki 2024'!BU48</f>
        <v>0.1</v>
      </c>
      <c r="AN47" s="113">
        <f>'cieki 2024'!BW48</f>
        <v>0.05</v>
      </c>
      <c r="AO47" s="113">
        <f>'cieki 2024'!BX48</f>
        <v>0.05</v>
      </c>
      <c r="AP47" s="113">
        <f>'cieki 2024'!BY48</f>
        <v>0.15000000000000002</v>
      </c>
      <c r="AQ47" s="113">
        <f>'cieki 2024'!CA48</f>
        <v>25</v>
      </c>
      <c r="AR47" s="112">
        <f>'cieki 2024'!CL48</f>
        <v>5.0000000000000001E-3</v>
      </c>
      <c r="AS47" s="113">
        <f>'cieki 2024'!CO48</f>
        <v>0.5</v>
      </c>
      <c r="AT47" s="113">
        <f>'cieki 2024'!CT48</f>
        <v>0.5</v>
      </c>
      <c r="AU47" s="133">
        <f>'cieki 2024'!CY48</f>
        <v>1.1000000000000001E-3</v>
      </c>
      <c r="AV47" s="113">
        <f>'cieki 2024'!DD48</f>
        <v>0.05</v>
      </c>
      <c r="AW47" s="113">
        <f>'cieki 2024'!DE48</f>
        <v>0.05</v>
      </c>
      <c r="AX47" s="157">
        <f>'cieki 2024'!DF48</f>
        <v>0.05</v>
      </c>
      <c r="AY47" s="156" t="s">
        <v>161</v>
      </c>
      <c r="AZ47" s="114"/>
      <c r="BB47" s="131"/>
    </row>
    <row r="48" spans="1:54" s="103" customFormat="1" x14ac:dyDescent="0.25">
      <c r="A48" s="111">
        <f>'cieki 2024'!B49</f>
        <v>45</v>
      </c>
      <c r="B48" s="152" t="str">
        <f>'cieki 2024'!D49</f>
        <v>Grabowa - m. Grabowo</v>
      </c>
      <c r="C48" s="112">
        <f>'cieki 2024'!I49</f>
        <v>0.05</v>
      </c>
      <c r="D48" s="112">
        <f>'cieki 2024'!J49</f>
        <v>1.5</v>
      </c>
      <c r="E48" s="112">
        <f>'cieki 2024'!L49</f>
        <v>2.5000000000000001E-2</v>
      </c>
      <c r="F48" s="112">
        <f>'cieki 2024'!N49</f>
        <v>5.79</v>
      </c>
      <c r="G48" s="112">
        <f>'cieki 2024'!O49</f>
        <v>6.15</v>
      </c>
      <c r="H48" s="133">
        <f>'cieki 2024'!P49</f>
        <v>1.6000000000000001E-3</v>
      </c>
      <c r="I48" s="112">
        <f>'cieki 2024'!S49</f>
        <v>2.09</v>
      </c>
      <c r="J48" s="112">
        <f>'cieki 2024'!T49</f>
        <v>0.5</v>
      </c>
      <c r="K48" s="113">
        <f>'cieki 2024'!X49</f>
        <v>12.9</v>
      </c>
      <c r="L48" s="113">
        <f>'cieki 2024'!AA49</f>
        <v>4630</v>
      </c>
      <c r="M48" s="113">
        <f>'cieki 2024'!AB49</f>
        <v>96</v>
      </c>
      <c r="N48" s="113">
        <f>'cieki 2024'!AH49</f>
        <v>18</v>
      </c>
      <c r="O48" s="113">
        <f>'cieki 2024'!AI49</f>
        <v>555</v>
      </c>
      <c r="P48" s="113">
        <f>'cieki 2024'!AJ49</f>
        <v>56</v>
      </c>
      <c r="Q48" s="113">
        <f>'cieki 2024'!AK49</f>
        <v>477</v>
      </c>
      <c r="R48" s="113">
        <f>'cieki 2024'!AL49</f>
        <v>54</v>
      </c>
      <c r="S48" s="113">
        <f>'cieki 2024'!AM49</f>
        <v>68</v>
      </c>
      <c r="T48" s="113">
        <f>'cieki 2024'!AN49</f>
        <v>22</v>
      </c>
      <c r="U48" s="113">
        <f>'cieki 2024'!AP49</f>
        <v>11</v>
      </c>
      <c r="V48" s="113">
        <f>'cieki 2024'!AQ49</f>
        <v>1.5</v>
      </c>
      <c r="W48" s="113">
        <f>'cieki 2024'!AR49</f>
        <v>67</v>
      </c>
      <c r="X48" s="113">
        <f>'cieki 2024'!AS49</f>
        <v>68</v>
      </c>
      <c r="Y48" s="113">
        <f>'cieki 2024'!AT49</f>
        <v>282</v>
      </c>
      <c r="Z48" s="113">
        <f>'cieki 2024'!AU49</f>
        <v>34</v>
      </c>
      <c r="AA48" s="113">
        <f>'cieki 2024'!AV49</f>
        <v>23</v>
      </c>
      <c r="AB48" s="113">
        <f>'cieki 2024'!AW49</f>
        <v>2.5</v>
      </c>
      <c r="AC48" s="113">
        <f>'cieki 2024'!AX49</f>
        <v>9.6</v>
      </c>
      <c r="AD48" s="113">
        <f>'cieki 2024'!AY49</f>
        <v>6.2</v>
      </c>
      <c r="AE48" s="113">
        <f>'cieki 2024'!BA49</f>
        <v>1725.5</v>
      </c>
      <c r="AF48" s="113">
        <f>'cieki 2024'!BI49</f>
        <v>0.5</v>
      </c>
      <c r="AG48" s="113">
        <f>'cieki 2024'!BK49</f>
        <v>0.5</v>
      </c>
      <c r="AH48" s="113">
        <f>'cieki 2024'!BL49</f>
        <v>0.05</v>
      </c>
      <c r="AI48" s="113">
        <f>'cieki 2024'!BM49</f>
        <v>0.05</v>
      </c>
      <c r="AJ48" s="113">
        <f>'cieki 2024'!BN49</f>
        <v>0.05</v>
      </c>
      <c r="AK48" s="113">
        <f>'cieki 2024'!BQ49</f>
        <v>0.4</v>
      </c>
      <c r="AL48" s="112">
        <f>'cieki 2024'!BS49</f>
        <v>0.05</v>
      </c>
      <c r="AM48" s="113">
        <f>'cieki 2024'!BU49</f>
        <v>0.1</v>
      </c>
      <c r="AN48" s="113">
        <f>'cieki 2024'!BW49</f>
        <v>0.05</v>
      </c>
      <c r="AO48" s="113">
        <f>'cieki 2024'!BX49</f>
        <v>0.05</v>
      </c>
      <c r="AP48" s="113">
        <f>'cieki 2024'!BY49</f>
        <v>0.15000000000000002</v>
      </c>
      <c r="AQ48" s="113">
        <f>'cieki 2024'!CA49</f>
        <v>25</v>
      </c>
      <c r="AR48" s="112">
        <f>'cieki 2024'!CL49</f>
        <v>0.11</v>
      </c>
      <c r="AS48" s="113">
        <f>'cieki 2024'!CO49</f>
        <v>0.5</v>
      </c>
      <c r="AT48" s="113">
        <f>'cieki 2024'!CT49</f>
        <v>0.5</v>
      </c>
      <c r="AU48" s="133">
        <f>'cieki 2024'!CY49</f>
        <v>9.3000000000000005E-4</v>
      </c>
      <c r="AV48" s="113">
        <f>'cieki 2024'!DD49</f>
        <v>0.05</v>
      </c>
      <c r="AW48" s="113">
        <f>'cieki 2024'!DE49</f>
        <v>0.05</v>
      </c>
      <c r="AX48" s="157">
        <f>'cieki 2024'!DF49</f>
        <v>0.05</v>
      </c>
      <c r="AY48" s="159" t="s">
        <v>163</v>
      </c>
      <c r="AZ48" s="114"/>
      <c r="BB48" s="131"/>
    </row>
    <row r="49" spans="1:54" s="103" customFormat="1" x14ac:dyDescent="0.25">
      <c r="A49" s="111">
        <f>'cieki 2024'!B50</f>
        <v>46</v>
      </c>
      <c r="B49" s="152" t="str">
        <f>'cieki 2024'!D50</f>
        <v>Guber - Prosna</v>
      </c>
      <c r="C49" s="112">
        <f>'cieki 2024'!I50</f>
        <v>39.9</v>
      </c>
      <c r="D49" s="112">
        <f>'cieki 2024'!J50</f>
        <v>1.5</v>
      </c>
      <c r="E49" s="112">
        <f>'cieki 2024'!L50</f>
        <v>2.5000000000000001E-2</v>
      </c>
      <c r="F49" s="112">
        <f>'cieki 2024'!N50</f>
        <v>6.72</v>
      </c>
      <c r="G49" s="112">
        <f>'cieki 2024'!O50</f>
        <v>7.31</v>
      </c>
      <c r="H49" s="133">
        <f>'cieki 2024'!P50</f>
        <v>7.1999999999999998E-3</v>
      </c>
      <c r="I49" s="112">
        <f>'cieki 2024'!S50</f>
        <v>2.89</v>
      </c>
      <c r="J49" s="112">
        <f>'cieki 2024'!T50</f>
        <v>2.2200000000000002</v>
      </c>
      <c r="K49" s="113">
        <f>'cieki 2024'!X50</f>
        <v>15.2</v>
      </c>
      <c r="L49" s="113">
        <f>'cieki 2024'!AA50</f>
        <v>4740</v>
      </c>
      <c r="M49" s="113">
        <f>'cieki 2024'!AB50</f>
        <v>169</v>
      </c>
      <c r="N49" s="113">
        <f>'cieki 2024'!AH50</f>
        <v>84</v>
      </c>
      <c r="O49" s="113">
        <f>'cieki 2024'!AI50</f>
        <v>1660</v>
      </c>
      <c r="P49" s="113">
        <f>'cieki 2024'!AJ50</f>
        <v>567</v>
      </c>
      <c r="Q49" s="113">
        <f>'cieki 2024'!AK50</f>
        <v>3870</v>
      </c>
      <c r="R49" s="113">
        <f>'cieki 2024'!AL50</f>
        <v>1660</v>
      </c>
      <c r="S49" s="113">
        <f>'cieki 2024'!AM50</f>
        <v>1630</v>
      </c>
      <c r="T49" s="113">
        <f>'cieki 2024'!AN50</f>
        <v>2830</v>
      </c>
      <c r="U49" s="113">
        <f>'cieki 2024'!AP50</f>
        <v>1620</v>
      </c>
      <c r="V49" s="113">
        <f>'cieki 2024'!AQ50</f>
        <v>1.5</v>
      </c>
      <c r="W49" s="113">
        <f>'cieki 2024'!AR50</f>
        <v>311</v>
      </c>
      <c r="X49" s="113">
        <f>'cieki 2024'!AS50</f>
        <v>343</v>
      </c>
      <c r="Y49" s="113">
        <f>'cieki 2024'!AT50</f>
        <v>3120</v>
      </c>
      <c r="Z49" s="113">
        <f>'cieki 2024'!AU50</f>
        <v>2200</v>
      </c>
      <c r="AA49" s="113">
        <f>'cieki 2024'!AV50</f>
        <v>1600</v>
      </c>
      <c r="AB49" s="113">
        <f>'cieki 2024'!AW50</f>
        <v>2.5</v>
      </c>
      <c r="AC49" s="113">
        <f>'cieki 2024'!AX50</f>
        <v>2040</v>
      </c>
      <c r="AD49" s="113">
        <f>'cieki 2024'!AY50</f>
        <v>397</v>
      </c>
      <c r="AE49" s="113">
        <f>'cieki 2024'!BA50</f>
        <v>19876.5</v>
      </c>
      <c r="AF49" s="113">
        <f>'cieki 2024'!BI50</f>
        <v>0.5</v>
      </c>
      <c r="AG49" s="113">
        <f>'cieki 2024'!BK50</f>
        <v>0.5</v>
      </c>
      <c r="AH49" s="113">
        <f>'cieki 2024'!BL50</f>
        <v>0.05</v>
      </c>
      <c r="AI49" s="113">
        <f>'cieki 2024'!BM50</f>
        <v>0.05</v>
      </c>
      <c r="AJ49" s="113">
        <f>'cieki 2024'!BN50</f>
        <v>0.05</v>
      </c>
      <c r="AK49" s="113">
        <f>'cieki 2024'!BQ50</f>
        <v>0.4</v>
      </c>
      <c r="AL49" s="112">
        <f>'cieki 2024'!BS50</f>
        <v>0.05</v>
      </c>
      <c r="AM49" s="113">
        <f>'cieki 2024'!BU50</f>
        <v>0.1</v>
      </c>
      <c r="AN49" s="113">
        <f>'cieki 2024'!BW50</f>
        <v>0.05</v>
      </c>
      <c r="AO49" s="113">
        <f>'cieki 2024'!BX50</f>
        <v>0.05</v>
      </c>
      <c r="AP49" s="113">
        <f>'cieki 2024'!BY50</f>
        <v>0.15000000000000002</v>
      </c>
      <c r="AQ49" s="113">
        <f>'cieki 2024'!CA50</f>
        <v>25</v>
      </c>
      <c r="AR49" s="112">
        <f>'cieki 2024'!CL50</f>
        <v>5.0000000000000001E-3</v>
      </c>
      <c r="AS49" s="113">
        <f>'cieki 2024'!CO50</f>
        <v>0.5</v>
      </c>
      <c r="AT49" s="113">
        <f>'cieki 2024'!CT50</f>
        <v>0.5</v>
      </c>
      <c r="AU49" s="133">
        <f>'cieki 2024'!CY50</f>
        <v>8.0000000000000004E-4</v>
      </c>
      <c r="AV49" s="113">
        <f>'cieki 2024'!DD50</f>
        <v>0.05</v>
      </c>
      <c r="AW49" s="113">
        <f>'cieki 2024'!DE50</f>
        <v>0.05</v>
      </c>
      <c r="AX49" s="157">
        <f>'cieki 2024'!DF50</f>
        <v>0.05</v>
      </c>
      <c r="AY49" s="155" t="s">
        <v>164</v>
      </c>
      <c r="AZ49" s="114"/>
      <c r="BB49" s="131"/>
    </row>
    <row r="50" spans="1:54" s="103" customFormat="1" x14ac:dyDescent="0.25">
      <c r="A50" s="111">
        <f>'cieki 2024'!B51</f>
        <v>47</v>
      </c>
      <c r="B50" s="152" t="str">
        <f>'cieki 2024'!D51</f>
        <v>Gwda - Ujście</v>
      </c>
      <c r="C50" s="112">
        <f>'cieki 2024'!I51</f>
        <v>0.05</v>
      </c>
      <c r="D50" s="112">
        <f>'cieki 2024'!J51</f>
        <v>1.5</v>
      </c>
      <c r="E50" s="112">
        <f>'cieki 2024'!L51</f>
        <v>2.5000000000000001E-2</v>
      </c>
      <c r="F50" s="112">
        <f>'cieki 2024'!N51</f>
        <v>3.79</v>
      </c>
      <c r="G50" s="112">
        <f>'cieki 2024'!O51</f>
        <v>12.8</v>
      </c>
      <c r="H50" s="133">
        <f>'cieki 2024'!P51</f>
        <v>5.4000000000000003E-3</v>
      </c>
      <c r="I50" s="112">
        <f>'cieki 2024'!S51</f>
        <v>2.27</v>
      </c>
      <c r="J50" s="112">
        <f>'cieki 2024'!T51</f>
        <v>7.6</v>
      </c>
      <c r="K50" s="113">
        <f>'cieki 2024'!X51</f>
        <v>24.9</v>
      </c>
      <c r="L50" s="113">
        <f>'cieki 2024'!AA51</f>
        <v>3330</v>
      </c>
      <c r="M50" s="113">
        <f>'cieki 2024'!AB51</f>
        <v>163</v>
      </c>
      <c r="N50" s="113">
        <f>'cieki 2024'!AH51</f>
        <v>11</v>
      </c>
      <c r="O50" s="113">
        <f>'cieki 2024'!AI51</f>
        <v>551</v>
      </c>
      <c r="P50" s="113">
        <f>'cieki 2024'!AJ51</f>
        <v>157</v>
      </c>
      <c r="Q50" s="113">
        <f>'cieki 2024'!AK51</f>
        <v>1150</v>
      </c>
      <c r="R50" s="113">
        <f>'cieki 2024'!AL51</f>
        <v>430</v>
      </c>
      <c r="S50" s="113">
        <f>'cieki 2024'!AM51</f>
        <v>469</v>
      </c>
      <c r="T50" s="113">
        <f>'cieki 2024'!AN51</f>
        <v>475</v>
      </c>
      <c r="U50" s="113">
        <f>'cieki 2024'!AP51</f>
        <v>260</v>
      </c>
      <c r="V50" s="113">
        <f>'cieki 2024'!AQ51</f>
        <v>1.5</v>
      </c>
      <c r="W50" s="113">
        <f>'cieki 2024'!AR51</f>
        <v>49</v>
      </c>
      <c r="X50" s="113">
        <f>'cieki 2024'!AS51</f>
        <v>55</v>
      </c>
      <c r="Y50" s="113">
        <f>'cieki 2024'!AT51</f>
        <v>1000</v>
      </c>
      <c r="Z50" s="113">
        <f>'cieki 2024'!AU51</f>
        <v>380</v>
      </c>
      <c r="AA50" s="113">
        <f>'cieki 2024'!AV51</f>
        <v>301</v>
      </c>
      <c r="AB50" s="113">
        <f>'cieki 2024'!AW51</f>
        <v>2.5</v>
      </c>
      <c r="AC50" s="113">
        <f>'cieki 2024'!AX51</f>
        <v>307</v>
      </c>
      <c r="AD50" s="113">
        <f>'cieki 2024'!AY51</f>
        <v>63</v>
      </c>
      <c r="AE50" s="113">
        <f>'cieki 2024'!BA51</f>
        <v>5029.5</v>
      </c>
      <c r="AF50" s="113">
        <f>'cieki 2024'!BI51</f>
        <v>0.5</v>
      </c>
      <c r="AG50" s="113">
        <f>'cieki 2024'!BK51</f>
        <v>0.5</v>
      </c>
      <c r="AH50" s="113">
        <f>'cieki 2024'!BL51</f>
        <v>0.05</v>
      </c>
      <c r="AI50" s="113">
        <f>'cieki 2024'!BM51</f>
        <v>0.05</v>
      </c>
      <c r="AJ50" s="113">
        <f>'cieki 2024'!BN51</f>
        <v>0.05</v>
      </c>
      <c r="AK50" s="113">
        <f>'cieki 2024'!BQ51</f>
        <v>0.4</v>
      </c>
      <c r="AL50" s="112">
        <f>'cieki 2024'!BS51</f>
        <v>0.05</v>
      </c>
      <c r="AM50" s="113">
        <f>'cieki 2024'!BU51</f>
        <v>0.1</v>
      </c>
      <c r="AN50" s="113">
        <f>'cieki 2024'!BW51</f>
        <v>0.05</v>
      </c>
      <c r="AO50" s="113">
        <f>'cieki 2024'!BX51</f>
        <v>0.05</v>
      </c>
      <c r="AP50" s="113">
        <f>'cieki 2024'!BY51</f>
        <v>0.15000000000000002</v>
      </c>
      <c r="AQ50" s="113">
        <f>'cieki 2024'!CA51</f>
        <v>0</v>
      </c>
      <c r="AR50" s="112">
        <f>'cieki 2024'!CL51</f>
        <v>0</v>
      </c>
      <c r="AS50" s="113">
        <f>'cieki 2024'!CO51</f>
        <v>0</v>
      </c>
      <c r="AT50" s="113">
        <f>'cieki 2024'!CT51</f>
        <v>0</v>
      </c>
      <c r="AU50" s="133">
        <f>'cieki 2024'!CY51</f>
        <v>0</v>
      </c>
      <c r="AV50" s="113">
        <f>'cieki 2024'!DD51</f>
        <v>0</v>
      </c>
      <c r="AW50" s="113">
        <f>'cieki 2024'!DE51</f>
        <v>0.05</v>
      </c>
      <c r="AX50" s="157">
        <f>'cieki 2024'!DF51</f>
        <v>0.05</v>
      </c>
      <c r="AY50" s="159" t="s">
        <v>163</v>
      </c>
      <c r="AZ50" s="114"/>
      <c r="BB50" s="131"/>
    </row>
    <row r="51" spans="1:54" s="103" customFormat="1" x14ac:dyDescent="0.25">
      <c r="A51" s="111">
        <f>'cieki 2024'!B52</f>
        <v>48</v>
      </c>
      <c r="B51" s="152" t="str">
        <f>'cieki 2024'!D52</f>
        <v>Iłownica - ujście do Małej Wisły</v>
      </c>
      <c r="C51" s="112">
        <f>'cieki 2024'!I52</f>
        <v>0.05</v>
      </c>
      <c r="D51" s="112">
        <f>'cieki 2024'!J52</f>
        <v>1.5</v>
      </c>
      <c r="E51" s="112">
        <f>'cieki 2024'!L52</f>
        <v>0.19800000000000001</v>
      </c>
      <c r="F51" s="112">
        <f>'cieki 2024'!N52</f>
        <v>9.08</v>
      </c>
      <c r="G51" s="112">
        <f>'cieki 2024'!O52</f>
        <v>12.6</v>
      </c>
      <c r="H51" s="133">
        <f>'cieki 2024'!P52</f>
        <v>5.0000000000000001E-4</v>
      </c>
      <c r="I51" s="112">
        <f>'cieki 2024'!S52</f>
        <v>8.1300000000000008</v>
      </c>
      <c r="J51" s="112">
        <f>'cieki 2024'!T52</f>
        <v>7.26</v>
      </c>
      <c r="K51" s="113">
        <f>'cieki 2024'!X52</f>
        <v>50.3</v>
      </c>
      <c r="L51" s="113">
        <f>'cieki 2024'!AA52</f>
        <v>6930</v>
      </c>
      <c r="M51" s="113">
        <f>'cieki 2024'!AB52</f>
        <v>148</v>
      </c>
      <c r="N51" s="113">
        <f>'cieki 2024'!AH52</f>
        <v>90</v>
      </c>
      <c r="O51" s="113">
        <f>'cieki 2024'!AI52</f>
        <v>313</v>
      </c>
      <c r="P51" s="113">
        <f>'cieki 2024'!AJ52</f>
        <v>64</v>
      </c>
      <c r="Q51" s="113">
        <f>'cieki 2024'!AK52</f>
        <v>635</v>
      </c>
      <c r="R51" s="113">
        <f>'cieki 2024'!AL52</f>
        <v>420</v>
      </c>
      <c r="S51" s="113">
        <f>'cieki 2024'!AM52</f>
        <v>394</v>
      </c>
      <c r="T51" s="113">
        <f>'cieki 2024'!AN52</f>
        <v>265</v>
      </c>
      <c r="U51" s="113">
        <f>'cieki 2024'!AP52</f>
        <v>122</v>
      </c>
      <c r="V51" s="113">
        <f>'cieki 2024'!AQ52</f>
        <v>1.5</v>
      </c>
      <c r="W51" s="113">
        <f>'cieki 2024'!AR52</f>
        <v>2.5</v>
      </c>
      <c r="X51" s="113">
        <f>'cieki 2024'!AS52</f>
        <v>38</v>
      </c>
      <c r="Y51" s="113">
        <f>'cieki 2024'!AT52</f>
        <v>495</v>
      </c>
      <c r="Z51" s="113">
        <f>'cieki 2024'!AU52</f>
        <v>323</v>
      </c>
      <c r="AA51" s="113">
        <f>'cieki 2024'!AV52</f>
        <v>173</v>
      </c>
      <c r="AB51" s="113">
        <f>'cieki 2024'!AW52</f>
        <v>164</v>
      </c>
      <c r="AC51" s="113">
        <f>'cieki 2024'!AX52</f>
        <v>173</v>
      </c>
      <c r="AD51" s="113">
        <f>'cieki 2024'!AY52</f>
        <v>2.5</v>
      </c>
      <c r="AE51" s="113">
        <f>'cieki 2024'!BA52</f>
        <v>3214</v>
      </c>
      <c r="AF51" s="113">
        <f>'cieki 2024'!BI52</f>
        <v>0.5</v>
      </c>
      <c r="AG51" s="113">
        <f>'cieki 2024'!BK52</f>
        <v>0.5</v>
      </c>
      <c r="AH51" s="113">
        <f>'cieki 2024'!BL52</f>
        <v>0.05</v>
      </c>
      <c r="AI51" s="113">
        <f>'cieki 2024'!BM52</f>
        <v>0.05</v>
      </c>
      <c r="AJ51" s="113">
        <f>'cieki 2024'!BN52</f>
        <v>0.05</v>
      </c>
      <c r="AK51" s="113">
        <f>'cieki 2024'!BQ52</f>
        <v>0.4</v>
      </c>
      <c r="AL51" s="112">
        <f>'cieki 2024'!BS52</f>
        <v>0.05</v>
      </c>
      <c r="AM51" s="113">
        <f>'cieki 2024'!BU52</f>
        <v>0.1</v>
      </c>
      <c r="AN51" s="113">
        <f>'cieki 2024'!BW52</f>
        <v>0.05</v>
      </c>
      <c r="AO51" s="113">
        <f>'cieki 2024'!BX52</f>
        <v>0.05</v>
      </c>
      <c r="AP51" s="113">
        <f>'cieki 2024'!BY52</f>
        <v>0.15000000000000002</v>
      </c>
      <c r="AQ51" s="113">
        <f>'cieki 2024'!CA52</f>
        <v>0</v>
      </c>
      <c r="AR51" s="112">
        <f>'cieki 2024'!CL52</f>
        <v>0</v>
      </c>
      <c r="AS51" s="113">
        <f>'cieki 2024'!CO52</f>
        <v>0</v>
      </c>
      <c r="AT51" s="113">
        <f>'cieki 2024'!CT52</f>
        <v>0</v>
      </c>
      <c r="AU51" s="133">
        <f>'cieki 2024'!CY52</f>
        <v>0</v>
      </c>
      <c r="AV51" s="113">
        <f>'cieki 2024'!DD52</f>
        <v>0</v>
      </c>
      <c r="AW51" s="113">
        <f>'cieki 2024'!DE52</f>
        <v>0.05</v>
      </c>
      <c r="AX51" s="157">
        <f>'cieki 2024'!DF52</f>
        <v>0.05</v>
      </c>
      <c r="AY51" s="158" t="s">
        <v>162</v>
      </c>
      <c r="AZ51" s="114"/>
      <c r="BB51" s="131"/>
    </row>
    <row r="52" spans="1:54" s="103" customFormat="1" x14ac:dyDescent="0.25">
      <c r="A52" s="111">
        <f>'cieki 2024'!B53</f>
        <v>49</v>
      </c>
      <c r="B52" s="152" t="str">
        <f>'cieki 2024'!D53</f>
        <v>Iłżanka - Chotcza</v>
      </c>
      <c r="C52" s="112">
        <f>'cieki 2024'!I53</f>
        <v>0.05</v>
      </c>
      <c r="D52" s="112">
        <f>'cieki 2024'!J53</f>
        <v>1.5</v>
      </c>
      <c r="E52" s="112">
        <f>'cieki 2024'!L53</f>
        <v>2.5000000000000001E-2</v>
      </c>
      <c r="F52" s="112">
        <f>'cieki 2024'!N53</f>
        <v>0.81299999999999994</v>
      </c>
      <c r="G52" s="112">
        <f>'cieki 2024'!O53</f>
        <v>4.28</v>
      </c>
      <c r="H52" s="133">
        <f>'cieki 2024'!P53</f>
        <v>1.1000000000000001E-3</v>
      </c>
      <c r="I52" s="112">
        <f>'cieki 2024'!S53</f>
        <v>0.48099999999999998</v>
      </c>
      <c r="J52" s="112">
        <f>'cieki 2024'!T53</f>
        <v>0.5</v>
      </c>
      <c r="K52" s="113">
        <f>'cieki 2024'!X53</f>
        <v>3.68</v>
      </c>
      <c r="L52" s="113">
        <f>'cieki 2024'!AA53</f>
        <v>2690</v>
      </c>
      <c r="M52" s="113">
        <f>'cieki 2024'!AB53</f>
        <v>202</v>
      </c>
      <c r="N52" s="113">
        <f>'cieki 2024'!AH53</f>
        <v>94</v>
      </c>
      <c r="O52" s="113">
        <f>'cieki 2024'!AI53</f>
        <v>2.5</v>
      </c>
      <c r="P52" s="113">
        <f>'cieki 2024'!AJ53</f>
        <v>2.5</v>
      </c>
      <c r="Q52" s="113">
        <f>'cieki 2024'!AK53</f>
        <v>2.5</v>
      </c>
      <c r="R52" s="113">
        <f>'cieki 2024'!AL53</f>
        <v>2.5</v>
      </c>
      <c r="S52" s="113">
        <f>'cieki 2024'!AM53</f>
        <v>2.5</v>
      </c>
      <c r="T52" s="113">
        <f>'cieki 2024'!AN53</f>
        <v>5.3</v>
      </c>
      <c r="U52" s="113">
        <f>'cieki 2024'!AP53</f>
        <v>2.5</v>
      </c>
      <c r="V52" s="113">
        <f>'cieki 2024'!AQ53</f>
        <v>1.5</v>
      </c>
      <c r="W52" s="113">
        <f>'cieki 2024'!AR53</f>
        <v>2.5</v>
      </c>
      <c r="X52" s="113">
        <f>'cieki 2024'!AS53</f>
        <v>2.5</v>
      </c>
      <c r="Y52" s="113">
        <f>'cieki 2024'!AT53</f>
        <v>2.5</v>
      </c>
      <c r="Z52" s="113">
        <f>'cieki 2024'!AU53</f>
        <v>2.5</v>
      </c>
      <c r="AA52" s="113">
        <f>'cieki 2024'!AV53</f>
        <v>2.5</v>
      </c>
      <c r="AB52" s="113">
        <f>'cieki 2024'!AW53</f>
        <v>2.5</v>
      </c>
      <c r="AC52" s="113">
        <f>'cieki 2024'!AX53</f>
        <v>2.5</v>
      </c>
      <c r="AD52" s="113">
        <f>'cieki 2024'!AY53</f>
        <v>2.5</v>
      </c>
      <c r="AE52" s="113">
        <f>'cieki 2024'!BA53</f>
        <v>125.8</v>
      </c>
      <c r="AF52" s="113">
        <f>'cieki 2024'!BI53</f>
        <v>0.5</v>
      </c>
      <c r="AG52" s="113">
        <f>'cieki 2024'!BK53</f>
        <v>0.5</v>
      </c>
      <c r="AH52" s="113">
        <f>'cieki 2024'!BL53</f>
        <v>0.05</v>
      </c>
      <c r="AI52" s="113">
        <f>'cieki 2024'!BM53</f>
        <v>0.05</v>
      </c>
      <c r="AJ52" s="113">
        <f>'cieki 2024'!BN53</f>
        <v>0.05</v>
      </c>
      <c r="AK52" s="113">
        <f>'cieki 2024'!BQ53</f>
        <v>0.4</v>
      </c>
      <c r="AL52" s="112">
        <f>'cieki 2024'!BS53</f>
        <v>0.05</v>
      </c>
      <c r="AM52" s="113">
        <f>'cieki 2024'!BU53</f>
        <v>0.1</v>
      </c>
      <c r="AN52" s="113">
        <f>'cieki 2024'!BW53</f>
        <v>0.05</v>
      </c>
      <c r="AO52" s="113">
        <f>'cieki 2024'!BX53</f>
        <v>0.05</v>
      </c>
      <c r="AP52" s="113">
        <f>'cieki 2024'!BY53</f>
        <v>0.15000000000000002</v>
      </c>
      <c r="AQ52" s="113">
        <f>'cieki 2024'!CA53</f>
        <v>0</v>
      </c>
      <c r="AR52" s="112">
        <f>'cieki 2024'!CL53</f>
        <v>0</v>
      </c>
      <c r="AS52" s="113">
        <f>'cieki 2024'!CO53</f>
        <v>0</v>
      </c>
      <c r="AT52" s="113">
        <f>'cieki 2024'!CT53</f>
        <v>0</v>
      </c>
      <c r="AU52" s="133">
        <f>'cieki 2024'!CY53</f>
        <v>0</v>
      </c>
      <c r="AV52" s="113">
        <f>'cieki 2024'!DD53</f>
        <v>0</v>
      </c>
      <c r="AW52" s="113">
        <f>'cieki 2024'!DE53</f>
        <v>0.05</v>
      </c>
      <c r="AX52" s="157">
        <f>'cieki 2024'!DF53</f>
        <v>0.05</v>
      </c>
      <c r="AY52" s="156" t="s">
        <v>161</v>
      </c>
      <c r="AZ52" s="114"/>
      <c r="BB52" s="131"/>
    </row>
    <row r="53" spans="1:54" s="103" customFormat="1" x14ac:dyDescent="0.25">
      <c r="A53" s="111">
        <f>'cieki 2024'!B54</f>
        <v>50</v>
      </c>
      <c r="B53" s="152" t="str">
        <f>'cieki 2024'!D54</f>
        <v>Ina - poniżej Goleniowa</v>
      </c>
      <c r="C53" s="112">
        <f>'cieki 2024'!I54</f>
        <v>0.05</v>
      </c>
      <c r="D53" s="112">
        <f>'cieki 2024'!J54</f>
        <v>1.5</v>
      </c>
      <c r="E53" s="112">
        <f>'cieki 2024'!L54</f>
        <v>2.5000000000000001E-2</v>
      </c>
      <c r="F53" s="112">
        <f>'cieki 2024'!N54</f>
        <v>1.89</v>
      </c>
      <c r="G53" s="112">
        <f>'cieki 2024'!O54</f>
        <v>6.88</v>
      </c>
      <c r="H53" s="133">
        <f>'cieki 2024'!P54</f>
        <v>2.0999999999999999E-3</v>
      </c>
      <c r="I53" s="112">
        <f>'cieki 2024'!S54</f>
        <v>0.71899999999999997</v>
      </c>
      <c r="J53" s="112">
        <f>'cieki 2024'!T54</f>
        <v>4.13</v>
      </c>
      <c r="K53" s="113">
        <f>'cieki 2024'!X54</f>
        <v>16.100000000000001</v>
      </c>
      <c r="L53" s="113">
        <f>'cieki 2024'!AA54</f>
        <v>2280</v>
      </c>
      <c r="M53" s="113">
        <f>'cieki 2024'!AB54</f>
        <v>68.099999999999994</v>
      </c>
      <c r="N53" s="113">
        <f>'cieki 2024'!AH54</f>
        <v>13</v>
      </c>
      <c r="O53" s="113">
        <f>'cieki 2024'!AI54</f>
        <v>13</v>
      </c>
      <c r="P53" s="113">
        <f>'cieki 2024'!AJ54</f>
        <v>2.5</v>
      </c>
      <c r="Q53" s="113">
        <f>'cieki 2024'!AK54</f>
        <v>37</v>
      </c>
      <c r="R53" s="113">
        <f>'cieki 2024'!AL54</f>
        <v>23</v>
      </c>
      <c r="S53" s="113">
        <f>'cieki 2024'!AM54</f>
        <v>23</v>
      </c>
      <c r="T53" s="113">
        <f>'cieki 2024'!AN54</f>
        <v>28</v>
      </c>
      <c r="U53" s="113">
        <f>'cieki 2024'!AP54</f>
        <v>26</v>
      </c>
      <c r="V53" s="113">
        <f>'cieki 2024'!AQ54</f>
        <v>1.5</v>
      </c>
      <c r="W53" s="113">
        <f>'cieki 2024'!AR54</f>
        <v>2.5</v>
      </c>
      <c r="X53" s="113">
        <f>'cieki 2024'!AS54</f>
        <v>2.5</v>
      </c>
      <c r="Y53" s="113">
        <f>'cieki 2024'!AT54</f>
        <v>33</v>
      </c>
      <c r="Z53" s="113">
        <f>'cieki 2024'!AU54</f>
        <v>24</v>
      </c>
      <c r="AA53" s="113">
        <f>'cieki 2024'!AV54</f>
        <v>21</v>
      </c>
      <c r="AB53" s="113">
        <f>'cieki 2024'!AW54</f>
        <v>2.5</v>
      </c>
      <c r="AC53" s="113">
        <f>'cieki 2024'!AX54</f>
        <v>28</v>
      </c>
      <c r="AD53" s="113">
        <f>'cieki 2024'!AY54</f>
        <v>7.7</v>
      </c>
      <c r="AE53" s="113">
        <f>'cieki 2024'!BA54</f>
        <v>224</v>
      </c>
      <c r="AF53" s="113">
        <f>'cieki 2024'!BI54</f>
        <v>0.5</v>
      </c>
      <c r="AG53" s="113">
        <f>'cieki 2024'!BK54</f>
        <v>0.5</v>
      </c>
      <c r="AH53" s="113">
        <f>'cieki 2024'!BL54</f>
        <v>0.05</v>
      </c>
      <c r="AI53" s="113">
        <f>'cieki 2024'!BM54</f>
        <v>0.05</v>
      </c>
      <c r="AJ53" s="113">
        <f>'cieki 2024'!BN54</f>
        <v>0.05</v>
      </c>
      <c r="AK53" s="113">
        <f>'cieki 2024'!BQ54</f>
        <v>0.4</v>
      </c>
      <c r="AL53" s="112">
        <f>'cieki 2024'!BS54</f>
        <v>0.05</v>
      </c>
      <c r="AM53" s="113">
        <f>'cieki 2024'!BU54</f>
        <v>0.1</v>
      </c>
      <c r="AN53" s="113">
        <f>'cieki 2024'!BW54</f>
        <v>0.05</v>
      </c>
      <c r="AO53" s="113">
        <f>'cieki 2024'!BX54</f>
        <v>0.05</v>
      </c>
      <c r="AP53" s="113">
        <f>'cieki 2024'!BY54</f>
        <v>0.15000000000000002</v>
      </c>
      <c r="AQ53" s="113">
        <f>'cieki 2024'!CA54</f>
        <v>25</v>
      </c>
      <c r="AR53" s="112">
        <f>'cieki 2024'!CL54</f>
        <v>5.0000000000000001E-3</v>
      </c>
      <c r="AS53" s="113">
        <f>'cieki 2024'!CO54</f>
        <v>0.5</v>
      </c>
      <c r="AT53" s="113">
        <f>'cieki 2024'!CT54</f>
        <v>0.5</v>
      </c>
      <c r="AU53" s="133">
        <f>'cieki 2024'!CY54</f>
        <v>1.1999999999999999E-3</v>
      </c>
      <c r="AV53" s="113">
        <f>'cieki 2024'!DD54</f>
        <v>0.05</v>
      </c>
      <c r="AW53" s="113">
        <f>'cieki 2024'!DE54</f>
        <v>0.05</v>
      </c>
      <c r="AX53" s="157">
        <f>'cieki 2024'!DF54</f>
        <v>0.05</v>
      </c>
      <c r="AY53" s="156" t="s">
        <v>161</v>
      </c>
      <c r="AZ53" s="114"/>
      <c r="BB53" s="131"/>
    </row>
    <row r="54" spans="1:54" s="103" customFormat="1" x14ac:dyDescent="0.25">
      <c r="A54" s="111">
        <f>'cieki 2024'!B55</f>
        <v>51</v>
      </c>
      <c r="B54" s="152" t="str">
        <f>'cieki 2024'!D55</f>
        <v>Ina - poniżej Stargardu Szczecińskiego (m. Sowno)</v>
      </c>
      <c r="C54" s="112">
        <f>'cieki 2024'!I55</f>
        <v>0.05</v>
      </c>
      <c r="D54" s="112">
        <f>'cieki 2024'!J55</f>
        <v>5.22</v>
      </c>
      <c r="E54" s="112">
        <f>'cieki 2024'!L55</f>
        <v>2.5000000000000001E-2</v>
      </c>
      <c r="F54" s="112">
        <f>'cieki 2024'!N55</f>
        <v>4.0199999999999996</v>
      </c>
      <c r="G54" s="112">
        <f>'cieki 2024'!O55</f>
        <v>13</v>
      </c>
      <c r="H54" s="133">
        <f>'cieki 2024'!P55</f>
        <v>4.7E-2</v>
      </c>
      <c r="I54" s="112">
        <f>'cieki 2024'!S55</f>
        <v>1.32</v>
      </c>
      <c r="J54" s="112">
        <f>'cieki 2024'!T55</f>
        <v>5.24</v>
      </c>
      <c r="K54" s="113">
        <f>'cieki 2024'!X55</f>
        <v>24.8</v>
      </c>
      <c r="L54" s="113">
        <f>'cieki 2024'!AA55</f>
        <v>14200</v>
      </c>
      <c r="M54" s="113">
        <f>'cieki 2024'!AB55</f>
        <v>287</v>
      </c>
      <c r="N54" s="113">
        <f>'cieki 2024'!AH55</f>
        <v>2.5</v>
      </c>
      <c r="O54" s="113">
        <f>'cieki 2024'!AI55</f>
        <v>21</v>
      </c>
      <c r="P54" s="113">
        <f>'cieki 2024'!AJ55</f>
        <v>6</v>
      </c>
      <c r="Q54" s="113">
        <f>'cieki 2024'!AK55</f>
        <v>56</v>
      </c>
      <c r="R54" s="113">
        <f>'cieki 2024'!AL55</f>
        <v>22</v>
      </c>
      <c r="S54" s="113">
        <f>'cieki 2024'!AM55</f>
        <v>19</v>
      </c>
      <c r="T54" s="113">
        <f>'cieki 2024'!AN55</f>
        <v>31</v>
      </c>
      <c r="U54" s="113">
        <f>'cieki 2024'!AP55</f>
        <v>25</v>
      </c>
      <c r="V54" s="113">
        <f>'cieki 2024'!AQ55</f>
        <v>1.5</v>
      </c>
      <c r="W54" s="113">
        <f>'cieki 2024'!AR55</f>
        <v>2.5</v>
      </c>
      <c r="X54" s="113">
        <f>'cieki 2024'!AS55</f>
        <v>6.7</v>
      </c>
      <c r="Y54" s="113">
        <f>'cieki 2024'!AT55</f>
        <v>47</v>
      </c>
      <c r="Z54" s="113">
        <f>'cieki 2024'!AU55</f>
        <v>28</v>
      </c>
      <c r="AA54" s="113">
        <f>'cieki 2024'!AV55</f>
        <v>25</v>
      </c>
      <c r="AB54" s="113">
        <f>'cieki 2024'!AW55</f>
        <v>2.5</v>
      </c>
      <c r="AC54" s="113">
        <f>'cieki 2024'!AX55</f>
        <v>30</v>
      </c>
      <c r="AD54" s="113">
        <f>'cieki 2024'!AY55</f>
        <v>2.5</v>
      </c>
      <c r="AE54" s="113">
        <f>'cieki 2024'!BA55</f>
        <v>268.2</v>
      </c>
      <c r="AF54" s="113">
        <f>'cieki 2024'!BI55</f>
        <v>0.5</v>
      </c>
      <c r="AG54" s="113">
        <f>'cieki 2024'!BK55</f>
        <v>0.5</v>
      </c>
      <c r="AH54" s="113">
        <f>'cieki 2024'!BL55</f>
        <v>0.05</v>
      </c>
      <c r="AI54" s="113">
        <f>'cieki 2024'!BM55</f>
        <v>0.05</v>
      </c>
      <c r="AJ54" s="113">
        <f>'cieki 2024'!BN55</f>
        <v>0.05</v>
      </c>
      <c r="AK54" s="113">
        <f>'cieki 2024'!BQ55</f>
        <v>0.4</v>
      </c>
      <c r="AL54" s="112">
        <f>'cieki 2024'!BS55</f>
        <v>0.05</v>
      </c>
      <c r="AM54" s="113">
        <f>'cieki 2024'!BU55</f>
        <v>0.1</v>
      </c>
      <c r="AN54" s="113">
        <f>'cieki 2024'!BW55</f>
        <v>0.05</v>
      </c>
      <c r="AO54" s="113">
        <f>'cieki 2024'!BX55</f>
        <v>0.05</v>
      </c>
      <c r="AP54" s="113">
        <f>'cieki 2024'!BY55</f>
        <v>0.15000000000000002</v>
      </c>
      <c r="AQ54" s="113">
        <f>'cieki 2024'!CA55</f>
        <v>0</v>
      </c>
      <c r="AR54" s="112">
        <f>'cieki 2024'!CL55</f>
        <v>0</v>
      </c>
      <c r="AS54" s="113">
        <f>'cieki 2024'!CO55</f>
        <v>0</v>
      </c>
      <c r="AT54" s="113">
        <f>'cieki 2024'!CT55</f>
        <v>0</v>
      </c>
      <c r="AU54" s="133">
        <f>'cieki 2024'!CY55</f>
        <v>0</v>
      </c>
      <c r="AV54" s="113">
        <f>'cieki 2024'!DD55</f>
        <v>0</v>
      </c>
      <c r="AW54" s="113">
        <f>'cieki 2024'!DE55</f>
        <v>0.05</v>
      </c>
      <c r="AX54" s="157">
        <f>'cieki 2024'!DF55</f>
        <v>0.05</v>
      </c>
      <c r="AY54" s="156" t="s">
        <v>161</v>
      </c>
      <c r="AZ54" s="114"/>
      <c r="BB54" s="131"/>
    </row>
    <row r="55" spans="1:54" s="103" customFormat="1" x14ac:dyDescent="0.25">
      <c r="A55" s="111">
        <f>'cieki 2024'!B56</f>
        <v>171</v>
      </c>
      <c r="B55" s="152" t="str">
        <f>'cieki 2024'!D56</f>
        <v>Przemsza - ujście Brynicy</v>
      </c>
      <c r="C55" s="112">
        <f>'cieki 2024'!I56</f>
        <v>0.05</v>
      </c>
      <c r="D55" s="112">
        <f>'cieki 2024'!J56</f>
        <v>5.17</v>
      </c>
      <c r="E55" s="112">
        <f>'cieki 2024'!L56</f>
        <v>6.04</v>
      </c>
      <c r="F55" s="112">
        <f>'cieki 2024'!N56</f>
        <v>24.7</v>
      </c>
      <c r="G55" s="112">
        <f>'cieki 2024'!O56</f>
        <v>53.4</v>
      </c>
      <c r="H55" s="133">
        <f>'cieki 2024'!P56</f>
        <v>0.12</v>
      </c>
      <c r="I55" s="112">
        <f>'cieki 2024'!S56</f>
        <v>13.4</v>
      </c>
      <c r="J55" s="112">
        <f>'cieki 2024'!T56</f>
        <v>77.8</v>
      </c>
      <c r="K55" s="113">
        <f>'cieki 2024'!X56</f>
        <v>672</v>
      </c>
      <c r="L55" s="113">
        <f>'cieki 2024'!AA56</f>
        <v>9080</v>
      </c>
      <c r="M55" s="113">
        <f>'cieki 2024'!AB56</f>
        <v>541.89499999999998</v>
      </c>
      <c r="N55" s="113">
        <f>'cieki 2024'!AH56</f>
        <v>42</v>
      </c>
      <c r="O55" s="113">
        <f>'cieki 2024'!AI56</f>
        <v>86</v>
      </c>
      <c r="P55" s="113">
        <f>'cieki 2024'!AJ56</f>
        <v>68</v>
      </c>
      <c r="Q55" s="113">
        <f>'cieki 2024'!AK56</f>
        <v>156</v>
      </c>
      <c r="R55" s="113">
        <f>'cieki 2024'!AL56</f>
        <v>140</v>
      </c>
      <c r="S55" s="113">
        <f>'cieki 2024'!AM56</f>
        <v>61</v>
      </c>
      <c r="T55" s="113">
        <f>'cieki 2024'!AN56</f>
        <v>46</v>
      </c>
      <c r="U55" s="113">
        <f>'cieki 2024'!AP56</f>
        <v>34</v>
      </c>
      <c r="V55" s="113">
        <f>'cieki 2024'!AQ56</f>
        <v>1.5</v>
      </c>
      <c r="W55" s="113">
        <f>'cieki 2024'!AR56</f>
        <v>15</v>
      </c>
      <c r="X55" s="113">
        <f>'cieki 2024'!AS56</f>
        <v>14</v>
      </c>
      <c r="Y55" s="113">
        <f>'cieki 2024'!AT56</f>
        <v>119</v>
      </c>
      <c r="Z55" s="113">
        <f>'cieki 2024'!AU56</f>
        <v>73</v>
      </c>
      <c r="AA55" s="113">
        <f>'cieki 2024'!AV56</f>
        <v>25</v>
      </c>
      <c r="AB55" s="113">
        <f>'cieki 2024'!AW56</f>
        <v>58</v>
      </c>
      <c r="AC55" s="113">
        <f>'cieki 2024'!AX56</f>
        <v>43</v>
      </c>
      <c r="AD55" s="113">
        <f>'cieki 2024'!AY56</f>
        <v>13</v>
      </c>
      <c r="AE55" s="113">
        <f>'cieki 2024'!BA56</f>
        <v>846.5</v>
      </c>
      <c r="AF55" s="113">
        <f>'cieki 2024'!BI56</f>
        <v>0.5</v>
      </c>
      <c r="AG55" s="113">
        <f>'cieki 2024'!BK56</f>
        <v>0.5</v>
      </c>
      <c r="AH55" s="113">
        <f>'cieki 2024'!BL56</f>
        <v>0.05</v>
      </c>
      <c r="AI55" s="113">
        <f>'cieki 2024'!BM56</f>
        <v>0.05</v>
      </c>
      <c r="AJ55" s="113">
        <f>'cieki 2024'!BN56</f>
        <v>0.05</v>
      </c>
      <c r="AK55" s="113">
        <f>'cieki 2024'!BQ56</f>
        <v>0.4</v>
      </c>
      <c r="AL55" s="112">
        <f>'cieki 2024'!BS56</f>
        <v>0.05</v>
      </c>
      <c r="AM55" s="113">
        <f>'cieki 2024'!BU56</f>
        <v>0.1</v>
      </c>
      <c r="AN55" s="113">
        <f>'cieki 2024'!BW56</f>
        <v>0.05</v>
      </c>
      <c r="AO55" s="113">
        <f>'cieki 2024'!BX56</f>
        <v>0.05</v>
      </c>
      <c r="AP55" s="113">
        <f>'cieki 2024'!BY56</f>
        <v>0.15000000000000002</v>
      </c>
      <c r="AQ55" s="113">
        <f>'cieki 2024'!CA56</f>
        <v>25</v>
      </c>
      <c r="AR55" s="112">
        <f>'cieki 2024'!CL56</f>
        <v>0.09</v>
      </c>
      <c r="AS55" s="113">
        <f>'cieki 2024'!CO56</f>
        <v>0.5</v>
      </c>
      <c r="AT55" s="113">
        <f>'cieki 2024'!CT56</f>
        <v>0.5</v>
      </c>
      <c r="AU55" s="133">
        <f>'cieki 2024'!CY56</f>
        <v>3.3E-3</v>
      </c>
      <c r="AV55" s="113">
        <f>'cieki 2024'!DD56</f>
        <v>0.05</v>
      </c>
      <c r="AW55" s="113">
        <f>'cieki 2024'!DE56</f>
        <v>0.05</v>
      </c>
      <c r="AX55" s="157">
        <f>'cieki 2024'!DF56</f>
        <v>0.05</v>
      </c>
      <c r="AY55" s="155" t="s">
        <v>164</v>
      </c>
      <c r="AZ55" s="114"/>
      <c r="BB55" s="131"/>
    </row>
    <row r="56" spans="1:54" s="103" customFormat="1" x14ac:dyDescent="0.25">
      <c r="A56" s="111">
        <f>'cieki 2024'!B57</f>
        <v>204</v>
      </c>
      <c r="B56" s="152" t="str">
        <f>'cieki 2024'!D57</f>
        <v>Kaczawa - powyżej Świerzawy</v>
      </c>
      <c r="C56" s="112">
        <f>'cieki 2024'!I57</f>
        <v>0.05</v>
      </c>
      <c r="D56" s="112">
        <f>'cieki 2024'!J57</f>
        <v>4.37</v>
      </c>
      <c r="E56" s="112">
        <f>'cieki 2024'!L57</f>
        <v>2.5000000000000001E-2</v>
      </c>
      <c r="F56" s="112">
        <f>'cieki 2024'!N57</f>
        <v>6.99</v>
      </c>
      <c r="G56" s="112">
        <f>'cieki 2024'!O57</f>
        <v>21.8</v>
      </c>
      <c r="H56" s="133">
        <f>'cieki 2024'!P57</f>
        <v>2.1000000000000001E-2</v>
      </c>
      <c r="I56" s="112">
        <f>'cieki 2024'!S57</f>
        <v>6.79</v>
      </c>
      <c r="J56" s="112">
        <f>'cieki 2024'!T57</f>
        <v>6.14</v>
      </c>
      <c r="K56" s="113">
        <f>'cieki 2024'!X57</f>
        <v>50.6</v>
      </c>
      <c r="L56" s="113">
        <f>'cieki 2024'!AA57</f>
        <v>5670</v>
      </c>
      <c r="M56" s="113">
        <f>'cieki 2024'!AB57</f>
        <v>455</v>
      </c>
      <c r="N56" s="113">
        <f>'cieki 2024'!AH57</f>
        <v>170</v>
      </c>
      <c r="O56" s="113">
        <f>'cieki 2024'!AI57</f>
        <v>14</v>
      </c>
      <c r="P56" s="113">
        <f>'cieki 2024'!AJ57</f>
        <v>31</v>
      </c>
      <c r="Q56" s="113">
        <f>'cieki 2024'!AK57</f>
        <v>355</v>
      </c>
      <c r="R56" s="113">
        <f>'cieki 2024'!AL57</f>
        <v>210</v>
      </c>
      <c r="S56" s="113">
        <f>'cieki 2024'!AM57</f>
        <v>139</v>
      </c>
      <c r="T56" s="113">
        <f>'cieki 2024'!AN57</f>
        <v>339</v>
      </c>
      <c r="U56" s="113">
        <f>'cieki 2024'!AP57</f>
        <v>232</v>
      </c>
      <c r="V56" s="113">
        <f>'cieki 2024'!AQ57</f>
        <v>1.5</v>
      </c>
      <c r="W56" s="113">
        <f>'cieki 2024'!AR57</f>
        <v>15</v>
      </c>
      <c r="X56" s="113">
        <f>'cieki 2024'!AS57</f>
        <v>19</v>
      </c>
      <c r="Y56" s="113">
        <f>'cieki 2024'!AT57</f>
        <v>23</v>
      </c>
      <c r="Z56" s="113">
        <f>'cieki 2024'!AU57</f>
        <v>334</v>
      </c>
      <c r="AA56" s="113">
        <f>'cieki 2024'!AV57</f>
        <v>171</v>
      </c>
      <c r="AB56" s="113">
        <f>'cieki 2024'!AW57</f>
        <v>170</v>
      </c>
      <c r="AC56" s="113">
        <f>'cieki 2024'!AX57</f>
        <v>250</v>
      </c>
      <c r="AD56" s="113">
        <f>'cieki 2024'!AY57</f>
        <v>49</v>
      </c>
      <c r="AE56" s="113">
        <f>'cieki 2024'!BA57</f>
        <v>1821.5</v>
      </c>
      <c r="AF56" s="113">
        <f>'cieki 2024'!BI57</f>
        <v>0.5</v>
      </c>
      <c r="AG56" s="113">
        <f>'cieki 2024'!BK57</f>
        <v>0.5</v>
      </c>
      <c r="AH56" s="113">
        <f>'cieki 2024'!BL57</f>
        <v>0.05</v>
      </c>
      <c r="AI56" s="113">
        <f>'cieki 2024'!BM57</f>
        <v>0.05</v>
      </c>
      <c r="AJ56" s="113">
        <f>'cieki 2024'!BN57</f>
        <v>0.05</v>
      </c>
      <c r="AK56" s="113">
        <f>'cieki 2024'!BQ57</f>
        <v>0.4</v>
      </c>
      <c r="AL56" s="112">
        <f>'cieki 2024'!BS57</f>
        <v>0.05</v>
      </c>
      <c r="AM56" s="113">
        <f>'cieki 2024'!BU57</f>
        <v>0.1</v>
      </c>
      <c r="AN56" s="113">
        <f>'cieki 2024'!BW57</f>
        <v>0.05</v>
      </c>
      <c r="AO56" s="113">
        <f>'cieki 2024'!BX57</f>
        <v>0.05</v>
      </c>
      <c r="AP56" s="113">
        <f>'cieki 2024'!BY57</f>
        <v>0.15000000000000002</v>
      </c>
      <c r="AQ56" s="113">
        <f>'cieki 2024'!CA57</f>
        <v>25</v>
      </c>
      <c r="AR56" s="112">
        <f>'cieki 2024'!CL57</f>
        <v>5.0000000000000001E-3</v>
      </c>
      <c r="AS56" s="113">
        <f>'cieki 2024'!CO57</f>
        <v>0.5</v>
      </c>
      <c r="AT56" s="113">
        <f>'cieki 2024'!CT57</f>
        <v>0.5</v>
      </c>
      <c r="AU56" s="133">
        <f>'cieki 2024'!CY57</f>
        <v>9.3000000000000005E-4</v>
      </c>
      <c r="AV56" s="113">
        <f>'cieki 2024'!DD57</f>
        <v>0.05</v>
      </c>
      <c r="AW56" s="113">
        <f>'cieki 2024'!DE57</f>
        <v>0.05</v>
      </c>
      <c r="AX56" s="157">
        <f>'cieki 2024'!DF57</f>
        <v>0.05</v>
      </c>
      <c r="AY56" s="158" t="s">
        <v>162</v>
      </c>
      <c r="AZ56" s="114"/>
      <c r="BB56" s="131"/>
    </row>
    <row r="57" spans="1:54" s="103" customFormat="1" x14ac:dyDescent="0.25">
      <c r="A57" s="111">
        <f>'cieki 2024'!B58</f>
        <v>205</v>
      </c>
      <c r="B57" s="152" t="str">
        <f>'cieki 2024'!D58</f>
        <v>Kaczawa - ujście do Odry</v>
      </c>
      <c r="C57" s="112">
        <f>'cieki 2024'!I58</f>
        <v>0.05</v>
      </c>
      <c r="D57" s="112">
        <f>'cieki 2024'!J58</f>
        <v>1.5</v>
      </c>
      <c r="E57" s="112">
        <f>'cieki 2024'!L58</f>
        <v>2.5000000000000001E-2</v>
      </c>
      <c r="F57" s="112">
        <f>'cieki 2024'!N58</f>
        <v>1.46</v>
      </c>
      <c r="G57" s="112">
        <f>'cieki 2024'!O58</f>
        <v>4.24</v>
      </c>
      <c r="H57" s="133">
        <f>'cieki 2024'!P58</f>
        <v>3.0999999999999999E-3</v>
      </c>
      <c r="I57" s="112">
        <f>'cieki 2024'!S58</f>
        <v>0.88500000000000001</v>
      </c>
      <c r="J57" s="112">
        <f>'cieki 2024'!T58</f>
        <v>0.5</v>
      </c>
      <c r="K57" s="113">
        <f>'cieki 2024'!X58</f>
        <v>3.98</v>
      </c>
      <c r="L57" s="113">
        <f>'cieki 2024'!AA58</f>
        <v>1550</v>
      </c>
      <c r="M57" s="113">
        <f>'cieki 2024'!AB58</f>
        <v>38</v>
      </c>
      <c r="N57" s="113">
        <f>'cieki 2024'!AH58</f>
        <v>2.5</v>
      </c>
      <c r="O57" s="113">
        <f>'cieki 2024'!AI58</f>
        <v>2.5</v>
      </c>
      <c r="P57" s="113">
        <f>'cieki 2024'!AJ58</f>
        <v>2.5</v>
      </c>
      <c r="Q57" s="113">
        <f>'cieki 2024'!AK58</f>
        <v>2.5</v>
      </c>
      <c r="R57" s="113">
        <f>'cieki 2024'!AL58</f>
        <v>2.5</v>
      </c>
      <c r="S57" s="113">
        <f>'cieki 2024'!AM58</f>
        <v>2.5</v>
      </c>
      <c r="T57" s="113">
        <f>'cieki 2024'!AN58</f>
        <v>2.5</v>
      </c>
      <c r="U57" s="113">
        <f>'cieki 2024'!AP58</f>
        <v>2.5</v>
      </c>
      <c r="V57" s="113">
        <f>'cieki 2024'!AQ58</f>
        <v>1.5</v>
      </c>
      <c r="W57" s="113">
        <f>'cieki 2024'!AR58</f>
        <v>2.5</v>
      </c>
      <c r="X57" s="113">
        <f>'cieki 2024'!AS58</f>
        <v>2.5</v>
      </c>
      <c r="Y57" s="113">
        <f>'cieki 2024'!AT58</f>
        <v>2.5</v>
      </c>
      <c r="Z57" s="113">
        <f>'cieki 2024'!AU58</f>
        <v>2.5</v>
      </c>
      <c r="AA57" s="113">
        <f>'cieki 2024'!AV58</f>
        <v>2.5</v>
      </c>
      <c r="AB57" s="113">
        <f>'cieki 2024'!AW58</f>
        <v>2.5</v>
      </c>
      <c r="AC57" s="113">
        <f>'cieki 2024'!AX58</f>
        <v>2.5</v>
      </c>
      <c r="AD57" s="113">
        <f>'cieki 2024'!AY58</f>
        <v>2.5</v>
      </c>
      <c r="AE57" s="113">
        <f>'cieki 2024'!BA58</f>
        <v>31.5</v>
      </c>
      <c r="AF57" s="113">
        <f>'cieki 2024'!BI58</f>
        <v>0.5</v>
      </c>
      <c r="AG57" s="113">
        <f>'cieki 2024'!BK58</f>
        <v>0.5</v>
      </c>
      <c r="AH57" s="113">
        <f>'cieki 2024'!BL58</f>
        <v>0.05</v>
      </c>
      <c r="AI57" s="113">
        <f>'cieki 2024'!BM58</f>
        <v>0.05</v>
      </c>
      <c r="AJ57" s="113">
        <f>'cieki 2024'!BN58</f>
        <v>0.05</v>
      </c>
      <c r="AK57" s="113">
        <f>'cieki 2024'!BQ58</f>
        <v>0.4</v>
      </c>
      <c r="AL57" s="112">
        <f>'cieki 2024'!BS58</f>
        <v>0.05</v>
      </c>
      <c r="AM57" s="113">
        <f>'cieki 2024'!BU58</f>
        <v>0.1</v>
      </c>
      <c r="AN57" s="113">
        <f>'cieki 2024'!BW58</f>
        <v>0.05</v>
      </c>
      <c r="AO57" s="113">
        <f>'cieki 2024'!BX58</f>
        <v>0.05</v>
      </c>
      <c r="AP57" s="113">
        <f>'cieki 2024'!BY58</f>
        <v>0.15000000000000002</v>
      </c>
      <c r="AQ57" s="113">
        <f>'cieki 2024'!CA58</f>
        <v>25</v>
      </c>
      <c r="AR57" s="112">
        <f>'cieki 2024'!CL58</f>
        <v>0.16</v>
      </c>
      <c r="AS57" s="113">
        <f>'cieki 2024'!CO58</f>
        <v>0.5</v>
      </c>
      <c r="AT57" s="113">
        <f>'cieki 2024'!CT58</f>
        <v>0.5</v>
      </c>
      <c r="AU57" s="133">
        <f>'cieki 2024'!CY58</f>
        <v>8.7000000000000001E-4</v>
      </c>
      <c r="AV57" s="113">
        <f>'cieki 2024'!DD58</f>
        <v>0.05</v>
      </c>
      <c r="AW57" s="113">
        <f>'cieki 2024'!DE58</f>
        <v>0.05</v>
      </c>
      <c r="AX57" s="157">
        <f>'cieki 2024'!DF58</f>
        <v>0.05</v>
      </c>
      <c r="AY57" s="156" t="s">
        <v>161</v>
      </c>
      <c r="AZ57" s="114"/>
      <c r="BB57" s="131"/>
    </row>
    <row r="58" spans="1:54" s="103" customFormat="1" x14ac:dyDescent="0.25">
      <c r="A58" s="111">
        <f>'cieki 2024'!B59</f>
        <v>206</v>
      </c>
      <c r="B58" s="152" t="str">
        <f>'cieki 2024'!D59</f>
        <v>Kamienna - Wola Pawłowska</v>
      </c>
      <c r="C58" s="112">
        <f>'cieki 2024'!I59</f>
        <v>0.05</v>
      </c>
      <c r="D58" s="112">
        <f>'cieki 2024'!J59</f>
        <v>1.5</v>
      </c>
      <c r="E58" s="112">
        <f>'cieki 2024'!L59</f>
        <v>0.16300000000000001</v>
      </c>
      <c r="F58" s="112">
        <f>'cieki 2024'!N59</f>
        <v>14.6</v>
      </c>
      <c r="G58" s="112">
        <f>'cieki 2024'!O59</f>
        <v>17.5</v>
      </c>
      <c r="H58" s="133">
        <f>'cieki 2024'!P59</f>
        <v>3.3000000000000002E-2</v>
      </c>
      <c r="I58" s="112">
        <f>'cieki 2024'!S59</f>
        <v>9.74</v>
      </c>
      <c r="J58" s="112">
        <f>'cieki 2024'!T59</f>
        <v>11.8</v>
      </c>
      <c r="K58" s="113">
        <f>'cieki 2024'!X59</f>
        <v>88.8</v>
      </c>
      <c r="L58" s="113">
        <f>'cieki 2024'!AA59</f>
        <v>10500</v>
      </c>
      <c r="M58" s="113">
        <f>'cieki 2024'!AB59</f>
        <v>749.21500000000003</v>
      </c>
      <c r="N58" s="113">
        <f>'cieki 2024'!AH59</f>
        <v>14</v>
      </c>
      <c r="O58" s="113">
        <f>'cieki 2024'!AI59</f>
        <v>55</v>
      </c>
      <c r="P58" s="113">
        <f>'cieki 2024'!AJ59</f>
        <v>24</v>
      </c>
      <c r="Q58" s="113">
        <f>'cieki 2024'!AK59</f>
        <v>259</v>
      </c>
      <c r="R58" s="113">
        <f>'cieki 2024'!AL59</f>
        <v>130</v>
      </c>
      <c r="S58" s="113">
        <f>'cieki 2024'!AM59</f>
        <v>130</v>
      </c>
      <c r="T58" s="113">
        <f>'cieki 2024'!AN59</f>
        <v>168</v>
      </c>
      <c r="U58" s="113">
        <f>'cieki 2024'!AP59</f>
        <v>122</v>
      </c>
      <c r="V58" s="113">
        <f>'cieki 2024'!AQ59</f>
        <v>1.5</v>
      </c>
      <c r="W58" s="113">
        <f>'cieki 2024'!AR59</f>
        <v>5.8999999999999995</v>
      </c>
      <c r="X58" s="113">
        <f>'cieki 2024'!AS59</f>
        <v>5.6</v>
      </c>
      <c r="Y58" s="113">
        <f>'cieki 2024'!AT59</f>
        <v>216</v>
      </c>
      <c r="Z58" s="113">
        <f>'cieki 2024'!AU59</f>
        <v>137</v>
      </c>
      <c r="AA58" s="113">
        <f>'cieki 2024'!AV59</f>
        <v>117</v>
      </c>
      <c r="AB58" s="113">
        <f>'cieki 2024'!AW59</f>
        <v>2.5</v>
      </c>
      <c r="AC58" s="113">
        <f>'cieki 2024'!AX59</f>
        <v>133</v>
      </c>
      <c r="AD58" s="113">
        <f>'cieki 2024'!AY59</f>
        <v>27</v>
      </c>
      <c r="AE58" s="113">
        <f>'cieki 2024'!BA59</f>
        <v>1263</v>
      </c>
      <c r="AF58" s="113">
        <f>'cieki 2024'!BI59</f>
        <v>0.5</v>
      </c>
      <c r="AG58" s="113">
        <f>'cieki 2024'!BK59</f>
        <v>0.5</v>
      </c>
      <c r="AH58" s="113">
        <f>'cieki 2024'!BL59</f>
        <v>0.05</v>
      </c>
      <c r="AI58" s="113">
        <f>'cieki 2024'!BM59</f>
        <v>0.05</v>
      </c>
      <c r="AJ58" s="113">
        <f>'cieki 2024'!BN59</f>
        <v>0.05</v>
      </c>
      <c r="AK58" s="113">
        <f>'cieki 2024'!BQ59</f>
        <v>0.4</v>
      </c>
      <c r="AL58" s="112">
        <f>'cieki 2024'!BS59</f>
        <v>0.05</v>
      </c>
      <c r="AM58" s="113">
        <f>'cieki 2024'!BU59</f>
        <v>0.1</v>
      </c>
      <c r="AN58" s="113">
        <f>'cieki 2024'!BW59</f>
        <v>0.05</v>
      </c>
      <c r="AO58" s="113">
        <f>'cieki 2024'!BX59</f>
        <v>0.05</v>
      </c>
      <c r="AP58" s="113">
        <f>'cieki 2024'!BY59</f>
        <v>0.15000000000000002</v>
      </c>
      <c r="AQ58" s="113">
        <f>'cieki 2024'!CA59</f>
        <v>0</v>
      </c>
      <c r="AR58" s="112">
        <f>'cieki 2024'!CL59</f>
        <v>0</v>
      </c>
      <c r="AS58" s="113">
        <f>'cieki 2024'!CO59</f>
        <v>0</v>
      </c>
      <c r="AT58" s="113">
        <f>'cieki 2024'!CT59</f>
        <v>0</v>
      </c>
      <c r="AU58" s="133">
        <f>'cieki 2024'!CY59</f>
        <v>0</v>
      </c>
      <c r="AV58" s="113">
        <f>'cieki 2024'!DD59</f>
        <v>0</v>
      </c>
      <c r="AW58" s="113">
        <f>'cieki 2024'!DE59</f>
        <v>0.05</v>
      </c>
      <c r="AX58" s="157">
        <f>'cieki 2024'!DF59</f>
        <v>0.05</v>
      </c>
      <c r="AY58" s="158" t="s">
        <v>162</v>
      </c>
      <c r="AZ58" s="114"/>
      <c r="BB58" s="131"/>
    </row>
    <row r="59" spans="1:54" s="103" customFormat="1" x14ac:dyDescent="0.25">
      <c r="A59" s="111">
        <f>'cieki 2024'!B60</f>
        <v>207</v>
      </c>
      <c r="B59" s="152" t="str">
        <f>'cieki 2024'!D60</f>
        <v>Kanał Elbląski - Dłużyna</v>
      </c>
      <c r="C59" s="112">
        <f>'cieki 2024'!I60</f>
        <v>0.05</v>
      </c>
      <c r="D59" s="112">
        <f>'cieki 2024'!J60</f>
        <v>4.47</v>
      </c>
      <c r="E59" s="112">
        <f>'cieki 2024'!L60</f>
        <v>2.5000000000000001E-2</v>
      </c>
      <c r="F59" s="112">
        <f>'cieki 2024'!N60</f>
        <v>25</v>
      </c>
      <c r="G59" s="112">
        <f>'cieki 2024'!O60</f>
        <v>22.5</v>
      </c>
      <c r="H59" s="133">
        <f>'cieki 2024'!P60</f>
        <v>0.02</v>
      </c>
      <c r="I59" s="112">
        <f>'cieki 2024'!S60</f>
        <v>11.8</v>
      </c>
      <c r="J59" s="112">
        <f>'cieki 2024'!T60</f>
        <v>10.1</v>
      </c>
      <c r="K59" s="113">
        <f>'cieki 2024'!X60</f>
        <v>78</v>
      </c>
      <c r="L59" s="113">
        <f>'cieki 2024'!AA60</f>
        <v>19489</v>
      </c>
      <c r="M59" s="113">
        <f>'cieki 2024'!AB60</f>
        <v>495</v>
      </c>
      <c r="N59" s="113">
        <f>'cieki 2024'!AH60</f>
        <v>2.5</v>
      </c>
      <c r="O59" s="113">
        <f>'cieki 2024'!AI60</f>
        <v>2.5</v>
      </c>
      <c r="P59" s="113">
        <f>'cieki 2024'!AJ60</f>
        <v>55</v>
      </c>
      <c r="Q59" s="113">
        <f>'cieki 2024'!AK60</f>
        <v>283</v>
      </c>
      <c r="R59" s="113">
        <f>'cieki 2024'!AL60</f>
        <v>160</v>
      </c>
      <c r="S59" s="113">
        <f>'cieki 2024'!AM60</f>
        <v>153</v>
      </c>
      <c r="T59" s="113">
        <f>'cieki 2024'!AN60</f>
        <v>239</v>
      </c>
      <c r="U59" s="113">
        <f>'cieki 2024'!AP60</f>
        <v>181</v>
      </c>
      <c r="V59" s="113">
        <f>'cieki 2024'!AQ60</f>
        <v>1.5</v>
      </c>
      <c r="W59" s="113">
        <f>'cieki 2024'!AR60</f>
        <v>2.5</v>
      </c>
      <c r="X59" s="113">
        <f>'cieki 2024'!AS60</f>
        <v>2.5</v>
      </c>
      <c r="Y59" s="113">
        <f>'cieki 2024'!AT60</f>
        <v>253</v>
      </c>
      <c r="Z59" s="113">
        <f>'cieki 2024'!AU60</f>
        <v>220</v>
      </c>
      <c r="AA59" s="113">
        <f>'cieki 2024'!AV60</f>
        <v>224</v>
      </c>
      <c r="AB59" s="113">
        <f>'cieki 2024'!AW60</f>
        <v>2.5</v>
      </c>
      <c r="AC59" s="113">
        <f>'cieki 2024'!AX60</f>
        <v>135</v>
      </c>
      <c r="AD59" s="113">
        <f>'cieki 2024'!AY60</f>
        <v>116</v>
      </c>
      <c r="AE59" s="113">
        <f>'cieki 2024'!BA60</f>
        <v>1598.5</v>
      </c>
      <c r="AF59" s="113">
        <f>'cieki 2024'!BI60</f>
        <v>0.5</v>
      </c>
      <c r="AG59" s="113">
        <f>'cieki 2024'!BK60</f>
        <v>0.5</v>
      </c>
      <c r="AH59" s="113">
        <f>'cieki 2024'!BL60</f>
        <v>0.05</v>
      </c>
      <c r="AI59" s="113">
        <f>'cieki 2024'!BM60</f>
        <v>0.05</v>
      </c>
      <c r="AJ59" s="113">
        <f>'cieki 2024'!BN60</f>
        <v>0.05</v>
      </c>
      <c r="AK59" s="113">
        <f>'cieki 2024'!BQ60</f>
        <v>0.4</v>
      </c>
      <c r="AL59" s="112">
        <f>'cieki 2024'!BS60</f>
        <v>0.05</v>
      </c>
      <c r="AM59" s="113">
        <f>'cieki 2024'!BU60</f>
        <v>0.1</v>
      </c>
      <c r="AN59" s="113">
        <f>'cieki 2024'!BW60</f>
        <v>0.05</v>
      </c>
      <c r="AO59" s="113">
        <f>'cieki 2024'!BX60</f>
        <v>0.05</v>
      </c>
      <c r="AP59" s="113">
        <f>'cieki 2024'!BY60</f>
        <v>0.15000000000000002</v>
      </c>
      <c r="AQ59" s="113">
        <f>'cieki 2024'!CA60</f>
        <v>0</v>
      </c>
      <c r="AR59" s="112">
        <f>'cieki 2024'!CL60</f>
        <v>0</v>
      </c>
      <c r="AS59" s="113">
        <f>'cieki 2024'!CO60</f>
        <v>0</v>
      </c>
      <c r="AT59" s="113">
        <f>'cieki 2024'!CT60</f>
        <v>0</v>
      </c>
      <c r="AU59" s="133">
        <f>'cieki 2024'!CY60</f>
        <v>0</v>
      </c>
      <c r="AV59" s="113">
        <f>'cieki 2024'!DD60</f>
        <v>0</v>
      </c>
      <c r="AW59" s="113">
        <f>'cieki 2024'!DE60</f>
        <v>0.05</v>
      </c>
      <c r="AX59" s="157">
        <f>'cieki 2024'!DF60</f>
        <v>0.05</v>
      </c>
      <c r="AY59" s="159" t="s">
        <v>163</v>
      </c>
      <c r="AZ59" s="114"/>
      <c r="BB59" s="131"/>
    </row>
    <row r="60" spans="1:54" s="103" customFormat="1" x14ac:dyDescent="0.25">
      <c r="A60" s="111">
        <f>'cieki 2024'!B61</f>
        <v>208</v>
      </c>
      <c r="B60" s="152" t="str">
        <f>'cieki 2024'!D61</f>
        <v xml:space="preserve">Kanał Gliwicki, Gliwice Marina   </v>
      </c>
      <c r="C60" s="112">
        <f>'cieki 2024'!I61</f>
        <v>0.05</v>
      </c>
      <c r="D60" s="112">
        <f>'cieki 2024'!J61</f>
        <v>9</v>
      </c>
      <c r="E60" s="112">
        <f>'cieki 2024'!L61</f>
        <v>7.35</v>
      </c>
      <c r="F60" s="112">
        <f>'cieki 2024'!N61</f>
        <v>34.5</v>
      </c>
      <c r="G60" s="112">
        <f>'cieki 2024'!O61</f>
        <v>86.4</v>
      </c>
      <c r="H60" s="133">
        <f>'cieki 2024'!P61</f>
        <v>0.45</v>
      </c>
      <c r="I60" s="112">
        <f>'cieki 2024'!S61</f>
        <v>20.100000000000001</v>
      </c>
      <c r="J60" s="112">
        <f>'cieki 2024'!T61</f>
        <v>89.4</v>
      </c>
      <c r="K60" s="113">
        <f>'cieki 2024'!X61</f>
        <v>766</v>
      </c>
      <c r="L60" s="113">
        <f>'cieki 2024'!AA61</f>
        <v>14800</v>
      </c>
      <c r="M60" s="113">
        <f>'cieki 2024'!AB61</f>
        <v>585.04899999999998</v>
      </c>
      <c r="N60" s="113">
        <f>'cieki 2024'!AH61</f>
        <v>2000</v>
      </c>
      <c r="O60" s="113">
        <f>'cieki 2024'!AI61</f>
        <v>3460</v>
      </c>
      <c r="P60" s="113">
        <f>'cieki 2024'!AJ61</f>
        <v>1310</v>
      </c>
      <c r="Q60" s="113">
        <f>'cieki 2024'!AK61</f>
        <v>4560</v>
      </c>
      <c r="R60" s="113">
        <f>'cieki 2024'!AL61</f>
        <v>1080</v>
      </c>
      <c r="S60" s="113">
        <f>'cieki 2024'!AM61</f>
        <v>907</v>
      </c>
      <c r="T60" s="113">
        <f>'cieki 2024'!AN61</f>
        <v>471</v>
      </c>
      <c r="U60" s="113">
        <f>'cieki 2024'!AP61</f>
        <v>215</v>
      </c>
      <c r="V60" s="113">
        <f>'cieki 2024'!AQ61</f>
        <v>1.5</v>
      </c>
      <c r="W60" s="113">
        <f>'cieki 2024'!AR61</f>
        <v>2500</v>
      </c>
      <c r="X60" s="113">
        <f>'cieki 2024'!AS61</f>
        <v>1720</v>
      </c>
      <c r="Y60" s="113">
        <f>'cieki 2024'!AT61</f>
        <v>2009.9999999999998</v>
      </c>
      <c r="Z60" s="113">
        <f>'cieki 2024'!AU61</f>
        <v>551</v>
      </c>
      <c r="AA60" s="113">
        <f>'cieki 2024'!AV61</f>
        <v>254</v>
      </c>
      <c r="AB60" s="113">
        <f>'cieki 2024'!AW61</f>
        <v>233</v>
      </c>
      <c r="AC60" s="113">
        <f>'cieki 2024'!AX61</f>
        <v>203</v>
      </c>
      <c r="AD60" s="113">
        <f>'cieki 2024'!AY61</f>
        <v>69</v>
      </c>
      <c r="AE60" s="113">
        <f>'cieki 2024'!BA61</f>
        <v>20824.5</v>
      </c>
      <c r="AF60" s="113">
        <f>'cieki 2024'!BI61</f>
        <v>0.5</v>
      </c>
      <c r="AG60" s="113">
        <f>'cieki 2024'!BK61</f>
        <v>0.5</v>
      </c>
      <c r="AH60" s="113">
        <f>'cieki 2024'!BL61</f>
        <v>0.05</v>
      </c>
      <c r="AI60" s="113">
        <f>'cieki 2024'!BM61</f>
        <v>0.05</v>
      </c>
      <c r="AJ60" s="113">
        <f>'cieki 2024'!BN61</f>
        <v>0.05</v>
      </c>
      <c r="AK60" s="113">
        <f>'cieki 2024'!BQ61</f>
        <v>0.4</v>
      </c>
      <c r="AL60" s="112">
        <f>'cieki 2024'!BS61</f>
        <v>0.05</v>
      </c>
      <c r="AM60" s="113">
        <f>'cieki 2024'!BU61</f>
        <v>0.1</v>
      </c>
      <c r="AN60" s="113">
        <f>'cieki 2024'!BW61</f>
        <v>0.05</v>
      </c>
      <c r="AO60" s="113">
        <f>'cieki 2024'!BX61</f>
        <v>0.05</v>
      </c>
      <c r="AP60" s="113">
        <f>'cieki 2024'!BY61</f>
        <v>0.15000000000000002</v>
      </c>
      <c r="AQ60" s="113">
        <f>'cieki 2024'!CA61</f>
        <v>25</v>
      </c>
      <c r="AR60" s="112">
        <f>'cieki 2024'!CL61</f>
        <v>7</v>
      </c>
      <c r="AS60" s="113">
        <f>'cieki 2024'!CO61</f>
        <v>0.5</v>
      </c>
      <c r="AT60" s="113">
        <f>'cieki 2024'!CT61</f>
        <v>0.5</v>
      </c>
      <c r="AU60" s="133">
        <f>'cieki 2024'!CY61</f>
        <v>5.4999999999999997E-3</v>
      </c>
      <c r="AV60" s="113">
        <f>'cieki 2024'!DD61</f>
        <v>0.05</v>
      </c>
      <c r="AW60" s="113">
        <f>'cieki 2024'!DE61</f>
        <v>0.05</v>
      </c>
      <c r="AX60" s="157">
        <f>'cieki 2024'!DF61</f>
        <v>0.05</v>
      </c>
      <c r="AY60" s="155" t="s">
        <v>164</v>
      </c>
      <c r="AZ60" s="114"/>
      <c r="BB60" s="131"/>
    </row>
    <row r="61" spans="1:54" s="103" customFormat="1" x14ac:dyDescent="0.25">
      <c r="A61" s="111">
        <f>'cieki 2024'!B62</f>
        <v>209</v>
      </c>
      <c r="B61" s="152" t="str">
        <f>'cieki 2024'!D62</f>
        <v>Kanał Gliwicki - Taciszów, ul. Gliwicka</v>
      </c>
      <c r="C61" s="112">
        <f>'cieki 2024'!I62</f>
        <v>0.05</v>
      </c>
      <c r="D61" s="112">
        <f>'cieki 2024'!J62</f>
        <v>5.2</v>
      </c>
      <c r="E61" s="112">
        <f>'cieki 2024'!L62</f>
        <v>2.5000000000000001E-2</v>
      </c>
      <c r="F61" s="112">
        <f>'cieki 2024'!N62</f>
        <v>8.5500000000000007</v>
      </c>
      <c r="G61" s="112">
        <f>'cieki 2024'!O62</f>
        <v>13.4</v>
      </c>
      <c r="H61" s="133">
        <f>'cieki 2024'!P62</f>
        <v>2.5000000000000001E-2</v>
      </c>
      <c r="I61" s="112">
        <f>'cieki 2024'!S62</f>
        <v>3.45</v>
      </c>
      <c r="J61" s="112">
        <f>'cieki 2024'!T62</f>
        <v>7.68</v>
      </c>
      <c r="K61" s="113">
        <f>'cieki 2024'!X62</f>
        <v>89.6</v>
      </c>
      <c r="L61" s="113">
        <f>'cieki 2024'!AA62</f>
        <v>11300</v>
      </c>
      <c r="M61" s="113">
        <f>'cieki 2024'!AB62</f>
        <v>136</v>
      </c>
      <c r="N61" s="113">
        <f>'cieki 2024'!AH62</f>
        <v>22</v>
      </c>
      <c r="O61" s="113">
        <f>'cieki 2024'!AI62</f>
        <v>76</v>
      </c>
      <c r="P61" s="113">
        <f>'cieki 2024'!AJ62</f>
        <v>23</v>
      </c>
      <c r="Q61" s="113">
        <f>'cieki 2024'!AK62</f>
        <v>123</v>
      </c>
      <c r="R61" s="113">
        <f>'cieki 2024'!AL62</f>
        <v>41</v>
      </c>
      <c r="S61" s="113">
        <f>'cieki 2024'!AM62</f>
        <v>33</v>
      </c>
      <c r="T61" s="113">
        <f>'cieki 2024'!AN62</f>
        <v>34</v>
      </c>
      <c r="U61" s="113">
        <f>'cieki 2024'!AP62</f>
        <v>18</v>
      </c>
      <c r="V61" s="113">
        <f>'cieki 2024'!AQ62</f>
        <v>1.5</v>
      </c>
      <c r="W61" s="113">
        <f>'cieki 2024'!AR62</f>
        <v>37</v>
      </c>
      <c r="X61" s="113">
        <f>'cieki 2024'!AS62</f>
        <v>13</v>
      </c>
      <c r="Y61" s="113">
        <f>'cieki 2024'!AT62</f>
        <v>85</v>
      </c>
      <c r="Z61" s="113">
        <f>'cieki 2024'!AU62</f>
        <v>31</v>
      </c>
      <c r="AA61" s="113">
        <f>'cieki 2024'!AV62</f>
        <v>19</v>
      </c>
      <c r="AB61" s="113">
        <f>'cieki 2024'!AW62</f>
        <v>12</v>
      </c>
      <c r="AC61" s="113">
        <f>'cieki 2024'!AX62</f>
        <v>38</v>
      </c>
      <c r="AD61" s="113">
        <f>'cieki 2024'!AY62</f>
        <v>2.5</v>
      </c>
      <c r="AE61" s="113">
        <f>'cieki 2024'!BA62</f>
        <v>538.5</v>
      </c>
      <c r="AF61" s="113">
        <f>'cieki 2024'!BI62</f>
        <v>0.5</v>
      </c>
      <c r="AG61" s="113">
        <f>'cieki 2024'!BK62</f>
        <v>0.5</v>
      </c>
      <c r="AH61" s="113">
        <f>'cieki 2024'!BL62</f>
        <v>0.05</v>
      </c>
      <c r="AI61" s="113">
        <f>'cieki 2024'!BM62</f>
        <v>0.05</v>
      </c>
      <c r="AJ61" s="113">
        <f>'cieki 2024'!BN62</f>
        <v>0.05</v>
      </c>
      <c r="AK61" s="113">
        <f>'cieki 2024'!BQ62</f>
        <v>0.4</v>
      </c>
      <c r="AL61" s="112">
        <f>'cieki 2024'!BS62</f>
        <v>0.05</v>
      </c>
      <c r="AM61" s="113">
        <f>'cieki 2024'!BU62</f>
        <v>0.1</v>
      </c>
      <c r="AN61" s="113">
        <f>'cieki 2024'!BW62</f>
        <v>0.05</v>
      </c>
      <c r="AO61" s="113">
        <f>'cieki 2024'!BX62</f>
        <v>0.05</v>
      </c>
      <c r="AP61" s="113">
        <f>'cieki 2024'!BY62</f>
        <v>0.15000000000000002</v>
      </c>
      <c r="AQ61" s="113">
        <f>'cieki 2024'!CA62</f>
        <v>25</v>
      </c>
      <c r="AR61" s="112">
        <f>'cieki 2024'!CL62</f>
        <v>200</v>
      </c>
      <c r="AS61" s="113">
        <f>'cieki 2024'!CO62</f>
        <v>0.5</v>
      </c>
      <c r="AT61" s="113">
        <f>'cieki 2024'!CT62</f>
        <v>0.5</v>
      </c>
      <c r="AU61" s="133">
        <f>'cieki 2024'!CY62</f>
        <v>1E-3</v>
      </c>
      <c r="AV61" s="113">
        <f>'cieki 2024'!DD62</f>
        <v>0.05</v>
      </c>
      <c r="AW61" s="113">
        <f>'cieki 2024'!DE62</f>
        <v>0.05</v>
      </c>
      <c r="AX61" s="157">
        <f>'cieki 2024'!DF62</f>
        <v>0.05</v>
      </c>
      <c r="AY61" s="155" t="s">
        <v>164</v>
      </c>
      <c r="AZ61" s="114"/>
      <c r="BB61" s="131"/>
    </row>
    <row r="62" spans="1:54" s="103" customFormat="1" x14ac:dyDescent="0.25">
      <c r="A62" s="111">
        <f>'cieki 2024'!B63</f>
        <v>210</v>
      </c>
      <c r="B62" s="152" t="str">
        <f>'cieki 2024'!D63</f>
        <v>Kanał Ostrowo-Gopło - ujście do jez. Gopło, Siemionki</v>
      </c>
      <c r="C62" s="112">
        <f>'cieki 2024'!I63</f>
        <v>0.05</v>
      </c>
      <c r="D62" s="112">
        <f>'cieki 2024'!J63</f>
        <v>1.5</v>
      </c>
      <c r="E62" s="112">
        <f>'cieki 2024'!L63</f>
        <v>2.5000000000000001E-2</v>
      </c>
      <c r="F62" s="112">
        <f>'cieki 2024'!N63</f>
        <v>3.91</v>
      </c>
      <c r="G62" s="112">
        <f>'cieki 2024'!O63</f>
        <v>7.43</v>
      </c>
      <c r="H62" s="133">
        <f>'cieki 2024'!P63</f>
        <v>4.3E-3</v>
      </c>
      <c r="I62" s="112">
        <f>'cieki 2024'!S63</f>
        <v>1.73</v>
      </c>
      <c r="J62" s="112">
        <f>'cieki 2024'!T63</f>
        <v>0.5</v>
      </c>
      <c r="K62" s="113">
        <f>'cieki 2024'!X63</f>
        <v>13.6</v>
      </c>
      <c r="L62" s="113">
        <f>'cieki 2024'!AA63</f>
        <v>2810</v>
      </c>
      <c r="M62" s="113">
        <f>'cieki 2024'!AB63</f>
        <v>112</v>
      </c>
      <c r="N62" s="113">
        <f>'cieki 2024'!AH63</f>
        <v>7.2</v>
      </c>
      <c r="O62" s="113">
        <f>'cieki 2024'!AI63</f>
        <v>2.5</v>
      </c>
      <c r="P62" s="113">
        <f>'cieki 2024'!AJ63</f>
        <v>2.5</v>
      </c>
      <c r="Q62" s="113">
        <f>'cieki 2024'!AK63</f>
        <v>24</v>
      </c>
      <c r="R62" s="113">
        <f>'cieki 2024'!AL63</f>
        <v>21</v>
      </c>
      <c r="S62" s="113">
        <f>'cieki 2024'!AM63</f>
        <v>11</v>
      </c>
      <c r="T62" s="113">
        <f>'cieki 2024'!AN63</f>
        <v>31</v>
      </c>
      <c r="U62" s="113">
        <f>'cieki 2024'!AP63</f>
        <v>21</v>
      </c>
      <c r="V62" s="113">
        <f>'cieki 2024'!AQ63</f>
        <v>1.5</v>
      </c>
      <c r="W62" s="113">
        <f>'cieki 2024'!AR63</f>
        <v>2.5</v>
      </c>
      <c r="X62" s="113">
        <f>'cieki 2024'!AS63</f>
        <v>2.5</v>
      </c>
      <c r="Y62" s="113">
        <f>'cieki 2024'!AT63</f>
        <v>2.5</v>
      </c>
      <c r="Z62" s="113">
        <f>'cieki 2024'!AU63</f>
        <v>28</v>
      </c>
      <c r="AA62" s="113">
        <f>'cieki 2024'!AV63</f>
        <v>13</v>
      </c>
      <c r="AB62" s="113">
        <f>'cieki 2024'!AW63</f>
        <v>16</v>
      </c>
      <c r="AC62" s="113">
        <f>'cieki 2024'!AX63</f>
        <v>22</v>
      </c>
      <c r="AD62" s="113">
        <f>'cieki 2024'!AY63</f>
        <v>7.9</v>
      </c>
      <c r="AE62" s="113">
        <f>'cieki 2024'!BA63</f>
        <v>149.19999999999999</v>
      </c>
      <c r="AF62" s="113">
        <f>'cieki 2024'!BI63</f>
        <v>0.5</v>
      </c>
      <c r="AG62" s="113">
        <f>'cieki 2024'!BK63</f>
        <v>0.5</v>
      </c>
      <c r="AH62" s="113">
        <f>'cieki 2024'!BL63</f>
        <v>0.05</v>
      </c>
      <c r="AI62" s="113">
        <f>'cieki 2024'!BM63</f>
        <v>0.05</v>
      </c>
      <c r="AJ62" s="113">
        <f>'cieki 2024'!BN63</f>
        <v>0.05</v>
      </c>
      <c r="AK62" s="113">
        <f>'cieki 2024'!BQ63</f>
        <v>0.4</v>
      </c>
      <c r="AL62" s="112">
        <f>'cieki 2024'!BS63</f>
        <v>0.05</v>
      </c>
      <c r="AM62" s="113">
        <f>'cieki 2024'!BU63</f>
        <v>0.1</v>
      </c>
      <c r="AN62" s="113">
        <f>'cieki 2024'!BW63</f>
        <v>0.05</v>
      </c>
      <c r="AO62" s="113">
        <f>'cieki 2024'!BX63</f>
        <v>0.05</v>
      </c>
      <c r="AP62" s="113">
        <f>'cieki 2024'!BY63</f>
        <v>0.15000000000000002</v>
      </c>
      <c r="AQ62" s="113">
        <f>'cieki 2024'!CA63</f>
        <v>0</v>
      </c>
      <c r="AR62" s="112">
        <f>'cieki 2024'!CL63</f>
        <v>0</v>
      </c>
      <c r="AS62" s="113">
        <f>'cieki 2024'!CO63</f>
        <v>0</v>
      </c>
      <c r="AT62" s="113">
        <f>'cieki 2024'!CT63</f>
        <v>0</v>
      </c>
      <c r="AU62" s="133">
        <f>'cieki 2024'!CY63</f>
        <v>0</v>
      </c>
      <c r="AV62" s="113">
        <f>'cieki 2024'!DD63</f>
        <v>0</v>
      </c>
      <c r="AW62" s="113">
        <f>'cieki 2024'!DE63</f>
        <v>0.05</v>
      </c>
      <c r="AX62" s="157">
        <f>'cieki 2024'!DF63</f>
        <v>0.05</v>
      </c>
      <c r="AY62" s="156" t="s">
        <v>161</v>
      </c>
      <c r="AZ62" s="114"/>
      <c r="BB62" s="131"/>
    </row>
    <row r="63" spans="1:54" s="103" customFormat="1" x14ac:dyDescent="0.25">
      <c r="A63" s="111">
        <f>'cieki 2024'!B64</f>
        <v>211</v>
      </c>
      <c r="B63" s="152" t="str">
        <f>'cieki 2024'!D64</f>
        <v>Kanał Gliwicki - m. Dzierżno</v>
      </c>
      <c r="C63" s="112">
        <f>'cieki 2024'!I64</f>
        <v>0.05</v>
      </c>
      <c r="D63" s="112">
        <f>'cieki 2024'!J64</f>
        <v>11.6</v>
      </c>
      <c r="E63" s="112">
        <f>'cieki 2024'!L64</f>
        <v>3.98</v>
      </c>
      <c r="F63" s="112">
        <f>'cieki 2024'!N64</f>
        <v>352</v>
      </c>
      <c r="G63" s="112">
        <f>'cieki 2024'!O64</f>
        <v>349</v>
      </c>
      <c r="H63" s="133">
        <f>'cieki 2024'!P64</f>
        <v>0.28999999999999998</v>
      </c>
      <c r="I63" s="112">
        <f>'cieki 2024'!S64</f>
        <v>101</v>
      </c>
      <c r="J63" s="112">
        <f>'cieki 2024'!T64</f>
        <v>126</v>
      </c>
      <c r="K63" s="113">
        <f>'cieki 2024'!X64</f>
        <v>1160</v>
      </c>
      <c r="L63" s="113">
        <f>'cieki 2024'!AA64</f>
        <v>20961.5</v>
      </c>
      <c r="M63" s="113">
        <f>'cieki 2024'!AB64</f>
        <v>706.57799999999997</v>
      </c>
      <c r="N63" s="113">
        <f>'cieki 2024'!AH64</f>
        <v>1020</v>
      </c>
      <c r="O63" s="113">
        <f>'cieki 2024'!AI64</f>
        <v>4650</v>
      </c>
      <c r="P63" s="113">
        <f>'cieki 2024'!AJ64</f>
        <v>1840</v>
      </c>
      <c r="Q63" s="113">
        <f>'cieki 2024'!AK64</f>
        <v>7000</v>
      </c>
      <c r="R63" s="113">
        <f>'cieki 2024'!AL64</f>
        <v>1180</v>
      </c>
      <c r="S63" s="113">
        <f>'cieki 2024'!AM64</f>
        <v>1100</v>
      </c>
      <c r="T63" s="113">
        <f>'cieki 2024'!AN64</f>
        <v>602</v>
      </c>
      <c r="U63" s="113">
        <f>'cieki 2024'!AP64</f>
        <v>358</v>
      </c>
      <c r="V63" s="113">
        <f>'cieki 2024'!AQ64</f>
        <v>1.5</v>
      </c>
      <c r="W63" s="113">
        <f>'cieki 2024'!AR64</f>
        <v>4720</v>
      </c>
      <c r="X63" s="113">
        <f>'cieki 2024'!AS64</f>
        <v>1470</v>
      </c>
      <c r="Y63" s="113">
        <f>'cieki 2024'!AT64</f>
        <v>3420</v>
      </c>
      <c r="Z63" s="113">
        <f>'cieki 2024'!AU64</f>
        <v>785</v>
      </c>
      <c r="AA63" s="113">
        <f>'cieki 2024'!AV64</f>
        <v>329</v>
      </c>
      <c r="AB63" s="113">
        <f>'cieki 2024'!AW64</f>
        <v>375</v>
      </c>
      <c r="AC63" s="113">
        <f>'cieki 2024'!AX64</f>
        <v>323</v>
      </c>
      <c r="AD63" s="113">
        <f>'cieki 2024'!AY64</f>
        <v>112</v>
      </c>
      <c r="AE63" s="113">
        <f>'cieki 2024'!BA64</f>
        <v>28117.5</v>
      </c>
      <c r="AF63" s="113">
        <f>'cieki 2024'!BI64</f>
        <v>0.5</v>
      </c>
      <c r="AG63" s="113">
        <f>'cieki 2024'!BK64</f>
        <v>0.5</v>
      </c>
      <c r="AH63" s="113">
        <f>'cieki 2024'!BL64</f>
        <v>0.05</v>
      </c>
      <c r="AI63" s="113">
        <f>'cieki 2024'!BM64</f>
        <v>0.05</v>
      </c>
      <c r="AJ63" s="113">
        <f>'cieki 2024'!BN64</f>
        <v>0.05</v>
      </c>
      <c r="AK63" s="113">
        <f>'cieki 2024'!BQ64</f>
        <v>0.4</v>
      </c>
      <c r="AL63" s="112">
        <f>'cieki 2024'!BS64</f>
        <v>0.05</v>
      </c>
      <c r="AM63" s="113">
        <f>'cieki 2024'!BU64</f>
        <v>0.1</v>
      </c>
      <c r="AN63" s="113">
        <f>'cieki 2024'!BW64</f>
        <v>0.05</v>
      </c>
      <c r="AO63" s="113">
        <f>'cieki 2024'!BX64</f>
        <v>0.05</v>
      </c>
      <c r="AP63" s="113">
        <f>'cieki 2024'!BY64</f>
        <v>0.15000000000000002</v>
      </c>
      <c r="AQ63" s="113">
        <f>'cieki 2024'!CA64</f>
        <v>25</v>
      </c>
      <c r="AR63" s="112">
        <f>'cieki 2024'!CL64</f>
        <v>2.4</v>
      </c>
      <c r="AS63" s="113">
        <f>'cieki 2024'!CO64</f>
        <v>0.5</v>
      </c>
      <c r="AT63" s="113">
        <f>'cieki 2024'!CT64</f>
        <v>0.5</v>
      </c>
      <c r="AU63" s="133">
        <f>'cieki 2024'!CY64</f>
        <v>7.1999999999999998E-3</v>
      </c>
      <c r="AV63" s="113">
        <f>'cieki 2024'!DD64</f>
        <v>0.05</v>
      </c>
      <c r="AW63" s="113">
        <f>'cieki 2024'!DE64</f>
        <v>0.05</v>
      </c>
      <c r="AX63" s="157">
        <f>'cieki 2024'!DF64</f>
        <v>0.05</v>
      </c>
      <c r="AY63" s="155" t="s">
        <v>164</v>
      </c>
      <c r="AZ63" s="114"/>
      <c r="BB63" s="131"/>
    </row>
    <row r="64" spans="1:54" s="103" customFormat="1" x14ac:dyDescent="0.25">
      <c r="A64" s="111">
        <f>'cieki 2024'!B65</f>
        <v>212</v>
      </c>
      <c r="B64" s="152" t="str">
        <f>'cieki 2024'!D65</f>
        <v>Kanał Piaseczyński - Warszawa, ul. Zaruskiego</v>
      </c>
      <c r="C64" s="112">
        <f>'cieki 2024'!I65</f>
        <v>0.05</v>
      </c>
      <c r="D64" s="112">
        <f>'cieki 2024'!J65</f>
        <v>1.5</v>
      </c>
      <c r="E64" s="112">
        <f>'cieki 2024'!L65</f>
        <v>8.7999999999999995E-2</v>
      </c>
      <c r="F64" s="112">
        <f>'cieki 2024'!N65</f>
        <v>1.02</v>
      </c>
      <c r="G64" s="112">
        <f>'cieki 2024'!O65</f>
        <v>24.3</v>
      </c>
      <c r="H64" s="133">
        <f>'cieki 2024'!P65</f>
        <v>1.0999999999999999E-2</v>
      </c>
      <c r="I64" s="112">
        <f>'cieki 2024'!S65</f>
        <v>0.746</v>
      </c>
      <c r="J64" s="112">
        <f>'cieki 2024'!T65</f>
        <v>1.1499999999999999</v>
      </c>
      <c r="K64" s="113">
        <f>'cieki 2024'!X65</f>
        <v>6.59</v>
      </c>
      <c r="L64" s="113">
        <f>'cieki 2024'!AA65</f>
        <v>551</v>
      </c>
      <c r="M64" s="113">
        <f>'cieki 2024'!AB65</f>
        <v>7.07</v>
      </c>
      <c r="N64" s="113">
        <f>'cieki 2024'!AH65</f>
        <v>2.5</v>
      </c>
      <c r="O64" s="113">
        <f>'cieki 2024'!AI65</f>
        <v>24</v>
      </c>
      <c r="P64" s="113">
        <f>'cieki 2024'!AJ65</f>
        <v>6.8</v>
      </c>
      <c r="Q64" s="113">
        <f>'cieki 2024'!AK65</f>
        <v>61</v>
      </c>
      <c r="R64" s="113">
        <f>'cieki 2024'!AL65</f>
        <v>24</v>
      </c>
      <c r="S64" s="113">
        <f>'cieki 2024'!AM65</f>
        <v>23</v>
      </c>
      <c r="T64" s="113">
        <f>'cieki 2024'!AN65</f>
        <v>27</v>
      </c>
      <c r="U64" s="113">
        <f>'cieki 2024'!AP65</f>
        <v>21</v>
      </c>
      <c r="V64" s="113">
        <f>'cieki 2024'!AQ65</f>
        <v>1.5</v>
      </c>
      <c r="W64" s="113">
        <f>'cieki 2024'!AR65</f>
        <v>2.5</v>
      </c>
      <c r="X64" s="113">
        <f>'cieki 2024'!AS65</f>
        <v>2.5</v>
      </c>
      <c r="Y64" s="113">
        <f>'cieki 2024'!AT65</f>
        <v>47</v>
      </c>
      <c r="Z64" s="113">
        <f>'cieki 2024'!AU65</f>
        <v>24</v>
      </c>
      <c r="AA64" s="113">
        <f>'cieki 2024'!AV65</f>
        <v>21</v>
      </c>
      <c r="AB64" s="113">
        <f>'cieki 2024'!AW65</f>
        <v>2.5</v>
      </c>
      <c r="AC64" s="113">
        <f>'cieki 2024'!AX65</f>
        <v>23</v>
      </c>
      <c r="AD64" s="113">
        <f>'cieki 2024'!AY65</f>
        <v>6.1000000000000005</v>
      </c>
      <c r="AE64" s="113">
        <f>'cieki 2024'!BA65</f>
        <v>266.8</v>
      </c>
      <c r="AF64" s="113">
        <f>'cieki 2024'!BI65</f>
        <v>0.5</v>
      </c>
      <c r="AG64" s="113">
        <f>'cieki 2024'!BK65</f>
        <v>0.5</v>
      </c>
      <c r="AH64" s="113">
        <f>'cieki 2024'!BL65</f>
        <v>0.05</v>
      </c>
      <c r="AI64" s="113">
        <f>'cieki 2024'!BM65</f>
        <v>0.05</v>
      </c>
      <c r="AJ64" s="113">
        <f>'cieki 2024'!BN65</f>
        <v>0.05</v>
      </c>
      <c r="AK64" s="113">
        <f>'cieki 2024'!BQ65</f>
        <v>0.4</v>
      </c>
      <c r="AL64" s="112">
        <f>'cieki 2024'!BS65</f>
        <v>0.05</v>
      </c>
      <c r="AM64" s="113">
        <f>'cieki 2024'!BU65</f>
        <v>0.1</v>
      </c>
      <c r="AN64" s="113">
        <f>'cieki 2024'!BW65</f>
        <v>0.05</v>
      </c>
      <c r="AO64" s="113">
        <f>'cieki 2024'!BX65</f>
        <v>0.05</v>
      </c>
      <c r="AP64" s="113">
        <f>'cieki 2024'!BY65</f>
        <v>0.15000000000000002</v>
      </c>
      <c r="AQ64" s="113">
        <f>'cieki 2024'!CA65</f>
        <v>0</v>
      </c>
      <c r="AR64" s="112">
        <f>'cieki 2024'!CL65</f>
        <v>0</v>
      </c>
      <c r="AS64" s="113">
        <f>'cieki 2024'!CO65</f>
        <v>0</v>
      </c>
      <c r="AT64" s="113">
        <f>'cieki 2024'!CT65</f>
        <v>0</v>
      </c>
      <c r="AU64" s="133">
        <f>'cieki 2024'!CY65</f>
        <v>0</v>
      </c>
      <c r="AV64" s="113">
        <f>'cieki 2024'!DD65</f>
        <v>0</v>
      </c>
      <c r="AW64" s="113">
        <f>'cieki 2024'!DE65</f>
        <v>0.05</v>
      </c>
      <c r="AX64" s="157">
        <f>'cieki 2024'!DF65</f>
        <v>0.05</v>
      </c>
      <c r="AY64" s="156" t="s">
        <v>161</v>
      </c>
      <c r="AZ64" s="114"/>
      <c r="BB64" s="131"/>
    </row>
    <row r="65" spans="1:54" s="103" customFormat="1" x14ac:dyDescent="0.25">
      <c r="A65" s="111">
        <f>'cieki 2024'!B66</f>
        <v>213</v>
      </c>
      <c r="B65" s="152" t="str">
        <f>'cieki 2024'!D66</f>
        <v>Kanał Pomorski - ujście do Odry (m. Brody)</v>
      </c>
      <c r="C65" s="112">
        <f>'cieki 2024'!I66</f>
        <v>0.05</v>
      </c>
      <c r="D65" s="112">
        <f>'cieki 2024'!J66</f>
        <v>1.5</v>
      </c>
      <c r="E65" s="112">
        <f>'cieki 2024'!L66</f>
        <v>2.5000000000000001E-2</v>
      </c>
      <c r="F65" s="112">
        <f>'cieki 2024'!N66</f>
        <v>4.05</v>
      </c>
      <c r="G65" s="112">
        <f>'cieki 2024'!O66</f>
        <v>13</v>
      </c>
      <c r="H65" s="133">
        <f>'cieki 2024'!P66</f>
        <v>1.2E-2</v>
      </c>
      <c r="I65" s="112">
        <f>'cieki 2024'!S66</f>
        <v>4.01</v>
      </c>
      <c r="J65" s="112">
        <f>'cieki 2024'!T66</f>
        <v>4.43</v>
      </c>
      <c r="K65" s="113">
        <f>'cieki 2024'!X66</f>
        <v>31.2</v>
      </c>
      <c r="L65" s="113">
        <f>'cieki 2024'!AA66</f>
        <v>8910</v>
      </c>
      <c r="M65" s="113">
        <f>'cieki 2024'!AB66</f>
        <v>62.4</v>
      </c>
      <c r="N65" s="113">
        <f>'cieki 2024'!AH66</f>
        <v>140</v>
      </c>
      <c r="O65" s="113">
        <f>'cieki 2024'!AI66</f>
        <v>929</v>
      </c>
      <c r="P65" s="113">
        <f>'cieki 2024'!AJ66</f>
        <v>244</v>
      </c>
      <c r="Q65" s="113">
        <f>'cieki 2024'!AK66</f>
        <v>3140</v>
      </c>
      <c r="R65" s="113">
        <f>'cieki 2024'!AL66</f>
        <v>1150</v>
      </c>
      <c r="S65" s="113">
        <f>'cieki 2024'!AM66</f>
        <v>1290</v>
      </c>
      <c r="T65" s="113">
        <f>'cieki 2024'!AN66</f>
        <v>1630</v>
      </c>
      <c r="U65" s="113">
        <f>'cieki 2024'!AP66</f>
        <v>842</v>
      </c>
      <c r="V65" s="113">
        <f>'cieki 2024'!AQ66</f>
        <v>1.5</v>
      </c>
      <c r="W65" s="113">
        <f>'cieki 2024'!AR66</f>
        <v>55</v>
      </c>
      <c r="X65" s="113">
        <f>'cieki 2024'!AS66</f>
        <v>92</v>
      </c>
      <c r="Y65" s="113">
        <f>'cieki 2024'!AT66</f>
        <v>2650</v>
      </c>
      <c r="Z65" s="113">
        <f>'cieki 2024'!AU66</f>
        <v>1360</v>
      </c>
      <c r="AA65" s="113">
        <f>'cieki 2024'!AV66</f>
        <v>1160</v>
      </c>
      <c r="AB65" s="113">
        <f>'cieki 2024'!AW66</f>
        <v>2.5</v>
      </c>
      <c r="AC65" s="113">
        <f>'cieki 2024'!AX66</f>
        <v>910</v>
      </c>
      <c r="AD65" s="113">
        <f>'cieki 2024'!AY66</f>
        <v>359</v>
      </c>
      <c r="AE65" s="113">
        <f>'cieki 2024'!BA66</f>
        <v>13841.5</v>
      </c>
      <c r="AF65" s="113">
        <f>'cieki 2024'!BI66</f>
        <v>0.5</v>
      </c>
      <c r="AG65" s="113">
        <f>'cieki 2024'!BK66</f>
        <v>0.5</v>
      </c>
      <c r="AH65" s="113">
        <f>'cieki 2024'!BL66</f>
        <v>0.05</v>
      </c>
      <c r="AI65" s="113">
        <f>'cieki 2024'!BM66</f>
        <v>0.05</v>
      </c>
      <c r="AJ65" s="113">
        <f>'cieki 2024'!BN66</f>
        <v>0.05</v>
      </c>
      <c r="AK65" s="113">
        <f>'cieki 2024'!BQ66</f>
        <v>0.4</v>
      </c>
      <c r="AL65" s="112">
        <f>'cieki 2024'!BS66</f>
        <v>0.05</v>
      </c>
      <c r="AM65" s="113">
        <f>'cieki 2024'!BU66</f>
        <v>0.1</v>
      </c>
      <c r="AN65" s="113">
        <f>'cieki 2024'!BW66</f>
        <v>0.05</v>
      </c>
      <c r="AO65" s="113">
        <f>'cieki 2024'!BX66</f>
        <v>0.05</v>
      </c>
      <c r="AP65" s="113">
        <f>'cieki 2024'!BY66</f>
        <v>0.15000000000000002</v>
      </c>
      <c r="AQ65" s="113">
        <f>'cieki 2024'!CA66</f>
        <v>25</v>
      </c>
      <c r="AR65" s="112">
        <f>'cieki 2024'!CL66</f>
        <v>0.2</v>
      </c>
      <c r="AS65" s="113">
        <f>'cieki 2024'!CO66</f>
        <v>0.5</v>
      </c>
      <c r="AT65" s="113">
        <f>'cieki 2024'!CT66</f>
        <v>0.5</v>
      </c>
      <c r="AU65" s="133">
        <f>'cieki 2024'!CY66</f>
        <v>9.5999999999999992E-4</v>
      </c>
      <c r="AV65" s="113">
        <f>'cieki 2024'!DD66</f>
        <v>0.05</v>
      </c>
      <c r="AW65" s="113">
        <f>'cieki 2024'!DE66</f>
        <v>0.05</v>
      </c>
      <c r="AX65" s="157">
        <f>'cieki 2024'!DF66</f>
        <v>0.05</v>
      </c>
      <c r="AY65" s="155" t="s">
        <v>164</v>
      </c>
      <c r="AZ65" s="114"/>
      <c r="BB65" s="131"/>
    </row>
    <row r="66" spans="1:54" s="103" customFormat="1" x14ac:dyDescent="0.25">
      <c r="A66" s="111">
        <f>'cieki 2024'!B67</f>
        <v>214</v>
      </c>
      <c r="B66" s="152" t="str">
        <f>'cieki 2024'!D67</f>
        <v>Kanał Przemęcki - Błotnica</v>
      </c>
      <c r="C66" s="112">
        <f>'cieki 2024'!I67</f>
        <v>0.05</v>
      </c>
      <c r="D66" s="112">
        <f>'cieki 2024'!J67</f>
        <v>1.5</v>
      </c>
      <c r="E66" s="112">
        <f>'cieki 2024'!L67</f>
        <v>2.5000000000000001E-2</v>
      </c>
      <c r="F66" s="112">
        <f>'cieki 2024'!N67</f>
        <v>1.64</v>
      </c>
      <c r="G66" s="112">
        <f>'cieki 2024'!O67</f>
        <v>7.4</v>
      </c>
      <c r="H66" s="133">
        <f>'cieki 2024'!P67</f>
        <v>2.3E-3</v>
      </c>
      <c r="I66" s="112">
        <f>'cieki 2024'!S67</f>
        <v>1.18</v>
      </c>
      <c r="J66" s="112">
        <f>'cieki 2024'!T67</f>
        <v>1.56</v>
      </c>
      <c r="K66" s="113">
        <f>'cieki 2024'!X67</f>
        <v>9.8699999999999992</v>
      </c>
      <c r="L66" s="113">
        <f>'cieki 2024'!AA67</f>
        <v>1220</v>
      </c>
      <c r="M66" s="113">
        <f>'cieki 2024'!AB67</f>
        <v>23.9</v>
      </c>
      <c r="N66" s="113">
        <f>'cieki 2024'!AH67</f>
        <v>11</v>
      </c>
      <c r="O66" s="113">
        <f>'cieki 2024'!AI67</f>
        <v>197</v>
      </c>
      <c r="P66" s="113">
        <f>'cieki 2024'!AJ67</f>
        <v>21</v>
      </c>
      <c r="Q66" s="113">
        <f>'cieki 2024'!AK67</f>
        <v>446</v>
      </c>
      <c r="R66" s="113">
        <f>'cieki 2024'!AL67</f>
        <v>180</v>
      </c>
      <c r="S66" s="113">
        <f>'cieki 2024'!AM67</f>
        <v>141</v>
      </c>
      <c r="T66" s="113">
        <f>'cieki 2024'!AN67</f>
        <v>157</v>
      </c>
      <c r="U66" s="113">
        <f>'cieki 2024'!AP67</f>
        <v>145</v>
      </c>
      <c r="V66" s="113">
        <f>'cieki 2024'!AQ67</f>
        <v>1.5</v>
      </c>
      <c r="W66" s="113">
        <f>'cieki 2024'!AR67</f>
        <v>12</v>
      </c>
      <c r="X66" s="113">
        <f>'cieki 2024'!AS67</f>
        <v>8.2000000000000011</v>
      </c>
      <c r="Y66" s="113">
        <f>'cieki 2024'!AT67</f>
        <v>324</v>
      </c>
      <c r="Z66" s="113">
        <f>'cieki 2024'!AU67</f>
        <v>206</v>
      </c>
      <c r="AA66" s="113">
        <f>'cieki 2024'!AV67</f>
        <v>157</v>
      </c>
      <c r="AB66" s="113">
        <f>'cieki 2024'!AW67</f>
        <v>2.5</v>
      </c>
      <c r="AC66" s="113">
        <f>'cieki 2024'!AX67</f>
        <v>169</v>
      </c>
      <c r="AD66" s="113">
        <f>'cieki 2024'!AY67</f>
        <v>40</v>
      </c>
      <c r="AE66" s="113">
        <f>'cieki 2024'!BA67</f>
        <v>1861.7</v>
      </c>
      <c r="AF66" s="113">
        <f>'cieki 2024'!BI67</f>
        <v>0.5</v>
      </c>
      <c r="AG66" s="113">
        <f>'cieki 2024'!BK67</f>
        <v>0.5</v>
      </c>
      <c r="AH66" s="113">
        <f>'cieki 2024'!BL67</f>
        <v>0.05</v>
      </c>
      <c r="AI66" s="113">
        <f>'cieki 2024'!BM67</f>
        <v>0.05</v>
      </c>
      <c r="AJ66" s="113">
        <f>'cieki 2024'!BN67</f>
        <v>0.05</v>
      </c>
      <c r="AK66" s="113">
        <f>'cieki 2024'!BQ67</f>
        <v>0.4</v>
      </c>
      <c r="AL66" s="112">
        <f>'cieki 2024'!BS67</f>
        <v>0.05</v>
      </c>
      <c r="AM66" s="113">
        <f>'cieki 2024'!BU67</f>
        <v>0.1</v>
      </c>
      <c r="AN66" s="113">
        <f>'cieki 2024'!BW67</f>
        <v>0.05</v>
      </c>
      <c r="AO66" s="113">
        <f>'cieki 2024'!BX67</f>
        <v>0.05</v>
      </c>
      <c r="AP66" s="113">
        <f>'cieki 2024'!BY67</f>
        <v>0.15000000000000002</v>
      </c>
      <c r="AQ66" s="113">
        <f>'cieki 2024'!CA67</f>
        <v>0</v>
      </c>
      <c r="AR66" s="112">
        <f>'cieki 2024'!CL67</f>
        <v>0</v>
      </c>
      <c r="AS66" s="113">
        <f>'cieki 2024'!CO67</f>
        <v>0</v>
      </c>
      <c r="AT66" s="113">
        <f>'cieki 2024'!CT67</f>
        <v>0</v>
      </c>
      <c r="AU66" s="133">
        <f>'cieki 2024'!CY67</f>
        <v>0</v>
      </c>
      <c r="AV66" s="113">
        <f>'cieki 2024'!DD67</f>
        <v>0</v>
      </c>
      <c r="AW66" s="113">
        <f>'cieki 2024'!DE67</f>
        <v>0.05</v>
      </c>
      <c r="AX66" s="157">
        <f>'cieki 2024'!DF67</f>
        <v>0.05</v>
      </c>
      <c r="AY66" s="158" t="s">
        <v>162</v>
      </c>
      <c r="AZ66" s="114"/>
      <c r="BB66" s="131"/>
    </row>
    <row r="67" spans="1:54" s="103" customFormat="1" x14ac:dyDescent="0.25">
      <c r="A67" s="111">
        <f>'cieki 2024'!B68</f>
        <v>215</v>
      </c>
      <c r="B67" s="152" t="str">
        <f>'cieki 2024'!D68</f>
        <v>Kanał Psarski Potok - Krzyżowice</v>
      </c>
      <c r="C67" s="112">
        <f>'cieki 2024'!I68</f>
        <v>3.98</v>
      </c>
      <c r="D67" s="112">
        <f>'cieki 2024'!J68</f>
        <v>7.36</v>
      </c>
      <c r="E67" s="112">
        <f>'cieki 2024'!L68</f>
        <v>0.30499999999999999</v>
      </c>
      <c r="F67" s="112">
        <f>'cieki 2024'!N68</f>
        <v>25.1</v>
      </c>
      <c r="G67" s="112">
        <f>'cieki 2024'!O68</f>
        <v>35.1</v>
      </c>
      <c r="H67" s="133">
        <f>'cieki 2024'!P68</f>
        <v>5.6000000000000001E-2</v>
      </c>
      <c r="I67" s="112">
        <f>'cieki 2024'!S68</f>
        <v>18.100000000000001</v>
      </c>
      <c r="J67" s="112">
        <f>'cieki 2024'!T68</f>
        <v>17.2</v>
      </c>
      <c r="K67" s="113">
        <f>'cieki 2024'!X68</f>
        <v>125</v>
      </c>
      <c r="L67" s="113">
        <f>'cieki 2024'!AA68</f>
        <v>13000</v>
      </c>
      <c r="M67" s="113">
        <f>'cieki 2024'!AB68</f>
        <v>396</v>
      </c>
      <c r="N67" s="113">
        <f>'cieki 2024'!AH68</f>
        <v>2.5</v>
      </c>
      <c r="O67" s="113">
        <f>'cieki 2024'!AI68</f>
        <v>15</v>
      </c>
      <c r="P67" s="113">
        <f>'cieki 2024'!AJ68</f>
        <v>2.5</v>
      </c>
      <c r="Q67" s="113">
        <f>'cieki 2024'!AK68</f>
        <v>21</v>
      </c>
      <c r="R67" s="113">
        <f>'cieki 2024'!AL68</f>
        <v>10</v>
      </c>
      <c r="S67" s="113">
        <f>'cieki 2024'!AM68</f>
        <v>2.5</v>
      </c>
      <c r="T67" s="113">
        <f>'cieki 2024'!AN68</f>
        <v>2.5</v>
      </c>
      <c r="U67" s="113">
        <f>'cieki 2024'!AP68</f>
        <v>2.5</v>
      </c>
      <c r="V67" s="113">
        <f>'cieki 2024'!AQ68</f>
        <v>1.5</v>
      </c>
      <c r="W67" s="113">
        <f>'cieki 2024'!AR68</f>
        <v>2.5</v>
      </c>
      <c r="X67" s="113">
        <f>'cieki 2024'!AS68</f>
        <v>2.5</v>
      </c>
      <c r="Y67" s="113">
        <f>'cieki 2024'!AT68</f>
        <v>13</v>
      </c>
      <c r="Z67" s="113">
        <f>'cieki 2024'!AU68</f>
        <v>2.5</v>
      </c>
      <c r="AA67" s="113">
        <f>'cieki 2024'!AV68</f>
        <v>2.5</v>
      </c>
      <c r="AB67" s="113">
        <f>'cieki 2024'!AW68</f>
        <v>12</v>
      </c>
      <c r="AC67" s="113">
        <f>'cieki 2024'!AX68</f>
        <v>2.5</v>
      </c>
      <c r="AD67" s="113">
        <f>'cieki 2024'!AY68</f>
        <v>2.5</v>
      </c>
      <c r="AE67" s="113">
        <f>'cieki 2024'!BA68</f>
        <v>80.5</v>
      </c>
      <c r="AF67" s="113">
        <f>'cieki 2024'!BI68</f>
        <v>0.5</v>
      </c>
      <c r="AG67" s="113">
        <f>'cieki 2024'!BK68</f>
        <v>0.5</v>
      </c>
      <c r="AH67" s="113">
        <f>'cieki 2024'!BL68</f>
        <v>0.05</v>
      </c>
      <c r="AI67" s="113">
        <f>'cieki 2024'!BM68</f>
        <v>0.05</v>
      </c>
      <c r="AJ67" s="113">
        <f>'cieki 2024'!BN68</f>
        <v>0.05</v>
      </c>
      <c r="AK67" s="113">
        <f>'cieki 2024'!BQ68</f>
        <v>0.4</v>
      </c>
      <c r="AL67" s="112">
        <f>'cieki 2024'!BS68</f>
        <v>0.05</v>
      </c>
      <c r="AM67" s="113">
        <f>'cieki 2024'!BU68</f>
        <v>0.1</v>
      </c>
      <c r="AN67" s="113">
        <f>'cieki 2024'!BW68</f>
        <v>0.05</v>
      </c>
      <c r="AO67" s="113">
        <f>'cieki 2024'!BX68</f>
        <v>0.05</v>
      </c>
      <c r="AP67" s="113">
        <f>'cieki 2024'!BY68</f>
        <v>0.15000000000000002</v>
      </c>
      <c r="AQ67" s="113">
        <f>'cieki 2024'!CA68</f>
        <v>0</v>
      </c>
      <c r="AR67" s="112">
        <f>'cieki 2024'!CL68</f>
        <v>0</v>
      </c>
      <c r="AS67" s="113">
        <f>'cieki 2024'!CO68</f>
        <v>0</v>
      </c>
      <c r="AT67" s="113">
        <f>'cieki 2024'!CT68</f>
        <v>0</v>
      </c>
      <c r="AU67" s="133">
        <f>'cieki 2024'!CY68</f>
        <v>0</v>
      </c>
      <c r="AV67" s="113">
        <f>'cieki 2024'!DD68</f>
        <v>0</v>
      </c>
      <c r="AW67" s="113">
        <f>'cieki 2024'!DE68</f>
        <v>0.05</v>
      </c>
      <c r="AX67" s="157">
        <f>'cieki 2024'!DF68</f>
        <v>0.05</v>
      </c>
      <c r="AY67" s="155" t="s">
        <v>164</v>
      </c>
      <c r="AZ67" s="114"/>
      <c r="BB67" s="131"/>
    </row>
    <row r="68" spans="1:54" s="103" customFormat="1" x14ac:dyDescent="0.25">
      <c r="A68" s="111">
        <f>'cieki 2024'!B69</f>
        <v>216</v>
      </c>
      <c r="B68" s="152" t="str">
        <f>'cieki 2024'!D69</f>
        <v>Kłodnica Gliwice ul. Edisona</v>
      </c>
      <c r="C68" s="112">
        <f>'cieki 2024'!I69</f>
        <v>0.05</v>
      </c>
      <c r="D68" s="112">
        <f>'cieki 2024'!J69</f>
        <v>16</v>
      </c>
      <c r="E68" s="112">
        <f>'cieki 2024'!L69</f>
        <v>5.13</v>
      </c>
      <c r="F68" s="112">
        <f>'cieki 2024'!N69</f>
        <v>53.9</v>
      </c>
      <c r="G68" s="112">
        <f>'cieki 2024'!O69</f>
        <v>85.6</v>
      </c>
      <c r="H68" s="133">
        <f>'cieki 2024'!P69</f>
        <v>0.31</v>
      </c>
      <c r="I68" s="112">
        <f>'cieki 2024'!S69</f>
        <v>24.1</v>
      </c>
      <c r="J68" s="112">
        <f>'cieki 2024'!T69</f>
        <v>249</v>
      </c>
      <c r="K68" s="113">
        <f>'cieki 2024'!X69</f>
        <v>1300</v>
      </c>
      <c r="L68" s="113">
        <f>'cieki 2024'!AA69</f>
        <v>21400.400000000001</v>
      </c>
      <c r="M68" s="113">
        <f>'cieki 2024'!AB69</f>
        <v>572.69799999999998</v>
      </c>
      <c r="N68" s="113">
        <f>'cieki 2024'!AH69</f>
        <v>380</v>
      </c>
      <c r="O68" s="113">
        <f>'cieki 2024'!AI69</f>
        <v>814</v>
      </c>
      <c r="P68" s="113">
        <f>'cieki 2024'!AJ69</f>
        <v>435</v>
      </c>
      <c r="Q68" s="113">
        <f>'cieki 2024'!AK69</f>
        <v>1660</v>
      </c>
      <c r="R68" s="113">
        <f>'cieki 2024'!AL69</f>
        <v>600</v>
      </c>
      <c r="S68" s="113">
        <f>'cieki 2024'!AM69</f>
        <v>369</v>
      </c>
      <c r="T68" s="113">
        <f>'cieki 2024'!AN69</f>
        <v>322</v>
      </c>
      <c r="U68" s="113">
        <f>'cieki 2024'!AP69</f>
        <v>186</v>
      </c>
      <c r="V68" s="113">
        <f>'cieki 2024'!AQ69</f>
        <v>1.5</v>
      </c>
      <c r="W68" s="113">
        <f>'cieki 2024'!AR69</f>
        <v>301</v>
      </c>
      <c r="X68" s="113">
        <f>'cieki 2024'!AS69</f>
        <v>266</v>
      </c>
      <c r="Y68" s="113">
        <f>'cieki 2024'!AT69</f>
        <v>1030</v>
      </c>
      <c r="Z68" s="113">
        <f>'cieki 2024'!AU69</f>
        <v>400</v>
      </c>
      <c r="AA68" s="113">
        <f>'cieki 2024'!AV69</f>
        <v>164</v>
      </c>
      <c r="AB68" s="113">
        <f>'cieki 2024'!AW69</f>
        <v>215</v>
      </c>
      <c r="AC68" s="113">
        <f>'cieki 2024'!AX69</f>
        <v>160</v>
      </c>
      <c r="AD68" s="113">
        <f>'cieki 2024'!AY69</f>
        <v>49</v>
      </c>
      <c r="AE68" s="113">
        <f>'cieki 2024'!BA69</f>
        <v>6742.5</v>
      </c>
      <c r="AF68" s="113">
        <f>'cieki 2024'!BI69</f>
        <v>0.5</v>
      </c>
      <c r="AG68" s="113">
        <f>'cieki 2024'!BK69</f>
        <v>0.5</v>
      </c>
      <c r="AH68" s="113">
        <f>'cieki 2024'!BL69</f>
        <v>0.05</v>
      </c>
      <c r="AI68" s="113">
        <f>'cieki 2024'!BM69</f>
        <v>0.05</v>
      </c>
      <c r="AJ68" s="113">
        <f>'cieki 2024'!BN69</f>
        <v>0.05</v>
      </c>
      <c r="AK68" s="113">
        <f>'cieki 2024'!BQ69</f>
        <v>0.4</v>
      </c>
      <c r="AL68" s="112">
        <f>'cieki 2024'!BS69</f>
        <v>0.05</v>
      </c>
      <c r="AM68" s="113">
        <f>'cieki 2024'!BU69</f>
        <v>0.1</v>
      </c>
      <c r="AN68" s="113">
        <f>'cieki 2024'!BW69</f>
        <v>0.05</v>
      </c>
      <c r="AO68" s="113">
        <f>'cieki 2024'!BX69</f>
        <v>0.05</v>
      </c>
      <c r="AP68" s="113">
        <f>'cieki 2024'!BY69</f>
        <v>0.15000000000000002</v>
      </c>
      <c r="AQ68" s="113">
        <f>'cieki 2024'!CA69</f>
        <v>25</v>
      </c>
      <c r="AR68" s="112">
        <f>'cieki 2024'!CL69</f>
        <v>5.0000000000000001E-3</v>
      </c>
      <c r="AS68" s="113">
        <f>'cieki 2024'!CO69</f>
        <v>0.5</v>
      </c>
      <c r="AT68" s="113">
        <f>'cieki 2024'!CT69</f>
        <v>0.5</v>
      </c>
      <c r="AU68" s="133">
        <f>'cieki 2024'!CY69</f>
        <v>1.0999999999999999E-2</v>
      </c>
      <c r="AV68" s="113">
        <f>'cieki 2024'!DD69</f>
        <v>0.05</v>
      </c>
      <c r="AW68" s="113">
        <f>'cieki 2024'!DE69</f>
        <v>0.05</v>
      </c>
      <c r="AX68" s="157">
        <f>'cieki 2024'!DF69</f>
        <v>0.05</v>
      </c>
      <c r="AY68" s="155" t="s">
        <v>164</v>
      </c>
      <c r="AZ68" s="114"/>
      <c r="BB68" s="131"/>
    </row>
    <row r="69" spans="1:54" s="103" customFormat="1" x14ac:dyDescent="0.25">
      <c r="A69" s="111">
        <f>'cieki 2024'!B70</f>
        <v>217</v>
      </c>
      <c r="B69" s="152" t="str">
        <f>'cieki 2024'!D70</f>
        <v>Kłodnica - ujście do Odry</v>
      </c>
      <c r="C69" s="112">
        <f>'cieki 2024'!I70</f>
        <v>0.05</v>
      </c>
      <c r="D69" s="112">
        <f>'cieki 2024'!J70</f>
        <v>1.5</v>
      </c>
      <c r="E69" s="112">
        <f>'cieki 2024'!L70</f>
        <v>2.5000000000000001E-2</v>
      </c>
      <c r="F69" s="112">
        <f>'cieki 2024'!N70</f>
        <v>1.2</v>
      </c>
      <c r="G69" s="112">
        <f>'cieki 2024'!O70</f>
        <v>3.36</v>
      </c>
      <c r="H69" s="133">
        <f>'cieki 2024'!P70</f>
        <v>5.5999999999999999E-3</v>
      </c>
      <c r="I69" s="112">
        <f>'cieki 2024'!S70</f>
        <v>2.08</v>
      </c>
      <c r="J69" s="112">
        <f>'cieki 2024'!T70</f>
        <v>2.46</v>
      </c>
      <c r="K69" s="113">
        <f>'cieki 2024'!X70</f>
        <v>23.2</v>
      </c>
      <c r="L69" s="113">
        <f>'cieki 2024'!AA70</f>
        <v>2030</v>
      </c>
      <c r="M69" s="113">
        <f>'cieki 2024'!AB70</f>
        <v>1088.3499999999999</v>
      </c>
      <c r="N69" s="113">
        <f>'cieki 2024'!AH70</f>
        <v>2.5</v>
      </c>
      <c r="O69" s="113">
        <f>'cieki 2024'!AI70</f>
        <v>2.5</v>
      </c>
      <c r="P69" s="113">
        <f>'cieki 2024'!AJ70</f>
        <v>2.5</v>
      </c>
      <c r="Q69" s="113">
        <f>'cieki 2024'!AK70</f>
        <v>9.7999999999999989</v>
      </c>
      <c r="R69" s="113">
        <f>'cieki 2024'!AL70</f>
        <v>2.5</v>
      </c>
      <c r="S69" s="113">
        <f>'cieki 2024'!AM70</f>
        <v>2.5</v>
      </c>
      <c r="T69" s="113">
        <f>'cieki 2024'!AN70</f>
        <v>7.6</v>
      </c>
      <c r="U69" s="113">
        <f>'cieki 2024'!AP70</f>
        <v>6.5</v>
      </c>
      <c r="V69" s="113">
        <f>'cieki 2024'!AQ70</f>
        <v>1.5</v>
      </c>
      <c r="W69" s="113">
        <f>'cieki 2024'!AR70</f>
        <v>2.5</v>
      </c>
      <c r="X69" s="113">
        <f>'cieki 2024'!AS70</f>
        <v>2.5</v>
      </c>
      <c r="Y69" s="113">
        <f>'cieki 2024'!AT70</f>
        <v>8.3000000000000007</v>
      </c>
      <c r="Z69" s="113">
        <f>'cieki 2024'!AU70</f>
        <v>5</v>
      </c>
      <c r="AA69" s="113">
        <f>'cieki 2024'!AV70</f>
        <v>6.3</v>
      </c>
      <c r="AB69" s="113">
        <f>'cieki 2024'!AW70</f>
        <v>2.5</v>
      </c>
      <c r="AC69" s="113">
        <f>'cieki 2024'!AX70</f>
        <v>2.5</v>
      </c>
      <c r="AD69" s="113">
        <f>'cieki 2024'!AY70</f>
        <v>2.5</v>
      </c>
      <c r="AE69" s="113">
        <f>'cieki 2024'!BA70</f>
        <v>56</v>
      </c>
      <c r="AF69" s="113">
        <f>'cieki 2024'!BI70</f>
        <v>0.5</v>
      </c>
      <c r="AG69" s="113">
        <f>'cieki 2024'!BK70</f>
        <v>0.5</v>
      </c>
      <c r="AH69" s="113">
        <f>'cieki 2024'!BL70</f>
        <v>0.05</v>
      </c>
      <c r="AI69" s="113">
        <f>'cieki 2024'!BM70</f>
        <v>0.05</v>
      </c>
      <c r="AJ69" s="113">
        <f>'cieki 2024'!BN70</f>
        <v>0.05</v>
      </c>
      <c r="AK69" s="113">
        <f>'cieki 2024'!BQ70</f>
        <v>0.4</v>
      </c>
      <c r="AL69" s="112">
        <f>'cieki 2024'!BS70</f>
        <v>0.05</v>
      </c>
      <c r="AM69" s="113">
        <f>'cieki 2024'!BU70</f>
        <v>0.1</v>
      </c>
      <c r="AN69" s="113">
        <f>'cieki 2024'!BW70</f>
        <v>0.05</v>
      </c>
      <c r="AO69" s="113">
        <f>'cieki 2024'!BX70</f>
        <v>0.05</v>
      </c>
      <c r="AP69" s="113">
        <f>'cieki 2024'!BY70</f>
        <v>0.15000000000000002</v>
      </c>
      <c r="AQ69" s="113">
        <f>'cieki 2024'!CA70</f>
        <v>25</v>
      </c>
      <c r="AR69" s="112">
        <f>'cieki 2024'!CL70</f>
        <v>4.5</v>
      </c>
      <c r="AS69" s="113">
        <f>'cieki 2024'!CO70</f>
        <v>0.5</v>
      </c>
      <c r="AT69" s="113">
        <f>'cieki 2024'!CT70</f>
        <v>0.5</v>
      </c>
      <c r="AU69" s="133">
        <f>'cieki 2024'!CY70</f>
        <v>8.7000000000000001E-4</v>
      </c>
      <c r="AV69" s="113">
        <f>'cieki 2024'!DD70</f>
        <v>0.05</v>
      </c>
      <c r="AW69" s="113">
        <f>'cieki 2024'!DE70</f>
        <v>0.05</v>
      </c>
      <c r="AX69" s="157">
        <f>'cieki 2024'!DF70</f>
        <v>0.05</v>
      </c>
      <c r="AY69" s="155" t="s">
        <v>164</v>
      </c>
      <c r="AZ69" s="114"/>
      <c r="BB69" s="131"/>
    </row>
    <row r="70" spans="1:54" s="103" customFormat="1" x14ac:dyDescent="0.25">
      <c r="A70" s="111">
        <f>'cieki 2024'!B71</f>
        <v>218</v>
      </c>
      <c r="B70" s="152" t="str">
        <f>'cieki 2024'!D71</f>
        <v>Kostrzyń - Proszew</v>
      </c>
      <c r="C70" s="112">
        <f>'cieki 2024'!I71</f>
        <v>0.05</v>
      </c>
      <c r="D70" s="112">
        <f>'cieki 2024'!J71</f>
        <v>1.5</v>
      </c>
      <c r="E70" s="112">
        <f>'cieki 2024'!L71</f>
        <v>2.5000000000000001E-2</v>
      </c>
      <c r="F70" s="112">
        <f>'cieki 2024'!N71</f>
        <v>3.5</v>
      </c>
      <c r="G70" s="112">
        <f>'cieki 2024'!O71</f>
        <v>7.74</v>
      </c>
      <c r="H70" s="133">
        <f>'cieki 2024'!P71</f>
        <v>1.4E-2</v>
      </c>
      <c r="I70" s="112">
        <f>'cieki 2024'!S71</f>
        <v>1.1599999999999999</v>
      </c>
      <c r="J70" s="112">
        <f>'cieki 2024'!T71</f>
        <v>2.4900000000000002</v>
      </c>
      <c r="K70" s="113">
        <f>'cieki 2024'!X71</f>
        <v>21.2</v>
      </c>
      <c r="L70" s="113">
        <f>'cieki 2024'!AA71</f>
        <v>11700</v>
      </c>
      <c r="M70" s="113">
        <f>'cieki 2024'!AB71</f>
        <v>510.43700000000001</v>
      </c>
      <c r="N70" s="113">
        <f>'cieki 2024'!AH71</f>
        <v>46</v>
      </c>
      <c r="O70" s="113">
        <f>'cieki 2024'!AI71</f>
        <v>116</v>
      </c>
      <c r="P70" s="113">
        <f>'cieki 2024'!AJ71</f>
        <v>49</v>
      </c>
      <c r="Q70" s="113">
        <f>'cieki 2024'!AK71</f>
        <v>386</v>
      </c>
      <c r="R70" s="113">
        <f>'cieki 2024'!AL71</f>
        <v>500</v>
      </c>
      <c r="S70" s="113">
        <f>'cieki 2024'!AM71</f>
        <v>60</v>
      </c>
      <c r="T70" s="113">
        <f>'cieki 2024'!AN71</f>
        <v>38</v>
      </c>
      <c r="U70" s="113">
        <f>'cieki 2024'!AP71</f>
        <v>25</v>
      </c>
      <c r="V70" s="113">
        <f>'cieki 2024'!AQ71</f>
        <v>1.5</v>
      </c>
      <c r="W70" s="113">
        <f>'cieki 2024'!AR71</f>
        <v>51</v>
      </c>
      <c r="X70" s="113">
        <f>'cieki 2024'!AS71</f>
        <v>102</v>
      </c>
      <c r="Y70" s="113">
        <f>'cieki 2024'!AT71</f>
        <v>30</v>
      </c>
      <c r="Z70" s="113">
        <f>'cieki 2024'!AU71</f>
        <v>56</v>
      </c>
      <c r="AA70" s="113">
        <f>'cieki 2024'!AV71</f>
        <v>24</v>
      </c>
      <c r="AB70" s="113">
        <f>'cieki 2024'!AW71</f>
        <v>22</v>
      </c>
      <c r="AC70" s="113">
        <f>'cieki 2024'!AX71</f>
        <v>34</v>
      </c>
      <c r="AD70" s="113">
        <f>'cieki 2024'!AY71</f>
        <v>2.5</v>
      </c>
      <c r="AE70" s="113">
        <f>'cieki 2024'!BA71</f>
        <v>1459.5</v>
      </c>
      <c r="AF70" s="113">
        <f>'cieki 2024'!BI71</f>
        <v>0.5</v>
      </c>
      <c r="AG70" s="113">
        <f>'cieki 2024'!BK71</f>
        <v>0.5</v>
      </c>
      <c r="AH70" s="113">
        <f>'cieki 2024'!BL71</f>
        <v>0.05</v>
      </c>
      <c r="AI70" s="113">
        <f>'cieki 2024'!BM71</f>
        <v>0.05</v>
      </c>
      <c r="AJ70" s="113">
        <f>'cieki 2024'!BN71</f>
        <v>0.05</v>
      </c>
      <c r="AK70" s="113">
        <f>'cieki 2024'!BQ71</f>
        <v>0.4</v>
      </c>
      <c r="AL70" s="112">
        <f>'cieki 2024'!BS71</f>
        <v>0.05</v>
      </c>
      <c r="AM70" s="113">
        <f>'cieki 2024'!BU71</f>
        <v>0.1</v>
      </c>
      <c r="AN70" s="113">
        <f>'cieki 2024'!BW71</f>
        <v>0.05</v>
      </c>
      <c r="AO70" s="113">
        <f>'cieki 2024'!BX71</f>
        <v>0.05</v>
      </c>
      <c r="AP70" s="113">
        <f>'cieki 2024'!BY71</f>
        <v>0.15000000000000002</v>
      </c>
      <c r="AQ70" s="113">
        <f>'cieki 2024'!CA71</f>
        <v>0</v>
      </c>
      <c r="AR70" s="112">
        <f>'cieki 2024'!CL71</f>
        <v>0</v>
      </c>
      <c r="AS70" s="113">
        <f>'cieki 2024'!CO71</f>
        <v>0</v>
      </c>
      <c r="AT70" s="113">
        <f>'cieki 2024'!CT71</f>
        <v>0</v>
      </c>
      <c r="AU70" s="133">
        <f>'cieki 2024'!CY71</f>
        <v>0</v>
      </c>
      <c r="AV70" s="113">
        <f>'cieki 2024'!DD71</f>
        <v>0</v>
      </c>
      <c r="AW70" s="113">
        <f>'cieki 2024'!DE71</f>
        <v>0.05</v>
      </c>
      <c r="AX70" s="157">
        <f>'cieki 2024'!DF71</f>
        <v>0.05</v>
      </c>
      <c r="AY70" s="159" t="s">
        <v>163</v>
      </c>
      <c r="AZ70" s="114"/>
      <c r="BB70" s="131"/>
    </row>
    <row r="71" spans="1:54" s="103" customFormat="1" x14ac:dyDescent="0.25">
      <c r="A71" s="111">
        <f>'cieki 2024'!B72</f>
        <v>219</v>
      </c>
      <c r="B71" s="152" t="str">
        <f>'cieki 2024'!D72</f>
        <v>Krzna - Neple</v>
      </c>
      <c r="C71" s="112">
        <f>'cieki 2024'!I72</f>
        <v>0.05</v>
      </c>
      <c r="D71" s="112">
        <f>'cieki 2024'!J72</f>
        <v>1.5</v>
      </c>
      <c r="E71" s="112">
        <f>'cieki 2024'!L72</f>
        <v>2.5000000000000001E-2</v>
      </c>
      <c r="F71" s="112">
        <f>'cieki 2024'!N72</f>
        <v>0.40899999999999997</v>
      </c>
      <c r="G71" s="112">
        <f>'cieki 2024'!O72</f>
        <v>3.6</v>
      </c>
      <c r="H71" s="133">
        <f>'cieki 2024'!P72</f>
        <v>3.8E-3</v>
      </c>
      <c r="I71" s="112">
        <f>'cieki 2024'!S72</f>
        <v>0.2</v>
      </c>
      <c r="J71" s="112">
        <f>'cieki 2024'!T72</f>
        <v>0.5</v>
      </c>
      <c r="K71" s="113">
        <f>'cieki 2024'!X72</f>
        <v>0.25</v>
      </c>
      <c r="L71" s="113">
        <f>'cieki 2024'!AA72</f>
        <v>1430</v>
      </c>
      <c r="M71" s="113">
        <f>'cieki 2024'!AB72</f>
        <v>61.9</v>
      </c>
      <c r="N71" s="113">
        <f>'cieki 2024'!AH72</f>
        <v>2.5</v>
      </c>
      <c r="O71" s="113">
        <f>'cieki 2024'!AI72</f>
        <v>5.6</v>
      </c>
      <c r="P71" s="113">
        <f>'cieki 2024'!AJ72</f>
        <v>2.5</v>
      </c>
      <c r="Q71" s="113">
        <f>'cieki 2024'!AK72</f>
        <v>2.5</v>
      </c>
      <c r="R71" s="113">
        <f>'cieki 2024'!AL72</f>
        <v>2.5</v>
      </c>
      <c r="S71" s="113">
        <f>'cieki 2024'!AM72</f>
        <v>2.5</v>
      </c>
      <c r="T71" s="113">
        <f>'cieki 2024'!AN72</f>
        <v>2.5</v>
      </c>
      <c r="U71" s="113">
        <f>'cieki 2024'!AP72</f>
        <v>2.5</v>
      </c>
      <c r="V71" s="113">
        <f>'cieki 2024'!AQ72</f>
        <v>1.5</v>
      </c>
      <c r="W71" s="113">
        <f>'cieki 2024'!AR72</f>
        <v>2.5</v>
      </c>
      <c r="X71" s="113">
        <f>'cieki 2024'!AS72</f>
        <v>2.5</v>
      </c>
      <c r="Y71" s="113">
        <f>'cieki 2024'!AT72</f>
        <v>2.5</v>
      </c>
      <c r="Z71" s="113">
        <f>'cieki 2024'!AU72</f>
        <v>2.5</v>
      </c>
      <c r="AA71" s="113">
        <f>'cieki 2024'!AV72</f>
        <v>2.5</v>
      </c>
      <c r="AB71" s="113">
        <f>'cieki 2024'!AW72</f>
        <v>2.5</v>
      </c>
      <c r="AC71" s="113">
        <f>'cieki 2024'!AX72</f>
        <v>2.5</v>
      </c>
      <c r="AD71" s="113">
        <f>'cieki 2024'!AY72</f>
        <v>2.5</v>
      </c>
      <c r="AE71" s="113">
        <f>'cieki 2024'!BA72</f>
        <v>34.6</v>
      </c>
      <c r="AF71" s="113">
        <f>'cieki 2024'!BI72</f>
        <v>0.5</v>
      </c>
      <c r="AG71" s="113">
        <f>'cieki 2024'!BK72</f>
        <v>0.5</v>
      </c>
      <c r="AH71" s="113">
        <f>'cieki 2024'!BL72</f>
        <v>0.05</v>
      </c>
      <c r="AI71" s="113">
        <f>'cieki 2024'!BM72</f>
        <v>0.05</v>
      </c>
      <c r="AJ71" s="113">
        <f>'cieki 2024'!BN72</f>
        <v>0.05</v>
      </c>
      <c r="AK71" s="113">
        <f>'cieki 2024'!BQ72</f>
        <v>0.4</v>
      </c>
      <c r="AL71" s="112">
        <f>'cieki 2024'!BS72</f>
        <v>0.05</v>
      </c>
      <c r="AM71" s="113">
        <f>'cieki 2024'!BU72</f>
        <v>0.1</v>
      </c>
      <c r="AN71" s="113">
        <f>'cieki 2024'!BW72</f>
        <v>0.05</v>
      </c>
      <c r="AO71" s="113">
        <f>'cieki 2024'!BX72</f>
        <v>0.05</v>
      </c>
      <c r="AP71" s="113">
        <f>'cieki 2024'!BY72</f>
        <v>0.15000000000000002</v>
      </c>
      <c r="AQ71" s="113">
        <f>'cieki 2024'!CA72</f>
        <v>0</v>
      </c>
      <c r="AR71" s="112">
        <f>'cieki 2024'!CL72</f>
        <v>0</v>
      </c>
      <c r="AS71" s="113">
        <f>'cieki 2024'!CO72</f>
        <v>0</v>
      </c>
      <c r="AT71" s="113">
        <f>'cieki 2024'!CT72</f>
        <v>0</v>
      </c>
      <c r="AU71" s="133">
        <f>'cieki 2024'!CY72</f>
        <v>0</v>
      </c>
      <c r="AV71" s="113">
        <f>'cieki 2024'!DD72</f>
        <v>0</v>
      </c>
      <c r="AW71" s="113">
        <f>'cieki 2024'!DE72</f>
        <v>0.05</v>
      </c>
      <c r="AX71" s="157">
        <f>'cieki 2024'!DF72</f>
        <v>0.05</v>
      </c>
      <c r="AY71" s="156" t="s">
        <v>161</v>
      </c>
      <c r="AZ71" s="114"/>
      <c r="BB71" s="131"/>
    </row>
    <row r="72" spans="1:54" s="103" customFormat="1" x14ac:dyDescent="0.25">
      <c r="A72" s="111">
        <f>'cieki 2024'!B73</f>
        <v>220</v>
      </c>
      <c r="B72" s="152" t="str">
        <f>'cieki 2024'!D73</f>
        <v>Liwa - Piekło</v>
      </c>
      <c r="C72" s="112">
        <f>'cieki 2024'!I73</f>
        <v>0.05</v>
      </c>
      <c r="D72" s="112">
        <f>'cieki 2024'!J73</f>
        <v>5.87</v>
      </c>
      <c r="E72" s="112">
        <f>'cieki 2024'!L73</f>
        <v>2.5000000000000001E-2</v>
      </c>
      <c r="F72" s="112">
        <f>'cieki 2024'!N73</f>
        <v>27.7</v>
      </c>
      <c r="G72" s="112">
        <f>'cieki 2024'!O73</f>
        <v>22.1</v>
      </c>
      <c r="H72" s="133">
        <f>'cieki 2024'!P73</f>
        <v>0.04</v>
      </c>
      <c r="I72" s="112">
        <f>'cieki 2024'!S73</f>
        <v>9.82</v>
      </c>
      <c r="J72" s="112">
        <f>'cieki 2024'!T73</f>
        <v>11.1</v>
      </c>
      <c r="K72" s="113">
        <f>'cieki 2024'!X73</f>
        <v>116</v>
      </c>
      <c r="L72" s="113">
        <f>'cieki 2024'!AA73</f>
        <v>23085.5</v>
      </c>
      <c r="M72" s="113">
        <f>'cieki 2024'!AB73</f>
        <v>1003.11</v>
      </c>
      <c r="N72" s="113">
        <f>'cieki 2024'!AH73</f>
        <v>8.9</v>
      </c>
      <c r="O72" s="113">
        <f>'cieki 2024'!AI73</f>
        <v>8.8000000000000007</v>
      </c>
      <c r="P72" s="113">
        <f>'cieki 2024'!AJ73</f>
        <v>2.5</v>
      </c>
      <c r="Q72" s="113">
        <f>'cieki 2024'!AK73</f>
        <v>18</v>
      </c>
      <c r="R72" s="113">
        <f>'cieki 2024'!AL73</f>
        <v>6.6</v>
      </c>
      <c r="S72" s="113">
        <f>'cieki 2024'!AM73</f>
        <v>2.5</v>
      </c>
      <c r="T72" s="113">
        <f>'cieki 2024'!AN73</f>
        <v>6.4</v>
      </c>
      <c r="U72" s="113">
        <f>'cieki 2024'!AP73</f>
        <v>5.6</v>
      </c>
      <c r="V72" s="113">
        <f>'cieki 2024'!AQ73</f>
        <v>1.5</v>
      </c>
      <c r="W72" s="113">
        <f>'cieki 2024'!AR73</f>
        <v>2.5</v>
      </c>
      <c r="X72" s="113">
        <f>'cieki 2024'!AS73</f>
        <v>2.5</v>
      </c>
      <c r="Y72" s="113">
        <f>'cieki 2024'!AT73</f>
        <v>18</v>
      </c>
      <c r="Z72" s="113">
        <f>'cieki 2024'!AU73</f>
        <v>10</v>
      </c>
      <c r="AA72" s="113">
        <f>'cieki 2024'!AV73</f>
        <v>2.5</v>
      </c>
      <c r="AB72" s="113">
        <f>'cieki 2024'!AW73</f>
        <v>6.4</v>
      </c>
      <c r="AC72" s="113">
        <f>'cieki 2024'!AX73</f>
        <v>6.5</v>
      </c>
      <c r="AD72" s="113">
        <f>'cieki 2024'!AY73</f>
        <v>2.5</v>
      </c>
      <c r="AE72" s="113">
        <f>'cieki 2024'!BA73</f>
        <v>90.7</v>
      </c>
      <c r="AF72" s="113">
        <f>'cieki 2024'!BI73</f>
        <v>0.5</v>
      </c>
      <c r="AG72" s="113">
        <f>'cieki 2024'!BK73</f>
        <v>0.5</v>
      </c>
      <c r="AH72" s="113">
        <f>'cieki 2024'!BL73</f>
        <v>0.05</v>
      </c>
      <c r="AI72" s="113">
        <f>'cieki 2024'!BM73</f>
        <v>0.05</v>
      </c>
      <c r="AJ72" s="113">
        <f>'cieki 2024'!BN73</f>
        <v>0.05</v>
      </c>
      <c r="AK72" s="113">
        <f>'cieki 2024'!BQ73</f>
        <v>0.4</v>
      </c>
      <c r="AL72" s="112">
        <f>'cieki 2024'!BS73</f>
        <v>0.05</v>
      </c>
      <c r="AM72" s="113">
        <f>'cieki 2024'!BU73</f>
        <v>0.1</v>
      </c>
      <c r="AN72" s="113">
        <f>'cieki 2024'!BW73</f>
        <v>0.05</v>
      </c>
      <c r="AO72" s="113">
        <f>'cieki 2024'!BX73</f>
        <v>0.05</v>
      </c>
      <c r="AP72" s="113">
        <f>'cieki 2024'!BY73</f>
        <v>0.15000000000000002</v>
      </c>
      <c r="AQ72" s="113">
        <f>'cieki 2024'!CA73</f>
        <v>25</v>
      </c>
      <c r="AR72" s="112">
        <f>'cieki 2024'!CL73</f>
        <v>5.0000000000000001E-3</v>
      </c>
      <c r="AS72" s="113">
        <f>'cieki 2024'!CO73</f>
        <v>0.5</v>
      </c>
      <c r="AT72" s="113">
        <f>'cieki 2024'!CT73</f>
        <v>0.5</v>
      </c>
      <c r="AU72" s="133">
        <f>'cieki 2024'!CY73</f>
        <v>2.8999999999999998E-3</v>
      </c>
      <c r="AV72" s="113">
        <f>'cieki 2024'!DD73</f>
        <v>0.05</v>
      </c>
      <c r="AW72" s="113">
        <f>'cieki 2024'!DE73</f>
        <v>0.05</v>
      </c>
      <c r="AX72" s="157">
        <f>'cieki 2024'!DF73</f>
        <v>0.05</v>
      </c>
      <c r="AY72" s="159" t="s">
        <v>163</v>
      </c>
      <c r="AZ72" s="114"/>
      <c r="BB72" s="131"/>
    </row>
    <row r="73" spans="1:54" s="103" customFormat="1" x14ac:dyDescent="0.25">
      <c r="A73" s="111">
        <f>'cieki 2024'!B74</f>
        <v>221</v>
      </c>
      <c r="B73" s="152" t="str">
        <f>'cieki 2024'!D74</f>
        <v>Liwiec - Wólka Proszewska</v>
      </c>
      <c r="C73" s="112">
        <f>'cieki 2024'!I74</f>
        <v>0.05</v>
      </c>
      <c r="D73" s="112">
        <f>'cieki 2024'!J74</f>
        <v>1.5</v>
      </c>
      <c r="E73" s="112">
        <f>'cieki 2024'!L74</f>
        <v>2.5000000000000001E-2</v>
      </c>
      <c r="F73" s="112">
        <f>'cieki 2024'!N74</f>
        <v>1.24</v>
      </c>
      <c r="G73" s="112">
        <f>'cieki 2024'!O74</f>
        <v>4.76</v>
      </c>
      <c r="H73" s="133">
        <f>'cieki 2024'!P74</f>
        <v>2.5000000000000001E-3</v>
      </c>
      <c r="I73" s="112">
        <f>'cieki 2024'!S74</f>
        <v>0.2</v>
      </c>
      <c r="J73" s="112">
        <f>'cieki 2024'!T74</f>
        <v>0.5</v>
      </c>
      <c r="K73" s="113">
        <f>'cieki 2024'!X74</f>
        <v>7.25</v>
      </c>
      <c r="L73" s="113">
        <f>'cieki 2024'!AA74</f>
        <v>5240</v>
      </c>
      <c r="M73" s="113">
        <f>'cieki 2024'!AB74</f>
        <v>374</v>
      </c>
      <c r="N73" s="113">
        <f>'cieki 2024'!AH74</f>
        <v>2.5</v>
      </c>
      <c r="O73" s="113">
        <f>'cieki 2024'!AI74</f>
        <v>2.5</v>
      </c>
      <c r="P73" s="113">
        <f>'cieki 2024'!AJ74</f>
        <v>2.5</v>
      </c>
      <c r="Q73" s="113">
        <f>'cieki 2024'!AK74</f>
        <v>2.5</v>
      </c>
      <c r="R73" s="113">
        <f>'cieki 2024'!AL74</f>
        <v>2.5</v>
      </c>
      <c r="S73" s="113">
        <f>'cieki 2024'!AM74</f>
        <v>2.5</v>
      </c>
      <c r="T73" s="113">
        <f>'cieki 2024'!AN74</f>
        <v>2.5</v>
      </c>
      <c r="U73" s="113">
        <f>'cieki 2024'!AP74</f>
        <v>2.5</v>
      </c>
      <c r="V73" s="113">
        <f>'cieki 2024'!AQ74</f>
        <v>1.5</v>
      </c>
      <c r="W73" s="113">
        <f>'cieki 2024'!AR74</f>
        <v>2.5</v>
      </c>
      <c r="X73" s="113">
        <f>'cieki 2024'!AS74</f>
        <v>2.5</v>
      </c>
      <c r="Y73" s="113">
        <f>'cieki 2024'!AT74</f>
        <v>2.5</v>
      </c>
      <c r="Z73" s="113">
        <f>'cieki 2024'!AU74</f>
        <v>2.5</v>
      </c>
      <c r="AA73" s="113">
        <f>'cieki 2024'!AV74</f>
        <v>2.5</v>
      </c>
      <c r="AB73" s="113">
        <f>'cieki 2024'!AW74</f>
        <v>2.5</v>
      </c>
      <c r="AC73" s="113">
        <f>'cieki 2024'!AX74</f>
        <v>2.5</v>
      </c>
      <c r="AD73" s="113">
        <f>'cieki 2024'!AY74</f>
        <v>2.5</v>
      </c>
      <c r="AE73" s="113">
        <f>'cieki 2024'!BA74</f>
        <v>31.5</v>
      </c>
      <c r="AF73" s="113">
        <f>'cieki 2024'!BI74</f>
        <v>0.5</v>
      </c>
      <c r="AG73" s="113">
        <f>'cieki 2024'!BK74</f>
        <v>0.5</v>
      </c>
      <c r="AH73" s="113">
        <f>'cieki 2024'!BL74</f>
        <v>0.05</v>
      </c>
      <c r="AI73" s="113">
        <f>'cieki 2024'!BM74</f>
        <v>0.05</v>
      </c>
      <c r="AJ73" s="113">
        <f>'cieki 2024'!BN74</f>
        <v>0.05</v>
      </c>
      <c r="AK73" s="113">
        <f>'cieki 2024'!BQ74</f>
        <v>0.4</v>
      </c>
      <c r="AL73" s="112">
        <f>'cieki 2024'!BS74</f>
        <v>0.05</v>
      </c>
      <c r="AM73" s="113">
        <f>'cieki 2024'!BU74</f>
        <v>0.1</v>
      </c>
      <c r="AN73" s="113">
        <f>'cieki 2024'!BW74</f>
        <v>0.05</v>
      </c>
      <c r="AO73" s="113">
        <f>'cieki 2024'!BX74</f>
        <v>0.05</v>
      </c>
      <c r="AP73" s="113">
        <f>'cieki 2024'!BY74</f>
        <v>0.15000000000000002</v>
      </c>
      <c r="AQ73" s="113">
        <f>'cieki 2024'!CA74</f>
        <v>0</v>
      </c>
      <c r="AR73" s="112">
        <f>'cieki 2024'!CL74</f>
        <v>0</v>
      </c>
      <c r="AS73" s="113">
        <f>'cieki 2024'!CO74</f>
        <v>0</v>
      </c>
      <c r="AT73" s="113">
        <f>'cieki 2024'!CT74</f>
        <v>0</v>
      </c>
      <c r="AU73" s="133">
        <f>'cieki 2024'!CY74</f>
        <v>0</v>
      </c>
      <c r="AV73" s="113">
        <f>'cieki 2024'!DD74</f>
        <v>0</v>
      </c>
      <c r="AW73" s="113">
        <f>'cieki 2024'!DE74</f>
        <v>0.05</v>
      </c>
      <c r="AX73" s="157">
        <f>'cieki 2024'!DF74</f>
        <v>0.05</v>
      </c>
      <c r="AY73" s="156" t="s">
        <v>161</v>
      </c>
      <c r="AZ73" s="114"/>
      <c r="BB73" s="131"/>
    </row>
    <row r="74" spans="1:54" s="103" customFormat="1" x14ac:dyDescent="0.25">
      <c r="A74" s="111">
        <f>'cieki 2024'!B75</f>
        <v>222</v>
      </c>
      <c r="B74" s="152" t="str">
        <f>'cieki 2024'!D75</f>
        <v>Liwna - Barciany</v>
      </c>
      <c r="C74" s="112">
        <f>'cieki 2024'!I75</f>
        <v>0.05</v>
      </c>
      <c r="D74" s="112">
        <f>'cieki 2024'!J75</f>
        <v>1.5</v>
      </c>
      <c r="E74" s="112">
        <f>'cieki 2024'!L75</f>
        <v>2.5000000000000001E-2</v>
      </c>
      <c r="F74" s="112">
        <f>'cieki 2024'!N75</f>
        <v>5.19</v>
      </c>
      <c r="G74" s="112">
        <f>'cieki 2024'!O75</f>
        <v>6.04</v>
      </c>
      <c r="H74" s="133">
        <f>'cieki 2024'!P75</f>
        <v>5.7999999999999996E-3</v>
      </c>
      <c r="I74" s="112">
        <f>'cieki 2024'!S75</f>
        <v>1.63</v>
      </c>
      <c r="J74" s="112">
        <f>'cieki 2024'!T75</f>
        <v>0.5</v>
      </c>
      <c r="K74" s="113">
        <f>'cieki 2024'!X75</f>
        <v>8.8699999999999992</v>
      </c>
      <c r="L74" s="113">
        <f>'cieki 2024'!AA75</f>
        <v>2910</v>
      </c>
      <c r="M74" s="113">
        <f>'cieki 2024'!AB75</f>
        <v>41.1</v>
      </c>
      <c r="N74" s="113">
        <f>'cieki 2024'!AH75</f>
        <v>2.5</v>
      </c>
      <c r="O74" s="113">
        <f>'cieki 2024'!AI75</f>
        <v>2.5</v>
      </c>
      <c r="P74" s="113">
        <f>'cieki 2024'!AJ75</f>
        <v>2.5</v>
      </c>
      <c r="Q74" s="113">
        <f>'cieki 2024'!AK75</f>
        <v>2.5</v>
      </c>
      <c r="R74" s="113">
        <f>'cieki 2024'!AL75</f>
        <v>2.5</v>
      </c>
      <c r="S74" s="113">
        <f>'cieki 2024'!AM75</f>
        <v>2.5</v>
      </c>
      <c r="T74" s="113">
        <f>'cieki 2024'!AN75</f>
        <v>2.5</v>
      </c>
      <c r="U74" s="113">
        <f>'cieki 2024'!AP75</f>
        <v>2.5</v>
      </c>
      <c r="V74" s="113">
        <f>'cieki 2024'!AQ75</f>
        <v>1.5</v>
      </c>
      <c r="W74" s="113">
        <f>'cieki 2024'!AR75</f>
        <v>2.5</v>
      </c>
      <c r="X74" s="113">
        <f>'cieki 2024'!AS75</f>
        <v>2.5</v>
      </c>
      <c r="Y74" s="113">
        <f>'cieki 2024'!AT75</f>
        <v>2.5</v>
      </c>
      <c r="Z74" s="113">
        <f>'cieki 2024'!AU75</f>
        <v>2.5</v>
      </c>
      <c r="AA74" s="113">
        <f>'cieki 2024'!AV75</f>
        <v>2.5</v>
      </c>
      <c r="AB74" s="113">
        <f>'cieki 2024'!AW75</f>
        <v>2.5</v>
      </c>
      <c r="AC74" s="113">
        <f>'cieki 2024'!AX75</f>
        <v>2.5</v>
      </c>
      <c r="AD74" s="113">
        <f>'cieki 2024'!AY75</f>
        <v>2.5</v>
      </c>
      <c r="AE74" s="113">
        <f>'cieki 2024'!BA75</f>
        <v>31.5</v>
      </c>
      <c r="AF74" s="113">
        <f>'cieki 2024'!BI75</f>
        <v>0.5</v>
      </c>
      <c r="AG74" s="113">
        <f>'cieki 2024'!BK75</f>
        <v>0.5</v>
      </c>
      <c r="AH74" s="113">
        <f>'cieki 2024'!BL75</f>
        <v>0.05</v>
      </c>
      <c r="AI74" s="113">
        <f>'cieki 2024'!BM75</f>
        <v>0.05</v>
      </c>
      <c r="AJ74" s="113">
        <f>'cieki 2024'!BN75</f>
        <v>0.05</v>
      </c>
      <c r="AK74" s="113">
        <f>'cieki 2024'!BQ75</f>
        <v>0.4</v>
      </c>
      <c r="AL74" s="112">
        <f>'cieki 2024'!BS75</f>
        <v>0.05</v>
      </c>
      <c r="AM74" s="113">
        <f>'cieki 2024'!BU75</f>
        <v>0.1</v>
      </c>
      <c r="AN74" s="113">
        <f>'cieki 2024'!BW75</f>
        <v>0.05</v>
      </c>
      <c r="AO74" s="113">
        <f>'cieki 2024'!BX75</f>
        <v>0.05</v>
      </c>
      <c r="AP74" s="113">
        <f>'cieki 2024'!BY75</f>
        <v>0.15000000000000002</v>
      </c>
      <c r="AQ74" s="113">
        <f>'cieki 2024'!CA75</f>
        <v>0</v>
      </c>
      <c r="AR74" s="112">
        <f>'cieki 2024'!CL75</f>
        <v>0</v>
      </c>
      <c r="AS74" s="113">
        <f>'cieki 2024'!CO75</f>
        <v>0</v>
      </c>
      <c r="AT74" s="113">
        <f>'cieki 2024'!CT75</f>
        <v>0</v>
      </c>
      <c r="AU74" s="133">
        <f>'cieki 2024'!CY75</f>
        <v>0</v>
      </c>
      <c r="AV74" s="113">
        <f>'cieki 2024'!DD75</f>
        <v>0</v>
      </c>
      <c r="AW74" s="113">
        <f>'cieki 2024'!DE75</f>
        <v>0.05</v>
      </c>
      <c r="AX74" s="157">
        <f>'cieki 2024'!DF75</f>
        <v>0.05</v>
      </c>
      <c r="AY74" s="156" t="s">
        <v>161</v>
      </c>
      <c r="AZ74" s="114"/>
      <c r="BB74" s="131"/>
    </row>
    <row r="75" spans="1:54" s="103" customFormat="1" x14ac:dyDescent="0.25">
      <c r="A75" s="111">
        <f>'cieki 2024'!B76</f>
        <v>223</v>
      </c>
      <c r="B75" s="152" t="str">
        <f>'cieki 2024'!D76</f>
        <v>Liwna- Krelikiejmy</v>
      </c>
      <c r="C75" s="112">
        <f>'cieki 2024'!I76</f>
        <v>0.05</v>
      </c>
      <c r="D75" s="112">
        <f>'cieki 2024'!J76</f>
        <v>1.5</v>
      </c>
      <c r="E75" s="112">
        <f>'cieki 2024'!L76</f>
        <v>2.5000000000000001E-2</v>
      </c>
      <c r="F75" s="112">
        <f>'cieki 2024'!N76</f>
        <v>5.48</v>
      </c>
      <c r="G75" s="112">
        <f>'cieki 2024'!O76</f>
        <v>4.71</v>
      </c>
      <c r="H75" s="133">
        <f>'cieki 2024'!P76</f>
        <v>2.2000000000000001E-3</v>
      </c>
      <c r="I75" s="112">
        <f>'cieki 2024'!S76</f>
        <v>2.11</v>
      </c>
      <c r="J75" s="112">
        <f>'cieki 2024'!T76</f>
        <v>0.5</v>
      </c>
      <c r="K75" s="113">
        <f>'cieki 2024'!X76</f>
        <v>10.7</v>
      </c>
      <c r="L75" s="113">
        <f>'cieki 2024'!AA76</f>
        <v>4100</v>
      </c>
      <c r="M75" s="113">
        <f>'cieki 2024'!AB76</f>
        <v>124</v>
      </c>
      <c r="N75" s="113">
        <f>'cieki 2024'!AH76</f>
        <v>2.5</v>
      </c>
      <c r="O75" s="113">
        <f>'cieki 2024'!AI76</f>
        <v>12</v>
      </c>
      <c r="P75" s="113">
        <f>'cieki 2024'!AJ76</f>
        <v>40</v>
      </c>
      <c r="Q75" s="113">
        <f>'cieki 2024'!AK76</f>
        <v>288</v>
      </c>
      <c r="R75" s="113">
        <f>'cieki 2024'!AL76</f>
        <v>140</v>
      </c>
      <c r="S75" s="113">
        <f>'cieki 2024'!AM76</f>
        <v>135</v>
      </c>
      <c r="T75" s="113">
        <f>'cieki 2024'!AN76</f>
        <v>150</v>
      </c>
      <c r="U75" s="113">
        <f>'cieki 2024'!AP76</f>
        <v>106</v>
      </c>
      <c r="V75" s="113">
        <f>'cieki 2024'!AQ76</f>
        <v>1.5</v>
      </c>
      <c r="W75" s="113">
        <f>'cieki 2024'!AR76</f>
        <v>2.5</v>
      </c>
      <c r="X75" s="113">
        <f>'cieki 2024'!AS76</f>
        <v>2.5</v>
      </c>
      <c r="Y75" s="113">
        <f>'cieki 2024'!AT76</f>
        <v>229</v>
      </c>
      <c r="Z75" s="113">
        <f>'cieki 2024'!AU76</f>
        <v>146</v>
      </c>
      <c r="AA75" s="113">
        <f>'cieki 2024'!AV76</f>
        <v>150</v>
      </c>
      <c r="AB75" s="113">
        <f>'cieki 2024'!AW76</f>
        <v>2.5</v>
      </c>
      <c r="AC75" s="113">
        <f>'cieki 2024'!AX76</f>
        <v>73</v>
      </c>
      <c r="AD75" s="113">
        <f>'cieki 2024'!AY76</f>
        <v>66</v>
      </c>
      <c r="AE75" s="113">
        <f>'cieki 2024'!BA76</f>
        <v>1299</v>
      </c>
      <c r="AF75" s="113">
        <f>'cieki 2024'!BI76</f>
        <v>0.5</v>
      </c>
      <c r="AG75" s="113">
        <f>'cieki 2024'!BK76</f>
        <v>0.5</v>
      </c>
      <c r="AH75" s="113">
        <f>'cieki 2024'!BL76</f>
        <v>0.05</v>
      </c>
      <c r="AI75" s="113">
        <f>'cieki 2024'!BM76</f>
        <v>0.05</v>
      </c>
      <c r="AJ75" s="113">
        <f>'cieki 2024'!BN76</f>
        <v>0.05</v>
      </c>
      <c r="AK75" s="113">
        <f>'cieki 2024'!BQ76</f>
        <v>0.4</v>
      </c>
      <c r="AL75" s="112">
        <f>'cieki 2024'!BS76</f>
        <v>0.05</v>
      </c>
      <c r="AM75" s="113">
        <f>'cieki 2024'!BU76</f>
        <v>0.1</v>
      </c>
      <c r="AN75" s="113">
        <f>'cieki 2024'!BW76</f>
        <v>0.05</v>
      </c>
      <c r="AO75" s="113">
        <f>'cieki 2024'!BX76</f>
        <v>0.05</v>
      </c>
      <c r="AP75" s="113">
        <f>'cieki 2024'!BY76</f>
        <v>0.15000000000000002</v>
      </c>
      <c r="AQ75" s="113">
        <f>'cieki 2024'!CA76</f>
        <v>25</v>
      </c>
      <c r="AR75" s="112">
        <f>'cieki 2024'!CL76</f>
        <v>5.0000000000000001E-3</v>
      </c>
      <c r="AS75" s="113">
        <f>'cieki 2024'!CO76</f>
        <v>0.5</v>
      </c>
      <c r="AT75" s="113">
        <f>'cieki 2024'!CT76</f>
        <v>0.5</v>
      </c>
      <c r="AU75" s="133">
        <f>'cieki 2024'!CY76</f>
        <v>8.8000000000000003E-4</v>
      </c>
      <c r="AV75" s="113">
        <f>'cieki 2024'!DD76</f>
        <v>0.05</v>
      </c>
      <c r="AW75" s="113">
        <f>'cieki 2024'!DE76</f>
        <v>0.05</v>
      </c>
      <c r="AX75" s="157">
        <f>'cieki 2024'!DF76</f>
        <v>0.05</v>
      </c>
      <c r="AY75" s="158" t="s">
        <v>162</v>
      </c>
      <c r="AZ75" s="114"/>
      <c r="BB75" s="131"/>
    </row>
    <row r="76" spans="1:54" s="103" customFormat="1" x14ac:dyDescent="0.25">
      <c r="A76" s="111">
        <f>'cieki 2024'!B77</f>
        <v>224</v>
      </c>
      <c r="B76" s="152" t="str">
        <f>'cieki 2024'!D77</f>
        <v>Lutryna - poniżej ZR Mileszewy, Lembark</v>
      </c>
      <c r="C76" s="112">
        <f>'cieki 2024'!I77</f>
        <v>0.05</v>
      </c>
      <c r="D76" s="112">
        <f>'cieki 2024'!J77</f>
        <v>1.5</v>
      </c>
      <c r="E76" s="112">
        <f>'cieki 2024'!L77</f>
        <v>2.5000000000000001E-2</v>
      </c>
      <c r="F76" s="112">
        <f>'cieki 2024'!N77</f>
        <v>1.72</v>
      </c>
      <c r="G76" s="112">
        <f>'cieki 2024'!O77</f>
        <v>5.95</v>
      </c>
      <c r="H76" s="133">
        <f>'cieki 2024'!P77</f>
        <v>2.8999999999999998E-3</v>
      </c>
      <c r="I76" s="112">
        <f>'cieki 2024'!S77</f>
        <v>0.2</v>
      </c>
      <c r="J76" s="112">
        <f>'cieki 2024'!T77</f>
        <v>0.5</v>
      </c>
      <c r="K76" s="113">
        <f>'cieki 2024'!X77</f>
        <v>1.1000000000000001</v>
      </c>
      <c r="L76" s="113">
        <f>'cieki 2024'!AA77</f>
        <v>2530</v>
      </c>
      <c r="M76" s="113">
        <f>'cieki 2024'!AB77</f>
        <v>54.9</v>
      </c>
      <c r="N76" s="113">
        <f>'cieki 2024'!AH77</f>
        <v>7.7</v>
      </c>
      <c r="O76" s="113">
        <f>'cieki 2024'!AI77</f>
        <v>5.1000000000000005</v>
      </c>
      <c r="P76" s="113">
        <f>'cieki 2024'!AJ77</f>
        <v>2.5</v>
      </c>
      <c r="Q76" s="113">
        <f>'cieki 2024'!AK77</f>
        <v>28</v>
      </c>
      <c r="R76" s="113">
        <f>'cieki 2024'!AL77</f>
        <v>23</v>
      </c>
      <c r="S76" s="113">
        <f>'cieki 2024'!AM77</f>
        <v>16</v>
      </c>
      <c r="T76" s="113">
        <f>'cieki 2024'!AN77</f>
        <v>29</v>
      </c>
      <c r="U76" s="113">
        <f>'cieki 2024'!AP77</f>
        <v>17</v>
      </c>
      <c r="V76" s="113">
        <f>'cieki 2024'!AQ77</f>
        <v>1.5</v>
      </c>
      <c r="W76" s="113">
        <f>'cieki 2024'!AR77</f>
        <v>2.5</v>
      </c>
      <c r="X76" s="113">
        <f>'cieki 2024'!AS77</f>
        <v>9.1999999999999993</v>
      </c>
      <c r="Y76" s="113">
        <f>'cieki 2024'!AT77</f>
        <v>2.5</v>
      </c>
      <c r="Z76" s="113">
        <f>'cieki 2024'!AU77</f>
        <v>28</v>
      </c>
      <c r="AA76" s="113">
        <f>'cieki 2024'!AV77</f>
        <v>12</v>
      </c>
      <c r="AB76" s="113">
        <f>'cieki 2024'!AW77</f>
        <v>15</v>
      </c>
      <c r="AC76" s="113">
        <f>'cieki 2024'!AX77</f>
        <v>16</v>
      </c>
      <c r="AD76" s="113">
        <f>'cieki 2024'!AY77</f>
        <v>2.5</v>
      </c>
      <c r="AE76" s="113">
        <f>'cieki 2024'!BA77</f>
        <v>167</v>
      </c>
      <c r="AF76" s="113">
        <f>'cieki 2024'!BI77</f>
        <v>0.5</v>
      </c>
      <c r="AG76" s="113">
        <f>'cieki 2024'!BK77</f>
        <v>0.5</v>
      </c>
      <c r="AH76" s="113">
        <f>'cieki 2024'!BL77</f>
        <v>0.05</v>
      </c>
      <c r="AI76" s="113">
        <f>'cieki 2024'!BM77</f>
        <v>0.05</v>
      </c>
      <c r="AJ76" s="113">
        <f>'cieki 2024'!BN77</f>
        <v>0.05</v>
      </c>
      <c r="AK76" s="113">
        <f>'cieki 2024'!BQ77</f>
        <v>0.4</v>
      </c>
      <c r="AL76" s="112">
        <f>'cieki 2024'!BS77</f>
        <v>0.05</v>
      </c>
      <c r="AM76" s="113">
        <f>'cieki 2024'!BU77</f>
        <v>0.1</v>
      </c>
      <c r="AN76" s="113">
        <f>'cieki 2024'!BW77</f>
        <v>0.05</v>
      </c>
      <c r="AO76" s="113">
        <f>'cieki 2024'!BX77</f>
        <v>0.05</v>
      </c>
      <c r="AP76" s="113">
        <f>'cieki 2024'!BY77</f>
        <v>0.15000000000000002</v>
      </c>
      <c r="AQ76" s="113">
        <f>'cieki 2024'!CA77</f>
        <v>0</v>
      </c>
      <c r="AR76" s="112">
        <f>'cieki 2024'!CL77</f>
        <v>0</v>
      </c>
      <c r="AS76" s="113">
        <f>'cieki 2024'!CO77</f>
        <v>0</v>
      </c>
      <c r="AT76" s="113">
        <f>'cieki 2024'!CT77</f>
        <v>0</v>
      </c>
      <c r="AU76" s="133">
        <f>'cieki 2024'!CY77</f>
        <v>0</v>
      </c>
      <c r="AV76" s="113">
        <f>'cieki 2024'!DD77</f>
        <v>0</v>
      </c>
      <c r="AW76" s="113">
        <f>'cieki 2024'!DE77</f>
        <v>0.05</v>
      </c>
      <c r="AX76" s="157">
        <f>'cieki 2024'!DF77</f>
        <v>0.05</v>
      </c>
      <c r="AY76" s="156" t="s">
        <v>161</v>
      </c>
      <c r="AZ76" s="114"/>
      <c r="BB76" s="131"/>
    </row>
    <row r="77" spans="1:54" s="103" customFormat="1" x14ac:dyDescent="0.25">
      <c r="A77" s="111">
        <f>'cieki 2024'!B78</f>
        <v>225</v>
      </c>
      <c r="B77" s="152" t="str">
        <f>'cieki 2024'!D78</f>
        <v>Łasica - Aleksandrów, most</v>
      </c>
      <c r="C77" s="112">
        <f>'cieki 2024'!I78</f>
        <v>0.05</v>
      </c>
      <c r="D77" s="112">
        <f>'cieki 2024'!J78</f>
        <v>5.32</v>
      </c>
      <c r="E77" s="112">
        <f>'cieki 2024'!L78</f>
        <v>0.125</v>
      </c>
      <c r="F77" s="112">
        <f>'cieki 2024'!N78</f>
        <v>6.9</v>
      </c>
      <c r="G77" s="112">
        <f>'cieki 2024'!O78</f>
        <v>10.1</v>
      </c>
      <c r="H77" s="133">
        <f>'cieki 2024'!P78</f>
        <v>1.6E-2</v>
      </c>
      <c r="I77" s="112">
        <f>'cieki 2024'!S78</f>
        <v>2.56</v>
      </c>
      <c r="J77" s="112">
        <f>'cieki 2024'!T78</f>
        <v>5.41</v>
      </c>
      <c r="K77" s="113">
        <f>'cieki 2024'!X78</f>
        <v>47.2</v>
      </c>
      <c r="L77" s="113">
        <f>'cieki 2024'!AA78</f>
        <v>18597.599999999999</v>
      </c>
      <c r="M77" s="113">
        <f>'cieki 2024'!AB78</f>
        <v>195</v>
      </c>
      <c r="N77" s="113">
        <f>'cieki 2024'!AH78</f>
        <v>2.5</v>
      </c>
      <c r="O77" s="113">
        <f>'cieki 2024'!AI78</f>
        <v>2.5</v>
      </c>
      <c r="P77" s="113">
        <f>'cieki 2024'!AJ78</f>
        <v>2.5</v>
      </c>
      <c r="Q77" s="113">
        <f>'cieki 2024'!AK78</f>
        <v>26</v>
      </c>
      <c r="R77" s="113">
        <f>'cieki 2024'!AL78</f>
        <v>2.5</v>
      </c>
      <c r="S77" s="113">
        <f>'cieki 2024'!AM78</f>
        <v>2.5</v>
      </c>
      <c r="T77" s="113">
        <f>'cieki 2024'!AN78</f>
        <v>17</v>
      </c>
      <c r="U77" s="113">
        <f>'cieki 2024'!AP78</f>
        <v>2.5</v>
      </c>
      <c r="V77" s="113">
        <f>'cieki 2024'!AQ78</f>
        <v>1.5</v>
      </c>
      <c r="W77" s="113">
        <f>'cieki 2024'!AR78</f>
        <v>2.5</v>
      </c>
      <c r="X77" s="113">
        <f>'cieki 2024'!AS78</f>
        <v>2.5</v>
      </c>
      <c r="Y77" s="113">
        <f>'cieki 2024'!AT78</f>
        <v>19</v>
      </c>
      <c r="Z77" s="113">
        <f>'cieki 2024'!AU78</f>
        <v>23</v>
      </c>
      <c r="AA77" s="113">
        <f>'cieki 2024'!AV78</f>
        <v>20</v>
      </c>
      <c r="AB77" s="113">
        <f>'cieki 2024'!AW78</f>
        <v>2.5</v>
      </c>
      <c r="AC77" s="113">
        <f>'cieki 2024'!AX78</f>
        <v>2.5</v>
      </c>
      <c r="AD77" s="113">
        <f>'cieki 2024'!AY78</f>
        <v>2.5</v>
      </c>
      <c r="AE77" s="113">
        <f>'cieki 2024'!BA78</f>
        <v>124</v>
      </c>
      <c r="AF77" s="113">
        <f>'cieki 2024'!BI78</f>
        <v>0.5</v>
      </c>
      <c r="AG77" s="113">
        <f>'cieki 2024'!BK78</f>
        <v>0.5</v>
      </c>
      <c r="AH77" s="113">
        <f>'cieki 2024'!BL78</f>
        <v>0.05</v>
      </c>
      <c r="AI77" s="113">
        <f>'cieki 2024'!BM78</f>
        <v>0.05</v>
      </c>
      <c r="AJ77" s="113">
        <f>'cieki 2024'!BN78</f>
        <v>0.05</v>
      </c>
      <c r="AK77" s="113">
        <f>'cieki 2024'!BQ78</f>
        <v>0.4</v>
      </c>
      <c r="AL77" s="112">
        <f>'cieki 2024'!BS78</f>
        <v>0.05</v>
      </c>
      <c r="AM77" s="113">
        <f>'cieki 2024'!BU78</f>
        <v>0.1</v>
      </c>
      <c r="AN77" s="113">
        <f>'cieki 2024'!BW78</f>
        <v>0.05</v>
      </c>
      <c r="AO77" s="113">
        <f>'cieki 2024'!BX78</f>
        <v>0.05</v>
      </c>
      <c r="AP77" s="113">
        <f>'cieki 2024'!BY78</f>
        <v>0.15000000000000002</v>
      </c>
      <c r="AQ77" s="113">
        <f>'cieki 2024'!CA78</f>
        <v>0</v>
      </c>
      <c r="AR77" s="112">
        <f>'cieki 2024'!CL78</f>
        <v>0</v>
      </c>
      <c r="AS77" s="113">
        <f>'cieki 2024'!CO78</f>
        <v>0</v>
      </c>
      <c r="AT77" s="113">
        <f>'cieki 2024'!CT78</f>
        <v>0</v>
      </c>
      <c r="AU77" s="133">
        <f>'cieki 2024'!CY78</f>
        <v>0</v>
      </c>
      <c r="AV77" s="113">
        <f>'cieki 2024'!DD78</f>
        <v>0</v>
      </c>
      <c r="AW77" s="113">
        <f>'cieki 2024'!DE78</f>
        <v>0.05</v>
      </c>
      <c r="AX77" s="157">
        <f>'cieki 2024'!DF78</f>
        <v>0.05</v>
      </c>
      <c r="AY77" s="156" t="s">
        <v>161</v>
      </c>
      <c r="AZ77" s="114"/>
      <c r="BB77" s="131"/>
    </row>
    <row r="78" spans="1:54" s="103" customFormat="1" x14ac:dyDescent="0.25">
      <c r="A78" s="111">
        <f>'cieki 2024'!B79</f>
        <v>226</v>
      </c>
      <c r="B78" s="152" t="str">
        <f>'cieki 2024'!D79</f>
        <v>Łeba - Cecenowo</v>
      </c>
      <c r="C78" s="112">
        <f>'cieki 2024'!I79</f>
        <v>0.05</v>
      </c>
      <c r="D78" s="112">
        <f>'cieki 2024'!J79</f>
        <v>1.5</v>
      </c>
      <c r="E78" s="112">
        <f>'cieki 2024'!L79</f>
        <v>2.5000000000000001E-2</v>
      </c>
      <c r="F78" s="112">
        <f>'cieki 2024'!N79</f>
        <v>0.58399999999999996</v>
      </c>
      <c r="G78" s="112">
        <f>'cieki 2024'!O79</f>
        <v>3.41</v>
      </c>
      <c r="H78" s="133">
        <f>'cieki 2024'!P79</f>
        <v>2.0999999999999999E-3</v>
      </c>
      <c r="I78" s="112">
        <f>'cieki 2024'!S79</f>
        <v>0.2</v>
      </c>
      <c r="J78" s="112">
        <f>'cieki 2024'!T79</f>
        <v>0.5</v>
      </c>
      <c r="K78" s="113">
        <f>'cieki 2024'!X79</f>
        <v>1.4</v>
      </c>
      <c r="L78" s="113">
        <f>'cieki 2024'!AA79</f>
        <v>1420</v>
      </c>
      <c r="M78" s="113">
        <f>'cieki 2024'!AB79</f>
        <v>245</v>
      </c>
      <c r="N78" s="113">
        <f>'cieki 2024'!AH79</f>
        <v>2.5</v>
      </c>
      <c r="O78" s="113">
        <f>'cieki 2024'!AI79</f>
        <v>2.5</v>
      </c>
      <c r="P78" s="113">
        <f>'cieki 2024'!AJ79</f>
        <v>2.5</v>
      </c>
      <c r="Q78" s="113">
        <f>'cieki 2024'!AK79</f>
        <v>2.5</v>
      </c>
      <c r="R78" s="113">
        <f>'cieki 2024'!AL79</f>
        <v>2.5</v>
      </c>
      <c r="S78" s="113">
        <f>'cieki 2024'!AM79</f>
        <v>2.5</v>
      </c>
      <c r="T78" s="113">
        <f>'cieki 2024'!AN79</f>
        <v>2.5</v>
      </c>
      <c r="U78" s="113">
        <f>'cieki 2024'!AP79</f>
        <v>2.5</v>
      </c>
      <c r="V78" s="113">
        <f>'cieki 2024'!AQ79</f>
        <v>1.5</v>
      </c>
      <c r="W78" s="113">
        <f>'cieki 2024'!AR79</f>
        <v>2.5</v>
      </c>
      <c r="X78" s="113">
        <f>'cieki 2024'!AS79</f>
        <v>2.5</v>
      </c>
      <c r="Y78" s="113">
        <f>'cieki 2024'!AT79</f>
        <v>2.5</v>
      </c>
      <c r="Z78" s="113">
        <f>'cieki 2024'!AU79</f>
        <v>2.5</v>
      </c>
      <c r="AA78" s="113">
        <f>'cieki 2024'!AV79</f>
        <v>2.5</v>
      </c>
      <c r="AB78" s="113">
        <f>'cieki 2024'!AW79</f>
        <v>2.5</v>
      </c>
      <c r="AC78" s="113">
        <f>'cieki 2024'!AX79</f>
        <v>2.5</v>
      </c>
      <c r="AD78" s="113">
        <f>'cieki 2024'!AY79</f>
        <v>2.5</v>
      </c>
      <c r="AE78" s="113">
        <f>'cieki 2024'!BA79</f>
        <v>31.5</v>
      </c>
      <c r="AF78" s="113">
        <f>'cieki 2024'!BI79</f>
        <v>0.5</v>
      </c>
      <c r="AG78" s="113">
        <f>'cieki 2024'!BK79</f>
        <v>0.5</v>
      </c>
      <c r="AH78" s="113">
        <f>'cieki 2024'!BL79</f>
        <v>0.05</v>
      </c>
      <c r="AI78" s="113">
        <f>'cieki 2024'!BM79</f>
        <v>0.05</v>
      </c>
      <c r="AJ78" s="113">
        <f>'cieki 2024'!BN79</f>
        <v>0.05</v>
      </c>
      <c r="AK78" s="113">
        <f>'cieki 2024'!BQ79</f>
        <v>0.4</v>
      </c>
      <c r="AL78" s="112">
        <f>'cieki 2024'!BS79</f>
        <v>0.05</v>
      </c>
      <c r="AM78" s="113">
        <f>'cieki 2024'!BU79</f>
        <v>0.1</v>
      </c>
      <c r="AN78" s="113">
        <f>'cieki 2024'!BW79</f>
        <v>0.05</v>
      </c>
      <c r="AO78" s="113">
        <f>'cieki 2024'!BX79</f>
        <v>0.05</v>
      </c>
      <c r="AP78" s="113">
        <f>'cieki 2024'!BY79</f>
        <v>0.15000000000000002</v>
      </c>
      <c r="AQ78" s="113">
        <f>'cieki 2024'!CA79</f>
        <v>0</v>
      </c>
      <c r="AR78" s="112">
        <f>'cieki 2024'!CL79</f>
        <v>0</v>
      </c>
      <c r="AS78" s="113">
        <f>'cieki 2024'!CO79</f>
        <v>0</v>
      </c>
      <c r="AT78" s="113">
        <f>'cieki 2024'!CT79</f>
        <v>0</v>
      </c>
      <c r="AU78" s="133">
        <f>'cieki 2024'!CY79</f>
        <v>0</v>
      </c>
      <c r="AV78" s="113">
        <f>'cieki 2024'!DD79</f>
        <v>0</v>
      </c>
      <c r="AW78" s="113">
        <f>'cieki 2024'!DE79</f>
        <v>0.05</v>
      </c>
      <c r="AX78" s="157">
        <f>'cieki 2024'!DF79</f>
        <v>0.05</v>
      </c>
      <c r="AY78" s="156" t="s">
        <v>161</v>
      </c>
      <c r="AZ78" s="114"/>
      <c r="BB78" s="131"/>
    </row>
    <row r="79" spans="1:54" s="103" customFormat="1" x14ac:dyDescent="0.25">
      <c r="A79" s="111">
        <f>'cieki 2024'!B80</f>
        <v>227</v>
      </c>
      <c r="B79" s="152" t="str">
        <f>'cieki 2024'!D80</f>
        <v>Łeba - Chocielewko</v>
      </c>
      <c r="C79" s="112">
        <f>'cieki 2024'!I80</f>
        <v>0.05</v>
      </c>
      <c r="D79" s="112">
        <f>'cieki 2024'!J80</f>
        <v>1.5</v>
      </c>
      <c r="E79" s="112">
        <f>'cieki 2024'!L80</f>
        <v>2.5000000000000001E-2</v>
      </c>
      <c r="F79" s="112">
        <f>'cieki 2024'!N80</f>
        <v>1.1599999999999999</v>
      </c>
      <c r="G79" s="112">
        <f>'cieki 2024'!O80</f>
        <v>4.3600000000000003</v>
      </c>
      <c r="H79" s="133">
        <f>'cieki 2024'!P80</f>
        <v>1.5E-3</v>
      </c>
      <c r="I79" s="112">
        <f>'cieki 2024'!S80</f>
        <v>0.65400000000000003</v>
      </c>
      <c r="J79" s="112">
        <f>'cieki 2024'!T80</f>
        <v>0.5</v>
      </c>
      <c r="K79" s="113">
        <f>'cieki 2024'!X80</f>
        <v>5.8</v>
      </c>
      <c r="L79" s="113">
        <f>'cieki 2024'!AA80</f>
        <v>1600</v>
      </c>
      <c r="M79" s="113">
        <f>'cieki 2024'!AB80</f>
        <v>169</v>
      </c>
      <c r="N79" s="113">
        <f>'cieki 2024'!AH80</f>
        <v>2.5</v>
      </c>
      <c r="O79" s="113">
        <f>'cieki 2024'!AI80</f>
        <v>2.5</v>
      </c>
      <c r="P79" s="113">
        <f>'cieki 2024'!AJ80</f>
        <v>2.5</v>
      </c>
      <c r="Q79" s="113">
        <f>'cieki 2024'!AK80</f>
        <v>12</v>
      </c>
      <c r="R79" s="113">
        <f>'cieki 2024'!AL80</f>
        <v>7.8</v>
      </c>
      <c r="S79" s="113">
        <f>'cieki 2024'!AM80</f>
        <v>6.8</v>
      </c>
      <c r="T79" s="113">
        <f>'cieki 2024'!AN80</f>
        <v>6.8999999999999995</v>
      </c>
      <c r="U79" s="113">
        <f>'cieki 2024'!AP80</f>
        <v>2.5</v>
      </c>
      <c r="V79" s="113">
        <f>'cieki 2024'!AQ80</f>
        <v>1.5</v>
      </c>
      <c r="W79" s="113">
        <f>'cieki 2024'!AR80</f>
        <v>2.5</v>
      </c>
      <c r="X79" s="113">
        <f>'cieki 2024'!AS80</f>
        <v>2.5</v>
      </c>
      <c r="Y79" s="113">
        <f>'cieki 2024'!AT80</f>
        <v>12</v>
      </c>
      <c r="Z79" s="113">
        <f>'cieki 2024'!AU80</f>
        <v>6.8999999999999995</v>
      </c>
      <c r="AA79" s="113">
        <f>'cieki 2024'!AV80</f>
        <v>6.6</v>
      </c>
      <c r="AB79" s="113">
        <f>'cieki 2024'!AW80</f>
        <v>2.5</v>
      </c>
      <c r="AC79" s="113">
        <f>'cieki 2024'!AX80</f>
        <v>2.5</v>
      </c>
      <c r="AD79" s="113">
        <f>'cieki 2024'!AY80</f>
        <v>2.5</v>
      </c>
      <c r="AE79" s="113">
        <f>'cieki 2024'!BA80</f>
        <v>73</v>
      </c>
      <c r="AF79" s="113">
        <f>'cieki 2024'!BI80</f>
        <v>0.5</v>
      </c>
      <c r="AG79" s="113">
        <f>'cieki 2024'!BK80</f>
        <v>0.5</v>
      </c>
      <c r="AH79" s="113">
        <f>'cieki 2024'!BL80</f>
        <v>0.05</v>
      </c>
      <c r="AI79" s="113">
        <f>'cieki 2024'!BM80</f>
        <v>0.05</v>
      </c>
      <c r="AJ79" s="113">
        <f>'cieki 2024'!BN80</f>
        <v>0.05</v>
      </c>
      <c r="AK79" s="113">
        <f>'cieki 2024'!BQ80</f>
        <v>0.4</v>
      </c>
      <c r="AL79" s="112">
        <f>'cieki 2024'!BS80</f>
        <v>0.05</v>
      </c>
      <c r="AM79" s="113">
        <f>'cieki 2024'!BU80</f>
        <v>0.1</v>
      </c>
      <c r="AN79" s="113">
        <f>'cieki 2024'!BW80</f>
        <v>0.05</v>
      </c>
      <c r="AO79" s="113">
        <f>'cieki 2024'!BX80</f>
        <v>0.05</v>
      </c>
      <c r="AP79" s="113">
        <f>'cieki 2024'!BY80</f>
        <v>0.15000000000000002</v>
      </c>
      <c r="AQ79" s="113">
        <f>'cieki 2024'!CA80</f>
        <v>0</v>
      </c>
      <c r="AR79" s="112">
        <f>'cieki 2024'!CL80</f>
        <v>0</v>
      </c>
      <c r="AS79" s="113">
        <f>'cieki 2024'!CO80</f>
        <v>0</v>
      </c>
      <c r="AT79" s="113">
        <f>'cieki 2024'!CT80</f>
        <v>0</v>
      </c>
      <c r="AU79" s="133">
        <f>'cieki 2024'!CY80</f>
        <v>0</v>
      </c>
      <c r="AV79" s="113">
        <f>'cieki 2024'!DD80</f>
        <v>0</v>
      </c>
      <c r="AW79" s="113">
        <f>'cieki 2024'!DE80</f>
        <v>0.05</v>
      </c>
      <c r="AX79" s="157">
        <f>'cieki 2024'!DF80</f>
        <v>0.05</v>
      </c>
      <c r="AY79" s="156" t="s">
        <v>161</v>
      </c>
      <c r="AZ79" s="114"/>
      <c r="BB79" s="131"/>
    </row>
    <row r="80" spans="1:54" s="103" customFormat="1" x14ac:dyDescent="0.25">
      <c r="A80" s="111">
        <f>'cieki 2024'!B81</f>
        <v>228</v>
      </c>
      <c r="B80" s="152" t="str">
        <f>'cieki 2024'!D81</f>
        <v>Łupawa - Smołdzino</v>
      </c>
      <c r="C80" s="112">
        <f>'cieki 2024'!I81</f>
        <v>0.05</v>
      </c>
      <c r="D80" s="112">
        <f>'cieki 2024'!J81</f>
        <v>1.5</v>
      </c>
      <c r="E80" s="112">
        <f>'cieki 2024'!L81</f>
        <v>2.5000000000000001E-2</v>
      </c>
      <c r="F80" s="112">
        <f>'cieki 2024'!N81</f>
        <v>1.76</v>
      </c>
      <c r="G80" s="112">
        <f>'cieki 2024'!O81</f>
        <v>6.49</v>
      </c>
      <c r="H80" s="133">
        <f>'cieki 2024'!P81</f>
        <v>1.4E-3</v>
      </c>
      <c r="I80" s="112">
        <f>'cieki 2024'!S81</f>
        <v>0.88900000000000001</v>
      </c>
      <c r="J80" s="112">
        <f>'cieki 2024'!T81</f>
        <v>1.61</v>
      </c>
      <c r="K80" s="113">
        <f>'cieki 2024'!X81</f>
        <v>7.9</v>
      </c>
      <c r="L80" s="113">
        <f>'cieki 2024'!AA81</f>
        <v>1750</v>
      </c>
      <c r="M80" s="113">
        <f>'cieki 2024'!AB81</f>
        <v>44.1</v>
      </c>
      <c r="N80" s="113">
        <f>'cieki 2024'!AH81</f>
        <v>15</v>
      </c>
      <c r="O80" s="113">
        <f>'cieki 2024'!AI81</f>
        <v>91</v>
      </c>
      <c r="P80" s="113">
        <f>'cieki 2024'!AJ81</f>
        <v>13</v>
      </c>
      <c r="Q80" s="113">
        <f>'cieki 2024'!AK81</f>
        <v>159</v>
      </c>
      <c r="R80" s="113">
        <f>'cieki 2024'!AL81</f>
        <v>55</v>
      </c>
      <c r="S80" s="113">
        <f>'cieki 2024'!AM81</f>
        <v>47</v>
      </c>
      <c r="T80" s="113">
        <f>'cieki 2024'!AN81</f>
        <v>53</v>
      </c>
      <c r="U80" s="113">
        <f>'cieki 2024'!AP81</f>
        <v>37</v>
      </c>
      <c r="V80" s="113">
        <f>'cieki 2024'!AQ81</f>
        <v>1.5</v>
      </c>
      <c r="W80" s="113">
        <f>'cieki 2024'!AR81</f>
        <v>6.6</v>
      </c>
      <c r="X80" s="113">
        <f>'cieki 2024'!AS81</f>
        <v>9.7000000000000011</v>
      </c>
      <c r="Y80" s="113">
        <f>'cieki 2024'!AT81</f>
        <v>137</v>
      </c>
      <c r="Z80" s="113">
        <f>'cieki 2024'!AU81</f>
        <v>55</v>
      </c>
      <c r="AA80" s="113">
        <f>'cieki 2024'!AV81</f>
        <v>39</v>
      </c>
      <c r="AB80" s="113">
        <f>'cieki 2024'!AW81</f>
        <v>2.5</v>
      </c>
      <c r="AC80" s="113">
        <f>'cieki 2024'!AX81</f>
        <v>43</v>
      </c>
      <c r="AD80" s="113">
        <f>'cieki 2024'!AY81</f>
        <v>11</v>
      </c>
      <c r="AE80" s="113">
        <f>'cieki 2024'!BA81</f>
        <v>681.8</v>
      </c>
      <c r="AF80" s="113">
        <f>'cieki 2024'!BI81</f>
        <v>0.5</v>
      </c>
      <c r="AG80" s="113">
        <f>'cieki 2024'!BK81</f>
        <v>0.5</v>
      </c>
      <c r="AH80" s="113">
        <f>'cieki 2024'!BL81</f>
        <v>0.05</v>
      </c>
      <c r="AI80" s="113">
        <f>'cieki 2024'!BM81</f>
        <v>0.05</v>
      </c>
      <c r="AJ80" s="113">
        <f>'cieki 2024'!BN81</f>
        <v>0.05</v>
      </c>
      <c r="AK80" s="113">
        <f>'cieki 2024'!BQ81</f>
        <v>0.4</v>
      </c>
      <c r="AL80" s="112">
        <f>'cieki 2024'!BS81</f>
        <v>0.05</v>
      </c>
      <c r="AM80" s="113">
        <f>'cieki 2024'!BU81</f>
        <v>0.1</v>
      </c>
      <c r="AN80" s="113">
        <f>'cieki 2024'!BW81</f>
        <v>0.05</v>
      </c>
      <c r="AO80" s="113">
        <f>'cieki 2024'!BX81</f>
        <v>0.05</v>
      </c>
      <c r="AP80" s="113">
        <f>'cieki 2024'!BY81</f>
        <v>0.15000000000000002</v>
      </c>
      <c r="AQ80" s="113">
        <f>'cieki 2024'!CA81</f>
        <v>0</v>
      </c>
      <c r="AR80" s="112">
        <f>'cieki 2024'!CL81</f>
        <v>0</v>
      </c>
      <c r="AS80" s="113">
        <f>'cieki 2024'!CO81</f>
        <v>0</v>
      </c>
      <c r="AT80" s="113">
        <f>'cieki 2024'!CT81</f>
        <v>0</v>
      </c>
      <c r="AU80" s="133">
        <f>'cieki 2024'!CY81</f>
        <v>0</v>
      </c>
      <c r="AV80" s="113">
        <f>'cieki 2024'!DD81</f>
        <v>0</v>
      </c>
      <c r="AW80" s="113">
        <f>'cieki 2024'!DE81</f>
        <v>0.05</v>
      </c>
      <c r="AX80" s="157">
        <f>'cieki 2024'!DF81</f>
        <v>0.05</v>
      </c>
      <c r="AY80" s="156" t="s">
        <v>161</v>
      </c>
      <c r="AZ80" s="114"/>
      <c r="BB80" s="131"/>
    </row>
    <row r="81" spans="1:54" s="103" customFormat="1" x14ac:dyDescent="0.25">
      <c r="A81" s="111">
        <f>'cieki 2024'!B82</f>
        <v>229</v>
      </c>
      <c r="B81" s="152" t="str">
        <f>'cieki 2024'!D82</f>
        <v>Łydynia - Gutarzewo, most</v>
      </c>
      <c r="C81" s="112">
        <f>'cieki 2024'!I82</f>
        <v>0.05</v>
      </c>
      <c r="D81" s="112">
        <f>'cieki 2024'!J82</f>
        <v>1.5</v>
      </c>
      <c r="E81" s="112">
        <f>'cieki 2024'!L82</f>
        <v>2.5000000000000001E-2</v>
      </c>
      <c r="F81" s="112">
        <f>'cieki 2024'!N82</f>
        <v>1.51</v>
      </c>
      <c r="G81" s="112">
        <f>'cieki 2024'!O82</f>
        <v>4.3099999999999996</v>
      </c>
      <c r="H81" s="133">
        <f>'cieki 2024'!P82</f>
        <v>3.2000000000000002E-3</v>
      </c>
      <c r="I81" s="112">
        <f>'cieki 2024'!S82</f>
        <v>0.41599999999999998</v>
      </c>
      <c r="J81" s="112">
        <f>'cieki 2024'!T82</f>
        <v>0.5</v>
      </c>
      <c r="K81" s="113">
        <f>'cieki 2024'!X82</f>
        <v>3.86</v>
      </c>
      <c r="L81" s="113">
        <f>'cieki 2024'!AA82</f>
        <v>1010</v>
      </c>
      <c r="M81" s="113">
        <f>'cieki 2024'!AB82</f>
        <v>32.299999999999997</v>
      </c>
      <c r="N81" s="113">
        <f>'cieki 2024'!AH82</f>
        <v>6.4</v>
      </c>
      <c r="O81" s="113">
        <f>'cieki 2024'!AI82</f>
        <v>11</v>
      </c>
      <c r="P81" s="113">
        <f>'cieki 2024'!AJ82</f>
        <v>2.5</v>
      </c>
      <c r="Q81" s="113">
        <f>'cieki 2024'!AK82</f>
        <v>51</v>
      </c>
      <c r="R81" s="113">
        <f>'cieki 2024'!AL82</f>
        <v>47</v>
      </c>
      <c r="S81" s="113">
        <f>'cieki 2024'!AM82</f>
        <v>31</v>
      </c>
      <c r="T81" s="113">
        <f>'cieki 2024'!AN82</f>
        <v>43</v>
      </c>
      <c r="U81" s="113">
        <f>'cieki 2024'!AP82</f>
        <v>35</v>
      </c>
      <c r="V81" s="113">
        <f>'cieki 2024'!AQ82</f>
        <v>1.5</v>
      </c>
      <c r="W81" s="113">
        <f>'cieki 2024'!AR82</f>
        <v>2.5</v>
      </c>
      <c r="X81" s="113">
        <f>'cieki 2024'!AS82</f>
        <v>2.5</v>
      </c>
      <c r="Y81" s="113">
        <f>'cieki 2024'!AT82</f>
        <v>58</v>
      </c>
      <c r="Z81" s="113">
        <f>'cieki 2024'!AU82</f>
        <v>48</v>
      </c>
      <c r="AA81" s="113">
        <f>'cieki 2024'!AV82</f>
        <v>22</v>
      </c>
      <c r="AB81" s="113">
        <f>'cieki 2024'!AW82</f>
        <v>33</v>
      </c>
      <c r="AC81" s="113">
        <f>'cieki 2024'!AX82</f>
        <v>38</v>
      </c>
      <c r="AD81" s="113">
        <f>'cieki 2024'!AY82</f>
        <v>8.6999999999999993</v>
      </c>
      <c r="AE81" s="113">
        <f>'cieki 2024'!BA82</f>
        <v>326.39999999999998</v>
      </c>
      <c r="AF81" s="113">
        <f>'cieki 2024'!BI82</f>
        <v>0.5</v>
      </c>
      <c r="AG81" s="113">
        <f>'cieki 2024'!BK82</f>
        <v>0.5</v>
      </c>
      <c r="AH81" s="113">
        <f>'cieki 2024'!BL82</f>
        <v>0.05</v>
      </c>
      <c r="AI81" s="113">
        <f>'cieki 2024'!BM82</f>
        <v>0.05</v>
      </c>
      <c r="AJ81" s="113">
        <f>'cieki 2024'!BN82</f>
        <v>0.05</v>
      </c>
      <c r="AK81" s="113">
        <f>'cieki 2024'!BQ82</f>
        <v>0.4</v>
      </c>
      <c r="AL81" s="112">
        <f>'cieki 2024'!BS82</f>
        <v>0.05</v>
      </c>
      <c r="AM81" s="113">
        <f>'cieki 2024'!BU82</f>
        <v>0.1</v>
      </c>
      <c r="AN81" s="113">
        <f>'cieki 2024'!BW82</f>
        <v>0.05</v>
      </c>
      <c r="AO81" s="113">
        <f>'cieki 2024'!BX82</f>
        <v>0.05</v>
      </c>
      <c r="AP81" s="113">
        <f>'cieki 2024'!BY82</f>
        <v>0.15000000000000002</v>
      </c>
      <c r="AQ81" s="113">
        <f>'cieki 2024'!CA82</f>
        <v>0</v>
      </c>
      <c r="AR81" s="112">
        <f>'cieki 2024'!CL82</f>
        <v>0</v>
      </c>
      <c r="AS81" s="113">
        <f>'cieki 2024'!CO82</f>
        <v>0</v>
      </c>
      <c r="AT81" s="113">
        <f>'cieki 2024'!CT82</f>
        <v>0</v>
      </c>
      <c r="AU81" s="133">
        <f>'cieki 2024'!CY82</f>
        <v>0</v>
      </c>
      <c r="AV81" s="113">
        <f>'cieki 2024'!DD82</f>
        <v>0</v>
      </c>
      <c r="AW81" s="113">
        <f>'cieki 2024'!DE82</f>
        <v>0.05</v>
      </c>
      <c r="AX81" s="157">
        <f>'cieki 2024'!DF82</f>
        <v>0.05</v>
      </c>
      <c r="AY81" s="156" t="s">
        <v>161</v>
      </c>
      <c r="AZ81" s="114"/>
      <c r="BB81" s="131"/>
    </row>
    <row r="82" spans="1:54" s="103" customFormat="1" x14ac:dyDescent="0.25">
      <c r="A82" s="111">
        <f>'cieki 2024'!B83</f>
        <v>230</v>
      </c>
      <c r="B82" s="152" t="str">
        <f>'cieki 2024'!D83</f>
        <v>Mała Panew - Czarnowąsy</v>
      </c>
      <c r="C82" s="112">
        <f>'cieki 2024'!I83</f>
        <v>0.65600000000000003</v>
      </c>
      <c r="D82" s="112">
        <f>'cieki 2024'!J83</f>
        <v>1.5</v>
      </c>
      <c r="E82" s="112">
        <f>'cieki 2024'!L83</f>
        <v>2.5000000000000001E-2</v>
      </c>
      <c r="F82" s="112">
        <f>'cieki 2024'!N83</f>
        <v>2.11</v>
      </c>
      <c r="G82" s="112">
        <f>'cieki 2024'!O83</f>
        <v>8.24</v>
      </c>
      <c r="H82" s="133">
        <f>'cieki 2024'!P83</f>
        <v>7.9000000000000008E-3</v>
      </c>
      <c r="I82" s="112">
        <f>'cieki 2024'!S83</f>
        <v>2.2599999999999998</v>
      </c>
      <c r="J82" s="112">
        <f>'cieki 2024'!T83</f>
        <v>2.7</v>
      </c>
      <c r="K82" s="113">
        <f>'cieki 2024'!X83</f>
        <v>22.2</v>
      </c>
      <c r="L82" s="113">
        <f>'cieki 2024'!AA83</f>
        <v>2190</v>
      </c>
      <c r="M82" s="113">
        <f>'cieki 2024'!AB83</f>
        <v>31.5</v>
      </c>
      <c r="N82" s="113">
        <f>'cieki 2024'!AH83</f>
        <v>2.5</v>
      </c>
      <c r="O82" s="113">
        <f>'cieki 2024'!AI83</f>
        <v>2.5</v>
      </c>
      <c r="P82" s="113">
        <f>'cieki 2024'!AJ83</f>
        <v>2.5</v>
      </c>
      <c r="Q82" s="113">
        <f>'cieki 2024'!AK83</f>
        <v>2.5</v>
      </c>
      <c r="R82" s="113">
        <f>'cieki 2024'!AL83</f>
        <v>2.5</v>
      </c>
      <c r="S82" s="113">
        <f>'cieki 2024'!AM83</f>
        <v>2.5</v>
      </c>
      <c r="T82" s="113">
        <f>'cieki 2024'!AN83</f>
        <v>2.5</v>
      </c>
      <c r="U82" s="113">
        <f>'cieki 2024'!AP83</f>
        <v>2.5</v>
      </c>
      <c r="V82" s="113">
        <f>'cieki 2024'!AQ83</f>
        <v>1.5</v>
      </c>
      <c r="W82" s="113">
        <f>'cieki 2024'!AR83</f>
        <v>2.5</v>
      </c>
      <c r="X82" s="113">
        <f>'cieki 2024'!AS83</f>
        <v>2.5</v>
      </c>
      <c r="Y82" s="113">
        <f>'cieki 2024'!AT83</f>
        <v>10</v>
      </c>
      <c r="Z82" s="113">
        <f>'cieki 2024'!AU83</f>
        <v>2.5</v>
      </c>
      <c r="AA82" s="113">
        <f>'cieki 2024'!AV83</f>
        <v>2.5</v>
      </c>
      <c r="AB82" s="113">
        <f>'cieki 2024'!AW83</f>
        <v>2.5</v>
      </c>
      <c r="AC82" s="113">
        <f>'cieki 2024'!AX83</f>
        <v>11</v>
      </c>
      <c r="AD82" s="113">
        <f>'cieki 2024'!AY83</f>
        <v>2.5</v>
      </c>
      <c r="AE82" s="113">
        <f>'cieki 2024'!BA83</f>
        <v>39</v>
      </c>
      <c r="AF82" s="113">
        <f>'cieki 2024'!BI83</f>
        <v>0.5</v>
      </c>
      <c r="AG82" s="113">
        <f>'cieki 2024'!BK83</f>
        <v>0.5</v>
      </c>
      <c r="AH82" s="113">
        <f>'cieki 2024'!BL83</f>
        <v>0.05</v>
      </c>
      <c r="AI82" s="113">
        <f>'cieki 2024'!BM83</f>
        <v>0.05</v>
      </c>
      <c r="AJ82" s="113">
        <f>'cieki 2024'!BN83</f>
        <v>0.05</v>
      </c>
      <c r="AK82" s="113">
        <f>'cieki 2024'!BQ83</f>
        <v>0.4</v>
      </c>
      <c r="AL82" s="112">
        <f>'cieki 2024'!BS83</f>
        <v>0.05</v>
      </c>
      <c r="AM82" s="113">
        <f>'cieki 2024'!BU83</f>
        <v>0.1</v>
      </c>
      <c r="AN82" s="113">
        <f>'cieki 2024'!BW83</f>
        <v>0.05</v>
      </c>
      <c r="AO82" s="113">
        <f>'cieki 2024'!BX83</f>
        <v>0.05</v>
      </c>
      <c r="AP82" s="113">
        <f>'cieki 2024'!BY83</f>
        <v>0.15000000000000002</v>
      </c>
      <c r="AQ82" s="113">
        <f>'cieki 2024'!CA83</f>
        <v>0</v>
      </c>
      <c r="AR82" s="112">
        <f>'cieki 2024'!CL83</f>
        <v>0</v>
      </c>
      <c r="AS82" s="113">
        <f>'cieki 2024'!CO83</f>
        <v>0</v>
      </c>
      <c r="AT82" s="113">
        <f>'cieki 2024'!CT83</f>
        <v>0</v>
      </c>
      <c r="AU82" s="133">
        <f>'cieki 2024'!CY83</f>
        <v>0</v>
      </c>
      <c r="AV82" s="113">
        <f>'cieki 2024'!DD83</f>
        <v>0</v>
      </c>
      <c r="AW82" s="113">
        <f>'cieki 2024'!DE83</f>
        <v>0.05</v>
      </c>
      <c r="AX82" s="157">
        <f>'cieki 2024'!DF83</f>
        <v>0.05</v>
      </c>
      <c r="AY82" s="156" t="s">
        <v>161</v>
      </c>
      <c r="AZ82" s="114"/>
      <c r="BB82" s="131"/>
    </row>
    <row r="83" spans="1:54" s="103" customFormat="1" x14ac:dyDescent="0.25">
      <c r="A83" s="111">
        <f>'cieki 2024'!B84</f>
        <v>231</v>
      </c>
      <c r="B83" s="152" t="str">
        <f>'cieki 2024'!D84</f>
        <v>Mień - ujście do Wisły, Wąkole</v>
      </c>
      <c r="C83" s="112">
        <f>'cieki 2024'!I84</f>
        <v>0.05</v>
      </c>
      <c r="D83" s="112">
        <f>'cieki 2024'!J84</f>
        <v>1.5</v>
      </c>
      <c r="E83" s="112">
        <f>'cieki 2024'!L84</f>
        <v>2.5000000000000001E-2</v>
      </c>
      <c r="F83" s="112">
        <f>'cieki 2024'!N84</f>
        <v>2.56</v>
      </c>
      <c r="G83" s="112">
        <f>'cieki 2024'!O84</f>
        <v>12.1</v>
      </c>
      <c r="H83" s="133">
        <f>'cieki 2024'!P84</f>
        <v>1.8E-3</v>
      </c>
      <c r="I83" s="112">
        <f>'cieki 2024'!S84</f>
        <v>0.2</v>
      </c>
      <c r="J83" s="112">
        <f>'cieki 2024'!T84</f>
        <v>10.199999999999999</v>
      </c>
      <c r="K83" s="113">
        <f>'cieki 2024'!X84</f>
        <v>8.75</v>
      </c>
      <c r="L83" s="113">
        <f>'cieki 2024'!AA84</f>
        <v>3340</v>
      </c>
      <c r="M83" s="113">
        <f>'cieki 2024'!AB84</f>
        <v>73.2</v>
      </c>
      <c r="N83" s="113">
        <f>'cieki 2024'!AH84</f>
        <v>2.5</v>
      </c>
      <c r="O83" s="113">
        <f>'cieki 2024'!AI84</f>
        <v>9.1999999999999993</v>
      </c>
      <c r="P83" s="113">
        <f>'cieki 2024'!AJ84</f>
        <v>2.5</v>
      </c>
      <c r="Q83" s="113">
        <f>'cieki 2024'!AK84</f>
        <v>37</v>
      </c>
      <c r="R83" s="113">
        <f>'cieki 2024'!AL84</f>
        <v>25</v>
      </c>
      <c r="S83" s="113">
        <f>'cieki 2024'!AM84</f>
        <v>21</v>
      </c>
      <c r="T83" s="113">
        <f>'cieki 2024'!AN84</f>
        <v>29</v>
      </c>
      <c r="U83" s="113">
        <f>'cieki 2024'!AP84</f>
        <v>29</v>
      </c>
      <c r="V83" s="113">
        <f>'cieki 2024'!AQ84</f>
        <v>1.5</v>
      </c>
      <c r="W83" s="113">
        <f>'cieki 2024'!AR84</f>
        <v>2.5</v>
      </c>
      <c r="X83" s="113">
        <f>'cieki 2024'!AS84</f>
        <v>2.5</v>
      </c>
      <c r="Y83" s="113">
        <f>'cieki 2024'!AT84</f>
        <v>30</v>
      </c>
      <c r="Z83" s="113">
        <f>'cieki 2024'!AU84</f>
        <v>37</v>
      </c>
      <c r="AA83" s="113">
        <f>'cieki 2024'!AV84</f>
        <v>23</v>
      </c>
      <c r="AB83" s="113">
        <f>'cieki 2024'!AW84</f>
        <v>2.5</v>
      </c>
      <c r="AC83" s="113">
        <f>'cieki 2024'!AX84</f>
        <v>31</v>
      </c>
      <c r="AD83" s="113">
        <f>'cieki 2024'!AY84</f>
        <v>2.5</v>
      </c>
      <c r="AE83" s="113">
        <f>'cieki 2024'!BA84</f>
        <v>222.7</v>
      </c>
      <c r="AF83" s="113">
        <f>'cieki 2024'!BI84</f>
        <v>0.5</v>
      </c>
      <c r="AG83" s="113">
        <f>'cieki 2024'!BK84</f>
        <v>0.5</v>
      </c>
      <c r="AH83" s="113">
        <f>'cieki 2024'!BL84</f>
        <v>0.05</v>
      </c>
      <c r="AI83" s="113">
        <f>'cieki 2024'!BM84</f>
        <v>0.05</v>
      </c>
      <c r="AJ83" s="113">
        <f>'cieki 2024'!BN84</f>
        <v>0.05</v>
      </c>
      <c r="AK83" s="113">
        <f>'cieki 2024'!BQ84</f>
        <v>0.4</v>
      </c>
      <c r="AL83" s="112">
        <f>'cieki 2024'!BS84</f>
        <v>0.05</v>
      </c>
      <c r="AM83" s="113">
        <f>'cieki 2024'!BU84</f>
        <v>0.1</v>
      </c>
      <c r="AN83" s="113">
        <f>'cieki 2024'!BW84</f>
        <v>0.05</v>
      </c>
      <c r="AO83" s="113">
        <f>'cieki 2024'!BX84</f>
        <v>0.05</v>
      </c>
      <c r="AP83" s="113">
        <f>'cieki 2024'!BY84</f>
        <v>0.15000000000000002</v>
      </c>
      <c r="AQ83" s="113">
        <f>'cieki 2024'!CA84</f>
        <v>0</v>
      </c>
      <c r="AR83" s="112">
        <f>'cieki 2024'!CL84</f>
        <v>0</v>
      </c>
      <c r="AS83" s="113">
        <f>'cieki 2024'!CO84</f>
        <v>0</v>
      </c>
      <c r="AT83" s="113">
        <f>'cieki 2024'!CT84</f>
        <v>0</v>
      </c>
      <c r="AU83" s="133">
        <f>'cieki 2024'!CY84</f>
        <v>0</v>
      </c>
      <c r="AV83" s="113">
        <f>'cieki 2024'!DD84</f>
        <v>0</v>
      </c>
      <c r="AW83" s="113">
        <f>'cieki 2024'!DE84</f>
        <v>0.05</v>
      </c>
      <c r="AX83" s="157">
        <f>'cieki 2024'!DF84</f>
        <v>0.05</v>
      </c>
      <c r="AY83" s="156" t="s">
        <v>161</v>
      </c>
      <c r="AZ83" s="114"/>
      <c r="BB83" s="131"/>
    </row>
    <row r="84" spans="1:54" s="103" customFormat="1" x14ac:dyDescent="0.25">
      <c r="A84" s="111">
        <f>'cieki 2024'!B85</f>
        <v>232</v>
      </c>
      <c r="B84" s="152" t="str">
        <f>'cieki 2024'!D85</f>
        <v>Narew  - Ploski</v>
      </c>
      <c r="C84" s="112">
        <f>'cieki 2024'!I85</f>
        <v>0.05</v>
      </c>
      <c r="D84" s="112">
        <f>'cieki 2024'!J85</f>
        <v>1.5</v>
      </c>
      <c r="E84" s="112">
        <f>'cieki 2024'!L85</f>
        <v>2.5000000000000001E-2</v>
      </c>
      <c r="F84" s="112">
        <f>'cieki 2024'!N85</f>
        <v>1.03</v>
      </c>
      <c r="G84" s="112">
        <f>'cieki 2024'!O85</f>
        <v>4</v>
      </c>
      <c r="H84" s="133">
        <f>'cieki 2024'!P85</f>
        <v>6.1999999999999998E-3</v>
      </c>
      <c r="I84" s="112">
        <f>'cieki 2024'!S85</f>
        <v>0.42499999999999999</v>
      </c>
      <c r="J84" s="112">
        <f>'cieki 2024'!T85</f>
        <v>0.5</v>
      </c>
      <c r="K84" s="113">
        <f>'cieki 2024'!X85</f>
        <v>5.31</v>
      </c>
      <c r="L84" s="113">
        <f>'cieki 2024'!AA85</f>
        <v>2910</v>
      </c>
      <c r="M84" s="113">
        <f>'cieki 2024'!AB85</f>
        <v>425</v>
      </c>
      <c r="N84" s="113">
        <f>'cieki 2024'!AH85</f>
        <v>21</v>
      </c>
      <c r="O84" s="113">
        <f>'cieki 2024'!AI85</f>
        <v>14</v>
      </c>
      <c r="P84" s="113">
        <f>'cieki 2024'!AJ85</f>
        <v>2.5</v>
      </c>
      <c r="Q84" s="113">
        <f>'cieki 2024'!AK85</f>
        <v>23</v>
      </c>
      <c r="R84" s="113">
        <f>'cieki 2024'!AL85</f>
        <v>2.5</v>
      </c>
      <c r="S84" s="113">
        <f>'cieki 2024'!AM85</f>
        <v>2.5</v>
      </c>
      <c r="T84" s="113">
        <f>'cieki 2024'!AN85</f>
        <v>2.5</v>
      </c>
      <c r="U84" s="113">
        <f>'cieki 2024'!AP85</f>
        <v>15</v>
      </c>
      <c r="V84" s="113">
        <f>'cieki 2024'!AQ85</f>
        <v>1.5</v>
      </c>
      <c r="W84" s="113">
        <f>'cieki 2024'!AR85</f>
        <v>2.5</v>
      </c>
      <c r="X84" s="113">
        <f>'cieki 2024'!AS85</f>
        <v>2.5</v>
      </c>
      <c r="Y84" s="113">
        <f>'cieki 2024'!AT85</f>
        <v>19</v>
      </c>
      <c r="Z84" s="113">
        <f>'cieki 2024'!AU85</f>
        <v>19</v>
      </c>
      <c r="AA84" s="113">
        <f>'cieki 2024'!AV85</f>
        <v>2.5</v>
      </c>
      <c r="AB84" s="113">
        <f>'cieki 2024'!AW85</f>
        <v>2.5</v>
      </c>
      <c r="AC84" s="113">
        <f>'cieki 2024'!AX85</f>
        <v>39</v>
      </c>
      <c r="AD84" s="113">
        <f>'cieki 2024'!AY85</f>
        <v>2.5</v>
      </c>
      <c r="AE84" s="113">
        <f>'cieki 2024'!BA85</f>
        <v>115</v>
      </c>
      <c r="AF84" s="113">
        <f>'cieki 2024'!BI85</f>
        <v>0.5</v>
      </c>
      <c r="AG84" s="113">
        <f>'cieki 2024'!BK85</f>
        <v>0.5</v>
      </c>
      <c r="AH84" s="113">
        <f>'cieki 2024'!BL85</f>
        <v>0.05</v>
      </c>
      <c r="AI84" s="113">
        <f>'cieki 2024'!BM85</f>
        <v>0.05</v>
      </c>
      <c r="AJ84" s="113">
        <f>'cieki 2024'!BN85</f>
        <v>0.05</v>
      </c>
      <c r="AK84" s="113">
        <f>'cieki 2024'!BQ85</f>
        <v>0.4</v>
      </c>
      <c r="AL84" s="112">
        <f>'cieki 2024'!BS85</f>
        <v>0.05</v>
      </c>
      <c r="AM84" s="113">
        <f>'cieki 2024'!BU85</f>
        <v>0.1</v>
      </c>
      <c r="AN84" s="113">
        <f>'cieki 2024'!BW85</f>
        <v>0.05</v>
      </c>
      <c r="AO84" s="113">
        <f>'cieki 2024'!BX85</f>
        <v>0.05</v>
      </c>
      <c r="AP84" s="113">
        <f>'cieki 2024'!BY85</f>
        <v>0.15000000000000002</v>
      </c>
      <c r="AQ84" s="113">
        <f>'cieki 2024'!CA85</f>
        <v>0</v>
      </c>
      <c r="AR84" s="112">
        <f>'cieki 2024'!CL85</f>
        <v>0</v>
      </c>
      <c r="AS84" s="113">
        <f>'cieki 2024'!CO85</f>
        <v>0</v>
      </c>
      <c r="AT84" s="113">
        <f>'cieki 2024'!CT85</f>
        <v>0</v>
      </c>
      <c r="AU84" s="133">
        <f>'cieki 2024'!CY85</f>
        <v>0</v>
      </c>
      <c r="AV84" s="113">
        <f>'cieki 2024'!DD85</f>
        <v>0</v>
      </c>
      <c r="AW84" s="113">
        <f>'cieki 2024'!DE85</f>
        <v>0.05</v>
      </c>
      <c r="AX84" s="157">
        <f>'cieki 2024'!DF85</f>
        <v>0.05</v>
      </c>
      <c r="AY84" s="156" t="s">
        <v>161</v>
      </c>
      <c r="AZ84" s="114"/>
      <c r="BB84" s="131"/>
    </row>
    <row r="85" spans="1:54" s="103" customFormat="1" x14ac:dyDescent="0.25">
      <c r="A85" s="111">
        <f>'cieki 2024'!B86</f>
        <v>233</v>
      </c>
      <c r="B85" s="152" t="str">
        <f>'cieki 2024'!D86</f>
        <v>Narew  - profil graniczny Babia Góra</v>
      </c>
      <c r="C85" s="112">
        <f>'cieki 2024'!I86</f>
        <v>0.05</v>
      </c>
      <c r="D85" s="112">
        <f>'cieki 2024'!J86</f>
        <v>1.5</v>
      </c>
      <c r="E85" s="112">
        <f>'cieki 2024'!L86</f>
        <v>2.5000000000000001E-2</v>
      </c>
      <c r="F85" s="112">
        <f>'cieki 2024'!N86</f>
        <v>1.25</v>
      </c>
      <c r="G85" s="112">
        <f>'cieki 2024'!O86</f>
        <v>3.45</v>
      </c>
      <c r="H85" s="133">
        <f>'cieki 2024'!P86</f>
        <v>2.2000000000000001E-3</v>
      </c>
      <c r="I85" s="112">
        <f>'cieki 2024'!S86</f>
        <v>0.2</v>
      </c>
      <c r="J85" s="112">
        <f>'cieki 2024'!T86</f>
        <v>0.5</v>
      </c>
      <c r="K85" s="113">
        <f>'cieki 2024'!X86</f>
        <v>5.84</v>
      </c>
      <c r="L85" s="113">
        <f>'cieki 2024'!AA86</f>
        <v>3190</v>
      </c>
      <c r="M85" s="113">
        <f>'cieki 2024'!AB86</f>
        <v>32.5</v>
      </c>
      <c r="N85" s="113">
        <f>'cieki 2024'!AH86</f>
        <v>26</v>
      </c>
      <c r="O85" s="113">
        <f>'cieki 2024'!AI86</f>
        <v>25</v>
      </c>
      <c r="P85" s="113">
        <f>'cieki 2024'!AJ86</f>
        <v>2.5</v>
      </c>
      <c r="Q85" s="113">
        <f>'cieki 2024'!AK86</f>
        <v>42</v>
      </c>
      <c r="R85" s="113">
        <f>'cieki 2024'!AL86</f>
        <v>7.2</v>
      </c>
      <c r="S85" s="113">
        <f>'cieki 2024'!AM86</f>
        <v>5.6</v>
      </c>
      <c r="T85" s="113">
        <f>'cieki 2024'!AN86</f>
        <v>7.3</v>
      </c>
      <c r="U85" s="113">
        <f>'cieki 2024'!AP86</f>
        <v>6.6</v>
      </c>
      <c r="V85" s="113">
        <f>'cieki 2024'!AQ86</f>
        <v>1.5</v>
      </c>
      <c r="W85" s="113">
        <f>'cieki 2024'!AR86</f>
        <v>6.3</v>
      </c>
      <c r="X85" s="113">
        <f>'cieki 2024'!AS86</f>
        <v>5.3</v>
      </c>
      <c r="Y85" s="113">
        <f>'cieki 2024'!AT86</f>
        <v>26</v>
      </c>
      <c r="Z85" s="113">
        <f>'cieki 2024'!AU86</f>
        <v>14</v>
      </c>
      <c r="AA85" s="113">
        <f>'cieki 2024'!AV86</f>
        <v>2.5</v>
      </c>
      <c r="AB85" s="113">
        <f>'cieki 2024'!AW86</f>
        <v>11</v>
      </c>
      <c r="AC85" s="113">
        <f>'cieki 2024'!AX86</f>
        <v>6.7</v>
      </c>
      <c r="AD85" s="113">
        <f>'cieki 2024'!AY86</f>
        <v>2.5</v>
      </c>
      <c r="AE85" s="113">
        <f>'cieki 2024'!BA86</f>
        <v>171.2</v>
      </c>
      <c r="AF85" s="113">
        <f>'cieki 2024'!BI86</f>
        <v>0.5</v>
      </c>
      <c r="AG85" s="113">
        <f>'cieki 2024'!BK86</f>
        <v>0.5</v>
      </c>
      <c r="AH85" s="113">
        <f>'cieki 2024'!BL86</f>
        <v>0.05</v>
      </c>
      <c r="AI85" s="113">
        <f>'cieki 2024'!BM86</f>
        <v>0.05</v>
      </c>
      <c r="AJ85" s="113">
        <f>'cieki 2024'!BN86</f>
        <v>0.05</v>
      </c>
      <c r="AK85" s="113">
        <f>'cieki 2024'!BQ86</f>
        <v>0.4</v>
      </c>
      <c r="AL85" s="112">
        <f>'cieki 2024'!BS86</f>
        <v>0.05</v>
      </c>
      <c r="AM85" s="113">
        <f>'cieki 2024'!BU86</f>
        <v>0.1</v>
      </c>
      <c r="AN85" s="113">
        <f>'cieki 2024'!BW86</f>
        <v>0.05</v>
      </c>
      <c r="AO85" s="113">
        <f>'cieki 2024'!BX86</f>
        <v>0.05</v>
      </c>
      <c r="AP85" s="113">
        <f>'cieki 2024'!BY86</f>
        <v>0.15000000000000002</v>
      </c>
      <c r="AQ85" s="113">
        <f>'cieki 2024'!CA86</f>
        <v>0</v>
      </c>
      <c r="AR85" s="112">
        <f>'cieki 2024'!CL86</f>
        <v>0</v>
      </c>
      <c r="AS85" s="113">
        <f>'cieki 2024'!CO86</f>
        <v>0</v>
      </c>
      <c r="AT85" s="113">
        <f>'cieki 2024'!CT86</f>
        <v>0</v>
      </c>
      <c r="AU85" s="133">
        <f>'cieki 2024'!CY86</f>
        <v>0</v>
      </c>
      <c r="AV85" s="113">
        <f>'cieki 2024'!DD86</f>
        <v>0</v>
      </c>
      <c r="AW85" s="113">
        <f>'cieki 2024'!DE86</f>
        <v>0.05</v>
      </c>
      <c r="AX85" s="157">
        <f>'cieki 2024'!DF86</f>
        <v>0.05</v>
      </c>
      <c r="AY85" s="156" t="s">
        <v>161</v>
      </c>
      <c r="AZ85" s="114"/>
      <c r="BB85" s="131"/>
    </row>
    <row r="86" spans="1:54" s="103" customFormat="1" x14ac:dyDescent="0.25">
      <c r="A86" s="111">
        <f>'cieki 2024'!B87</f>
        <v>234</v>
      </c>
      <c r="B86" s="152" t="str">
        <f>'cieki 2024'!D87</f>
        <v>Narew - m.Suraż</v>
      </c>
      <c r="C86" s="112">
        <f>'cieki 2024'!I87</f>
        <v>0.05</v>
      </c>
      <c r="D86" s="112">
        <f>'cieki 2024'!J87</f>
        <v>1.5</v>
      </c>
      <c r="E86" s="112">
        <f>'cieki 2024'!L87</f>
        <v>2.5000000000000001E-2</v>
      </c>
      <c r="F86" s="112">
        <f>'cieki 2024'!N87</f>
        <v>0.83299999999999996</v>
      </c>
      <c r="G86" s="112">
        <f>'cieki 2024'!O87</f>
        <v>3.55</v>
      </c>
      <c r="H86" s="133">
        <f>'cieki 2024'!P87</f>
        <v>6.3E-3</v>
      </c>
      <c r="I86" s="112">
        <f>'cieki 2024'!S87</f>
        <v>0.2</v>
      </c>
      <c r="J86" s="112">
        <f>'cieki 2024'!T87</f>
        <v>0.5</v>
      </c>
      <c r="K86" s="113">
        <f>'cieki 2024'!X87</f>
        <v>3.16</v>
      </c>
      <c r="L86" s="113">
        <f>'cieki 2024'!AA87</f>
        <v>2010</v>
      </c>
      <c r="M86" s="113">
        <f>'cieki 2024'!AB87</f>
        <v>94.7</v>
      </c>
      <c r="N86" s="113">
        <f>'cieki 2024'!AH87</f>
        <v>37</v>
      </c>
      <c r="O86" s="113">
        <f>'cieki 2024'!AI87</f>
        <v>17</v>
      </c>
      <c r="P86" s="113">
        <f>'cieki 2024'!AJ87</f>
        <v>2.5</v>
      </c>
      <c r="Q86" s="113">
        <f>'cieki 2024'!AK87</f>
        <v>39</v>
      </c>
      <c r="R86" s="113">
        <f>'cieki 2024'!AL87</f>
        <v>9.4</v>
      </c>
      <c r="S86" s="113">
        <f>'cieki 2024'!AM87</f>
        <v>9.2999999999999989</v>
      </c>
      <c r="T86" s="113">
        <f>'cieki 2024'!AN87</f>
        <v>14</v>
      </c>
      <c r="U86" s="113">
        <f>'cieki 2024'!AP87</f>
        <v>11</v>
      </c>
      <c r="V86" s="113">
        <f>'cieki 2024'!AQ87</f>
        <v>1.5</v>
      </c>
      <c r="W86" s="113">
        <f>'cieki 2024'!AR87</f>
        <v>2.5</v>
      </c>
      <c r="X86" s="113">
        <f>'cieki 2024'!AS87</f>
        <v>2.5</v>
      </c>
      <c r="Y86" s="113">
        <f>'cieki 2024'!AT87</f>
        <v>38</v>
      </c>
      <c r="Z86" s="113">
        <f>'cieki 2024'!AU87</f>
        <v>22</v>
      </c>
      <c r="AA86" s="113">
        <f>'cieki 2024'!AV87</f>
        <v>8.2000000000000011</v>
      </c>
      <c r="AB86" s="113">
        <f>'cieki 2024'!AW87</f>
        <v>12</v>
      </c>
      <c r="AC86" s="113">
        <f>'cieki 2024'!AX87</f>
        <v>14</v>
      </c>
      <c r="AD86" s="113">
        <f>'cieki 2024'!AY87</f>
        <v>2.5</v>
      </c>
      <c r="AE86" s="113">
        <f>'cieki 2024'!BA87</f>
        <v>202.89999999999998</v>
      </c>
      <c r="AF86" s="113">
        <f>'cieki 2024'!BI87</f>
        <v>0.5</v>
      </c>
      <c r="AG86" s="113">
        <f>'cieki 2024'!BK87</f>
        <v>0.5</v>
      </c>
      <c r="AH86" s="113">
        <f>'cieki 2024'!BL87</f>
        <v>0.05</v>
      </c>
      <c r="AI86" s="113">
        <f>'cieki 2024'!BM87</f>
        <v>0.05</v>
      </c>
      <c r="AJ86" s="113">
        <f>'cieki 2024'!BN87</f>
        <v>0.05</v>
      </c>
      <c r="AK86" s="113">
        <f>'cieki 2024'!BQ87</f>
        <v>0.4</v>
      </c>
      <c r="AL86" s="112">
        <f>'cieki 2024'!BS87</f>
        <v>0.05</v>
      </c>
      <c r="AM86" s="113">
        <f>'cieki 2024'!BU87</f>
        <v>0.1</v>
      </c>
      <c r="AN86" s="113">
        <f>'cieki 2024'!BW87</f>
        <v>0.05</v>
      </c>
      <c r="AO86" s="113">
        <f>'cieki 2024'!BX87</f>
        <v>0.05</v>
      </c>
      <c r="AP86" s="113">
        <f>'cieki 2024'!BY87</f>
        <v>0.15000000000000002</v>
      </c>
      <c r="AQ86" s="113">
        <f>'cieki 2024'!CA87</f>
        <v>25</v>
      </c>
      <c r="AR86" s="112">
        <f>'cieki 2024'!CL87</f>
        <v>5.0000000000000001E-3</v>
      </c>
      <c r="AS86" s="113">
        <f>'cieki 2024'!CO87</f>
        <v>0.5</v>
      </c>
      <c r="AT86" s="113">
        <f>'cieki 2024'!CT87</f>
        <v>0.5</v>
      </c>
      <c r="AU86" s="133">
        <f>'cieki 2024'!CY87</f>
        <v>6.9999999999999999E-4</v>
      </c>
      <c r="AV86" s="113">
        <f>'cieki 2024'!DD87</f>
        <v>0.05</v>
      </c>
      <c r="AW86" s="113">
        <f>'cieki 2024'!DE87</f>
        <v>0.05</v>
      </c>
      <c r="AX86" s="157">
        <f>'cieki 2024'!DF87</f>
        <v>0.05</v>
      </c>
      <c r="AY86" s="156" t="s">
        <v>161</v>
      </c>
      <c r="AZ86" s="114"/>
      <c r="BB86" s="131"/>
    </row>
    <row r="87" spans="1:54" s="103" customFormat="1" x14ac:dyDescent="0.25">
      <c r="A87" s="111">
        <f>'cieki 2024'!B88</f>
        <v>235</v>
      </c>
      <c r="B87" s="152" t="str">
        <f>'cieki 2024'!D88</f>
        <v>Narew - Nowogród (powyżej ujścia Pisy)</v>
      </c>
      <c r="C87" s="112">
        <f>'cieki 2024'!I88</f>
        <v>0.05</v>
      </c>
      <c r="D87" s="112">
        <f>'cieki 2024'!J88</f>
        <v>1.5</v>
      </c>
      <c r="E87" s="112">
        <f>'cieki 2024'!L88</f>
        <v>2.5000000000000001E-2</v>
      </c>
      <c r="F87" s="112">
        <f>'cieki 2024'!N88</f>
        <v>1.86</v>
      </c>
      <c r="G87" s="112">
        <f>'cieki 2024'!O88</f>
        <v>4.51</v>
      </c>
      <c r="H87" s="133">
        <f>'cieki 2024'!P88</f>
        <v>4.1999999999999997E-3</v>
      </c>
      <c r="I87" s="112">
        <f>'cieki 2024'!S88</f>
        <v>0.54400000000000004</v>
      </c>
      <c r="J87" s="112">
        <f>'cieki 2024'!T88</f>
        <v>0.5</v>
      </c>
      <c r="K87" s="113">
        <f>'cieki 2024'!X88</f>
        <v>3.8</v>
      </c>
      <c r="L87" s="113">
        <f>'cieki 2024'!AA88</f>
        <v>1300</v>
      </c>
      <c r="M87" s="113">
        <f>'cieki 2024'!AB88</f>
        <v>60.8</v>
      </c>
      <c r="N87" s="113">
        <f>'cieki 2024'!AH88</f>
        <v>2.5</v>
      </c>
      <c r="O87" s="113">
        <f>'cieki 2024'!AI88</f>
        <v>2.5</v>
      </c>
      <c r="P87" s="113">
        <f>'cieki 2024'!AJ88</f>
        <v>16</v>
      </c>
      <c r="Q87" s="113">
        <f>'cieki 2024'!AK88</f>
        <v>2.5</v>
      </c>
      <c r="R87" s="113">
        <f>'cieki 2024'!AL88</f>
        <v>2.5</v>
      </c>
      <c r="S87" s="113">
        <f>'cieki 2024'!AM88</f>
        <v>7.4</v>
      </c>
      <c r="T87" s="113">
        <f>'cieki 2024'!AN88</f>
        <v>2.5</v>
      </c>
      <c r="U87" s="113">
        <f>'cieki 2024'!AP88</f>
        <v>14</v>
      </c>
      <c r="V87" s="113">
        <f>'cieki 2024'!AQ88</f>
        <v>1.5</v>
      </c>
      <c r="W87" s="113">
        <f>'cieki 2024'!AR88</f>
        <v>2.5</v>
      </c>
      <c r="X87" s="113">
        <f>'cieki 2024'!AS88</f>
        <v>2.5</v>
      </c>
      <c r="Y87" s="113">
        <f>'cieki 2024'!AT88</f>
        <v>2.5</v>
      </c>
      <c r="Z87" s="113">
        <f>'cieki 2024'!AU88</f>
        <v>2.5</v>
      </c>
      <c r="AA87" s="113">
        <f>'cieki 2024'!AV88</f>
        <v>2.5</v>
      </c>
      <c r="AB87" s="113">
        <f>'cieki 2024'!AW88</f>
        <v>2.5</v>
      </c>
      <c r="AC87" s="113">
        <f>'cieki 2024'!AX88</f>
        <v>2.5</v>
      </c>
      <c r="AD87" s="113">
        <f>'cieki 2024'!AY88</f>
        <v>39</v>
      </c>
      <c r="AE87" s="113">
        <f>'cieki 2024'!BA88</f>
        <v>49.9</v>
      </c>
      <c r="AF87" s="113">
        <f>'cieki 2024'!BI88</f>
        <v>0.5</v>
      </c>
      <c r="AG87" s="113">
        <f>'cieki 2024'!BK88</f>
        <v>0.5</v>
      </c>
      <c r="AH87" s="113">
        <f>'cieki 2024'!BL88</f>
        <v>0.05</v>
      </c>
      <c r="AI87" s="113">
        <f>'cieki 2024'!BM88</f>
        <v>0.05</v>
      </c>
      <c r="AJ87" s="113">
        <f>'cieki 2024'!BN88</f>
        <v>0.05</v>
      </c>
      <c r="AK87" s="113">
        <f>'cieki 2024'!BQ88</f>
        <v>0.4</v>
      </c>
      <c r="AL87" s="112">
        <f>'cieki 2024'!BS88</f>
        <v>0.05</v>
      </c>
      <c r="AM87" s="113">
        <f>'cieki 2024'!BU88</f>
        <v>0.1</v>
      </c>
      <c r="AN87" s="113">
        <f>'cieki 2024'!BW88</f>
        <v>0.05</v>
      </c>
      <c r="AO87" s="113">
        <f>'cieki 2024'!BX88</f>
        <v>0.05</v>
      </c>
      <c r="AP87" s="113">
        <f>'cieki 2024'!BY88</f>
        <v>0.15000000000000002</v>
      </c>
      <c r="AQ87" s="113">
        <f>'cieki 2024'!CA88</f>
        <v>0</v>
      </c>
      <c r="AR87" s="112">
        <f>'cieki 2024'!CL88</f>
        <v>0</v>
      </c>
      <c r="AS87" s="113">
        <f>'cieki 2024'!CO88</f>
        <v>0</v>
      </c>
      <c r="AT87" s="113">
        <f>'cieki 2024'!CT88</f>
        <v>0</v>
      </c>
      <c r="AU87" s="133">
        <f>'cieki 2024'!CY88</f>
        <v>0</v>
      </c>
      <c r="AV87" s="113">
        <f>'cieki 2024'!DD88</f>
        <v>0</v>
      </c>
      <c r="AW87" s="113">
        <f>'cieki 2024'!DE88</f>
        <v>0.05</v>
      </c>
      <c r="AX87" s="157">
        <f>'cieki 2024'!DF88</f>
        <v>0.05</v>
      </c>
      <c r="AY87" s="158" t="s">
        <v>162</v>
      </c>
      <c r="AZ87" s="114"/>
      <c r="BB87" s="131"/>
    </row>
    <row r="88" spans="1:54" s="103" customFormat="1" x14ac:dyDescent="0.25">
      <c r="A88" s="111">
        <f>'cieki 2024'!B89</f>
        <v>236</v>
      </c>
      <c r="B88" s="152" t="str">
        <f>'cieki 2024'!D89</f>
        <v>Narew - Nowy Dwór Mazowiecki, most</v>
      </c>
      <c r="C88" s="112">
        <f>'cieki 2024'!I89</f>
        <v>0.05</v>
      </c>
      <c r="D88" s="112">
        <f>'cieki 2024'!J89</f>
        <v>1.5</v>
      </c>
      <c r="E88" s="112">
        <f>'cieki 2024'!L89</f>
        <v>0.21</v>
      </c>
      <c r="F88" s="112">
        <f>'cieki 2024'!N89</f>
        <v>2.4300000000000002</v>
      </c>
      <c r="G88" s="112">
        <f>'cieki 2024'!O89</f>
        <v>6.68</v>
      </c>
      <c r="H88" s="133">
        <f>'cieki 2024'!P89</f>
        <v>5.0000000000000001E-4</v>
      </c>
      <c r="I88" s="112">
        <f>'cieki 2024'!S89</f>
        <v>1.21</v>
      </c>
      <c r="J88" s="112">
        <f>'cieki 2024'!T89</f>
        <v>7.79</v>
      </c>
      <c r="K88" s="113">
        <f>'cieki 2024'!X89</f>
        <v>20.6</v>
      </c>
      <c r="L88" s="113">
        <f>'cieki 2024'!AA89</f>
        <v>2040</v>
      </c>
      <c r="M88" s="113">
        <f>'cieki 2024'!AB89</f>
        <v>66.599999999999994</v>
      </c>
      <c r="N88" s="113">
        <f>'cieki 2024'!AH89</f>
        <v>2.5</v>
      </c>
      <c r="O88" s="113">
        <f>'cieki 2024'!AI89</f>
        <v>24</v>
      </c>
      <c r="P88" s="113">
        <f>'cieki 2024'!AJ89</f>
        <v>8.6999999999999993</v>
      </c>
      <c r="Q88" s="113">
        <f>'cieki 2024'!AK89</f>
        <v>92</v>
      </c>
      <c r="R88" s="113">
        <f>'cieki 2024'!AL89</f>
        <v>46</v>
      </c>
      <c r="S88" s="113">
        <f>'cieki 2024'!AM89</f>
        <v>48</v>
      </c>
      <c r="T88" s="113">
        <f>'cieki 2024'!AN89</f>
        <v>49</v>
      </c>
      <c r="U88" s="113">
        <f>'cieki 2024'!AP89</f>
        <v>27</v>
      </c>
      <c r="V88" s="113">
        <f>'cieki 2024'!AQ89</f>
        <v>1.5</v>
      </c>
      <c r="W88" s="113">
        <f>'cieki 2024'!AR89</f>
        <v>2.5</v>
      </c>
      <c r="X88" s="113">
        <f>'cieki 2024'!AS89</f>
        <v>2.5</v>
      </c>
      <c r="Y88" s="113">
        <f>'cieki 2024'!AT89</f>
        <v>75</v>
      </c>
      <c r="Z88" s="113">
        <f>'cieki 2024'!AU89</f>
        <v>43</v>
      </c>
      <c r="AA88" s="113">
        <f>'cieki 2024'!AV89</f>
        <v>36</v>
      </c>
      <c r="AB88" s="113">
        <f>'cieki 2024'!AW89</f>
        <v>2.5</v>
      </c>
      <c r="AC88" s="113">
        <f>'cieki 2024'!AX89</f>
        <v>30</v>
      </c>
      <c r="AD88" s="113">
        <f>'cieki 2024'!AY89</f>
        <v>9.2999999999999989</v>
      </c>
      <c r="AE88" s="113">
        <f>'cieki 2024'!BA89</f>
        <v>430.7</v>
      </c>
      <c r="AF88" s="113">
        <f>'cieki 2024'!BI89</f>
        <v>0.5</v>
      </c>
      <c r="AG88" s="113">
        <f>'cieki 2024'!BK89</f>
        <v>0.5</v>
      </c>
      <c r="AH88" s="113">
        <f>'cieki 2024'!BL89</f>
        <v>0.05</v>
      </c>
      <c r="AI88" s="113">
        <f>'cieki 2024'!BM89</f>
        <v>0.05</v>
      </c>
      <c r="AJ88" s="113">
        <f>'cieki 2024'!BN89</f>
        <v>0.05</v>
      </c>
      <c r="AK88" s="113">
        <f>'cieki 2024'!BQ89</f>
        <v>0.4</v>
      </c>
      <c r="AL88" s="112">
        <f>'cieki 2024'!BS89</f>
        <v>0.05</v>
      </c>
      <c r="AM88" s="113">
        <f>'cieki 2024'!BU89</f>
        <v>0.1</v>
      </c>
      <c r="AN88" s="113">
        <f>'cieki 2024'!BW89</f>
        <v>0.05</v>
      </c>
      <c r="AO88" s="113">
        <f>'cieki 2024'!BX89</f>
        <v>0.05</v>
      </c>
      <c r="AP88" s="113">
        <f>'cieki 2024'!BY89</f>
        <v>0.15000000000000002</v>
      </c>
      <c r="AQ88" s="113">
        <f>'cieki 2024'!CA89</f>
        <v>0</v>
      </c>
      <c r="AR88" s="112">
        <f>'cieki 2024'!CL89</f>
        <v>0</v>
      </c>
      <c r="AS88" s="113">
        <f>'cieki 2024'!CO89</f>
        <v>0</v>
      </c>
      <c r="AT88" s="113">
        <f>'cieki 2024'!CT89</f>
        <v>0</v>
      </c>
      <c r="AU88" s="133">
        <f>'cieki 2024'!CY89</f>
        <v>0</v>
      </c>
      <c r="AV88" s="113">
        <f>'cieki 2024'!DD89</f>
        <v>0</v>
      </c>
      <c r="AW88" s="113">
        <f>'cieki 2024'!DE89</f>
        <v>0.05</v>
      </c>
      <c r="AX88" s="157">
        <f>'cieki 2024'!DF89</f>
        <v>0.05</v>
      </c>
      <c r="AY88" s="156" t="s">
        <v>161</v>
      </c>
      <c r="AZ88" s="114"/>
      <c r="BB88" s="131"/>
    </row>
    <row r="89" spans="1:54" s="103" customFormat="1" x14ac:dyDescent="0.25">
      <c r="A89" s="111">
        <f>'cieki 2024'!B90</f>
        <v>237</v>
      </c>
      <c r="B89" s="152" t="str">
        <f>'cieki 2024'!D90</f>
        <v>Jemieliścianka - Taciewo</v>
      </c>
      <c r="C89" s="112">
        <f>'cieki 2024'!I90</f>
        <v>0.05</v>
      </c>
      <c r="D89" s="112">
        <f>'cieki 2024'!J90</f>
        <v>1.5</v>
      </c>
      <c r="E89" s="112">
        <f>'cieki 2024'!L90</f>
        <v>2.5000000000000001E-2</v>
      </c>
      <c r="F89" s="112">
        <f>'cieki 2024'!N90</f>
        <v>4.7699999999999996</v>
      </c>
      <c r="G89" s="112">
        <f>'cieki 2024'!O90</f>
        <v>7.14</v>
      </c>
      <c r="H89" s="133">
        <f>'cieki 2024'!P90</f>
        <v>5.4000000000000003E-3</v>
      </c>
      <c r="I89" s="112">
        <f>'cieki 2024'!S90</f>
        <v>2.4500000000000002</v>
      </c>
      <c r="J89" s="112">
        <f>'cieki 2024'!T90</f>
        <v>4.33</v>
      </c>
      <c r="K89" s="113">
        <f>'cieki 2024'!X90</f>
        <v>19.8</v>
      </c>
      <c r="L89" s="113">
        <f>'cieki 2024'!AA90</f>
        <v>3970</v>
      </c>
      <c r="M89" s="113">
        <f>'cieki 2024'!AB90</f>
        <v>117</v>
      </c>
      <c r="N89" s="113">
        <f>'cieki 2024'!AH90</f>
        <v>2.5</v>
      </c>
      <c r="O89" s="113">
        <f>'cieki 2024'!AI90</f>
        <v>1530</v>
      </c>
      <c r="P89" s="113">
        <f>'cieki 2024'!AJ90</f>
        <v>399</v>
      </c>
      <c r="Q89" s="113">
        <f>'cieki 2024'!AK90</f>
        <v>8480</v>
      </c>
      <c r="R89" s="113">
        <f>'cieki 2024'!AL90</f>
        <v>6280</v>
      </c>
      <c r="S89" s="113">
        <f>'cieki 2024'!AM90</f>
        <v>4770</v>
      </c>
      <c r="T89" s="113">
        <f>'cieki 2024'!AN90</f>
        <v>7820</v>
      </c>
      <c r="U89" s="113">
        <f>'cieki 2024'!AP90</f>
        <v>5900</v>
      </c>
      <c r="V89" s="113">
        <f>'cieki 2024'!AQ90</f>
        <v>20</v>
      </c>
      <c r="W89" s="113">
        <f>'cieki 2024'!AR90</f>
        <v>79</v>
      </c>
      <c r="X89" s="113">
        <f>'cieki 2024'!AS90</f>
        <v>99</v>
      </c>
      <c r="Y89" s="113">
        <f>'cieki 2024'!AT90</f>
        <v>7590</v>
      </c>
      <c r="Z89" s="113">
        <f>'cieki 2024'!AU90</f>
        <v>7300</v>
      </c>
      <c r="AA89" s="113">
        <f>'cieki 2024'!AV90</f>
        <v>5920</v>
      </c>
      <c r="AB89" s="113">
        <f>'cieki 2024'!AW90</f>
        <v>2.5</v>
      </c>
      <c r="AC89" s="113">
        <f>'cieki 2024'!AX90</f>
        <v>6690</v>
      </c>
      <c r="AD89" s="113">
        <f>'cieki 2024'!AY90</f>
        <v>1270</v>
      </c>
      <c r="AE89" s="113">
        <f>'cieki 2024'!BA90</f>
        <v>50289.5</v>
      </c>
      <c r="AF89" s="113">
        <f>'cieki 2024'!BI90</f>
        <v>0.5</v>
      </c>
      <c r="AG89" s="113">
        <f>'cieki 2024'!BK90</f>
        <v>0.5</v>
      </c>
      <c r="AH89" s="113">
        <f>'cieki 2024'!BL90</f>
        <v>0.05</v>
      </c>
      <c r="AI89" s="113">
        <f>'cieki 2024'!BM90</f>
        <v>0.05</v>
      </c>
      <c r="AJ89" s="113">
        <f>'cieki 2024'!BN90</f>
        <v>0.05</v>
      </c>
      <c r="AK89" s="113">
        <f>'cieki 2024'!BQ90</f>
        <v>0.4</v>
      </c>
      <c r="AL89" s="112">
        <f>'cieki 2024'!BS90</f>
        <v>0.05</v>
      </c>
      <c r="AM89" s="113">
        <f>'cieki 2024'!BU90</f>
        <v>0.1</v>
      </c>
      <c r="AN89" s="113">
        <f>'cieki 2024'!BW90</f>
        <v>0.05</v>
      </c>
      <c r="AO89" s="113">
        <f>'cieki 2024'!BX90</f>
        <v>0.05</v>
      </c>
      <c r="AP89" s="113">
        <f>'cieki 2024'!BY90</f>
        <v>0.15000000000000002</v>
      </c>
      <c r="AQ89" s="113">
        <f>'cieki 2024'!CA90</f>
        <v>0</v>
      </c>
      <c r="AR89" s="112">
        <f>'cieki 2024'!CL90</f>
        <v>0</v>
      </c>
      <c r="AS89" s="113">
        <f>'cieki 2024'!CO90</f>
        <v>0</v>
      </c>
      <c r="AT89" s="113">
        <f>'cieki 2024'!CT90</f>
        <v>0</v>
      </c>
      <c r="AU89" s="133">
        <f>'cieki 2024'!CY90</f>
        <v>0</v>
      </c>
      <c r="AV89" s="113">
        <f>'cieki 2024'!DD90</f>
        <v>0</v>
      </c>
      <c r="AW89" s="113">
        <f>'cieki 2024'!DE90</f>
        <v>0.05</v>
      </c>
      <c r="AX89" s="157">
        <f>'cieki 2024'!DF90</f>
        <v>0.05</v>
      </c>
      <c r="AY89" s="155" t="s">
        <v>164</v>
      </c>
      <c r="AZ89" s="114"/>
      <c r="BB89" s="131"/>
    </row>
    <row r="90" spans="1:54" s="103" customFormat="1" x14ac:dyDescent="0.25">
      <c r="A90" s="111">
        <f>'cieki 2024'!B91</f>
        <v>238</v>
      </c>
      <c r="B90" s="152" t="str">
        <f>'cieki 2024'!D91</f>
        <v>Narew - Ostrołęka (stary most)</v>
      </c>
      <c r="C90" s="112">
        <f>'cieki 2024'!I91</f>
        <v>0.05</v>
      </c>
      <c r="D90" s="112">
        <f>'cieki 2024'!J91</f>
        <v>1.5</v>
      </c>
      <c r="E90" s="112">
        <f>'cieki 2024'!L91</f>
        <v>2.5000000000000001E-2</v>
      </c>
      <c r="F90" s="112">
        <f>'cieki 2024'!N91</f>
        <v>2.61</v>
      </c>
      <c r="G90" s="112">
        <f>'cieki 2024'!O91</f>
        <v>5.0999999999999996</v>
      </c>
      <c r="H90" s="133">
        <f>'cieki 2024'!P91</f>
        <v>2.5999999999999999E-3</v>
      </c>
      <c r="I90" s="112">
        <f>'cieki 2024'!S91</f>
        <v>0.74099999999999999</v>
      </c>
      <c r="J90" s="112">
        <f>'cieki 2024'!T91</f>
        <v>1.01</v>
      </c>
      <c r="K90" s="113">
        <f>'cieki 2024'!X91</f>
        <v>9.44</v>
      </c>
      <c r="L90" s="113">
        <f>'cieki 2024'!AA91</f>
        <v>2530</v>
      </c>
      <c r="M90" s="113">
        <f>'cieki 2024'!AB91</f>
        <v>144</v>
      </c>
      <c r="N90" s="113">
        <f>'cieki 2024'!AH91</f>
        <v>12</v>
      </c>
      <c r="O90" s="113">
        <f>'cieki 2024'!AI91</f>
        <v>15</v>
      </c>
      <c r="P90" s="113">
        <f>'cieki 2024'!AJ91</f>
        <v>7.9</v>
      </c>
      <c r="Q90" s="113">
        <f>'cieki 2024'!AK91</f>
        <v>58</v>
      </c>
      <c r="R90" s="113">
        <f>'cieki 2024'!AL91</f>
        <v>59</v>
      </c>
      <c r="S90" s="113">
        <f>'cieki 2024'!AM91</f>
        <v>37</v>
      </c>
      <c r="T90" s="113">
        <f>'cieki 2024'!AN91</f>
        <v>236</v>
      </c>
      <c r="U90" s="113">
        <f>'cieki 2024'!AP91</f>
        <v>220</v>
      </c>
      <c r="V90" s="113">
        <f>'cieki 2024'!AQ91</f>
        <v>1.5</v>
      </c>
      <c r="W90" s="113">
        <f>'cieki 2024'!AR91</f>
        <v>2.5</v>
      </c>
      <c r="X90" s="113">
        <f>'cieki 2024'!AS91</f>
        <v>35</v>
      </c>
      <c r="Y90" s="113">
        <f>'cieki 2024'!AT91</f>
        <v>15</v>
      </c>
      <c r="Z90" s="113">
        <f>'cieki 2024'!AU91</f>
        <v>189</v>
      </c>
      <c r="AA90" s="113">
        <f>'cieki 2024'!AV91</f>
        <v>99</v>
      </c>
      <c r="AB90" s="113">
        <f>'cieki 2024'!AW91</f>
        <v>145</v>
      </c>
      <c r="AC90" s="113">
        <f>'cieki 2024'!AX91</f>
        <v>210</v>
      </c>
      <c r="AD90" s="113">
        <f>'cieki 2024'!AY91</f>
        <v>38</v>
      </c>
      <c r="AE90" s="113">
        <f>'cieki 2024'!BA91</f>
        <v>766.9</v>
      </c>
      <c r="AF90" s="113">
        <f>'cieki 2024'!BI91</f>
        <v>0.5</v>
      </c>
      <c r="AG90" s="113">
        <f>'cieki 2024'!BK91</f>
        <v>0.5</v>
      </c>
      <c r="AH90" s="113">
        <f>'cieki 2024'!BL91</f>
        <v>0.05</v>
      </c>
      <c r="AI90" s="113">
        <f>'cieki 2024'!BM91</f>
        <v>0.05</v>
      </c>
      <c r="AJ90" s="113">
        <f>'cieki 2024'!BN91</f>
        <v>0.05</v>
      </c>
      <c r="AK90" s="113">
        <f>'cieki 2024'!BQ91</f>
        <v>0.4</v>
      </c>
      <c r="AL90" s="112">
        <f>'cieki 2024'!BS91</f>
        <v>0.05</v>
      </c>
      <c r="AM90" s="113">
        <f>'cieki 2024'!BU91</f>
        <v>0.1</v>
      </c>
      <c r="AN90" s="113">
        <f>'cieki 2024'!BW91</f>
        <v>0.05</v>
      </c>
      <c r="AO90" s="113">
        <f>'cieki 2024'!BX91</f>
        <v>0.05</v>
      </c>
      <c r="AP90" s="113">
        <f>'cieki 2024'!BY91</f>
        <v>0.15000000000000002</v>
      </c>
      <c r="AQ90" s="113">
        <f>'cieki 2024'!CA91</f>
        <v>0</v>
      </c>
      <c r="AR90" s="112">
        <f>'cieki 2024'!CL91</f>
        <v>0</v>
      </c>
      <c r="AS90" s="113">
        <f>'cieki 2024'!CO91</f>
        <v>0</v>
      </c>
      <c r="AT90" s="113">
        <f>'cieki 2024'!CT91</f>
        <v>0</v>
      </c>
      <c r="AU90" s="133">
        <f>'cieki 2024'!CY91</f>
        <v>0</v>
      </c>
      <c r="AV90" s="113">
        <f>'cieki 2024'!DD91</f>
        <v>0</v>
      </c>
      <c r="AW90" s="113">
        <f>'cieki 2024'!DE91</f>
        <v>0.05</v>
      </c>
      <c r="AX90" s="157">
        <f>'cieki 2024'!DF91</f>
        <v>0.05</v>
      </c>
      <c r="AY90" s="158" t="s">
        <v>162</v>
      </c>
      <c r="AZ90" s="114"/>
      <c r="BB90" s="131"/>
    </row>
    <row r="91" spans="1:54" s="103" customFormat="1" x14ac:dyDescent="0.25">
      <c r="A91" s="111">
        <f>'cieki 2024'!B92</f>
        <v>239</v>
      </c>
      <c r="B91" s="152" t="str">
        <f>'cieki 2024'!D92</f>
        <v>Narew  - Bondary</v>
      </c>
      <c r="C91" s="112">
        <f>'cieki 2024'!I92</f>
        <v>0.05</v>
      </c>
      <c r="D91" s="112">
        <f>'cieki 2024'!J92</f>
        <v>1.5</v>
      </c>
      <c r="E91" s="112">
        <f>'cieki 2024'!L92</f>
        <v>2.5000000000000001E-2</v>
      </c>
      <c r="F91" s="112">
        <f>'cieki 2024'!N92</f>
        <v>1.23</v>
      </c>
      <c r="G91" s="112">
        <f>'cieki 2024'!O92</f>
        <v>14.5</v>
      </c>
      <c r="H91" s="133">
        <f>'cieki 2024'!P92</f>
        <v>3.8999999999999998E-3</v>
      </c>
      <c r="I91" s="112">
        <f>'cieki 2024'!S92</f>
        <v>0.69399999999999995</v>
      </c>
      <c r="J91" s="112">
        <f>'cieki 2024'!T92</f>
        <v>1.28</v>
      </c>
      <c r="K91" s="113">
        <f>'cieki 2024'!X92</f>
        <v>4.09</v>
      </c>
      <c r="L91" s="113">
        <f>'cieki 2024'!AA92</f>
        <v>1040</v>
      </c>
      <c r="M91" s="113">
        <f>'cieki 2024'!AB92</f>
        <v>12.4</v>
      </c>
      <c r="N91" s="113">
        <f>'cieki 2024'!AH92</f>
        <v>13</v>
      </c>
      <c r="O91" s="113">
        <f>'cieki 2024'!AI92</f>
        <v>17</v>
      </c>
      <c r="P91" s="113">
        <f>'cieki 2024'!AJ92</f>
        <v>15</v>
      </c>
      <c r="Q91" s="113">
        <f>'cieki 2024'!AK92</f>
        <v>28</v>
      </c>
      <c r="R91" s="113">
        <f>'cieki 2024'!AL92</f>
        <v>25</v>
      </c>
      <c r="S91" s="113">
        <f>'cieki 2024'!AM92</f>
        <v>17</v>
      </c>
      <c r="T91" s="113">
        <f>'cieki 2024'!AN92</f>
        <v>88</v>
      </c>
      <c r="U91" s="113">
        <f>'cieki 2024'!AP92</f>
        <v>67</v>
      </c>
      <c r="V91" s="113">
        <f>'cieki 2024'!AQ92</f>
        <v>1.5</v>
      </c>
      <c r="W91" s="113">
        <f>'cieki 2024'!AR92</f>
        <v>7.6</v>
      </c>
      <c r="X91" s="113">
        <f>'cieki 2024'!AS92</f>
        <v>163</v>
      </c>
      <c r="Y91" s="113">
        <f>'cieki 2024'!AT92</f>
        <v>7.3</v>
      </c>
      <c r="Z91" s="113">
        <f>'cieki 2024'!AU92</f>
        <v>66</v>
      </c>
      <c r="AA91" s="113">
        <f>'cieki 2024'!AV92</f>
        <v>54</v>
      </c>
      <c r="AB91" s="113">
        <f>'cieki 2024'!AW92</f>
        <v>40</v>
      </c>
      <c r="AC91" s="113">
        <f>'cieki 2024'!AX92</f>
        <v>21</v>
      </c>
      <c r="AD91" s="113">
        <f>'cieki 2024'!AY92</f>
        <v>18</v>
      </c>
      <c r="AE91" s="113">
        <f>'cieki 2024'!BA92</f>
        <v>502.40000000000003</v>
      </c>
      <c r="AF91" s="113">
        <f>'cieki 2024'!BI92</f>
        <v>0.5</v>
      </c>
      <c r="AG91" s="113">
        <f>'cieki 2024'!BK92</f>
        <v>0.5</v>
      </c>
      <c r="AH91" s="113">
        <f>'cieki 2024'!BL92</f>
        <v>0.05</v>
      </c>
      <c r="AI91" s="113">
        <f>'cieki 2024'!BM92</f>
        <v>0.05</v>
      </c>
      <c r="AJ91" s="113">
        <f>'cieki 2024'!BN92</f>
        <v>0.05</v>
      </c>
      <c r="AK91" s="113">
        <f>'cieki 2024'!BQ92</f>
        <v>0.4</v>
      </c>
      <c r="AL91" s="112">
        <f>'cieki 2024'!BS92</f>
        <v>0.05</v>
      </c>
      <c r="AM91" s="113">
        <f>'cieki 2024'!BU92</f>
        <v>0.1</v>
      </c>
      <c r="AN91" s="113">
        <f>'cieki 2024'!BW92</f>
        <v>0.05</v>
      </c>
      <c r="AO91" s="113">
        <f>'cieki 2024'!BX92</f>
        <v>0.05</v>
      </c>
      <c r="AP91" s="113">
        <f>'cieki 2024'!BY92</f>
        <v>0.15000000000000002</v>
      </c>
      <c r="AQ91" s="113">
        <f>'cieki 2024'!CA92</f>
        <v>0</v>
      </c>
      <c r="AR91" s="112">
        <f>'cieki 2024'!CL92</f>
        <v>0</v>
      </c>
      <c r="AS91" s="113">
        <f>'cieki 2024'!CO92</f>
        <v>0</v>
      </c>
      <c r="AT91" s="113">
        <f>'cieki 2024'!CT92</f>
        <v>0</v>
      </c>
      <c r="AU91" s="133">
        <f>'cieki 2024'!CY92</f>
        <v>0</v>
      </c>
      <c r="AV91" s="113">
        <f>'cieki 2024'!DD92</f>
        <v>0</v>
      </c>
      <c r="AW91" s="113">
        <f>'cieki 2024'!DE92</f>
        <v>0.05</v>
      </c>
      <c r="AX91" s="157">
        <f>'cieki 2024'!DF92</f>
        <v>0.05</v>
      </c>
      <c r="AY91" s="158" t="s">
        <v>162</v>
      </c>
      <c r="AZ91" s="114"/>
      <c r="BB91" s="131"/>
    </row>
    <row r="92" spans="1:54" s="103" customFormat="1" x14ac:dyDescent="0.25">
      <c r="A92" s="111">
        <f>'cieki 2024'!B93</f>
        <v>240</v>
      </c>
      <c r="B92" s="152" t="str">
        <f>'cieki 2024'!D93</f>
        <v>Narew - Pułtusk</v>
      </c>
      <c r="C92" s="112">
        <f>'cieki 2024'!I93</f>
        <v>0.05</v>
      </c>
      <c r="D92" s="112">
        <f>'cieki 2024'!J93</f>
        <v>1.5</v>
      </c>
      <c r="E92" s="112">
        <f>'cieki 2024'!L93</f>
        <v>2.5000000000000001E-2</v>
      </c>
      <c r="F92" s="112">
        <f>'cieki 2024'!N93</f>
        <v>1.21</v>
      </c>
      <c r="G92" s="112">
        <f>'cieki 2024'!O93</f>
        <v>4.9800000000000004</v>
      </c>
      <c r="H92" s="133">
        <f>'cieki 2024'!P93</f>
        <v>2.2000000000000001E-3</v>
      </c>
      <c r="I92" s="112">
        <f>'cieki 2024'!S93</f>
        <v>0.67100000000000004</v>
      </c>
      <c r="J92" s="112">
        <f>'cieki 2024'!T93</f>
        <v>0.5</v>
      </c>
      <c r="K92" s="113">
        <f>'cieki 2024'!X93</f>
        <v>7.7</v>
      </c>
      <c r="L92" s="113">
        <f>'cieki 2024'!AA93</f>
        <v>2050</v>
      </c>
      <c r="M92" s="113">
        <f>'cieki 2024'!AB93</f>
        <v>126</v>
      </c>
      <c r="N92" s="113">
        <f>'cieki 2024'!AH93</f>
        <v>2.5</v>
      </c>
      <c r="O92" s="113">
        <f>'cieki 2024'!AI93</f>
        <v>2.5</v>
      </c>
      <c r="P92" s="113">
        <f>'cieki 2024'!AJ93</f>
        <v>2.5</v>
      </c>
      <c r="Q92" s="113">
        <f>'cieki 2024'!AK93</f>
        <v>2.5</v>
      </c>
      <c r="R92" s="113">
        <f>'cieki 2024'!AL93</f>
        <v>2.5</v>
      </c>
      <c r="S92" s="113">
        <f>'cieki 2024'!AM93</f>
        <v>2.5</v>
      </c>
      <c r="T92" s="113">
        <f>'cieki 2024'!AN93</f>
        <v>2.5</v>
      </c>
      <c r="U92" s="113">
        <f>'cieki 2024'!AP93</f>
        <v>2.5</v>
      </c>
      <c r="V92" s="113">
        <f>'cieki 2024'!AQ93</f>
        <v>1.5</v>
      </c>
      <c r="W92" s="113">
        <f>'cieki 2024'!AR93</f>
        <v>2.5</v>
      </c>
      <c r="X92" s="113">
        <f>'cieki 2024'!AS93</f>
        <v>2.5</v>
      </c>
      <c r="Y92" s="113">
        <f>'cieki 2024'!AT93</f>
        <v>2.5</v>
      </c>
      <c r="Z92" s="113">
        <f>'cieki 2024'!AU93</f>
        <v>2.5</v>
      </c>
      <c r="AA92" s="113">
        <f>'cieki 2024'!AV93</f>
        <v>2.5</v>
      </c>
      <c r="AB92" s="113">
        <f>'cieki 2024'!AW93</f>
        <v>2.5</v>
      </c>
      <c r="AC92" s="113">
        <f>'cieki 2024'!AX93</f>
        <v>2.5</v>
      </c>
      <c r="AD92" s="113">
        <f>'cieki 2024'!AY93</f>
        <v>2.5</v>
      </c>
      <c r="AE92" s="113">
        <f>'cieki 2024'!BA93</f>
        <v>31.5</v>
      </c>
      <c r="AF92" s="113">
        <f>'cieki 2024'!BI93</f>
        <v>0.5</v>
      </c>
      <c r="AG92" s="113">
        <f>'cieki 2024'!BK93</f>
        <v>0.5</v>
      </c>
      <c r="AH92" s="113">
        <f>'cieki 2024'!BL93</f>
        <v>0.05</v>
      </c>
      <c r="AI92" s="113">
        <f>'cieki 2024'!BM93</f>
        <v>0.05</v>
      </c>
      <c r="AJ92" s="113">
        <f>'cieki 2024'!BN93</f>
        <v>0.05</v>
      </c>
      <c r="AK92" s="113">
        <f>'cieki 2024'!BQ93</f>
        <v>0.4</v>
      </c>
      <c r="AL92" s="112">
        <f>'cieki 2024'!BS93</f>
        <v>0.05</v>
      </c>
      <c r="AM92" s="113">
        <f>'cieki 2024'!BU93</f>
        <v>0.1</v>
      </c>
      <c r="AN92" s="113">
        <f>'cieki 2024'!BW93</f>
        <v>0.05</v>
      </c>
      <c r="AO92" s="113">
        <f>'cieki 2024'!BX93</f>
        <v>0.05</v>
      </c>
      <c r="AP92" s="113">
        <f>'cieki 2024'!BY93</f>
        <v>0.15000000000000002</v>
      </c>
      <c r="AQ92" s="113">
        <f>'cieki 2024'!CA93</f>
        <v>0</v>
      </c>
      <c r="AR92" s="112">
        <f>'cieki 2024'!CL93</f>
        <v>0</v>
      </c>
      <c r="AS92" s="113">
        <f>'cieki 2024'!CO93</f>
        <v>0</v>
      </c>
      <c r="AT92" s="113">
        <f>'cieki 2024'!CT93</f>
        <v>0</v>
      </c>
      <c r="AU92" s="133">
        <f>'cieki 2024'!CY93</f>
        <v>0</v>
      </c>
      <c r="AV92" s="113">
        <f>'cieki 2024'!DD93</f>
        <v>0</v>
      </c>
      <c r="AW92" s="113">
        <f>'cieki 2024'!DE93</f>
        <v>0.05</v>
      </c>
      <c r="AX92" s="157">
        <f>'cieki 2024'!DF93</f>
        <v>0.05</v>
      </c>
      <c r="AY92" s="156" t="s">
        <v>161</v>
      </c>
      <c r="AZ92" s="114"/>
      <c r="BB92" s="131"/>
    </row>
    <row r="93" spans="1:54" s="103" customFormat="1" x14ac:dyDescent="0.25">
      <c r="A93" s="111">
        <f>'cieki 2024'!B94</f>
        <v>241</v>
      </c>
      <c r="B93" s="152" t="str">
        <f>'cieki 2024'!D94</f>
        <v>Narew - Strękowa Góra</v>
      </c>
      <c r="C93" s="112">
        <f>'cieki 2024'!I94</f>
        <v>0.05</v>
      </c>
      <c r="D93" s="112">
        <f>'cieki 2024'!J94</f>
        <v>1.5</v>
      </c>
      <c r="E93" s="112">
        <f>'cieki 2024'!L94</f>
        <v>2.5000000000000001E-2</v>
      </c>
      <c r="F93" s="112">
        <f>'cieki 2024'!N94</f>
        <v>6.16</v>
      </c>
      <c r="G93" s="112">
        <f>'cieki 2024'!O94</f>
        <v>5.3</v>
      </c>
      <c r="H93" s="133">
        <f>'cieki 2024'!P94</f>
        <v>1.2E-2</v>
      </c>
      <c r="I93" s="112">
        <f>'cieki 2024'!S94</f>
        <v>0.85</v>
      </c>
      <c r="J93" s="112">
        <f>'cieki 2024'!T94</f>
        <v>0.5</v>
      </c>
      <c r="K93" s="113">
        <f>'cieki 2024'!X94</f>
        <v>16.600000000000001</v>
      </c>
      <c r="L93" s="113">
        <f>'cieki 2024'!AA94</f>
        <v>3110</v>
      </c>
      <c r="M93" s="113">
        <f>'cieki 2024'!AB94</f>
        <v>84.9</v>
      </c>
      <c r="N93" s="113">
        <f>'cieki 2024'!AH94</f>
        <v>2.5</v>
      </c>
      <c r="O93" s="113">
        <f>'cieki 2024'!AI94</f>
        <v>2.5</v>
      </c>
      <c r="P93" s="113">
        <f>'cieki 2024'!AJ94</f>
        <v>24</v>
      </c>
      <c r="Q93" s="113">
        <f>'cieki 2024'!AK94</f>
        <v>66</v>
      </c>
      <c r="R93" s="113">
        <f>'cieki 2024'!AL94</f>
        <v>31</v>
      </c>
      <c r="S93" s="113">
        <f>'cieki 2024'!AM94</f>
        <v>33</v>
      </c>
      <c r="T93" s="113">
        <f>'cieki 2024'!AN94</f>
        <v>64</v>
      </c>
      <c r="U93" s="113">
        <f>'cieki 2024'!AP94</f>
        <v>51</v>
      </c>
      <c r="V93" s="113">
        <f>'cieki 2024'!AQ94</f>
        <v>1.5</v>
      </c>
      <c r="W93" s="113">
        <f>'cieki 2024'!AR94</f>
        <v>2.5</v>
      </c>
      <c r="X93" s="113">
        <f>'cieki 2024'!AS94</f>
        <v>2.5</v>
      </c>
      <c r="Y93" s="113">
        <f>'cieki 2024'!AT94</f>
        <v>53</v>
      </c>
      <c r="Z93" s="113">
        <f>'cieki 2024'!AU94</f>
        <v>66</v>
      </c>
      <c r="AA93" s="113">
        <f>'cieki 2024'!AV94</f>
        <v>60</v>
      </c>
      <c r="AB93" s="113">
        <f>'cieki 2024'!AW94</f>
        <v>2.5</v>
      </c>
      <c r="AC93" s="113">
        <f>'cieki 2024'!AX94</f>
        <v>15</v>
      </c>
      <c r="AD93" s="113">
        <f>'cieki 2024'!AY94</f>
        <v>54</v>
      </c>
      <c r="AE93" s="113">
        <f>'cieki 2024'!BA94</f>
        <v>408.5</v>
      </c>
      <c r="AF93" s="113">
        <f>'cieki 2024'!BI94</f>
        <v>0.5</v>
      </c>
      <c r="AG93" s="113">
        <f>'cieki 2024'!BK94</f>
        <v>0.5</v>
      </c>
      <c r="AH93" s="113">
        <f>'cieki 2024'!BL94</f>
        <v>0.05</v>
      </c>
      <c r="AI93" s="113">
        <f>'cieki 2024'!BM94</f>
        <v>0.05</v>
      </c>
      <c r="AJ93" s="113">
        <f>'cieki 2024'!BN94</f>
        <v>0.05</v>
      </c>
      <c r="AK93" s="113">
        <f>'cieki 2024'!BQ94</f>
        <v>0.4</v>
      </c>
      <c r="AL93" s="112">
        <f>'cieki 2024'!BS94</f>
        <v>0.05</v>
      </c>
      <c r="AM93" s="113">
        <f>'cieki 2024'!BU94</f>
        <v>0.1</v>
      </c>
      <c r="AN93" s="113">
        <f>'cieki 2024'!BW94</f>
        <v>0.05</v>
      </c>
      <c r="AO93" s="113">
        <f>'cieki 2024'!BX94</f>
        <v>0.05</v>
      </c>
      <c r="AP93" s="113">
        <f>'cieki 2024'!BY94</f>
        <v>0.15000000000000002</v>
      </c>
      <c r="AQ93" s="113">
        <f>'cieki 2024'!CA94</f>
        <v>0</v>
      </c>
      <c r="AR93" s="112">
        <f>'cieki 2024'!CL94</f>
        <v>0</v>
      </c>
      <c r="AS93" s="113">
        <f>'cieki 2024'!CO94</f>
        <v>0</v>
      </c>
      <c r="AT93" s="113">
        <f>'cieki 2024'!CT94</f>
        <v>0</v>
      </c>
      <c r="AU93" s="133">
        <f>'cieki 2024'!CY94</f>
        <v>0</v>
      </c>
      <c r="AV93" s="113">
        <f>'cieki 2024'!DD94</f>
        <v>0</v>
      </c>
      <c r="AW93" s="113">
        <f>'cieki 2024'!DE94</f>
        <v>0.05</v>
      </c>
      <c r="AX93" s="157">
        <f>'cieki 2024'!DF94</f>
        <v>0.05</v>
      </c>
      <c r="AY93" s="158" t="s">
        <v>162</v>
      </c>
      <c r="AZ93" s="114"/>
      <c r="BB93" s="131"/>
    </row>
    <row r="94" spans="1:54" s="103" customFormat="1" x14ac:dyDescent="0.25">
      <c r="A94" s="111">
        <f>'cieki 2024'!B95</f>
        <v>242</v>
      </c>
      <c r="B94" s="152" t="str">
        <f>'cieki 2024'!D95</f>
        <v>Ner - Chełmno</v>
      </c>
      <c r="C94" s="112">
        <f>'cieki 2024'!I95</f>
        <v>0.05</v>
      </c>
      <c r="D94" s="112">
        <f>'cieki 2024'!J95</f>
        <v>10.199999999999999</v>
      </c>
      <c r="E94" s="112">
        <f>'cieki 2024'!L95</f>
        <v>5.07</v>
      </c>
      <c r="F94" s="112">
        <f>'cieki 2024'!N95</f>
        <v>239</v>
      </c>
      <c r="G94" s="112">
        <f>'cieki 2024'!O95</f>
        <v>117</v>
      </c>
      <c r="H94" s="133">
        <f>'cieki 2024'!P95</f>
        <v>0.14000000000000001</v>
      </c>
      <c r="I94" s="112">
        <f>'cieki 2024'!S95</f>
        <v>22.9</v>
      </c>
      <c r="J94" s="112">
        <f>'cieki 2024'!T95</f>
        <v>48.1</v>
      </c>
      <c r="K94" s="113">
        <f>'cieki 2024'!X95</f>
        <v>645</v>
      </c>
      <c r="L94" s="113">
        <f>'cieki 2024'!AA95</f>
        <v>25369.4</v>
      </c>
      <c r="M94" s="113">
        <f>'cieki 2024'!AB95</f>
        <v>832.12099999999998</v>
      </c>
      <c r="N94" s="113">
        <f>'cieki 2024'!AH95</f>
        <v>2.5</v>
      </c>
      <c r="O94" s="113">
        <f>'cieki 2024'!AI95</f>
        <v>64</v>
      </c>
      <c r="P94" s="113">
        <f>'cieki 2024'!AJ95</f>
        <v>31</v>
      </c>
      <c r="Q94" s="113">
        <f>'cieki 2024'!AK95</f>
        <v>303</v>
      </c>
      <c r="R94" s="113">
        <f>'cieki 2024'!AL95</f>
        <v>160</v>
      </c>
      <c r="S94" s="113">
        <f>'cieki 2024'!AM95</f>
        <v>142</v>
      </c>
      <c r="T94" s="113">
        <f>'cieki 2024'!AN95</f>
        <v>176</v>
      </c>
      <c r="U94" s="113">
        <f>'cieki 2024'!AP95</f>
        <v>153</v>
      </c>
      <c r="V94" s="113">
        <f>'cieki 2024'!AQ95</f>
        <v>1.5</v>
      </c>
      <c r="W94" s="113">
        <f>'cieki 2024'!AR95</f>
        <v>2.5</v>
      </c>
      <c r="X94" s="113">
        <f>'cieki 2024'!AS95</f>
        <v>2.5</v>
      </c>
      <c r="Y94" s="113">
        <f>'cieki 2024'!AT95</f>
        <v>253</v>
      </c>
      <c r="Z94" s="113">
        <f>'cieki 2024'!AU95</f>
        <v>207</v>
      </c>
      <c r="AA94" s="113">
        <f>'cieki 2024'!AV95</f>
        <v>150</v>
      </c>
      <c r="AB94" s="113">
        <f>'cieki 2024'!AW95</f>
        <v>2.5</v>
      </c>
      <c r="AC94" s="113">
        <f>'cieki 2024'!AX95</f>
        <v>138</v>
      </c>
      <c r="AD94" s="113">
        <f>'cieki 2024'!AY95</f>
        <v>37</v>
      </c>
      <c r="AE94" s="113">
        <f>'cieki 2024'!BA95</f>
        <v>1495</v>
      </c>
      <c r="AF94" s="113">
        <f>'cieki 2024'!BI95</f>
        <v>0.5</v>
      </c>
      <c r="AG94" s="113">
        <f>'cieki 2024'!BK95</f>
        <v>0.5</v>
      </c>
      <c r="AH94" s="113">
        <f>'cieki 2024'!BL95</f>
        <v>0.05</v>
      </c>
      <c r="AI94" s="113">
        <f>'cieki 2024'!BM95</f>
        <v>0.05</v>
      </c>
      <c r="AJ94" s="113">
        <f>'cieki 2024'!BN95</f>
        <v>0.05</v>
      </c>
      <c r="AK94" s="113">
        <f>'cieki 2024'!BQ95</f>
        <v>0.4</v>
      </c>
      <c r="AL94" s="112">
        <f>'cieki 2024'!BS95</f>
        <v>0.05</v>
      </c>
      <c r="AM94" s="113">
        <f>'cieki 2024'!BU95</f>
        <v>0.1</v>
      </c>
      <c r="AN94" s="113">
        <f>'cieki 2024'!BW95</f>
        <v>0.05</v>
      </c>
      <c r="AO94" s="113">
        <f>'cieki 2024'!BX95</f>
        <v>0.05</v>
      </c>
      <c r="AP94" s="113">
        <f>'cieki 2024'!BY95</f>
        <v>0.15000000000000002</v>
      </c>
      <c r="AQ94" s="113">
        <f>'cieki 2024'!CA95</f>
        <v>25</v>
      </c>
      <c r="AR94" s="112">
        <f>'cieki 2024'!CL95</f>
        <v>5.0000000000000001E-3</v>
      </c>
      <c r="AS94" s="113">
        <f>'cieki 2024'!CO95</f>
        <v>0.5</v>
      </c>
      <c r="AT94" s="113">
        <f>'cieki 2024'!CT95</f>
        <v>0.5</v>
      </c>
      <c r="AU94" s="133">
        <f>'cieki 2024'!CY95</f>
        <v>2.4E-2</v>
      </c>
      <c r="AV94" s="113">
        <f>'cieki 2024'!DD95</f>
        <v>0.05</v>
      </c>
      <c r="AW94" s="113">
        <f>'cieki 2024'!DE95</f>
        <v>0.05</v>
      </c>
      <c r="AX94" s="157">
        <f>'cieki 2024'!DF95</f>
        <v>0.05</v>
      </c>
      <c r="AY94" s="155" t="s">
        <v>164</v>
      </c>
      <c r="AZ94" s="114"/>
      <c r="BB94" s="131"/>
    </row>
    <row r="95" spans="1:54" s="103" customFormat="1" x14ac:dyDescent="0.25">
      <c r="A95" s="111">
        <f>'cieki 2024'!B96</f>
        <v>243</v>
      </c>
      <c r="B95" s="152" t="str">
        <f>'cieki 2024'!D96</f>
        <v>Nida - Wiślica</v>
      </c>
      <c r="C95" s="112">
        <f>'cieki 2024'!I96</f>
        <v>3.89</v>
      </c>
      <c r="D95" s="112">
        <f>'cieki 2024'!J96</f>
        <v>1.5</v>
      </c>
      <c r="E95" s="112">
        <f>'cieki 2024'!L96</f>
        <v>2.5000000000000001E-2</v>
      </c>
      <c r="F95" s="112">
        <f>'cieki 2024'!N96</f>
        <v>5.32</v>
      </c>
      <c r="G95" s="112">
        <f>'cieki 2024'!O96</f>
        <v>9.59</v>
      </c>
      <c r="H95" s="133">
        <f>'cieki 2024'!P96</f>
        <v>5.4999999999999997E-3</v>
      </c>
      <c r="I95" s="112">
        <f>'cieki 2024'!S96</f>
        <v>4</v>
      </c>
      <c r="J95" s="112">
        <f>'cieki 2024'!T96</f>
        <v>4.08</v>
      </c>
      <c r="K95" s="113">
        <f>'cieki 2024'!X96</f>
        <v>38.4</v>
      </c>
      <c r="L95" s="113">
        <f>'cieki 2024'!AA96</f>
        <v>8650</v>
      </c>
      <c r="M95" s="113">
        <f>'cieki 2024'!AB96</f>
        <v>183</v>
      </c>
      <c r="N95" s="113">
        <f>'cieki 2024'!AH96</f>
        <v>2.5</v>
      </c>
      <c r="O95" s="113">
        <f>'cieki 2024'!AI96</f>
        <v>19</v>
      </c>
      <c r="P95" s="113">
        <f>'cieki 2024'!AJ96</f>
        <v>2.5</v>
      </c>
      <c r="Q95" s="113">
        <f>'cieki 2024'!AK96</f>
        <v>90</v>
      </c>
      <c r="R95" s="113">
        <f>'cieki 2024'!AL96</f>
        <v>72</v>
      </c>
      <c r="S95" s="113">
        <f>'cieki 2024'!AM96</f>
        <v>58</v>
      </c>
      <c r="T95" s="113">
        <f>'cieki 2024'!AN96</f>
        <v>60</v>
      </c>
      <c r="U95" s="113">
        <f>'cieki 2024'!AP96</f>
        <v>35</v>
      </c>
      <c r="V95" s="113">
        <f>'cieki 2024'!AQ96</f>
        <v>1.5</v>
      </c>
      <c r="W95" s="113">
        <f>'cieki 2024'!AR96</f>
        <v>2.5</v>
      </c>
      <c r="X95" s="113">
        <f>'cieki 2024'!AS96</f>
        <v>2.5</v>
      </c>
      <c r="Y95" s="113">
        <f>'cieki 2024'!AT96</f>
        <v>72</v>
      </c>
      <c r="Z95" s="113">
        <f>'cieki 2024'!AU96</f>
        <v>54</v>
      </c>
      <c r="AA95" s="113">
        <f>'cieki 2024'!AV96</f>
        <v>31</v>
      </c>
      <c r="AB95" s="113">
        <f>'cieki 2024'!AW96</f>
        <v>31</v>
      </c>
      <c r="AC95" s="113">
        <f>'cieki 2024'!AX96</f>
        <v>28</v>
      </c>
      <c r="AD95" s="113">
        <f>'cieki 2024'!AY96</f>
        <v>15</v>
      </c>
      <c r="AE95" s="113">
        <f>'cieki 2024'!BA96</f>
        <v>467.5</v>
      </c>
      <c r="AF95" s="113">
        <f>'cieki 2024'!BI96</f>
        <v>0.5</v>
      </c>
      <c r="AG95" s="113">
        <f>'cieki 2024'!BK96</f>
        <v>0.5</v>
      </c>
      <c r="AH95" s="113">
        <f>'cieki 2024'!BL96</f>
        <v>0.05</v>
      </c>
      <c r="AI95" s="113">
        <f>'cieki 2024'!BM96</f>
        <v>0.05</v>
      </c>
      <c r="AJ95" s="113">
        <f>'cieki 2024'!BN96</f>
        <v>0.05</v>
      </c>
      <c r="AK95" s="113">
        <f>'cieki 2024'!BQ96</f>
        <v>0.4</v>
      </c>
      <c r="AL95" s="112">
        <f>'cieki 2024'!BS96</f>
        <v>0.05</v>
      </c>
      <c r="AM95" s="113">
        <f>'cieki 2024'!BU96</f>
        <v>0.1</v>
      </c>
      <c r="AN95" s="113">
        <f>'cieki 2024'!BW96</f>
        <v>0.05</v>
      </c>
      <c r="AO95" s="113">
        <f>'cieki 2024'!BX96</f>
        <v>0.05</v>
      </c>
      <c r="AP95" s="113">
        <f>'cieki 2024'!BY96</f>
        <v>0.15000000000000002</v>
      </c>
      <c r="AQ95" s="113">
        <f>'cieki 2024'!CA96</f>
        <v>0</v>
      </c>
      <c r="AR95" s="112">
        <f>'cieki 2024'!CL96</f>
        <v>0</v>
      </c>
      <c r="AS95" s="113">
        <f>'cieki 2024'!CO96</f>
        <v>0</v>
      </c>
      <c r="AT95" s="113">
        <f>'cieki 2024'!CT96</f>
        <v>0</v>
      </c>
      <c r="AU95" s="133">
        <f>'cieki 2024'!CY96</f>
        <v>0</v>
      </c>
      <c r="AV95" s="113">
        <f>'cieki 2024'!DD96</f>
        <v>0</v>
      </c>
      <c r="AW95" s="113">
        <f>'cieki 2024'!DE96</f>
        <v>0.05</v>
      </c>
      <c r="AX95" s="157">
        <f>'cieki 2024'!DF96</f>
        <v>0.05</v>
      </c>
      <c r="AY95" s="155" t="s">
        <v>164</v>
      </c>
      <c r="AZ95" s="114"/>
      <c r="BB95" s="131"/>
    </row>
    <row r="96" spans="1:54" s="103" customFormat="1" x14ac:dyDescent="0.25">
      <c r="A96" s="111">
        <f>'cieki 2024'!B97</f>
        <v>244</v>
      </c>
      <c r="B96" s="152" t="str">
        <f>'cieki 2024'!D97</f>
        <v>Nogat - Malbork</v>
      </c>
      <c r="C96" s="112">
        <f>'cieki 2024'!I97</f>
        <v>0.05</v>
      </c>
      <c r="D96" s="112">
        <f>'cieki 2024'!J97</f>
        <v>1.5</v>
      </c>
      <c r="E96" s="112">
        <f>'cieki 2024'!L97</f>
        <v>2.5000000000000001E-2</v>
      </c>
      <c r="F96" s="112">
        <f>'cieki 2024'!N97</f>
        <v>8.7100000000000009</v>
      </c>
      <c r="G96" s="112">
        <f>'cieki 2024'!O97</f>
        <v>16.899999999999999</v>
      </c>
      <c r="H96" s="133">
        <f>'cieki 2024'!P97</f>
        <v>1.6E-2</v>
      </c>
      <c r="I96" s="112">
        <f>'cieki 2024'!S97</f>
        <v>4.5599999999999996</v>
      </c>
      <c r="J96" s="112">
        <f>'cieki 2024'!T97</f>
        <v>8.7899999999999991</v>
      </c>
      <c r="K96" s="113">
        <f>'cieki 2024'!X97</f>
        <v>58.6</v>
      </c>
      <c r="L96" s="113">
        <f>'cieki 2024'!AA97</f>
        <v>7210</v>
      </c>
      <c r="M96" s="113">
        <f>'cieki 2024'!AB97</f>
        <v>181</v>
      </c>
      <c r="N96" s="113">
        <f>'cieki 2024'!AH97</f>
        <v>44</v>
      </c>
      <c r="O96" s="113">
        <f>'cieki 2024'!AI97</f>
        <v>218</v>
      </c>
      <c r="P96" s="113">
        <f>'cieki 2024'!AJ97</f>
        <v>86</v>
      </c>
      <c r="Q96" s="113">
        <f>'cieki 2024'!AK97</f>
        <v>813</v>
      </c>
      <c r="R96" s="113">
        <f>'cieki 2024'!AL97</f>
        <v>410</v>
      </c>
      <c r="S96" s="113">
        <f>'cieki 2024'!AM97</f>
        <v>368</v>
      </c>
      <c r="T96" s="113">
        <f>'cieki 2024'!AN97</f>
        <v>399</v>
      </c>
      <c r="U96" s="113">
        <f>'cieki 2024'!AP97</f>
        <v>259</v>
      </c>
      <c r="V96" s="113">
        <f>'cieki 2024'!AQ97</f>
        <v>1.5</v>
      </c>
      <c r="W96" s="113">
        <f>'cieki 2024'!AR97</f>
        <v>2.5</v>
      </c>
      <c r="X96" s="113">
        <f>'cieki 2024'!AS97</f>
        <v>21</v>
      </c>
      <c r="Y96" s="113">
        <f>'cieki 2024'!AT97</f>
        <v>667</v>
      </c>
      <c r="Z96" s="113">
        <f>'cieki 2024'!AU97</f>
        <v>495</v>
      </c>
      <c r="AA96" s="113">
        <f>'cieki 2024'!AV97</f>
        <v>416</v>
      </c>
      <c r="AB96" s="113">
        <f>'cieki 2024'!AW97</f>
        <v>2.5</v>
      </c>
      <c r="AC96" s="113">
        <f>'cieki 2024'!AX97</f>
        <v>268</v>
      </c>
      <c r="AD96" s="113">
        <f>'cieki 2024'!AY97</f>
        <v>84</v>
      </c>
      <c r="AE96" s="113">
        <f>'cieki 2024'!BA97</f>
        <v>3941</v>
      </c>
      <c r="AF96" s="113">
        <f>'cieki 2024'!BI97</f>
        <v>0.5</v>
      </c>
      <c r="AG96" s="113">
        <f>'cieki 2024'!BK97</f>
        <v>0.5</v>
      </c>
      <c r="AH96" s="113">
        <f>'cieki 2024'!BL97</f>
        <v>0.05</v>
      </c>
      <c r="AI96" s="113">
        <f>'cieki 2024'!BM97</f>
        <v>0.05</v>
      </c>
      <c r="AJ96" s="113">
        <f>'cieki 2024'!BN97</f>
        <v>0.05</v>
      </c>
      <c r="AK96" s="113">
        <f>'cieki 2024'!BQ97</f>
        <v>0.4</v>
      </c>
      <c r="AL96" s="112">
        <f>'cieki 2024'!BS97</f>
        <v>0.05</v>
      </c>
      <c r="AM96" s="113">
        <f>'cieki 2024'!BU97</f>
        <v>0.1</v>
      </c>
      <c r="AN96" s="113">
        <f>'cieki 2024'!BW97</f>
        <v>0.05</v>
      </c>
      <c r="AO96" s="113">
        <f>'cieki 2024'!BX97</f>
        <v>0.05</v>
      </c>
      <c r="AP96" s="113">
        <f>'cieki 2024'!BY97</f>
        <v>0.15000000000000002</v>
      </c>
      <c r="AQ96" s="113">
        <f>'cieki 2024'!CA97</f>
        <v>0</v>
      </c>
      <c r="AR96" s="112">
        <f>'cieki 2024'!CL97</f>
        <v>0</v>
      </c>
      <c r="AS96" s="113">
        <f>'cieki 2024'!CO97</f>
        <v>0</v>
      </c>
      <c r="AT96" s="113">
        <f>'cieki 2024'!CT97</f>
        <v>0</v>
      </c>
      <c r="AU96" s="133">
        <f>'cieki 2024'!CY97</f>
        <v>0</v>
      </c>
      <c r="AV96" s="113">
        <f>'cieki 2024'!DD97</f>
        <v>0</v>
      </c>
      <c r="AW96" s="113">
        <f>'cieki 2024'!DE97</f>
        <v>0.05</v>
      </c>
      <c r="AX96" s="157">
        <f>'cieki 2024'!DF97</f>
        <v>0.05</v>
      </c>
      <c r="AY96" s="158" t="s">
        <v>162</v>
      </c>
      <c r="AZ96" s="114"/>
      <c r="BB96" s="131"/>
    </row>
    <row r="97" spans="1:54" s="103" customFormat="1" x14ac:dyDescent="0.25">
      <c r="A97" s="111">
        <f>'cieki 2024'!B98</f>
        <v>245</v>
      </c>
      <c r="B97" s="152" t="str">
        <f>'cieki 2024'!D98</f>
        <v>Noteć - Gromadno</v>
      </c>
      <c r="C97" s="112">
        <f>'cieki 2024'!I98</f>
        <v>0.05</v>
      </c>
      <c r="D97" s="112">
        <f>'cieki 2024'!J98</f>
        <v>1.5</v>
      </c>
      <c r="E97" s="112">
        <f>'cieki 2024'!L98</f>
        <v>2.5000000000000001E-2</v>
      </c>
      <c r="F97" s="112">
        <f>'cieki 2024'!N98</f>
        <v>2.94</v>
      </c>
      <c r="G97" s="112">
        <f>'cieki 2024'!O98</f>
        <v>8.91</v>
      </c>
      <c r="H97" s="133">
        <f>'cieki 2024'!P98</f>
        <v>3.7000000000000002E-3</v>
      </c>
      <c r="I97" s="112">
        <f>'cieki 2024'!S98</f>
        <v>1.31</v>
      </c>
      <c r="J97" s="112">
        <f>'cieki 2024'!T98</f>
        <v>4.43</v>
      </c>
      <c r="K97" s="113">
        <f>'cieki 2024'!X98</f>
        <v>14.7</v>
      </c>
      <c r="L97" s="113">
        <f>'cieki 2024'!AA98</f>
        <v>2030</v>
      </c>
      <c r="M97" s="113">
        <f>'cieki 2024'!AB98</f>
        <v>35.299999999999997</v>
      </c>
      <c r="N97" s="113">
        <f>'cieki 2024'!AH98</f>
        <v>2.5</v>
      </c>
      <c r="O97" s="113">
        <f>'cieki 2024'!AI98</f>
        <v>2.5</v>
      </c>
      <c r="P97" s="113">
        <f>'cieki 2024'!AJ98</f>
        <v>21</v>
      </c>
      <c r="Q97" s="113">
        <f>'cieki 2024'!AK98</f>
        <v>54</v>
      </c>
      <c r="R97" s="113">
        <f>'cieki 2024'!AL98</f>
        <v>38</v>
      </c>
      <c r="S97" s="113">
        <f>'cieki 2024'!AM98</f>
        <v>37</v>
      </c>
      <c r="T97" s="113">
        <f>'cieki 2024'!AN98</f>
        <v>56</v>
      </c>
      <c r="U97" s="113">
        <f>'cieki 2024'!AP98</f>
        <v>37</v>
      </c>
      <c r="V97" s="113">
        <f>'cieki 2024'!AQ98</f>
        <v>1.5</v>
      </c>
      <c r="W97" s="113">
        <f>'cieki 2024'!AR98</f>
        <v>2.5</v>
      </c>
      <c r="X97" s="113">
        <f>'cieki 2024'!AS98</f>
        <v>2.5</v>
      </c>
      <c r="Y97" s="113">
        <f>'cieki 2024'!AT98</f>
        <v>45</v>
      </c>
      <c r="Z97" s="113">
        <f>'cieki 2024'!AU98</f>
        <v>59</v>
      </c>
      <c r="AA97" s="113">
        <f>'cieki 2024'!AV98</f>
        <v>58</v>
      </c>
      <c r="AB97" s="113">
        <f>'cieki 2024'!AW98</f>
        <v>2.5</v>
      </c>
      <c r="AC97" s="113">
        <f>'cieki 2024'!AX98</f>
        <v>2.5</v>
      </c>
      <c r="AD97" s="113">
        <f>'cieki 2024'!AY98</f>
        <v>48</v>
      </c>
      <c r="AE97" s="113">
        <f>'cieki 2024'!BA98</f>
        <v>379.5</v>
      </c>
      <c r="AF97" s="113">
        <f>'cieki 2024'!BI98</f>
        <v>0.5</v>
      </c>
      <c r="AG97" s="113">
        <f>'cieki 2024'!BK98</f>
        <v>0.5</v>
      </c>
      <c r="AH97" s="113">
        <f>'cieki 2024'!BL98</f>
        <v>0.05</v>
      </c>
      <c r="AI97" s="113">
        <f>'cieki 2024'!BM98</f>
        <v>0.05</v>
      </c>
      <c r="AJ97" s="113">
        <f>'cieki 2024'!BN98</f>
        <v>0.05</v>
      </c>
      <c r="AK97" s="113">
        <f>'cieki 2024'!BQ98</f>
        <v>0.4</v>
      </c>
      <c r="AL97" s="112">
        <f>'cieki 2024'!BS98</f>
        <v>0.05</v>
      </c>
      <c r="AM97" s="113">
        <f>'cieki 2024'!BU98</f>
        <v>0.1</v>
      </c>
      <c r="AN97" s="113">
        <f>'cieki 2024'!BW98</f>
        <v>0.05</v>
      </c>
      <c r="AO97" s="113">
        <f>'cieki 2024'!BX98</f>
        <v>0.05</v>
      </c>
      <c r="AP97" s="113">
        <f>'cieki 2024'!BY98</f>
        <v>0.15000000000000002</v>
      </c>
      <c r="AQ97" s="113">
        <f>'cieki 2024'!CA98</f>
        <v>0</v>
      </c>
      <c r="AR97" s="112">
        <f>'cieki 2024'!CL98</f>
        <v>0</v>
      </c>
      <c r="AS97" s="113">
        <f>'cieki 2024'!CO98</f>
        <v>0</v>
      </c>
      <c r="AT97" s="113">
        <f>'cieki 2024'!CT98</f>
        <v>0</v>
      </c>
      <c r="AU97" s="133">
        <f>'cieki 2024'!CY98</f>
        <v>0</v>
      </c>
      <c r="AV97" s="113">
        <f>'cieki 2024'!DD98</f>
        <v>0</v>
      </c>
      <c r="AW97" s="113">
        <f>'cieki 2024'!DE98</f>
        <v>0.05</v>
      </c>
      <c r="AX97" s="157">
        <f>'cieki 2024'!DF98</f>
        <v>0.05</v>
      </c>
      <c r="AY97" s="158" t="s">
        <v>162</v>
      </c>
      <c r="AZ97" s="114"/>
      <c r="BB97" s="131"/>
    </row>
    <row r="98" spans="1:54" s="103" customFormat="1" x14ac:dyDescent="0.25">
      <c r="A98" s="111">
        <f>'cieki 2024'!B99</f>
        <v>246</v>
      </c>
      <c r="B98" s="152" t="str">
        <f>'cieki 2024'!D99</f>
        <v>Noteć - Lechowo</v>
      </c>
      <c r="C98" s="112">
        <f>'cieki 2024'!I99</f>
        <v>0.05</v>
      </c>
      <c r="D98" s="112">
        <f>'cieki 2024'!J99</f>
        <v>1.5</v>
      </c>
      <c r="E98" s="112">
        <f>'cieki 2024'!L99</f>
        <v>2.5000000000000001E-2</v>
      </c>
      <c r="F98" s="112">
        <f>'cieki 2024'!N99</f>
        <v>3.25</v>
      </c>
      <c r="G98" s="112">
        <f>'cieki 2024'!O99</f>
        <v>7.23</v>
      </c>
      <c r="H98" s="133">
        <f>'cieki 2024'!P99</f>
        <v>1.4999999999999999E-2</v>
      </c>
      <c r="I98" s="112">
        <f>'cieki 2024'!S99</f>
        <v>1.47</v>
      </c>
      <c r="J98" s="112">
        <f>'cieki 2024'!T99</f>
        <v>1.45</v>
      </c>
      <c r="K98" s="113">
        <f>'cieki 2024'!X99</f>
        <v>16.100000000000001</v>
      </c>
      <c r="L98" s="113">
        <f>'cieki 2024'!AA99</f>
        <v>2470</v>
      </c>
      <c r="M98" s="113">
        <f>'cieki 2024'!AB99</f>
        <v>56.9</v>
      </c>
      <c r="N98" s="113">
        <f>'cieki 2024'!AH99</f>
        <v>27</v>
      </c>
      <c r="O98" s="113">
        <f>'cieki 2024'!AI99</f>
        <v>5.8</v>
      </c>
      <c r="P98" s="113">
        <f>'cieki 2024'!AJ99</f>
        <v>2.5</v>
      </c>
      <c r="Q98" s="113">
        <f>'cieki 2024'!AK99</f>
        <v>12</v>
      </c>
      <c r="R98" s="113">
        <f>'cieki 2024'!AL99</f>
        <v>18</v>
      </c>
      <c r="S98" s="113">
        <f>'cieki 2024'!AM99</f>
        <v>8.6999999999999993</v>
      </c>
      <c r="T98" s="113">
        <f>'cieki 2024'!AN99</f>
        <v>16</v>
      </c>
      <c r="U98" s="113">
        <f>'cieki 2024'!AP99</f>
        <v>12</v>
      </c>
      <c r="V98" s="113">
        <f>'cieki 2024'!AQ99</f>
        <v>1.5</v>
      </c>
      <c r="W98" s="113">
        <f>'cieki 2024'!AR99</f>
        <v>2.5</v>
      </c>
      <c r="X98" s="113">
        <f>'cieki 2024'!AS99</f>
        <v>2.5</v>
      </c>
      <c r="Y98" s="113">
        <f>'cieki 2024'!AT99</f>
        <v>2.5</v>
      </c>
      <c r="Z98" s="113">
        <f>'cieki 2024'!AU99</f>
        <v>16</v>
      </c>
      <c r="AA98" s="113">
        <f>'cieki 2024'!AV99</f>
        <v>7.2</v>
      </c>
      <c r="AB98" s="113">
        <f>'cieki 2024'!AW99</f>
        <v>6.8999999999999995</v>
      </c>
      <c r="AC98" s="113">
        <f>'cieki 2024'!AX99</f>
        <v>11</v>
      </c>
      <c r="AD98" s="113">
        <f>'cieki 2024'!AY99</f>
        <v>2.5</v>
      </c>
      <c r="AE98" s="113">
        <f>'cieki 2024'!BA99</f>
        <v>122.2</v>
      </c>
      <c r="AF98" s="113">
        <f>'cieki 2024'!BI99</f>
        <v>0.5</v>
      </c>
      <c r="AG98" s="113">
        <f>'cieki 2024'!BK99</f>
        <v>0.5</v>
      </c>
      <c r="AH98" s="113">
        <f>'cieki 2024'!BL99</f>
        <v>0.05</v>
      </c>
      <c r="AI98" s="113">
        <f>'cieki 2024'!BM99</f>
        <v>0.05</v>
      </c>
      <c r="AJ98" s="113">
        <f>'cieki 2024'!BN99</f>
        <v>0.05</v>
      </c>
      <c r="AK98" s="113">
        <f>'cieki 2024'!BQ99</f>
        <v>0.4</v>
      </c>
      <c r="AL98" s="112">
        <f>'cieki 2024'!BS99</f>
        <v>0.05</v>
      </c>
      <c r="AM98" s="113">
        <f>'cieki 2024'!BU99</f>
        <v>0.1</v>
      </c>
      <c r="AN98" s="113">
        <f>'cieki 2024'!BW99</f>
        <v>0.05</v>
      </c>
      <c r="AO98" s="113">
        <f>'cieki 2024'!BX99</f>
        <v>0.05</v>
      </c>
      <c r="AP98" s="113">
        <f>'cieki 2024'!BY99</f>
        <v>0.15000000000000002</v>
      </c>
      <c r="AQ98" s="113">
        <f>'cieki 2024'!CA99</f>
        <v>25</v>
      </c>
      <c r="AR98" s="112">
        <f>'cieki 2024'!CL99</f>
        <v>5.0000000000000001E-3</v>
      </c>
      <c r="AS98" s="113">
        <f>'cieki 2024'!CO99</f>
        <v>0.5</v>
      </c>
      <c r="AT98" s="113">
        <f>'cieki 2024'!CT99</f>
        <v>0.5</v>
      </c>
      <c r="AU98" s="133">
        <f>'cieki 2024'!CY99</f>
        <v>1.1000000000000001E-3</v>
      </c>
      <c r="AV98" s="113">
        <f>'cieki 2024'!DD99</f>
        <v>0.05</v>
      </c>
      <c r="AW98" s="113">
        <f>'cieki 2024'!DE99</f>
        <v>0.05</v>
      </c>
      <c r="AX98" s="157">
        <f>'cieki 2024'!DF99</f>
        <v>0.05</v>
      </c>
      <c r="AY98" s="156" t="s">
        <v>161</v>
      </c>
      <c r="AZ98" s="114"/>
      <c r="BB98" s="131"/>
    </row>
    <row r="99" spans="1:54" s="103" customFormat="1" x14ac:dyDescent="0.25">
      <c r="A99" s="111">
        <f>'cieki 2024'!B100</f>
        <v>247</v>
      </c>
      <c r="B99" s="152" t="str">
        <f>'cieki 2024'!D100</f>
        <v>Noteć - Synogać</v>
      </c>
      <c r="C99" s="112">
        <f>'cieki 2024'!I100</f>
        <v>0.05</v>
      </c>
      <c r="D99" s="112">
        <f>'cieki 2024'!J100</f>
        <v>1.5</v>
      </c>
      <c r="E99" s="112">
        <f>'cieki 2024'!L100</f>
        <v>2.5000000000000001E-2</v>
      </c>
      <c r="F99" s="112">
        <f>'cieki 2024'!N100</f>
        <v>1.59</v>
      </c>
      <c r="G99" s="112">
        <f>'cieki 2024'!O100</f>
        <v>5.56</v>
      </c>
      <c r="H99" s="133">
        <f>'cieki 2024'!P100</f>
        <v>5.1000000000000004E-3</v>
      </c>
      <c r="I99" s="112">
        <f>'cieki 2024'!S100</f>
        <v>0.71599999999999997</v>
      </c>
      <c r="J99" s="112">
        <f>'cieki 2024'!T100</f>
        <v>0.5</v>
      </c>
      <c r="K99" s="113">
        <f>'cieki 2024'!X100</f>
        <v>4.2699999999999996</v>
      </c>
      <c r="L99" s="113">
        <f>'cieki 2024'!AA100</f>
        <v>1930</v>
      </c>
      <c r="M99" s="113">
        <f>'cieki 2024'!AB100</f>
        <v>39.6</v>
      </c>
      <c r="N99" s="113">
        <f>'cieki 2024'!AH100</f>
        <v>2.5</v>
      </c>
      <c r="O99" s="113">
        <f>'cieki 2024'!AI100</f>
        <v>2.5</v>
      </c>
      <c r="P99" s="113">
        <f>'cieki 2024'!AJ100</f>
        <v>2.5</v>
      </c>
      <c r="Q99" s="113">
        <f>'cieki 2024'!AK100</f>
        <v>2.5</v>
      </c>
      <c r="R99" s="113">
        <f>'cieki 2024'!AL100</f>
        <v>2.5</v>
      </c>
      <c r="S99" s="113">
        <f>'cieki 2024'!AM100</f>
        <v>2.5</v>
      </c>
      <c r="T99" s="113">
        <f>'cieki 2024'!AN100</f>
        <v>2.5</v>
      </c>
      <c r="U99" s="113">
        <f>'cieki 2024'!AP100</f>
        <v>2.5</v>
      </c>
      <c r="V99" s="113">
        <f>'cieki 2024'!AQ100</f>
        <v>1.5</v>
      </c>
      <c r="W99" s="113">
        <f>'cieki 2024'!AR100</f>
        <v>2.5</v>
      </c>
      <c r="X99" s="113">
        <f>'cieki 2024'!AS100</f>
        <v>2.5</v>
      </c>
      <c r="Y99" s="113">
        <f>'cieki 2024'!AT100</f>
        <v>2.5</v>
      </c>
      <c r="Z99" s="113">
        <f>'cieki 2024'!AU100</f>
        <v>2.5</v>
      </c>
      <c r="AA99" s="113">
        <f>'cieki 2024'!AV100</f>
        <v>2.5</v>
      </c>
      <c r="AB99" s="113">
        <f>'cieki 2024'!AW100</f>
        <v>2.5</v>
      </c>
      <c r="AC99" s="113">
        <f>'cieki 2024'!AX100</f>
        <v>2.5</v>
      </c>
      <c r="AD99" s="113">
        <f>'cieki 2024'!AY100</f>
        <v>2.5</v>
      </c>
      <c r="AE99" s="113">
        <f>'cieki 2024'!BA100</f>
        <v>31.5</v>
      </c>
      <c r="AF99" s="113">
        <f>'cieki 2024'!BI100</f>
        <v>0.5</v>
      </c>
      <c r="AG99" s="113">
        <f>'cieki 2024'!BK100</f>
        <v>0.5</v>
      </c>
      <c r="AH99" s="113">
        <f>'cieki 2024'!BL100</f>
        <v>0.05</v>
      </c>
      <c r="AI99" s="113">
        <f>'cieki 2024'!BM100</f>
        <v>0.05</v>
      </c>
      <c r="AJ99" s="113">
        <f>'cieki 2024'!BN100</f>
        <v>0.05</v>
      </c>
      <c r="AK99" s="113">
        <f>'cieki 2024'!BQ100</f>
        <v>0.4</v>
      </c>
      <c r="AL99" s="112">
        <f>'cieki 2024'!BS100</f>
        <v>0.05</v>
      </c>
      <c r="AM99" s="113">
        <f>'cieki 2024'!BU100</f>
        <v>0.1</v>
      </c>
      <c r="AN99" s="113">
        <f>'cieki 2024'!BW100</f>
        <v>0.05</v>
      </c>
      <c r="AO99" s="113">
        <f>'cieki 2024'!BX100</f>
        <v>0.05</v>
      </c>
      <c r="AP99" s="113">
        <f>'cieki 2024'!BY100</f>
        <v>0.15000000000000002</v>
      </c>
      <c r="AQ99" s="113">
        <f>'cieki 2024'!CA100</f>
        <v>0</v>
      </c>
      <c r="AR99" s="112">
        <f>'cieki 2024'!CL100</f>
        <v>0</v>
      </c>
      <c r="AS99" s="113">
        <f>'cieki 2024'!CO100</f>
        <v>0</v>
      </c>
      <c r="AT99" s="113">
        <f>'cieki 2024'!CT100</f>
        <v>0</v>
      </c>
      <c r="AU99" s="133">
        <f>'cieki 2024'!CY100</f>
        <v>0</v>
      </c>
      <c r="AV99" s="113">
        <f>'cieki 2024'!DD100</f>
        <v>0</v>
      </c>
      <c r="AW99" s="113">
        <f>'cieki 2024'!DE100</f>
        <v>0.05</v>
      </c>
      <c r="AX99" s="157">
        <f>'cieki 2024'!DF100</f>
        <v>0.05</v>
      </c>
      <c r="AY99" s="156" t="s">
        <v>161</v>
      </c>
      <c r="AZ99" s="114"/>
      <c r="BB99" s="131"/>
    </row>
    <row r="100" spans="1:54" s="103" customFormat="1" x14ac:dyDescent="0.25">
      <c r="A100" s="111">
        <f>'cieki 2024'!B101</f>
        <v>248</v>
      </c>
      <c r="B100" s="152" t="str">
        <f>'cieki 2024'!D101</f>
        <v>Noteć - poniżej Drawska</v>
      </c>
      <c r="C100" s="112">
        <f>'cieki 2024'!I101</f>
        <v>0.05</v>
      </c>
      <c r="D100" s="112">
        <f>'cieki 2024'!J101</f>
        <v>1.5</v>
      </c>
      <c r="E100" s="112">
        <f>'cieki 2024'!L101</f>
        <v>2.5000000000000001E-2</v>
      </c>
      <c r="F100" s="112">
        <f>'cieki 2024'!N101</f>
        <v>6.2</v>
      </c>
      <c r="G100" s="112">
        <f>'cieki 2024'!O101</f>
        <v>8.6300000000000008</v>
      </c>
      <c r="H100" s="133">
        <f>'cieki 2024'!P101</f>
        <v>4.4000000000000003E-3</v>
      </c>
      <c r="I100" s="112">
        <f>'cieki 2024'!S101</f>
        <v>2.13</v>
      </c>
      <c r="J100" s="112">
        <f>'cieki 2024'!T101</f>
        <v>1.35</v>
      </c>
      <c r="K100" s="113">
        <f>'cieki 2024'!X101</f>
        <v>28.7</v>
      </c>
      <c r="L100" s="113">
        <f>'cieki 2024'!AA101</f>
        <v>6450</v>
      </c>
      <c r="M100" s="113">
        <f>'cieki 2024'!AB101</f>
        <v>232</v>
      </c>
      <c r="N100" s="113">
        <f>'cieki 2024'!AH101</f>
        <v>19</v>
      </c>
      <c r="O100" s="113">
        <f>'cieki 2024'!AI101</f>
        <v>13</v>
      </c>
      <c r="P100" s="113">
        <f>'cieki 2024'!AJ101</f>
        <v>2.5</v>
      </c>
      <c r="Q100" s="113">
        <f>'cieki 2024'!AK101</f>
        <v>32</v>
      </c>
      <c r="R100" s="113">
        <f>'cieki 2024'!AL101</f>
        <v>28</v>
      </c>
      <c r="S100" s="113">
        <f>'cieki 2024'!AM101</f>
        <v>16</v>
      </c>
      <c r="T100" s="113">
        <f>'cieki 2024'!AN101</f>
        <v>32</v>
      </c>
      <c r="U100" s="113">
        <f>'cieki 2024'!AP101</f>
        <v>28</v>
      </c>
      <c r="V100" s="113">
        <f>'cieki 2024'!AQ101</f>
        <v>1.5</v>
      </c>
      <c r="W100" s="113">
        <f>'cieki 2024'!AR101</f>
        <v>2.5</v>
      </c>
      <c r="X100" s="113">
        <f>'cieki 2024'!AS101</f>
        <v>15</v>
      </c>
      <c r="Y100" s="113">
        <f>'cieki 2024'!AT101</f>
        <v>2.5</v>
      </c>
      <c r="Z100" s="113">
        <f>'cieki 2024'!AU101</f>
        <v>37</v>
      </c>
      <c r="AA100" s="113">
        <f>'cieki 2024'!AV101</f>
        <v>18</v>
      </c>
      <c r="AB100" s="113">
        <f>'cieki 2024'!AW101</f>
        <v>21</v>
      </c>
      <c r="AC100" s="113">
        <f>'cieki 2024'!AX101</f>
        <v>33</v>
      </c>
      <c r="AD100" s="113">
        <f>'cieki 2024'!AY101</f>
        <v>6.3</v>
      </c>
      <c r="AE100" s="113">
        <f>'cieki 2024'!BA101</f>
        <v>219</v>
      </c>
      <c r="AF100" s="113">
        <f>'cieki 2024'!BI101</f>
        <v>0.5</v>
      </c>
      <c r="AG100" s="113">
        <f>'cieki 2024'!BK101</f>
        <v>0.5</v>
      </c>
      <c r="AH100" s="113">
        <f>'cieki 2024'!BL101</f>
        <v>0.05</v>
      </c>
      <c r="AI100" s="113">
        <f>'cieki 2024'!BM101</f>
        <v>0.05</v>
      </c>
      <c r="AJ100" s="113">
        <f>'cieki 2024'!BN101</f>
        <v>0.05</v>
      </c>
      <c r="AK100" s="113">
        <f>'cieki 2024'!BQ101</f>
        <v>0.4</v>
      </c>
      <c r="AL100" s="112">
        <f>'cieki 2024'!BS101</f>
        <v>0.05</v>
      </c>
      <c r="AM100" s="113">
        <f>'cieki 2024'!BU101</f>
        <v>0.1</v>
      </c>
      <c r="AN100" s="113">
        <f>'cieki 2024'!BW101</f>
        <v>0.05</v>
      </c>
      <c r="AO100" s="113">
        <f>'cieki 2024'!BX101</f>
        <v>0.05</v>
      </c>
      <c r="AP100" s="113">
        <f>'cieki 2024'!BY101</f>
        <v>0.15000000000000002</v>
      </c>
      <c r="AQ100" s="113">
        <f>'cieki 2024'!CA101</f>
        <v>0</v>
      </c>
      <c r="AR100" s="112">
        <f>'cieki 2024'!CL101</f>
        <v>0</v>
      </c>
      <c r="AS100" s="113">
        <f>'cieki 2024'!CO101</f>
        <v>0</v>
      </c>
      <c r="AT100" s="113">
        <f>'cieki 2024'!CT101</f>
        <v>0</v>
      </c>
      <c r="AU100" s="133">
        <f>'cieki 2024'!CY101</f>
        <v>0</v>
      </c>
      <c r="AV100" s="113">
        <f>'cieki 2024'!DD101</f>
        <v>0</v>
      </c>
      <c r="AW100" s="113">
        <f>'cieki 2024'!DE101</f>
        <v>0.05</v>
      </c>
      <c r="AX100" s="157">
        <f>'cieki 2024'!DF101</f>
        <v>0.05</v>
      </c>
      <c r="AY100" s="156" t="s">
        <v>161</v>
      </c>
      <c r="AZ100" s="114"/>
      <c r="BB100" s="131"/>
    </row>
    <row r="101" spans="1:54" s="103" customFormat="1" x14ac:dyDescent="0.25">
      <c r="A101" s="111">
        <f>'cieki 2024'!B102</f>
        <v>249</v>
      </c>
      <c r="B101" s="152" t="str">
        <f>'cieki 2024'!D102</f>
        <v>Noteć - poniżej jeziora Gopło, Kobylniki</v>
      </c>
      <c r="C101" s="112">
        <f>'cieki 2024'!I102</f>
        <v>0.05</v>
      </c>
      <c r="D101" s="112">
        <f>'cieki 2024'!J102</f>
        <v>1.5</v>
      </c>
      <c r="E101" s="112">
        <f>'cieki 2024'!L102</f>
        <v>2.5000000000000001E-2</v>
      </c>
      <c r="F101" s="112">
        <f>'cieki 2024'!N102</f>
        <v>3.75</v>
      </c>
      <c r="G101" s="112">
        <f>'cieki 2024'!O102</f>
        <v>5.88</v>
      </c>
      <c r="H101" s="133">
        <f>'cieki 2024'!P102</f>
        <v>1.8E-3</v>
      </c>
      <c r="I101" s="112">
        <f>'cieki 2024'!S102</f>
        <v>1.62</v>
      </c>
      <c r="J101" s="112">
        <f>'cieki 2024'!T102</f>
        <v>0.5</v>
      </c>
      <c r="K101" s="113">
        <f>'cieki 2024'!X102</f>
        <v>15.5</v>
      </c>
      <c r="L101" s="113">
        <f>'cieki 2024'!AA102</f>
        <v>2680</v>
      </c>
      <c r="M101" s="113">
        <f>'cieki 2024'!AB102</f>
        <v>146</v>
      </c>
      <c r="N101" s="113">
        <f>'cieki 2024'!AH102</f>
        <v>18</v>
      </c>
      <c r="O101" s="113">
        <f>'cieki 2024'!AI102</f>
        <v>16</v>
      </c>
      <c r="P101" s="113">
        <f>'cieki 2024'!AJ102</f>
        <v>2.5</v>
      </c>
      <c r="Q101" s="113">
        <f>'cieki 2024'!AK102</f>
        <v>24</v>
      </c>
      <c r="R101" s="113">
        <f>'cieki 2024'!AL102</f>
        <v>38</v>
      </c>
      <c r="S101" s="113">
        <f>'cieki 2024'!AM102</f>
        <v>2.5</v>
      </c>
      <c r="T101" s="113">
        <f>'cieki 2024'!AN102</f>
        <v>9</v>
      </c>
      <c r="U101" s="113">
        <f>'cieki 2024'!AP102</f>
        <v>11</v>
      </c>
      <c r="V101" s="113">
        <f>'cieki 2024'!AQ102</f>
        <v>1.5</v>
      </c>
      <c r="W101" s="113">
        <f>'cieki 2024'!AR102</f>
        <v>2.5</v>
      </c>
      <c r="X101" s="113">
        <f>'cieki 2024'!AS102</f>
        <v>6.5</v>
      </c>
      <c r="Y101" s="113">
        <f>'cieki 2024'!AT102</f>
        <v>2.5</v>
      </c>
      <c r="Z101" s="113">
        <f>'cieki 2024'!AU102</f>
        <v>13</v>
      </c>
      <c r="AA101" s="113">
        <f>'cieki 2024'!AV102</f>
        <v>5.2</v>
      </c>
      <c r="AB101" s="113">
        <f>'cieki 2024'!AW102</f>
        <v>14</v>
      </c>
      <c r="AC101" s="113">
        <f>'cieki 2024'!AX102</f>
        <v>11</v>
      </c>
      <c r="AD101" s="113">
        <f>'cieki 2024'!AY102</f>
        <v>8</v>
      </c>
      <c r="AE101" s="113">
        <f>'cieki 2024'!BA102</f>
        <v>141.19999999999999</v>
      </c>
      <c r="AF101" s="113">
        <f>'cieki 2024'!BI102</f>
        <v>0.5</v>
      </c>
      <c r="AG101" s="113">
        <f>'cieki 2024'!BK102</f>
        <v>0.5</v>
      </c>
      <c r="AH101" s="113">
        <f>'cieki 2024'!BL102</f>
        <v>0.05</v>
      </c>
      <c r="AI101" s="113">
        <f>'cieki 2024'!BM102</f>
        <v>0.05</v>
      </c>
      <c r="AJ101" s="113">
        <f>'cieki 2024'!BN102</f>
        <v>0.05</v>
      </c>
      <c r="AK101" s="113">
        <f>'cieki 2024'!BQ102</f>
        <v>0.4</v>
      </c>
      <c r="AL101" s="112">
        <f>'cieki 2024'!BS102</f>
        <v>0.05</v>
      </c>
      <c r="AM101" s="113">
        <f>'cieki 2024'!BU102</f>
        <v>0.1</v>
      </c>
      <c r="AN101" s="113">
        <f>'cieki 2024'!BW102</f>
        <v>0.05</v>
      </c>
      <c r="AO101" s="113">
        <f>'cieki 2024'!BX102</f>
        <v>0.05</v>
      </c>
      <c r="AP101" s="113">
        <f>'cieki 2024'!BY102</f>
        <v>0.15000000000000002</v>
      </c>
      <c r="AQ101" s="113">
        <f>'cieki 2024'!CA102</f>
        <v>25</v>
      </c>
      <c r="AR101" s="112">
        <f>'cieki 2024'!CL102</f>
        <v>0.05</v>
      </c>
      <c r="AS101" s="113">
        <f>'cieki 2024'!CO102</f>
        <v>0.5</v>
      </c>
      <c r="AT101" s="113">
        <f>'cieki 2024'!CT102</f>
        <v>0.5</v>
      </c>
      <c r="AU101" s="133">
        <f>'cieki 2024'!CY102</f>
        <v>9.3999999999999997E-4</v>
      </c>
      <c r="AV101" s="113">
        <f>'cieki 2024'!DD102</f>
        <v>0.05</v>
      </c>
      <c r="AW101" s="113">
        <f>'cieki 2024'!DE102</f>
        <v>0.05</v>
      </c>
      <c r="AX101" s="157">
        <f>'cieki 2024'!DF102</f>
        <v>0.05</v>
      </c>
      <c r="AY101" s="156" t="s">
        <v>161</v>
      </c>
      <c r="AZ101" s="114"/>
      <c r="BB101" s="131"/>
    </row>
    <row r="102" spans="1:54" s="103" customFormat="1" x14ac:dyDescent="0.25">
      <c r="A102" s="111">
        <f>'cieki 2024'!B103</f>
        <v>250</v>
      </c>
      <c r="B102" s="152" t="str">
        <f>'cieki 2024'!D103</f>
        <v>Noteć - Przewóz</v>
      </c>
      <c r="C102" s="112">
        <f>'cieki 2024'!I103</f>
        <v>0.05</v>
      </c>
      <c r="D102" s="112">
        <f>'cieki 2024'!J103</f>
        <v>1.5</v>
      </c>
      <c r="E102" s="112">
        <f>'cieki 2024'!L103</f>
        <v>2.5000000000000001E-2</v>
      </c>
      <c r="F102" s="112">
        <f>'cieki 2024'!N103</f>
        <v>2.0299999999999998</v>
      </c>
      <c r="G102" s="112">
        <f>'cieki 2024'!O103</f>
        <v>8.2899999999999991</v>
      </c>
      <c r="H102" s="133">
        <f>'cieki 2024'!P103</f>
        <v>5.3E-3</v>
      </c>
      <c r="I102" s="112">
        <f>'cieki 2024'!S103</f>
        <v>0.97599999999999998</v>
      </c>
      <c r="J102" s="112">
        <f>'cieki 2024'!T103</f>
        <v>5.18</v>
      </c>
      <c r="K102" s="113">
        <f>'cieki 2024'!X103</f>
        <v>10.199999999999999</v>
      </c>
      <c r="L102" s="113">
        <f>'cieki 2024'!AA103</f>
        <v>1550</v>
      </c>
      <c r="M102" s="113">
        <f>'cieki 2024'!AB103</f>
        <v>24</v>
      </c>
      <c r="N102" s="113">
        <f>'cieki 2024'!AH103</f>
        <v>2.5</v>
      </c>
      <c r="O102" s="113">
        <f>'cieki 2024'!AI103</f>
        <v>40</v>
      </c>
      <c r="P102" s="113">
        <f>'cieki 2024'!AJ103</f>
        <v>13</v>
      </c>
      <c r="Q102" s="113">
        <f>'cieki 2024'!AK103</f>
        <v>162</v>
      </c>
      <c r="R102" s="113">
        <f>'cieki 2024'!AL103</f>
        <v>150</v>
      </c>
      <c r="S102" s="113">
        <f>'cieki 2024'!AM103</f>
        <v>128</v>
      </c>
      <c r="T102" s="113">
        <f>'cieki 2024'!AN103</f>
        <v>227</v>
      </c>
      <c r="U102" s="113">
        <f>'cieki 2024'!AP103</f>
        <v>154</v>
      </c>
      <c r="V102" s="113">
        <f>'cieki 2024'!AQ103</f>
        <v>1.5</v>
      </c>
      <c r="W102" s="113">
        <f>'cieki 2024'!AR103</f>
        <v>2.5</v>
      </c>
      <c r="X102" s="113">
        <f>'cieki 2024'!AS103</f>
        <v>2.5</v>
      </c>
      <c r="Y102" s="113">
        <f>'cieki 2024'!AT103</f>
        <v>137</v>
      </c>
      <c r="Z102" s="113">
        <f>'cieki 2024'!AU103</f>
        <v>190</v>
      </c>
      <c r="AA102" s="113">
        <f>'cieki 2024'!AV103</f>
        <v>161</v>
      </c>
      <c r="AB102" s="113">
        <f>'cieki 2024'!AW103</f>
        <v>2.5</v>
      </c>
      <c r="AC102" s="113">
        <f>'cieki 2024'!AX103</f>
        <v>176</v>
      </c>
      <c r="AD102" s="113">
        <f>'cieki 2024'!AY103</f>
        <v>35</v>
      </c>
      <c r="AE102" s="113">
        <f>'cieki 2024'!BA103</f>
        <v>1217</v>
      </c>
      <c r="AF102" s="113">
        <f>'cieki 2024'!BI103</f>
        <v>0.5</v>
      </c>
      <c r="AG102" s="113">
        <f>'cieki 2024'!BK103</f>
        <v>0.5</v>
      </c>
      <c r="AH102" s="113">
        <f>'cieki 2024'!BL103</f>
        <v>0.05</v>
      </c>
      <c r="AI102" s="113">
        <f>'cieki 2024'!BM103</f>
        <v>0.05</v>
      </c>
      <c r="AJ102" s="113">
        <f>'cieki 2024'!BN103</f>
        <v>0.05</v>
      </c>
      <c r="AK102" s="113">
        <f>'cieki 2024'!BQ103</f>
        <v>0.4</v>
      </c>
      <c r="AL102" s="112">
        <f>'cieki 2024'!BS103</f>
        <v>0.05</v>
      </c>
      <c r="AM102" s="113">
        <f>'cieki 2024'!BU103</f>
        <v>0.1</v>
      </c>
      <c r="AN102" s="113">
        <f>'cieki 2024'!BW103</f>
        <v>0.05</v>
      </c>
      <c r="AO102" s="113">
        <f>'cieki 2024'!BX103</f>
        <v>0.05</v>
      </c>
      <c r="AP102" s="113">
        <f>'cieki 2024'!BY103</f>
        <v>0.15000000000000002</v>
      </c>
      <c r="AQ102" s="113">
        <f>'cieki 2024'!CA103</f>
        <v>0</v>
      </c>
      <c r="AR102" s="112">
        <f>'cieki 2024'!CL103</f>
        <v>0</v>
      </c>
      <c r="AS102" s="113">
        <f>'cieki 2024'!CO103</f>
        <v>0</v>
      </c>
      <c r="AT102" s="113">
        <f>'cieki 2024'!CT103</f>
        <v>0</v>
      </c>
      <c r="AU102" s="133">
        <f>'cieki 2024'!CY103</f>
        <v>0</v>
      </c>
      <c r="AV102" s="113">
        <f>'cieki 2024'!DD103</f>
        <v>0</v>
      </c>
      <c r="AW102" s="113">
        <f>'cieki 2024'!DE103</f>
        <v>0.05</v>
      </c>
      <c r="AX102" s="157">
        <f>'cieki 2024'!DF103</f>
        <v>0.05</v>
      </c>
      <c r="AY102" s="158" t="s">
        <v>162</v>
      </c>
      <c r="AZ102" s="114"/>
      <c r="BB102" s="131"/>
    </row>
    <row r="103" spans="1:54" s="103" customFormat="1" x14ac:dyDescent="0.25">
      <c r="A103" s="111">
        <f>'cieki 2024'!B104</f>
        <v>251</v>
      </c>
      <c r="B103" s="152" t="str">
        <f>'cieki 2024'!D104</f>
        <v>Noteć - Walkowice</v>
      </c>
      <c r="C103" s="112">
        <f>'cieki 2024'!I104</f>
        <v>0.05</v>
      </c>
      <c r="D103" s="112">
        <f>'cieki 2024'!J104</f>
        <v>1.5</v>
      </c>
      <c r="E103" s="112">
        <f>'cieki 2024'!L104</f>
        <v>2.5000000000000001E-2</v>
      </c>
      <c r="F103" s="112">
        <f>'cieki 2024'!N104</f>
        <v>2.2999999999999998</v>
      </c>
      <c r="G103" s="112">
        <f>'cieki 2024'!O104</f>
        <v>5.57</v>
      </c>
      <c r="H103" s="133">
        <f>'cieki 2024'!P104</f>
        <v>2.5000000000000001E-3</v>
      </c>
      <c r="I103" s="112">
        <f>'cieki 2024'!S104</f>
        <v>0.56499999999999995</v>
      </c>
      <c r="J103" s="112">
        <f>'cieki 2024'!T104</f>
        <v>0.5</v>
      </c>
      <c r="K103" s="113">
        <f>'cieki 2024'!X104</f>
        <v>1.38</v>
      </c>
      <c r="L103" s="113">
        <f>'cieki 2024'!AA104</f>
        <v>2410</v>
      </c>
      <c r="M103" s="113">
        <f>'cieki 2024'!AB104</f>
        <v>39.4</v>
      </c>
      <c r="N103" s="113">
        <f>'cieki 2024'!AH104</f>
        <v>2.5</v>
      </c>
      <c r="O103" s="113">
        <f>'cieki 2024'!AI104</f>
        <v>13</v>
      </c>
      <c r="P103" s="113">
        <f>'cieki 2024'!AJ104</f>
        <v>6.1000000000000005</v>
      </c>
      <c r="Q103" s="113">
        <f>'cieki 2024'!AK104</f>
        <v>20</v>
      </c>
      <c r="R103" s="113">
        <f>'cieki 2024'!AL104</f>
        <v>17</v>
      </c>
      <c r="S103" s="113">
        <f>'cieki 2024'!AM104</f>
        <v>11</v>
      </c>
      <c r="T103" s="113">
        <f>'cieki 2024'!AN104</f>
        <v>23</v>
      </c>
      <c r="U103" s="113">
        <f>'cieki 2024'!AP104</f>
        <v>9.9</v>
      </c>
      <c r="V103" s="113">
        <f>'cieki 2024'!AQ104</f>
        <v>1.5</v>
      </c>
      <c r="W103" s="113">
        <f>'cieki 2024'!AR104</f>
        <v>2.5</v>
      </c>
      <c r="X103" s="113">
        <f>'cieki 2024'!AS104</f>
        <v>2.5</v>
      </c>
      <c r="Y103" s="113">
        <f>'cieki 2024'!AT104</f>
        <v>7.4</v>
      </c>
      <c r="Z103" s="113">
        <f>'cieki 2024'!AU104</f>
        <v>16</v>
      </c>
      <c r="AA103" s="113">
        <f>'cieki 2024'!AV104</f>
        <v>10</v>
      </c>
      <c r="AB103" s="113">
        <f>'cieki 2024'!AW104</f>
        <v>5.5</v>
      </c>
      <c r="AC103" s="113">
        <f>'cieki 2024'!AX104</f>
        <v>9</v>
      </c>
      <c r="AD103" s="113">
        <f>'cieki 2024'!AY104</f>
        <v>2.5</v>
      </c>
      <c r="AE103" s="113">
        <f>'cieki 2024'!BA104</f>
        <v>132.5</v>
      </c>
      <c r="AF103" s="113">
        <f>'cieki 2024'!BI104</f>
        <v>0.5</v>
      </c>
      <c r="AG103" s="113">
        <f>'cieki 2024'!BK104</f>
        <v>0.5</v>
      </c>
      <c r="AH103" s="113">
        <f>'cieki 2024'!BL104</f>
        <v>0.05</v>
      </c>
      <c r="AI103" s="113">
        <f>'cieki 2024'!BM104</f>
        <v>0.05</v>
      </c>
      <c r="AJ103" s="113">
        <f>'cieki 2024'!BN104</f>
        <v>0.05</v>
      </c>
      <c r="AK103" s="113">
        <f>'cieki 2024'!BQ104</f>
        <v>0.4</v>
      </c>
      <c r="AL103" s="112">
        <f>'cieki 2024'!BS104</f>
        <v>0.05</v>
      </c>
      <c r="AM103" s="113">
        <f>'cieki 2024'!BU104</f>
        <v>0.1</v>
      </c>
      <c r="AN103" s="113">
        <f>'cieki 2024'!BW104</f>
        <v>0.05</v>
      </c>
      <c r="AO103" s="113">
        <f>'cieki 2024'!BX104</f>
        <v>0.05</v>
      </c>
      <c r="AP103" s="113">
        <f>'cieki 2024'!BY104</f>
        <v>0.15000000000000002</v>
      </c>
      <c r="AQ103" s="113">
        <f>'cieki 2024'!CA104</f>
        <v>25</v>
      </c>
      <c r="AR103" s="112">
        <f>'cieki 2024'!CL104</f>
        <v>5.0000000000000001E-3</v>
      </c>
      <c r="AS103" s="113">
        <f>'cieki 2024'!CO104</f>
        <v>0.5</v>
      </c>
      <c r="AT103" s="113">
        <f>'cieki 2024'!CT104</f>
        <v>0.5</v>
      </c>
      <c r="AU103" s="133">
        <f>'cieki 2024'!CY104</f>
        <v>7.4000000000000003E-3</v>
      </c>
      <c r="AV103" s="113">
        <f>'cieki 2024'!DD104</f>
        <v>0.05</v>
      </c>
      <c r="AW103" s="113">
        <f>'cieki 2024'!DE104</f>
        <v>0.05</v>
      </c>
      <c r="AX103" s="157">
        <f>'cieki 2024'!DF104</f>
        <v>0.05</v>
      </c>
      <c r="AY103" s="156" t="s">
        <v>161</v>
      </c>
      <c r="AZ103" s="114"/>
      <c r="BB103" s="131"/>
    </row>
    <row r="104" spans="1:54" s="103" customFormat="1" x14ac:dyDescent="0.25">
      <c r="A104" s="111">
        <f>'cieki 2024'!B105</f>
        <v>252</v>
      </c>
      <c r="B104" s="152" t="str">
        <f>'cieki 2024'!D105</f>
        <v>Nysa Kłodzka - Skorogoszcz</v>
      </c>
      <c r="C104" s="112">
        <f>'cieki 2024'!I105</f>
        <v>3.85</v>
      </c>
      <c r="D104" s="112">
        <f>'cieki 2024'!J105</f>
        <v>16.5</v>
      </c>
      <c r="E104" s="112">
        <f>'cieki 2024'!L105</f>
        <v>0.17</v>
      </c>
      <c r="F104" s="112">
        <f>'cieki 2024'!N105</f>
        <v>26.2</v>
      </c>
      <c r="G104" s="112">
        <f>'cieki 2024'!O105</f>
        <v>138</v>
      </c>
      <c r="H104" s="133">
        <f>'cieki 2024'!P105</f>
        <v>2.8000000000000001E-2</v>
      </c>
      <c r="I104" s="112">
        <f>'cieki 2024'!S105</f>
        <v>22.9</v>
      </c>
      <c r="J104" s="112">
        <f>'cieki 2024'!T105</f>
        <v>16.899999999999999</v>
      </c>
      <c r="K104" s="113">
        <f>'cieki 2024'!X105</f>
        <v>87.5</v>
      </c>
      <c r="L104" s="113">
        <f>'cieki 2024'!AA105</f>
        <v>13900</v>
      </c>
      <c r="M104" s="113">
        <f>'cieki 2024'!AB105</f>
        <v>372</v>
      </c>
      <c r="N104" s="113">
        <f>'cieki 2024'!AH105</f>
        <v>2.5</v>
      </c>
      <c r="O104" s="113">
        <f>'cieki 2024'!AI105</f>
        <v>21</v>
      </c>
      <c r="P104" s="113">
        <f>'cieki 2024'!AJ105</f>
        <v>2.5</v>
      </c>
      <c r="Q104" s="113">
        <f>'cieki 2024'!AK105</f>
        <v>60</v>
      </c>
      <c r="R104" s="113">
        <f>'cieki 2024'!AL105</f>
        <v>44</v>
      </c>
      <c r="S104" s="113">
        <f>'cieki 2024'!AM105</f>
        <v>23</v>
      </c>
      <c r="T104" s="113">
        <f>'cieki 2024'!AN105</f>
        <v>30</v>
      </c>
      <c r="U104" s="113">
        <f>'cieki 2024'!AP105</f>
        <v>31</v>
      </c>
      <c r="V104" s="113">
        <f>'cieki 2024'!AQ105</f>
        <v>1.5</v>
      </c>
      <c r="W104" s="113">
        <f>'cieki 2024'!AR105</f>
        <v>2.5</v>
      </c>
      <c r="X104" s="113">
        <f>'cieki 2024'!AS105</f>
        <v>2.5</v>
      </c>
      <c r="Y104" s="113">
        <f>'cieki 2024'!AT105</f>
        <v>48</v>
      </c>
      <c r="Z104" s="113">
        <f>'cieki 2024'!AU105</f>
        <v>51</v>
      </c>
      <c r="AA104" s="113">
        <f>'cieki 2024'!AV105</f>
        <v>20</v>
      </c>
      <c r="AB104" s="113">
        <f>'cieki 2024'!AW105</f>
        <v>29</v>
      </c>
      <c r="AC104" s="113">
        <f>'cieki 2024'!AX105</f>
        <v>41</v>
      </c>
      <c r="AD104" s="113">
        <f>'cieki 2024'!AY105</f>
        <v>2.5</v>
      </c>
      <c r="AE104" s="113">
        <f>'cieki 2024'!BA105</f>
        <v>308.5</v>
      </c>
      <c r="AF104" s="113">
        <f>'cieki 2024'!BI105</f>
        <v>0.5</v>
      </c>
      <c r="AG104" s="113">
        <f>'cieki 2024'!BK105</f>
        <v>0.5</v>
      </c>
      <c r="AH104" s="113">
        <f>'cieki 2024'!BL105</f>
        <v>0.05</v>
      </c>
      <c r="AI104" s="113">
        <f>'cieki 2024'!BM105</f>
        <v>0.05</v>
      </c>
      <c r="AJ104" s="113">
        <f>'cieki 2024'!BN105</f>
        <v>0.05</v>
      </c>
      <c r="AK104" s="113">
        <f>'cieki 2024'!BQ105</f>
        <v>0.4</v>
      </c>
      <c r="AL104" s="112">
        <f>'cieki 2024'!BS105</f>
        <v>0.05</v>
      </c>
      <c r="AM104" s="113">
        <f>'cieki 2024'!BU105</f>
        <v>0.1</v>
      </c>
      <c r="AN104" s="113">
        <f>'cieki 2024'!BW105</f>
        <v>0.05</v>
      </c>
      <c r="AO104" s="113">
        <f>'cieki 2024'!BX105</f>
        <v>0.05</v>
      </c>
      <c r="AP104" s="113">
        <f>'cieki 2024'!BY105</f>
        <v>0.15000000000000002</v>
      </c>
      <c r="AQ104" s="113">
        <f>'cieki 2024'!CA105</f>
        <v>25</v>
      </c>
      <c r="AR104" s="112">
        <f>'cieki 2024'!CL105</f>
        <v>0.18</v>
      </c>
      <c r="AS104" s="113">
        <f>'cieki 2024'!CO105</f>
        <v>0.5</v>
      </c>
      <c r="AT104" s="113">
        <f>'cieki 2024'!CT105</f>
        <v>0.5</v>
      </c>
      <c r="AU104" s="133">
        <f>'cieki 2024'!CY105</f>
        <v>0.37</v>
      </c>
      <c r="AV104" s="113">
        <f>'cieki 2024'!DD105</f>
        <v>0.05</v>
      </c>
      <c r="AW104" s="113">
        <f>'cieki 2024'!DE105</f>
        <v>0.05</v>
      </c>
      <c r="AX104" s="157">
        <f>'cieki 2024'!DF105</f>
        <v>0.05</v>
      </c>
      <c r="AY104" s="155" t="s">
        <v>164</v>
      </c>
      <c r="AZ104" s="114"/>
      <c r="BB104" s="131"/>
    </row>
    <row r="105" spans="1:54" s="103" customFormat="1" x14ac:dyDescent="0.25">
      <c r="A105" s="111">
        <f>'cieki 2024'!B106</f>
        <v>253</v>
      </c>
      <c r="B105" s="152" t="str">
        <f>'cieki 2024'!D106</f>
        <v>Obra - m. Skwierzyna</v>
      </c>
      <c r="C105" s="112">
        <f>'cieki 2024'!I106</f>
        <v>0.05</v>
      </c>
      <c r="D105" s="112">
        <f>'cieki 2024'!J106</f>
        <v>1.5</v>
      </c>
      <c r="E105" s="112">
        <f>'cieki 2024'!L106</f>
        <v>2.5000000000000001E-2</v>
      </c>
      <c r="F105" s="112">
        <f>'cieki 2024'!N106</f>
        <v>1.26</v>
      </c>
      <c r="G105" s="112">
        <f>'cieki 2024'!O106</f>
        <v>4.1900000000000004</v>
      </c>
      <c r="H105" s="133">
        <f>'cieki 2024'!P106</f>
        <v>3.3999999999999998E-3</v>
      </c>
      <c r="I105" s="112">
        <f>'cieki 2024'!S106</f>
        <v>0.63200000000000001</v>
      </c>
      <c r="J105" s="112">
        <f>'cieki 2024'!T106</f>
        <v>1.03</v>
      </c>
      <c r="K105" s="113">
        <f>'cieki 2024'!X106</f>
        <v>4.3499999999999996</v>
      </c>
      <c r="L105" s="113">
        <f>'cieki 2024'!AA106</f>
        <v>1170</v>
      </c>
      <c r="M105" s="113">
        <f>'cieki 2024'!AB106</f>
        <v>48.5</v>
      </c>
      <c r="N105" s="113">
        <f>'cieki 2024'!AH106</f>
        <v>2.5</v>
      </c>
      <c r="O105" s="113">
        <f>'cieki 2024'!AI106</f>
        <v>2.5</v>
      </c>
      <c r="P105" s="113">
        <f>'cieki 2024'!AJ106</f>
        <v>2.5</v>
      </c>
      <c r="Q105" s="113">
        <f>'cieki 2024'!AK106</f>
        <v>2.5</v>
      </c>
      <c r="R105" s="113">
        <f>'cieki 2024'!AL106</f>
        <v>2.5</v>
      </c>
      <c r="S105" s="113">
        <f>'cieki 2024'!AM106</f>
        <v>2.5</v>
      </c>
      <c r="T105" s="113">
        <f>'cieki 2024'!AN106</f>
        <v>2.5</v>
      </c>
      <c r="U105" s="113">
        <f>'cieki 2024'!AP106</f>
        <v>2.5</v>
      </c>
      <c r="V105" s="113">
        <f>'cieki 2024'!AQ106</f>
        <v>1.5</v>
      </c>
      <c r="W105" s="113">
        <f>'cieki 2024'!AR106</f>
        <v>2.5</v>
      </c>
      <c r="X105" s="113">
        <f>'cieki 2024'!AS106</f>
        <v>2.5</v>
      </c>
      <c r="Y105" s="113">
        <f>'cieki 2024'!AT106</f>
        <v>2.5</v>
      </c>
      <c r="Z105" s="113">
        <f>'cieki 2024'!AU106</f>
        <v>2.5</v>
      </c>
      <c r="AA105" s="113">
        <f>'cieki 2024'!AV106</f>
        <v>2.5</v>
      </c>
      <c r="AB105" s="113">
        <f>'cieki 2024'!AW106</f>
        <v>2.5</v>
      </c>
      <c r="AC105" s="113">
        <f>'cieki 2024'!AX106</f>
        <v>2.5</v>
      </c>
      <c r="AD105" s="113">
        <f>'cieki 2024'!AY106</f>
        <v>2.5</v>
      </c>
      <c r="AE105" s="113">
        <f>'cieki 2024'!BA106</f>
        <v>31.5</v>
      </c>
      <c r="AF105" s="113">
        <f>'cieki 2024'!BI106</f>
        <v>0.5</v>
      </c>
      <c r="AG105" s="113">
        <f>'cieki 2024'!BK106</f>
        <v>0.5</v>
      </c>
      <c r="AH105" s="113">
        <f>'cieki 2024'!BL106</f>
        <v>0.05</v>
      </c>
      <c r="AI105" s="113">
        <f>'cieki 2024'!BM106</f>
        <v>0.05</v>
      </c>
      <c r="AJ105" s="113">
        <f>'cieki 2024'!BN106</f>
        <v>0.05</v>
      </c>
      <c r="AK105" s="113">
        <f>'cieki 2024'!BQ106</f>
        <v>0.4</v>
      </c>
      <c r="AL105" s="112">
        <f>'cieki 2024'!BS106</f>
        <v>0.05</v>
      </c>
      <c r="AM105" s="113">
        <f>'cieki 2024'!BU106</f>
        <v>0.1</v>
      </c>
      <c r="AN105" s="113">
        <f>'cieki 2024'!BW106</f>
        <v>0.05</v>
      </c>
      <c r="AO105" s="113">
        <f>'cieki 2024'!BX106</f>
        <v>0.05</v>
      </c>
      <c r="AP105" s="113">
        <f>'cieki 2024'!BY106</f>
        <v>0.15000000000000002</v>
      </c>
      <c r="AQ105" s="113">
        <f>'cieki 2024'!CA106</f>
        <v>0</v>
      </c>
      <c r="AR105" s="112">
        <f>'cieki 2024'!CL106</f>
        <v>0</v>
      </c>
      <c r="AS105" s="113">
        <f>'cieki 2024'!CO106</f>
        <v>0</v>
      </c>
      <c r="AT105" s="113">
        <f>'cieki 2024'!CT106</f>
        <v>0</v>
      </c>
      <c r="AU105" s="133">
        <f>'cieki 2024'!CY106</f>
        <v>0</v>
      </c>
      <c r="AV105" s="113">
        <f>'cieki 2024'!DD106</f>
        <v>0</v>
      </c>
      <c r="AW105" s="113">
        <f>'cieki 2024'!DE106</f>
        <v>0.05</v>
      </c>
      <c r="AX105" s="157">
        <f>'cieki 2024'!DF106</f>
        <v>0.05</v>
      </c>
      <c r="AY105" s="156" t="s">
        <v>161</v>
      </c>
      <c r="AZ105" s="114"/>
      <c r="BB105" s="131"/>
    </row>
    <row r="106" spans="1:54" s="103" customFormat="1" x14ac:dyDescent="0.25">
      <c r="A106" s="111">
        <f>'cieki 2024'!B107</f>
        <v>254</v>
      </c>
      <c r="B106" s="152" t="str">
        <f>'cieki 2024'!D107</f>
        <v>Wilga - Kraków</v>
      </c>
      <c r="C106" s="112">
        <f>'cieki 2024'!I107</f>
        <v>0.05</v>
      </c>
      <c r="D106" s="112">
        <f>'cieki 2024'!J107</f>
        <v>3.87</v>
      </c>
      <c r="E106" s="112">
        <f>'cieki 2024'!L107</f>
        <v>0.58799999999999997</v>
      </c>
      <c r="F106" s="112">
        <f>'cieki 2024'!N107</f>
        <v>21.2</v>
      </c>
      <c r="G106" s="112">
        <f>'cieki 2024'!O107</f>
        <v>31.7</v>
      </c>
      <c r="H106" s="133">
        <f>'cieki 2024'!P107</f>
        <v>4.8999999999999998E-3</v>
      </c>
      <c r="I106" s="112">
        <f>'cieki 2024'!S107</f>
        <v>17.5</v>
      </c>
      <c r="J106" s="112">
        <f>'cieki 2024'!T107</f>
        <v>19.7</v>
      </c>
      <c r="K106" s="113">
        <f>'cieki 2024'!X107</f>
        <v>120</v>
      </c>
      <c r="L106" s="113">
        <f>'cieki 2024'!AA107</f>
        <v>18171.099999999999</v>
      </c>
      <c r="M106" s="113">
        <f>'cieki 2024'!AB107</f>
        <v>422</v>
      </c>
      <c r="N106" s="113">
        <f>'cieki 2024'!AH107</f>
        <v>170</v>
      </c>
      <c r="O106" s="113">
        <f>'cieki 2024'!AI107</f>
        <v>34</v>
      </c>
      <c r="P106" s="113">
        <f>'cieki 2024'!AJ107</f>
        <v>8</v>
      </c>
      <c r="Q106" s="113">
        <f>'cieki 2024'!AK107</f>
        <v>52</v>
      </c>
      <c r="R106" s="113">
        <f>'cieki 2024'!AL107</f>
        <v>15</v>
      </c>
      <c r="S106" s="113">
        <f>'cieki 2024'!AM107</f>
        <v>17</v>
      </c>
      <c r="T106" s="113">
        <f>'cieki 2024'!AN107</f>
        <v>14</v>
      </c>
      <c r="U106" s="113">
        <f>'cieki 2024'!AP107</f>
        <v>2.5</v>
      </c>
      <c r="V106" s="113">
        <f>'cieki 2024'!AQ107</f>
        <v>1.5</v>
      </c>
      <c r="W106" s="113">
        <f>'cieki 2024'!AR107</f>
        <v>2.5</v>
      </c>
      <c r="X106" s="113">
        <f>'cieki 2024'!AS107</f>
        <v>2.5</v>
      </c>
      <c r="Y106" s="113">
        <f>'cieki 2024'!AT107</f>
        <v>48</v>
      </c>
      <c r="Z106" s="113">
        <f>'cieki 2024'!AU107</f>
        <v>25</v>
      </c>
      <c r="AA106" s="113">
        <f>'cieki 2024'!AV107</f>
        <v>9</v>
      </c>
      <c r="AB106" s="113">
        <f>'cieki 2024'!AW107</f>
        <v>15</v>
      </c>
      <c r="AC106" s="113">
        <f>'cieki 2024'!AX107</f>
        <v>21</v>
      </c>
      <c r="AD106" s="113">
        <f>'cieki 2024'!AY107</f>
        <v>2.5</v>
      </c>
      <c r="AE106" s="113">
        <f>'cieki 2024'!BA107</f>
        <v>398.5</v>
      </c>
      <c r="AF106" s="113">
        <f>'cieki 2024'!BI107</f>
        <v>0.5</v>
      </c>
      <c r="AG106" s="113">
        <f>'cieki 2024'!BK107</f>
        <v>0.5</v>
      </c>
      <c r="AH106" s="113">
        <f>'cieki 2024'!BL107</f>
        <v>0.05</v>
      </c>
      <c r="AI106" s="113">
        <f>'cieki 2024'!BM107</f>
        <v>0.05</v>
      </c>
      <c r="AJ106" s="113">
        <f>'cieki 2024'!BN107</f>
        <v>0.05</v>
      </c>
      <c r="AK106" s="113">
        <f>'cieki 2024'!BQ107</f>
        <v>0.4</v>
      </c>
      <c r="AL106" s="112">
        <f>'cieki 2024'!BS107</f>
        <v>0.05</v>
      </c>
      <c r="AM106" s="113">
        <f>'cieki 2024'!BU107</f>
        <v>0.1</v>
      </c>
      <c r="AN106" s="113">
        <f>'cieki 2024'!BW107</f>
        <v>0.05</v>
      </c>
      <c r="AO106" s="113">
        <f>'cieki 2024'!BX107</f>
        <v>0.05</v>
      </c>
      <c r="AP106" s="113">
        <f>'cieki 2024'!BY107</f>
        <v>0.15000000000000002</v>
      </c>
      <c r="AQ106" s="113">
        <f>'cieki 2024'!CA107</f>
        <v>0</v>
      </c>
      <c r="AR106" s="112">
        <f>'cieki 2024'!CL107</f>
        <v>0</v>
      </c>
      <c r="AS106" s="113">
        <f>'cieki 2024'!CO107</f>
        <v>0</v>
      </c>
      <c r="AT106" s="113">
        <f>'cieki 2024'!CT107</f>
        <v>0</v>
      </c>
      <c r="AU106" s="133">
        <f>'cieki 2024'!CY107</f>
        <v>0</v>
      </c>
      <c r="AV106" s="113">
        <f>'cieki 2024'!DD107</f>
        <v>0</v>
      </c>
      <c r="AW106" s="113">
        <f>'cieki 2024'!DE107</f>
        <v>0.05</v>
      </c>
      <c r="AX106" s="157">
        <f>'cieki 2024'!DF107</f>
        <v>0.05</v>
      </c>
      <c r="AY106" s="158" t="s">
        <v>162</v>
      </c>
      <c r="AZ106" s="114"/>
      <c r="BB106" s="131"/>
    </row>
    <row r="107" spans="1:54" s="103" customFormat="1" x14ac:dyDescent="0.25">
      <c r="A107" s="111">
        <f>'cieki 2024'!B108</f>
        <v>255</v>
      </c>
      <c r="B107" s="152" t="str">
        <f>'cieki 2024'!D108</f>
        <v>Wkra - Joniec, most</v>
      </c>
      <c r="C107" s="112">
        <f>'cieki 2024'!I108</f>
        <v>0.05</v>
      </c>
      <c r="D107" s="112">
        <f>'cieki 2024'!J108</f>
        <v>1.5</v>
      </c>
      <c r="E107" s="112">
        <f>'cieki 2024'!L108</f>
        <v>0.188</v>
      </c>
      <c r="F107" s="112">
        <f>'cieki 2024'!N108</f>
        <v>19</v>
      </c>
      <c r="G107" s="112">
        <f>'cieki 2024'!O108</f>
        <v>10</v>
      </c>
      <c r="H107" s="133">
        <f>'cieki 2024'!P108</f>
        <v>1.5699999999999999E-2</v>
      </c>
      <c r="I107" s="112">
        <f>'cieki 2024'!S108</f>
        <v>12.5</v>
      </c>
      <c r="J107" s="112">
        <f>'cieki 2024'!T108</f>
        <v>6.81</v>
      </c>
      <c r="K107" s="113">
        <f>'cieki 2024'!X108</f>
        <v>96.8</v>
      </c>
      <c r="L107" s="113">
        <f>'cieki 2024'!AA108</f>
        <v>5290</v>
      </c>
      <c r="M107" s="113">
        <f>'cieki 2024'!AB108</f>
        <v>141</v>
      </c>
      <c r="N107" s="113">
        <f>'cieki 2024'!AH108</f>
        <v>20</v>
      </c>
      <c r="O107" s="113">
        <f>'cieki 2024'!AI108</f>
        <v>12</v>
      </c>
      <c r="P107" s="113">
        <f>'cieki 2024'!AJ108</f>
        <v>5</v>
      </c>
      <c r="Q107" s="113">
        <f>'cieki 2024'!AK108</f>
        <v>55</v>
      </c>
      <c r="R107" s="113">
        <f>'cieki 2024'!AL108</f>
        <v>15</v>
      </c>
      <c r="S107" s="113">
        <f>'cieki 2024'!AM108</f>
        <v>14</v>
      </c>
      <c r="T107" s="113">
        <f>'cieki 2024'!AN108</f>
        <v>24</v>
      </c>
      <c r="U107" s="113">
        <f>'cieki 2024'!AP108</f>
        <v>22</v>
      </c>
      <c r="V107" s="113">
        <f>'cieki 2024'!AQ108</f>
        <v>1.5</v>
      </c>
      <c r="W107" s="113">
        <f>'cieki 2024'!AR108</f>
        <v>2.5</v>
      </c>
      <c r="X107" s="113">
        <f>'cieki 2024'!AS108</f>
        <v>12</v>
      </c>
      <c r="Y107" s="113">
        <f>'cieki 2024'!AT108</f>
        <v>40</v>
      </c>
      <c r="Z107" s="113">
        <f>'cieki 2024'!AU108</f>
        <v>30</v>
      </c>
      <c r="AA107" s="113">
        <f>'cieki 2024'!AV108</f>
        <v>18</v>
      </c>
      <c r="AB107" s="113">
        <f>'cieki 2024'!AW108</f>
        <v>20</v>
      </c>
      <c r="AC107" s="113">
        <f>'cieki 2024'!AX108</f>
        <v>30</v>
      </c>
      <c r="AD107" s="113">
        <f>'cieki 2024'!AY108</f>
        <v>5</v>
      </c>
      <c r="AE107" s="113">
        <f>'cieki 2024'!BA108</f>
        <v>249</v>
      </c>
      <c r="AF107" s="113">
        <f>'cieki 2024'!BI108</f>
        <v>0.5</v>
      </c>
      <c r="AG107" s="113">
        <f>'cieki 2024'!BK108</f>
        <v>0.5</v>
      </c>
      <c r="AH107" s="113">
        <f>'cieki 2024'!BL108</f>
        <v>0.05</v>
      </c>
      <c r="AI107" s="113">
        <f>'cieki 2024'!BM108</f>
        <v>0.05</v>
      </c>
      <c r="AJ107" s="113">
        <f>'cieki 2024'!BN108</f>
        <v>0.05</v>
      </c>
      <c r="AK107" s="113">
        <f>'cieki 2024'!BQ108</f>
        <v>0.4</v>
      </c>
      <c r="AL107" s="112">
        <f>'cieki 2024'!BS108</f>
        <v>0.05</v>
      </c>
      <c r="AM107" s="113">
        <f>'cieki 2024'!BU108</f>
        <v>0.1</v>
      </c>
      <c r="AN107" s="113">
        <f>'cieki 2024'!BW108</f>
        <v>0.05</v>
      </c>
      <c r="AO107" s="113">
        <f>'cieki 2024'!BX108</f>
        <v>0.05</v>
      </c>
      <c r="AP107" s="113">
        <f>'cieki 2024'!BY108</f>
        <v>0.15000000000000002</v>
      </c>
      <c r="AQ107" s="113">
        <f>'cieki 2024'!CA108</f>
        <v>0</v>
      </c>
      <c r="AR107" s="112">
        <f>'cieki 2024'!CL108</f>
        <v>0</v>
      </c>
      <c r="AS107" s="113">
        <f>'cieki 2024'!CO108</f>
        <v>0</v>
      </c>
      <c r="AT107" s="113">
        <f>'cieki 2024'!CT108</f>
        <v>0</v>
      </c>
      <c r="AU107" s="133">
        <f>'cieki 2024'!CY108</f>
        <v>0</v>
      </c>
      <c r="AV107" s="113">
        <f>'cieki 2024'!DD108</f>
        <v>0</v>
      </c>
      <c r="AW107" s="113">
        <f>'cieki 2024'!DE108</f>
        <v>0.05</v>
      </c>
      <c r="AX107" s="157">
        <f>'cieki 2024'!DF108</f>
        <v>0.05</v>
      </c>
      <c r="AY107" s="156" t="s">
        <v>161</v>
      </c>
      <c r="AZ107" s="114"/>
      <c r="BB107" s="131"/>
    </row>
    <row r="108" spans="1:54" s="103" customFormat="1" x14ac:dyDescent="0.25">
      <c r="A108" s="111">
        <f>'cieki 2024'!B109</f>
        <v>256</v>
      </c>
      <c r="B108" s="152" t="str">
        <f>'cieki 2024'!D109</f>
        <v>Żelkowa Woda - Żelkówko</v>
      </c>
      <c r="C108" s="112">
        <f>'cieki 2024'!I109</f>
        <v>0.28299999999999997</v>
      </c>
      <c r="D108" s="112">
        <f>'cieki 2024'!J109</f>
        <v>1.5</v>
      </c>
      <c r="E108" s="112">
        <f>'cieki 2024'!L109</f>
        <v>2.5000000000000001E-2</v>
      </c>
      <c r="F108" s="112">
        <f>'cieki 2024'!N109</f>
        <v>2.61</v>
      </c>
      <c r="G108" s="112">
        <f>'cieki 2024'!O109</f>
        <v>4.49</v>
      </c>
      <c r="H108" s="133">
        <f>'cieki 2024'!P109</f>
        <v>2.8E-3</v>
      </c>
      <c r="I108" s="112">
        <f>'cieki 2024'!S109</f>
        <v>1.2</v>
      </c>
      <c r="J108" s="112">
        <f>'cieki 2024'!T109</f>
        <v>1.94</v>
      </c>
      <c r="K108" s="113">
        <f>'cieki 2024'!X109</f>
        <v>9.48</v>
      </c>
      <c r="L108" s="113">
        <f>'cieki 2024'!AA109</f>
        <v>3070</v>
      </c>
      <c r="M108" s="113">
        <f>'cieki 2024'!AB109</f>
        <v>223</v>
      </c>
      <c r="N108" s="113">
        <f>'cieki 2024'!AH109</f>
        <v>8</v>
      </c>
      <c r="O108" s="113">
        <f>'cieki 2024'!AI109</f>
        <v>8</v>
      </c>
      <c r="P108" s="113">
        <f>'cieki 2024'!AJ109</f>
        <v>2.5</v>
      </c>
      <c r="Q108" s="113">
        <f>'cieki 2024'!AK109</f>
        <v>16</v>
      </c>
      <c r="R108" s="113">
        <f>'cieki 2024'!AL109</f>
        <v>6</v>
      </c>
      <c r="S108" s="113">
        <f>'cieki 2024'!AM109</f>
        <v>2.5</v>
      </c>
      <c r="T108" s="113">
        <f>'cieki 2024'!AN109</f>
        <v>6</v>
      </c>
      <c r="U108" s="113">
        <f>'cieki 2024'!AP109</f>
        <v>5</v>
      </c>
      <c r="V108" s="113">
        <f>'cieki 2024'!AQ109</f>
        <v>1.5</v>
      </c>
      <c r="W108" s="113">
        <f>'cieki 2024'!AR109</f>
        <v>2.5</v>
      </c>
      <c r="X108" s="113">
        <f>'cieki 2024'!AS109</f>
        <v>2.5</v>
      </c>
      <c r="Y108" s="113">
        <f>'cieki 2024'!AT109</f>
        <v>17</v>
      </c>
      <c r="Z108" s="113">
        <f>'cieki 2024'!AU109</f>
        <v>9</v>
      </c>
      <c r="AA108" s="113">
        <f>'cieki 2024'!AV109</f>
        <v>2.5</v>
      </c>
      <c r="AB108" s="113">
        <f>'cieki 2024'!AW109</f>
        <v>6</v>
      </c>
      <c r="AC108" s="113">
        <f>'cieki 2024'!AX109</f>
        <v>6</v>
      </c>
      <c r="AD108" s="113">
        <f>'cieki 2024'!AY109</f>
        <v>2.5</v>
      </c>
      <c r="AE108" s="113">
        <f>'cieki 2024'!BA109</f>
        <v>84</v>
      </c>
      <c r="AF108" s="113">
        <f>'cieki 2024'!BI109</f>
        <v>0.5</v>
      </c>
      <c r="AG108" s="113">
        <f>'cieki 2024'!BK109</f>
        <v>0.5</v>
      </c>
      <c r="AH108" s="113">
        <f>'cieki 2024'!BL109</f>
        <v>0.05</v>
      </c>
      <c r="AI108" s="113">
        <f>'cieki 2024'!BM109</f>
        <v>0.05</v>
      </c>
      <c r="AJ108" s="113">
        <f>'cieki 2024'!BN109</f>
        <v>0.05</v>
      </c>
      <c r="AK108" s="113">
        <f>'cieki 2024'!BQ109</f>
        <v>0.4</v>
      </c>
      <c r="AL108" s="112">
        <f>'cieki 2024'!BS109</f>
        <v>0.05</v>
      </c>
      <c r="AM108" s="113">
        <f>'cieki 2024'!BU109</f>
        <v>0.1</v>
      </c>
      <c r="AN108" s="113">
        <f>'cieki 2024'!BW109</f>
        <v>0.05</v>
      </c>
      <c r="AO108" s="113">
        <f>'cieki 2024'!BX109</f>
        <v>0.05</v>
      </c>
      <c r="AP108" s="113">
        <f>'cieki 2024'!BY109</f>
        <v>0.15000000000000002</v>
      </c>
      <c r="AQ108" s="113">
        <f>'cieki 2024'!CA109</f>
        <v>0</v>
      </c>
      <c r="AR108" s="112">
        <f>'cieki 2024'!CL109</f>
        <v>0</v>
      </c>
      <c r="AS108" s="113">
        <f>'cieki 2024'!CO109</f>
        <v>0</v>
      </c>
      <c r="AT108" s="113">
        <f>'cieki 2024'!CT109</f>
        <v>0</v>
      </c>
      <c r="AU108" s="133">
        <f>'cieki 2024'!CY109</f>
        <v>0</v>
      </c>
      <c r="AV108" s="113">
        <f>'cieki 2024'!DD109</f>
        <v>0</v>
      </c>
      <c r="AW108" s="113">
        <f>'cieki 2024'!DE109</f>
        <v>0.05</v>
      </c>
      <c r="AX108" s="157">
        <f>'cieki 2024'!DF109</f>
        <v>0.05</v>
      </c>
      <c r="AY108" s="156" t="s">
        <v>161</v>
      </c>
      <c r="AZ108" s="114"/>
      <c r="BB108" s="131"/>
    </row>
    <row r="109" spans="1:54" s="103" customFormat="1" x14ac:dyDescent="0.25">
      <c r="A109" s="111">
        <f>'cieki 2024'!B110</f>
        <v>257</v>
      </c>
      <c r="B109" s="152" t="str">
        <f>'cieki 2024'!D110</f>
        <v>Zagożdżonka  - Świerże Górne</v>
      </c>
      <c r="C109" s="112">
        <f>'cieki 2024'!I110</f>
        <v>13.2</v>
      </c>
      <c r="D109" s="112">
        <f>'cieki 2024'!J110</f>
        <v>1.5</v>
      </c>
      <c r="E109" s="112">
        <f>'cieki 2024'!L110</f>
        <v>2.5000000000000001E-2</v>
      </c>
      <c r="F109" s="112">
        <f>'cieki 2024'!N110</f>
        <v>4.3099999999999996</v>
      </c>
      <c r="G109" s="112">
        <f>'cieki 2024'!O110</f>
        <v>4.6100000000000003</v>
      </c>
      <c r="H109" s="133">
        <f>'cieki 2024'!P110</f>
        <v>1.67E-2</v>
      </c>
      <c r="I109" s="112">
        <f>'cieki 2024'!S110</f>
        <v>1.63</v>
      </c>
      <c r="J109" s="112">
        <f>'cieki 2024'!T110</f>
        <v>0.5</v>
      </c>
      <c r="K109" s="113">
        <f>'cieki 2024'!X110</f>
        <v>10.5</v>
      </c>
      <c r="L109" s="113">
        <f>'cieki 2024'!AA110</f>
        <v>5750</v>
      </c>
      <c r="M109" s="113">
        <f>'cieki 2024'!AB110</f>
        <v>147</v>
      </c>
      <c r="N109" s="113">
        <f>'cieki 2024'!AH110</f>
        <v>2.5</v>
      </c>
      <c r="O109" s="113">
        <f>'cieki 2024'!AI110</f>
        <v>2.5</v>
      </c>
      <c r="P109" s="113">
        <f>'cieki 2024'!AJ110</f>
        <v>2.5</v>
      </c>
      <c r="Q109" s="113">
        <f>'cieki 2024'!AK110</f>
        <v>2.5</v>
      </c>
      <c r="R109" s="113">
        <f>'cieki 2024'!AL110</f>
        <v>2.5</v>
      </c>
      <c r="S109" s="113">
        <f>'cieki 2024'!AM110</f>
        <v>2.5</v>
      </c>
      <c r="T109" s="113">
        <f>'cieki 2024'!AN110</f>
        <v>2.5</v>
      </c>
      <c r="U109" s="113">
        <f>'cieki 2024'!AP110</f>
        <v>2.5</v>
      </c>
      <c r="V109" s="113">
        <f>'cieki 2024'!AQ110</f>
        <v>1.5</v>
      </c>
      <c r="W109" s="113">
        <f>'cieki 2024'!AR110</f>
        <v>2.5</v>
      </c>
      <c r="X109" s="113">
        <f>'cieki 2024'!AS110</f>
        <v>2.5</v>
      </c>
      <c r="Y109" s="113">
        <f>'cieki 2024'!AT110</f>
        <v>2.5</v>
      </c>
      <c r="Z109" s="113">
        <f>'cieki 2024'!AU110</f>
        <v>2.5</v>
      </c>
      <c r="AA109" s="113">
        <f>'cieki 2024'!AV110</f>
        <v>2.5</v>
      </c>
      <c r="AB109" s="113">
        <f>'cieki 2024'!AW110</f>
        <v>2.5</v>
      </c>
      <c r="AC109" s="113">
        <f>'cieki 2024'!AX110</f>
        <v>5</v>
      </c>
      <c r="AD109" s="113">
        <f>'cieki 2024'!AY110</f>
        <v>2.5</v>
      </c>
      <c r="AE109" s="113">
        <f>'cieki 2024'!BA110</f>
        <v>31.5</v>
      </c>
      <c r="AF109" s="113">
        <f>'cieki 2024'!BI110</f>
        <v>0.5</v>
      </c>
      <c r="AG109" s="113">
        <f>'cieki 2024'!BK110</f>
        <v>0.5</v>
      </c>
      <c r="AH109" s="113">
        <f>'cieki 2024'!BL110</f>
        <v>0.05</v>
      </c>
      <c r="AI109" s="113">
        <f>'cieki 2024'!BM110</f>
        <v>0.05</v>
      </c>
      <c r="AJ109" s="113">
        <f>'cieki 2024'!BN110</f>
        <v>0.05</v>
      </c>
      <c r="AK109" s="113">
        <f>'cieki 2024'!BQ110</f>
        <v>0.4</v>
      </c>
      <c r="AL109" s="112">
        <f>'cieki 2024'!BS110</f>
        <v>0.05</v>
      </c>
      <c r="AM109" s="113">
        <f>'cieki 2024'!BU110</f>
        <v>0.1</v>
      </c>
      <c r="AN109" s="113">
        <f>'cieki 2024'!BW110</f>
        <v>0.05</v>
      </c>
      <c r="AO109" s="113">
        <f>'cieki 2024'!BX110</f>
        <v>0.05</v>
      </c>
      <c r="AP109" s="113">
        <f>'cieki 2024'!BY110</f>
        <v>0.15000000000000002</v>
      </c>
      <c r="AQ109" s="113">
        <f>'cieki 2024'!CA110</f>
        <v>25</v>
      </c>
      <c r="AR109" s="112">
        <f>'cieki 2024'!CL110</f>
        <v>5.0000000000000001E-3</v>
      </c>
      <c r="AS109" s="113">
        <f>'cieki 2024'!CO110</f>
        <v>0.5</v>
      </c>
      <c r="AT109" s="113">
        <f>'cieki 2024'!CT110</f>
        <v>0.5</v>
      </c>
      <c r="AU109" s="133">
        <f>'cieki 2024'!CY110</f>
        <v>9.5999999999999992E-4</v>
      </c>
      <c r="AV109" s="113">
        <f>'cieki 2024'!DD110</f>
        <v>0.05</v>
      </c>
      <c r="AW109" s="113">
        <f>'cieki 2024'!DE110</f>
        <v>0.05</v>
      </c>
      <c r="AX109" s="157">
        <f>'cieki 2024'!DF110</f>
        <v>0.05</v>
      </c>
      <c r="AY109" s="155" t="s">
        <v>164</v>
      </c>
      <c r="AZ109" s="114"/>
      <c r="BB109" s="131"/>
    </row>
    <row r="110" spans="1:54" s="103" customFormat="1" x14ac:dyDescent="0.25">
      <c r="A110" s="111">
        <f>'cieki 2024'!B111</f>
        <v>258</v>
      </c>
      <c r="B110" s="152" t="str">
        <f>'cieki 2024'!D111</f>
        <v>Odra - w Chałupkach</v>
      </c>
      <c r="C110" s="112">
        <f>'cieki 2024'!I111</f>
        <v>0.05</v>
      </c>
      <c r="D110" s="112">
        <f>'cieki 2024'!J111</f>
        <v>5.0999999999999996</v>
      </c>
      <c r="E110" s="112">
        <f>'cieki 2024'!L111</f>
        <v>2.5000000000000001E-2</v>
      </c>
      <c r="F110" s="112">
        <f>'cieki 2024'!N111</f>
        <v>26.7</v>
      </c>
      <c r="G110" s="112">
        <f>'cieki 2024'!O111</f>
        <v>36.200000000000003</v>
      </c>
      <c r="H110" s="133">
        <f>'cieki 2024'!P111</f>
        <v>4.8999999999999998E-3</v>
      </c>
      <c r="I110" s="112">
        <f>'cieki 2024'!S111</f>
        <v>23.5</v>
      </c>
      <c r="J110" s="112">
        <f>'cieki 2024'!T111</f>
        <v>19.100000000000001</v>
      </c>
      <c r="K110" s="113">
        <f>'cieki 2024'!X111</f>
        <v>127</v>
      </c>
      <c r="L110" s="113">
        <f>'cieki 2024'!AA111</f>
        <v>17047.099999999999</v>
      </c>
      <c r="M110" s="113">
        <f>'cieki 2024'!AB111</f>
        <v>499</v>
      </c>
      <c r="N110" s="113">
        <f>'cieki 2024'!AH111</f>
        <v>3540</v>
      </c>
      <c r="O110" s="113">
        <f>'cieki 2024'!AI111</f>
        <v>20613.11</v>
      </c>
      <c r="P110" s="113">
        <f>'cieki 2024'!AJ111</f>
        <v>9010</v>
      </c>
      <c r="Q110" s="113">
        <f>'cieki 2024'!AK111</f>
        <v>34295.53</v>
      </c>
      <c r="R110" s="113">
        <f>'cieki 2024'!AL111</f>
        <v>10825.939999999999</v>
      </c>
      <c r="S110" s="113">
        <f>'cieki 2024'!AM111</f>
        <v>13781.64</v>
      </c>
      <c r="T110" s="113">
        <f>'cieki 2024'!AN111</f>
        <v>12785.73</v>
      </c>
      <c r="U110" s="113">
        <f>'cieki 2024'!AP111</f>
        <v>4870</v>
      </c>
      <c r="V110" s="113">
        <f>'cieki 2024'!AQ111</f>
        <v>150</v>
      </c>
      <c r="W110" s="113">
        <f>'cieki 2024'!AR111</f>
        <v>4880</v>
      </c>
      <c r="X110" s="113">
        <f>'cieki 2024'!AS111</f>
        <v>5630</v>
      </c>
      <c r="Y110" s="113">
        <f>'cieki 2024'!AT111</f>
        <v>24304.89</v>
      </c>
      <c r="Z110" s="113">
        <f>'cieki 2024'!AU111</f>
        <v>9450</v>
      </c>
      <c r="AA110" s="113">
        <f>'cieki 2024'!AV111</f>
        <v>7950</v>
      </c>
      <c r="AB110" s="113">
        <f>'cieki 2024'!AW111</f>
        <v>2.5</v>
      </c>
      <c r="AC110" s="113">
        <f>'cieki 2024'!AX111</f>
        <v>6110</v>
      </c>
      <c r="AD110" s="113">
        <f>'cieki 2024'!AY111</f>
        <v>432</v>
      </c>
      <c r="AE110" s="113">
        <f>'cieki 2024'!BA111</f>
        <v>157216.84</v>
      </c>
      <c r="AF110" s="113">
        <f>'cieki 2024'!BI111</f>
        <v>0.5</v>
      </c>
      <c r="AG110" s="113">
        <f>'cieki 2024'!BK111</f>
        <v>0.5</v>
      </c>
      <c r="AH110" s="113">
        <f>'cieki 2024'!BL111</f>
        <v>0.05</v>
      </c>
      <c r="AI110" s="113">
        <f>'cieki 2024'!BM111</f>
        <v>0.05</v>
      </c>
      <c r="AJ110" s="113">
        <f>'cieki 2024'!BN111</f>
        <v>0.05</v>
      </c>
      <c r="AK110" s="113">
        <f>'cieki 2024'!BQ111</f>
        <v>0.4</v>
      </c>
      <c r="AL110" s="112">
        <f>'cieki 2024'!BS111</f>
        <v>0.05</v>
      </c>
      <c r="AM110" s="113">
        <f>'cieki 2024'!BU111</f>
        <v>0.1</v>
      </c>
      <c r="AN110" s="113">
        <f>'cieki 2024'!BW111</f>
        <v>0.05</v>
      </c>
      <c r="AO110" s="113">
        <f>'cieki 2024'!BX111</f>
        <v>0.05</v>
      </c>
      <c r="AP110" s="113">
        <f>'cieki 2024'!BY111</f>
        <v>0.15000000000000002</v>
      </c>
      <c r="AQ110" s="113">
        <f>'cieki 2024'!CA111</f>
        <v>25</v>
      </c>
      <c r="AR110" s="112">
        <f>'cieki 2024'!CL111</f>
        <v>5.0000000000000001E-3</v>
      </c>
      <c r="AS110" s="113">
        <f>'cieki 2024'!CO111</f>
        <v>0.5</v>
      </c>
      <c r="AT110" s="113">
        <f>'cieki 2024'!CT111</f>
        <v>0.5</v>
      </c>
      <c r="AU110" s="133">
        <f>'cieki 2024'!CY111</f>
        <v>8.8000000000000003E-4</v>
      </c>
      <c r="AV110" s="113">
        <f>'cieki 2024'!DD111</f>
        <v>0.05</v>
      </c>
      <c r="AW110" s="113">
        <f>'cieki 2024'!DE111</f>
        <v>0.05</v>
      </c>
      <c r="AX110" s="157">
        <f>'cieki 2024'!DF111</f>
        <v>0.05</v>
      </c>
      <c r="AY110" s="155" t="s">
        <v>164</v>
      </c>
      <c r="AZ110" s="114"/>
      <c r="BB110" s="131"/>
    </row>
    <row r="111" spans="1:54" s="103" customFormat="1" x14ac:dyDescent="0.25">
      <c r="A111" s="111">
        <f>'cieki 2024'!B112</f>
        <v>259</v>
      </c>
      <c r="B111" s="152" t="str">
        <f>'cieki 2024'!D112</f>
        <v>Odra - w Krzyżanowicach</v>
      </c>
      <c r="C111" s="112">
        <f>'cieki 2024'!I112</f>
        <v>0.34</v>
      </c>
      <c r="D111" s="112">
        <f>'cieki 2024'!J112</f>
        <v>6.02</v>
      </c>
      <c r="E111" s="112">
        <f>'cieki 2024'!L112</f>
        <v>0.83</v>
      </c>
      <c r="F111" s="112">
        <f>'cieki 2024'!N112</f>
        <v>27.8</v>
      </c>
      <c r="G111" s="112">
        <f>'cieki 2024'!O112</f>
        <v>29</v>
      </c>
      <c r="H111" s="133">
        <f>'cieki 2024'!P112</f>
        <v>0.12</v>
      </c>
      <c r="I111" s="112">
        <f>'cieki 2024'!S112</f>
        <v>23.9</v>
      </c>
      <c r="J111" s="112">
        <f>'cieki 2024'!T112</f>
        <v>33.6</v>
      </c>
      <c r="K111" s="113">
        <f>'cieki 2024'!X112</f>
        <v>256</v>
      </c>
      <c r="L111" s="113">
        <f>'cieki 2024'!AA112</f>
        <v>18772.62</v>
      </c>
      <c r="M111" s="113">
        <f>'cieki 2024'!AB112</f>
        <v>643.49</v>
      </c>
      <c r="N111" s="113">
        <f>'cieki 2024'!AH112</f>
        <v>17</v>
      </c>
      <c r="O111" s="113">
        <f>'cieki 2024'!AI112</f>
        <v>17</v>
      </c>
      <c r="P111" s="113">
        <f>'cieki 2024'!AJ112</f>
        <v>2.5</v>
      </c>
      <c r="Q111" s="113">
        <f>'cieki 2024'!AK112</f>
        <v>55</v>
      </c>
      <c r="R111" s="113">
        <f>'cieki 2024'!AL112</f>
        <v>15</v>
      </c>
      <c r="S111" s="113">
        <f>'cieki 2024'!AM112</f>
        <v>8.6999999999999993</v>
      </c>
      <c r="T111" s="113">
        <f>'cieki 2024'!AN112</f>
        <v>10</v>
      </c>
      <c r="U111" s="113">
        <f>'cieki 2024'!AP112</f>
        <v>8.4</v>
      </c>
      <c r="V111" s="113">
        <f>'cieki 2024'!AQ112</f>
        <v>1.5</v>
      </c>
      <c r="W111" s="113">
        <f>'cieki 2024'!AR112</f>
        <v>2.5</v>
      </c>
      <c r="X111" s="113">
        <f>'cieki 2024'!AS112</f>
        <v>2.5</v>
      </c>
      <c r="Y111" s="113">
        <f>'cieki 2024'!AT112</f>
        <v>44</v>
      </c>
      <c r="Z111" s="113">
        <f>'cieki 2024'!AU112</f>
        <v>27</v>
      </c>
      <c r="AA111" s="113">
        <f>'cieki 2024'!AV112</f>
        <v>9.7999999999999989</v>
      </c>
      <c r="AB111" s="113">
        <f>'cieki 2024'!AW112</f>
        <v>15</v>
      </c>
      <c r="AC111" s="113">
        <f>'cieki 2024'!AX112</f>
        <v>26</v>
      </c>
      <c r="AD111" s="113">
        <f>'cieki 2024'!AY112</f>
        <v>2.5</v>
      </c>
      <c r="AE111" s="113">
        <f>'cieki 2024'!BA112</f>
        <v>212.5</v>
      </c>
      <c r="AF111" s="113">
        <f>'cieki 2024'!BI112</f>
        <v>0.5</v>
      </c>
      <c r="AG111" s="113">
        <f>'cieki 2024'!BK112</f>
        <v>0.5</v>
      </c>
      <c r="AH111" s="113">
        <f>'cieki 2024'!BL112</f>
        <v>0.05</v>
      </c>
      <c r="AI111" s="113">
        <f>'cieki 2024'!BM112</f>
        <v>0.05</v>
      </c>
      <c r="AJ111" s="113">
        <f>'cieki 2024'!BN112</f>
        <v>0.05</v>
      </c>
      <c r="AK111" s="113">
        <f>'cieki 2024'!BQ112</f>
        <v>0.4</v>
      </c>
      <c r="AL111" s="112">
        <f>'cieki 2024'!BS112</f>
        <v>0.05</v>
      </c>
      <c r="AM111" s="113">
        <f>'cieki 2024'!BU112</f>
        <v>0.1</v>
      </c>
      <c r="AN111" s="113">
        <f>'cieki 2024'!BW112</f>
        <v>0.05</v>
      </c>
      <c r="AO111" s="113">
        <f>'cieki 2024'!BX112</f>
        <v>0.05</v>
      </c>
      <c r="AP111" s="113">
        <f>'cieki 2024'!BY112</f>
        <v>0.15000000000000002</v>
      </c>
      <c r="AQ111" s="113">
        <f>'cieki 2024'!CA112</f>
        <v>25</v>
      </c>
      <c r="AR111" s="112">
        <f>'cieki 2024'!CL112</f>
        <v>4.3</v>
      </c>
      <c r="AS111" s="113">
        <f>'cieki 2024'!CO112</f>
        <v>0.5</v>
      </c>
      <c r="AT111" s="113">
        <f>'cieki 2024'!CT112</f>
        <v>0.5</v>
      </c>
      <c r="AU111" s="133">
        <f>'cieki 2024'!CY112</f>
        <v>6.7000000000000002E-4</v>
      </c>
      <c r="AV111" s="113">
        <f>'cieki 2024'!DD112</f>
        <v>0.05</v>
      </c>
      <c r="AW111" s="113">
        <f>'cieki 2024'!DE112</f>
        <v>0.05</v>
      </c>
      <c r="AX111" s="157">
        <f>'cieki 2024'!DF112</f>
        <v>0.05</v>
      </c>
      <c r="AY111" s="155" t="s">
        <v>164</v>
      </c>
      <c r="AZ111" s="114"/>
      <c r="BB111" s="131"/>
    </row>
    <row r="112" spans="1:54" s="103" customFormat="1" x14ac:dyDescent="0.25">
      <c r="A112" s="111">
        <f>'cieki 2024'!B113</f>
        <v>260</v>
      </c>
      <c r="B112" s="152" t="str">
        <f>'cieki 2024'!D113</f>
        <v>Odra - w Widuchowej</v>
      </c>
      <c r="C112" s="112">
        <f>'cieki 2024'!I113</f>
        <v>0.05</v>
      </c>
      <c r="D112" s="112">
        <f>'cieki 2024'!J113</f>
        <v>1.5</v>
      </c>
      <c r="E112" s="112">
        <f>'cieki 2024'!L113</f>
        <v>2.5000000000000001E-2</v>
      </c>
      <c r="F112" s="112">
        <f>'cieki 2024'!N113</f>
        <v>1.73</v>
      </c>
      <c r="G112" s="112">
        <f>'cieki 2024'!O113</f>
        <v>5.71</v>
      </c>
      <c r="H112" s="133">
        <f>'cieki 2024'!P113</f>
        <v>9.1000000000000004E-3</v>
      </c>
      <c r="I112" s="112">
        <f>'cieki 2024'!S113</f>
        <v>1.18</v>
      </c>
      <c r="J112" s="112">
        <f>'cieki 2024'!T113</f>
        <v>4.87</v>
      </c>
      <c r="K112" s="113">
        <f>'cieki 2024'!X113</f>
        <v>19.7</v>
      </c>
      <c r="L112" s="113">
        <f>'cieki 2024'!AA113</f>
        <v>1820</v>
      </c>
      <c r="M112" s="113">
        <f>'cieki 2024'!AB113</f>
        <v>49.3</v>
      </c>
      <c r="N112" s="113">
        <f>'cieki 2024'!AH113</f>
        <v>94</v>
      </c>
      <c r="O112" s="113">
        <f>'cieki 2024'!AI113</f>
        <v>29</v>
      </c>
      <c r="P112" s="113">
        <f>'cieki 2024'!AJ113</f>
        <v>11</v>
      </c>
      <c r="Q112" s="113">
        <f>'cieki 2024'!AK113</f>
        <v>57</v>
      </c>
      <c r="R112" s="113">
        <f>'cieki 2024'!AL113</f>
        <v>8.1</v>
      </c>
      <c r="S112" s="113">
        <f>'cieki 2024'!AM113</f>
        <v>11</v>
      </c>
      <c r="T112" s="113">
        <f>'cieki 2024'!AN113</f>
        <v>15</v>
      </c>
      <c r="U112" s="113">
        <f>'cieki 2024'!AP113</f>
        <v>8.8000000000000007</v>
      </c>
      <c r="V112" s="113">
        <f>'cieki 2024'!AQ113</f>
        <v>1.5</v>
      </c>
      <c r="W112" s="113">
        <f>'cieki 2024'!AR113</f>
        <v>2.5</v>
      </c>
      <c r="X112" s="113">
        <f>'cieki 2024'!AS113</f>
        <v>2.5</v>
      </c>
      <c r="Y112" s="113">
        <f>'cieki 2024'!AT113</f>
        <v>48</v>
      </c>
      <c r="Z112" s="113">
        <f>'cieki 2024'!AU113</f>
        <v>24</v>
      </c>
      <c r="AA112" s="113">
        <f>'cieki 2024'!AV113</f>
        <v>9.2999999999999989</v>
      </c>
      <c r="AB112" s="113">
        <f>'cieki 2024'!AW113</f>
        <v>14</v>
      </c>
      <c r="AC112" s="113">
        <f>'cieki 2024'!AX113</f>
        <v>17</v>
      </c>
      <c r="AD112" s="113">
        <f>'cieki 2024'!AY113</f>
        <v>2.5</v>
      </c>
      <c r="AE112" s="113">
        <f>'cieki 2024'!BA113</f>
        <v>312.90000000000003</v>
      </c>
      <c r="AF112" s="113">
        <f>'cieki 2024'!BI113</f>
        <v>0.5</v>
      </c>
      <c r="AG112" s="113">
        <f>'cieki 2024'!BK113</f>
        <v>0.5</v>
      </c>
      <c r="AH112" s="113">
        <f>'cieki 2024'!BL113</f>
        <v>0.05</v>
      </c>
      <c r="AI112" s="113">
        <f>'cieki 2024'!BM113</f>
        <v>0.05</v>
      </c>
      <c r="AJ112" s="113">
        <f>'cieki 2024'!BN113</f>
        <v>0.05</v>
      </c>
      <c r="AK112" s="113">
        <f>'cieki 2024'!BQ113</f>
        <v>0.4</v>
      </c>
      <c r="AL112" s="112">
        <f>'cieki 2024'!BS113</f>
        <v>0.05</v>
      </c>
      <c r="AM112" s="113">
        <f>'cieki 2024'!BU113</f>
        <v>0.1</v>
      </c>
      <c r="AN112" s="113">
        <f>'cieki 2024'!BW113</f>
        <v>0.05</v>
      </c>
      <c r="AO112" s="113">
        <f>'cieki 2024'!BX113</f>
        <v>0.05</v>
      </c>
      <c r="AP112" s="113">
        <f>'cieki 2024'!BY113</f>
        <v>0.15000000000000002</v>
      </c>
      <c r="AQ112" s="113">
        <f>'cieki 2024'!CA113</f>
        <v>0</v>
      </c>
      <c r="AR112" s="112">
        <f>'cieki 2024'!CL113</f>
        <v>0</v>
      </c>
      <c r="AS112" s="113">
        <f>'cieki 2024'!CO113</f>
        <v>0</v>
      </c>
      <c r="AT112" s="113">
        <f>'cieki 2024'!CT113</f>
        <v>0</v>
      </c>
      <c r="AU112" s="133">
        <f>'cieki 2024'!CY113</f>
        <v>0</v>
      </c>
      <c r="AV112" s="113">
        <f>'cieki 2024'!DD113</f>
        <v>0</v>
      </c>
      <c r="AW112" s="113">
        <f>'cieki 2024'!DE113</f>
        <v>0.05</v>
      </c>
      <c r="AX112" s="157">
        <f>'cieki 2024'!DF113</f>
        <v>0.05</v>
      </c>
      <c r="AY112" s="156" t="s">
        <v>161</v>
      </c>
      <c r="AZ112" s="114"/>
      <c r="BB112" s="131"/>
    </row>
    <row r="113" spans="1:54" s="103" customFormat="1" x14ac:dyDescent="0.25">
      <c r="A113" s="111">
        <f>'cieki 2024'!B114</f>
        <v>261</v>
      </c>
      <c r="B113" s="152" t="str">
        <f>'cieki 2024'!D114</f>
        <v>Wisłoka - Gawłuszowice</v>
      </c>
      <c r="C113" s="112">
        <f>'cieki 2024'!I114</f>
        <v>0.05</v>
      </c>
      <c r="D113" s="112">
        <f>'cieki 2024'!J114</f>
        <v>1.5</v>
      </c>
      <c r="E113" s="112">
        <f>'cieki 2024'!L114</f>
        <v>2.5000000000000001E-2</v>
      </c>
      <c r="F113" s="112">
        <f>'cieki 2024'!N114</f>
        <v>2.1</v>
      </c>
      <c r="G113" s="112">
        <f>'cieki 2024'!O114</f>
        <v>9.9700000000000006</v>
      </c>
      <c r="H113" s="133">
        <f>'cieki 2024'!P114</f>
        <v>2.5000000000000001E-3</v>
      </c>
      <c r="I113" s="112">
        <f>'cieki 2024'!S114</f>
        <v>3.43</v>
      </c>
      <c r="J113" s="112">
        <f>'cieki 2024'!T114</f>
        <v>0.5</v>
      </c>
      <c r="K113" s="113">
        <f>'cieki 2024'!X114</f>
        <v>11.1</v>
      </c>
      <c r="L113" s="113">
        <f>'cieki 2024'!AA114</f>
        <v>2750</v>
      </c>
      <c r="M113" s="113">
        <f>'cieki 2024'!AB114</f>
        <v>130</v>
      </c>
      <c r="N113" s="113">
        <f>'cieki 2024'!AH114</f>
        <v>2.5</v>
      </c>
      <c r="O113" s="113">
        <f>'cieki 2024'!AI114</f>
        <v>2.5</v>
      </c>
      <c r="P113" s="113">
        <f>'cieki 2024'!AJ114</f>
        <v>2.5</v>
      </c>
      <c r="Q113" s="113">
        <f>'cieki 2024'!AK114</f>
        <v>2.5</v>
      </c>
      <c r="R113" s="113">
        <f>'cieki 2024'!AL114</f>
        <v>2.5</v>
      </c>
      <c r="S113" s="113">
        <f>'cieki 2024'!AM114</f>
        <v>2.5</v>
      </c>
      <c r="T113" s="113">
        <f>'cieki 2024'!AN114</f>
        <v>2.5</v>
      </c>
      <c r="U113" s="113">
        <f>'cieki 2024'!AP114</f>
        <v>2.5</v>
      </c>
      <c r="V113" s="113">
        <f>'cieki 2024'!AQ114</f>
        <v>1.5</v>
      </c>
      <c r="W113" s="113">
        <f>'cieki 2024'!AR114</f>
        <v>2.5</v>
      </c>
      <c r="X113" s="113">
        <f>'cieki 2024'!AS114</f>
        <v>2.5</v>
      </c>
      <c r="Y113" s="113">
        <f>'cieki 2024'!AT114</f>
        <v>2.5</v>
      </c>
      <c r="Z113" s="113">
        <f>'cieki 2024'!AU114</f>
        <v>2.5</v>
      </c>
      <c r="AA113" s="113">
        <f>'cieki 2024'!AV114</f>
        <v>2.5</v>
      </c>
      <c r="AB113" s="113">
        <f>'cieki 2024'!AW114</f>
        <v>2.5</v>
      </c>
      <c r="AC113" s="113">
        <f>'cieki 2024'!AX114</f>
        <v>2.5</v>
      </c>
      <c r="AD113" s="113">
        <f>'cieki 2024'!AY114</f>
        <v>2.5</v>
      </c>
      <c r="AE113" s="113">
        <f>'cieki 2024'!BA114</f>
        <v>31.5</v>
      </c>
      <c r="AF113" s="113">
        <f>'cieki 2024'!BI114</f>
        <v>0.5</v>
      </c>
      <c r="AG113" s="113">
        <f>'cieki 2024'!BK114</f>
        <v>0.5</v>
      </c>
      <c r="AH113" s="113">
        <f>'cieki 2024'!BL114</f>
        <v>0.05</v>
      </c>
      <c r="AI113" s="113">
        <f>'cieki 2024'!BM114</f>
        <v>0.05</v>
      </c>
      <c r="AJ113" s="113">
        <f>'cieki 2024'!BN114</f>
        <v>0.05</v>
      </c>
      <c r="AK113" s="113">
        <f>'cieki 2024'!BQ114</f>
        <v>0.4</v>
      </c>
      <c r="AL113" s="112">
        <f>'cieki 2024'!BS114</f>
        <v>0.05</v>
      </c>
      <c r="AM113" s="113">
        <f>'cieki 2024'!BU114</f>
        <v>0.1</v>
      </c>
      <c r="AN113" s="113">
        <f>'cieki 2024'!BW114</f>
        <v>0.05</v>
      </c>
      <c r="AO113" s="113">
        <f>'cieki 2024'!BX114</f>
        <v>0.05</v>
      </c>
      <c r="AP113" s="113">
        <f>'cieki 2024'!BY114</f>
        <v>0.15000000000000002</v>
      </c>
      <c r="AQ113" s="113">
        <f>'cieki 2024'!CA114</f>
        <v>0</v>
      </c>
      <c r="AR113" s="112">
        <f>'cieki 2024'!CL114</f>
        <v>0</v>
      </c>
      <c r="AS113" s="113">
        <f>'cieki 2024'!CO114</f>
        <v>0</v>
      </c>
      <c r="AT113" s="113">
        <f>'cieki 2024'!CT114</f>
        <v>0</v>
      </c>
      <c r="AU113" s="133">
        <f>'cieki 2024'!CY114</f>
        <v>0</v>
      </c>
      <c r="AV113" s="113">
        <f>'cieki 2024'!DD114</f>
        <v>0</v>
      </c>
      <c r="AW113" s="113">
        <f>'cieki 2024'!DE114</f>
        <v>0.05</v>
      </c>
      <c r="AX113" s="157">
        <f>'cieki 2024'!DF114</f>
        <v>0.05</v>
      </c>
      <c r="AY113" s="156" t="s">
        <v>161</v>
      </c>
      <c r="AZ113" s="114"/>
      <c r="BB113" s="131"/>
    </row>
    <row r="114" spans="1:54" s="103" customFormat="1" x14ac:dyDescent="0.25">
      <c r="A114" s="111">
        <f>'cieki 2024'!B115</f>
        <v>262</v>
      </c>
      <c r="B114" s="152" t="str">
        <f>'cieki 2024'!D115</f>
        <v>Odra Zachodnia - autostrada (m. Siadło Dln.)</v>
      </c>
      <c r="C114" s="112">
        <f>'cieki 2024'!I115</f>
        <v>0.05</v>
      </c>
      <c r="D114" s="112">
        <f>'cieki 2024'!J115</f>
        <v>1.5</v>
      </c>
      <c r="E114" s="112">
        <f>'cieki 2024'!L115</f>
        <v>0.46700000000000003</v>
      </c>
      <c r="F114" s="112">
        <f>'cieki 2024'!N115</f>
        <v>2.9</v>
      </c>
      <c r="G114" s="112">
        <f>'cieki 2024'!O115</f>
        <v>11.5</v>
      </c>
      <c r="H114" s="133">
        <f>'cieki 2024'!P115</f>
        <v>3.2000000000000002E-3</v>
      </c>
      <c r="I114" s="112">
        <f>'cieki 2024'!S115</f>
        <v>1.66</v>
      </c>
      <c r="J114" s="112">
        <f>'cieki 2024'!T115</f>
        <v>108</v>
      </c>
      <c r="K114" s="113">
        <f>'cieki 2024'!X115</f>
        <v>111</v>
      </c>
      <c r="L114" s="113">
        <f>'cieki 2024'!AA115</f>
        <v>3590</v>
      </c>
      <c r="M114" s="113">
        <f>'cieki 2024'!AB115</f>
        <v>93.6</v>
      </c>
      <c r="N114" s="113">
        <f>'cieki 2024'!AH115</f>
        <v>32</v>
      </c>
      <c r="O114" s="113">
        <f>'cieki 2024'!AI115</f>
        <v>107</v>
      </c>
      <c r="P114" s="113">
        <f>'cieki 2024'!AJ115</f>
        <v>47</v>
      </c>
      <c r="Q114" s="113">
        <f>'cieki 2024'!AK115</f>
        <v>535</v>
      </c>
      <c r="R114" s="113">
        <f>'cieki 2024'!AL115</f>
        <v>360</v>
      </c>
      <c r="S114" s="113">
        <f>'cieki 2024'!AM115</f>
        <v>393</v>
      </c>
      <c r="T114" s="113">
        <f>'cieki 2024'!AN115</f>
        <v>453</v>
      </c>
      <c r="U114" s="113">
        <f>'cieki 2024'!AP115</f>
        <v>278</v>
      </c>
      <c r="V114" s="113">
        <f>'cieki 2024'!AQ115</f>
        <v>1.5</v>
      </c>
      <c r="W114" s="113">
        <f>'cieki 2024'!AR115</f>
        <v>34</v>
      </c>
      <c r="X114" s="113">
        <f>'cieki 2024'!AS115</f>
        <v>19</v>
      </c>
      <c r="Y114" s="113">
        <f>'cieki 2024'!AT115</f>
        <v>603</v>
      </c>
      <c r="Z114" s="113">
        <f>'cieki 2024'!AU115</f>
        <v>382</v>
      </c>
      <c r="AA114" s="113">
        <f>'cieki 2024'!AV115</f>
        <v>334</v>
      </c>
      <c r="AB114" s="113">
        <f>'cieki 2024'!AW115</f>
        <v>2.5</v>
      </c>
      <c r="AC114" s="113">
        <f>'cieki 2024'!AX115</f>
        <v>333</v>
      </c>
      <c r="AD114" s="113">
        <f>'cieki 2024'!AY115</f>
        <v>81</v>
      </c>
      <c r="AE114" s="113">
        <f>'cieki 2024'!BA115</f>
        <v>3300.5</v>
      </c>
      <c r="AF114" s="113">
        <f>'cieki 2024'!BI115</f>
        <v>0.5</v>
      </c>
      <c r="AG114" s="113">
        <f>'cieki 2024'!BK115</f>
        <v>0.5</v>
      </c>
      <c r="AH114" s="113">
        <f>'cieki 2024'!BL115</f>
        <v>0.05</v>
      </c>
      <c r="AI114" s="113">
        <f>'cieki 2024'!BM115</f>
        <v>0.05</v>
      </c>
      <c r="AJ114" s="113">
        <f>'cieki 2024'!BN115</f>
        <v>0.05</v>
      </c>
      <c r="AK114" s="113">
        <f>'cieki 2024'!BQ115</f>
        <v>0.4</v>
      </c>
      <c r="AL114" s="112">
        <f>'cieki 2024'!BS115</f>
        <v>0.05</v>
      </c>
      <c r="AM114" s="113">
        <f>'cieki 2024'!BU115</f>
        <v>0.1</v>
      </c>
      <c r="AN114" s="113">
        <f>'cieki 2024'!BW115</f>
        <v>0.05</v>
      </c>
      <c r="AO114" s="113">
        <f>'cieki 2024'!BX115</f>
        <v>0.05</v>
      </c>
      <c r="AP114" s="113">
        <f>'cieki 2024'!BY115</f>
        <v>0.15000000000000002</v>
      </c>
      <c r="AQ114" s="113">
        <f>'cieki 2024'!CA115</f>
        <v>25</v>
      </c>
      <c r="AR114" s="112">
        <f>'cieki 2024'!CL115</f>
        <v>1.1000000000000001</v>
      </c>
      <c r="AS114" s="113">
        <f>'cieki 2024'!CO115</f>
        <v>0.5</v>
      </c>
      <c r="AT114" s="113">
        <f>'cieki 2024'!CT115</f>
        <v>0.5</v>
      </c>
      <c r="AU114" s="133">
        <f>'cieki 2024'!CY115</f>
        <v>8.0000000000000004E-4</v>
      </c>
      <c r="AV114" s="113">
        <f>'cieki 2024'!DD115</f>
        <v>0.05</v>
      </c>
      <c r="AW114" s="113">
        <f>'cieki 2024'!DE115</f>
        <v>0.05</v>
      </c>
      <c r="AX114" s="157">
        <f>'cieki 2024'!DF115</f>
        <v>0.05</v>
      </c>
      <c r="AY114" s="159" t="s">
        <v>163</v>
      </c>
      <c r="AZ114" s="114"/>
      <c r="BB114" s="131"/>
    </row>
    <row r="115" spans="1:54" s="103" customFormat="1" x14ac:dyDescent="0.25">
      <c r="A115" s="111">
        <f>'cieki 2024'!B116</f>
        <v>263</v>
      </c>
      <c r="B115" s="152" t="str">
        <f>'cieki 2024'!D116</f>
        <v>Odra Zachodnia - Most Długi (Szczecin)</v>
      </c>
      <c r="C115" s="112">
        <f>'cieki 2024'!I116</f>
        <v>0.05</v>
      </c>
      <c r="D115" s="112">
        <f>'cieki 2024'!J116</f>
        <v>1.5</v>
      </c>
      <c r="E115" s="112">
        <f>'cieki 2024'!L116</f>
        <v>2.5000000000000001E-2</v>
      </c>
      <c r="F115" s="112">
        <f>'cieki 2024'!N116</f>
        <v>1.19</v>
      </c>
      <c r="G115" s="112">
        <f>'cieki 2024'!O116</f>
        <v>4.2</v>
      </c>
      <c r="H115" s="133">
        <f>'cieki 2024'!P116</f>
        <v>8.3000000000000001E-3</v>
      </c>
      <c r="I115" s="112">
        <f>'cieki 2024'!S116</f>
        <v>0.59699999999999998</v>
      </c>
      <c r="J115" s="112">
        <f>'cieki 2024'!T116</f>
        <v>0.5</v>
      </c>
      <c r="K115" s="113">
        <f>'cieki 2024'!X116</f>
        <v>7.02</v>
      </c>
      <c r="L115" s="113">
        <f>'cieki 2024'!AA116</f>
        <v>2200</v>
      </c>
      <c r="M115" s="113">
        <f>'cieki 2024'!AB116</f>
        <v>36.4</v>
      </c>
      <c r="N115" s="113">
        <f>'cieki 2024'!AH116</f>
        <v>230</v>
      </c>
      <c r="O115" s="113">
        <f>'cieki 2024'!AI116</f>
        <v>53</v>
      </c>
      <c r="P115" s="113">
        <f>'cieki 2024'!AJ116</f>
        <v>5.8</v>
      </c>
      <c r="Q115" s="113">
        <f>'cieki 2024'!AK116</f>
        <v>6.2</v>
      </c>
      <c r="R115" s="113">
        <f>'cieki 2024'!AL116</f>
        <v>9.1999999999999993</v>
      </c>
      <c r="S115" s="113">
        <f>'cieki 2024'!AM116</f>
        <v>11</v>
      </c>
      <c r="T115" s="113">
        <f>'cieki 2024'!AN116</f>
        <v>14</v>
      </c>
      <c r="U115" s="113">
        <f>'cieki 2024'!AP116</f>
        <v>14</v>
      </c>
      <c r="V115" s="113">
        <f>'cieki 2024'!AQ116</f>
        <v>1.5</v>
      </c>
      <c r="W115" s="113">
        <f>'cieki 2024'!AR116</f>
        <v>181</v>
      </c>
      <c r="X115" s="113">
        <f>'cieki 2024'!AS116</f>
        <v>60</v>
      </c>
      <c r="Y115" s="113">
        <f>'cieki 2024'!AT116</f>
        <v>15</v>
      </c>
      <c r="Z115" s="113">
        <f>'cieki 2024'!AU116</f>
        <v>17</v>
      </c>
      <c r="AA115" s="113">
        <f>'cieki 2024'!AV116</f>
        <v>14</v>
      </c>
      <c r="AB115" s="113">
        <f>'cieki 2024'!AW116</f>
        <v>2.5</v>
      </c>
      <c r="AC115" s="113">
        <f>'cieki 2024'!AX116</f>
        <v>2.5</v>
      </c>
      <c r="AD115" s="113">
        <f>'cieki 2024'!AY116</f>
        <v>31</v>
      </c>
      <c r="AE115" s="113">
        <f>'cieki 2024'!BA116</f>
        <v>617.70000000000005</v>
      </c>
      <c r="AF115" s="113">
        <f>'cieki 2024'!BI116</f>
        <v>0.5</v>
      </c>
      <c r="AG115" s="113">
        <f>'cieki 2024'!BK116</f>
        <v>0.5</v>
      </c>
      <c r="AH115" s="113">
        <f>'cieki 2024'!BL116</f>
        <v>0.05</v>
      </c>
      <c r="AI115" s="113">
        <f>'cieki 2024'!BM116</f>
        <v>0.05</v>
      </c>
      <c r="AJ115" s="113">
        <f>'cieki 2024'!BN116</f>
        <v>0.05</v>
      </c>
      <c r="AK115" s="113">
        <f>'cieki 2024'!BQ116</f>
        <v>0.4</v>
      </c>
      <c r="AL115" s="112">
        <f>'cieki 2024'!BS116</f>
        <v>0.05</v>
      </c>
      <c r="AM115" s="113">
        <f>'cieki 2024'!BU116</f>
        <v>0.1</v>
      </c>
      <c r="AN115" s="113">
        <f>'cieki 2024'!BW116</f>
        <v>0.05</v>
      </c>
      <c r="AO115" s="113">
        <f>'cieki 2024'!BX116</f>
        <v>0.05</v>
      </c>
      <c r="AP115" s="113">
        <f>'cieki 2024'!BY116</f>
        <v>0.15000000000000002</v>
      </c>
      <c r="AQ115" s="113">
        <f>'cieki 2024'!CA116</f>
        <v>0</v>
      </c>
      <c r="AR115" s="112">
        <f>'cieki 2024'!CL116</f>
        <v>0</v>
      </c>
      <c r="AS115" s="113">
        <f>'cieki 2024'!CO116</f>
        <v>0</v>
      </c>
      <c r="AT115" s="113">
        <f>'cieki 2024'!CT116</f>
        <v>0</v>
      </c>
      <c r="AU115" s="133">
        <f>'cieki 2024'!CY116</f>
        <v>0</v>
      </c>
      <c r="AV115" s="113">
        <f>'cieki 2024'!DD116</f>
        <v>0</v>
      </c>
      <c r="AW115" s="113">
        <f>'cieki 2024'!DE116</f>
        <v>0.05</v>
      </c>
      <c r="AX115" s="157">
        <f>'cieki 2024'!DF116</f>
        <v>0.05</v>
      </c>
      <c r="AY115" s="155" t="s">
        <v>164</v>
      </c>
      <c r="AZ115" s="114"/>
      <c r="BB115" s="131"/>
    </row>
    <row r="116" spans="1:54" s="103" customFormat="1" x14ac:dyDescent="0.25">
      <c r="A116" s="111">
        <f>'cieki 2024'!B117</f>
        <v>264</v>
      </c>
      <c r="B116" s="152" t="str">
        <f>'cieki 2024'!D117</f>
        <v>Olza - ujście do Odry</v>
      </c>
      <c r="C116" s="112">
        <f>'cieki 2024'!I117</f>
        <v>0.05</v>
      </c>
      <c r="D116" s="112">
        <f>'cieki 2024'!J117</f>
        <v>1.5</v>
      </c>
      <c r="E116" s="112">
        <f>'cieki 2024'!L117</f>
        <v>2.5000000000000001E-2</v>
      </c>
      <c r="F116" s="112">
        <f>'cieki 2024'!N117</f>
        <v>21.3</v>
      </c>
      <c r="G116" s="112">
        <f>'cieki 2024'!O117</f>
        <v>23.3</v>
      </c>
      <c r="H116" s="133">
        <f>'cieki 2024'!P117</f>
        <v>9.1999999999999998E-3</v>
      </c>
      <c r="I116" s="112">
        <f>'cieki 2024'!S117</f>
        <v>17.7</v>
      </c>
      <c r="J116" s="112">
        <f>'cieki 2024'!T117</f>
        <v>6.89</v>
      </c>
      <c r="K116" s="113">
        <f>'cieki 2024'!X117</f>
        <v>167</v>
      </c>
      <c r="L116" s="113">
        <f>'cieki 2024'!AA117</f>
        <v>13700</v>
      </c>
      <c r="M116" s="113">
        <f>'cieki 2024'!AB117</f>
        <v>557.476</v>
      </c>
      <c r="N116" s="113">
        <f>'cieki 2024'!AH117</f>
        <v>160</v>
      </c>
      <c r="O116" s="113">
        <f>'cieki 2024'!AI117</f>
        <v>579</v>
      </c>
      <c r="P116" s="113">
        <f>'cieki 2024'!AJ117</f>
        <v>141</v>
      </c>
      <c r="Q116" s="113">
        <f>'cieki 2024'!AK117</f>
        <v>1350</v>
      </c>
      <c r="R116" s="113">
        <f>'cieki 2024'!AL117</f>
        <v>650</v>
      </c>
      <c r="S116" s="113">
        <f>'cieki 2024'!AM117</f>
        <v>712</v>
      </c>
      <c r="T116" s="113">
        <f>'cieki 2024'!AN117</f>
        <v>605</v>
      </c>
      <c r="U116" s="113">
        <f>'cieki 2024'!AP117</f>
        <v>348</v>
      </c>
      <c r="V116" s="113">
        <f>'cieki 2024'!AQ117</f>
        <v>1.5</v>
      </c>
      <c r="W116" s="113">
        <f>'cieki 2024'!AR117</f>
        <v>186</v>
      </c>
      <c r="X116" s="113">
        <f>'cieki 2024'!AS117</f>
        <v>121</v>
      </c>
      <c r="Y116" s="113">
        <f>'cieki 2024'!AT117</f>
        <v>1380</v>
      </c>
      <c r="Z116" s="113">
        <f>'cieki 2024'!AU117</f>
        <v>545</v>
      </c>
      <c r="AA116" s="113">
        <f>'cieki 2024'!AV117</f>
        <v>513</v>
      </c>
      <c r="AB116" s="113">
        <f>'cieki 2024'!AW117</f>
        <v>2.5</v>
      </c>
      <c r="AC116" s="113">
        <f>'cieki 2024'!AX117</f>
        <v>417</v>
      </c>
      <c r="AD116" s="113">
        <f>'cieki 2024'!AY117</f>
        <v>101</v>
      </c>
      <c r="AE116" s="113">
        <f>'cieki 2024'!BA117</f>
        <v>6943.5</v>
      </c>
      <c r="AF116" s="113">
        <f>'cieki 2024'!BI117</f>
        <v>0.5</v>
      </c>
      <c r="AG116" s="113">
        <f>'cieki 2024'!BK117</f>
        <v>0.5</v>
      </c>
      <c r="AH116" s="113">
        <f>'cieki 2024'!BL117</f>
        <v>0.05</v>
      </c>
      <c r="AI116" s="113">
        <f>'cieki 2024'!BM117</f>
        <v>0.05</v>
      </c>
      <c r="AJ116" s="113">
        <f>'cieki 2024'!BN117</f>
        <v>0.05</v>
      </c>
      <c r="AK116" s="113">
        <f>'cieki 2024'!BQ117</f>
        <v>0.4</v>
      </c>
      <c r="AL116" s="112">
        <f>'cieki 2024'!BS117</f>
        <v>0.05</v>
      </c>
      <c r="AM116" s="113">
        <f>'cieki 2024'!BU117</f>
        <v>0.1</v>
      </c>
      <c r="AN116" s="113">
        <f>'cieki 2024'!BW117</f>
        <v>0.05</v>
      </c>
      <c r="AO116" s="113">
        <f>'cieki 2024'!BX117</f>
        <v>0.05</v>
      </c>
      <c r="AP116" s="113">
        <f>'cieki 2024'!BY117</f>
        <v>0.15000000000000002</v>
      </c>
      <c r="AQ116" s="113">
        <f>'cieki 2024'!CA117</f>
        <v>25</v>
      </c>
      <c r="AR116" s="112">
        <f>'cieki 2024'!CL117</f>
        <v>5.0000000000000001E-3</v>
      </c>
      <c r="AS116" s="113">
        <f>'cieki 2024'!CO117</f>
        <v>0.5</v>
      </c>
      <c r="AT116" s="113">
        <f>'cieki 2024'!CT117</f>
        <v>0.5</v>
      </c>
      <c r="AU116" s="133">
        <f>'cieki 2024'!CY117</f>
        <v>1.1000000000000001E-3</v>
      </c>
      <c r="AV116" s="113">
        <f>'cieki 2024'!DD117</f>
        <v>0.05</v>
      </c>
      <c r="AW116" s="113">
        <f>'cieki 2024'!DE117</f>
        <v>0.05</v>
      </c>
      <c r="AX116" s="157">
        <f>'cieki 2024'!DF117</f>
        <v>0.05</v>
      </c>
      <c r="AY116" s="155" t="s">
        <v>164</v>
      </c>
      <c r="AZ116" s="114"/>
      <c r="BB116" s="131"/>
    </row>
    <row r="117" spans="1:54" s="103" customFormat="1" x14ac:dyDescent="0.25">
      <c r="A117" s="111">
        <f>'cieki 2024'!B118</f>
        <v>265</v>
      </c>
      <c r="B117" s="152" t="str">
        <f>'cieki 2024'!D118</f>
        <v>Oława - ujście do Odry (pon. jazu Małgorzata)</v>
      </c>
      <c r="C117" s="112">
        <f>'cieki 2024'!I118</f>
        <v>0.05</v>
      </c>
      <c r="D117" s="112">
        <f>'cieki 2024'!J118</f>
        <v>1.5</v>
      </c>
      <c r="E117" s="112">
        <f>'cieki 2024'!L118</f>
        <v>2.5000000000000001E-2</v>
      </c>
      <c r="F117" s="112">
        <f>'cieki 2024'!N118</f>
        <v>1.72</v>
      </c>
      <c r="G117" s="112">
        <f>'cieki 2024'!O118</f>
        <v>5.07</v>
      </c>
      <c r="H117" s="133">
        <f>'cieki 2024'!P118</f>
        <v>1.4999999999999999E-2</v>
      </c>
      <c r="I117" s="112">
        <f>'cieki 2024'!S118</f>
        <v>1.95</v>
      </c>
      <c r="J117" s="112">
        <f>'cieki 2024'!T118</f>
        <v>3.46</v>
      </c>
      <c r="K117" s="113">
        <f>'cieki 2024'!X118</f>
        <v>13.6</v>
      </c>
      <c r="L117" s="113">
        <f>'cieki 2024'!AA118</f>
        <v>1120</v>
      </c>
      <c r="M117" s="113">
        <f>'cieki 2024'!AB118</f>
        <v>21.8</v>
      </c>
      <c r="N117" s="113">
        <f>'cieki 2024'!AH118</f>
        <v>8.6</v>
      </c>
      <c r="O117" s="113">
        <f>'cieki 2024'!AI118</f>
        <v>7.8</v>
      </c>
      <c r="P117" s="113">
        <f>'cieki 2024'!AJ118</f>
        <v>2.5</v>
      </c>
      <c r="Q117" s="113">
        <f>'cieki 2024'!AK118</f>
        <v>22</v>
      </c>
      <c r="R117" s="113">
        <f>'cieki 2024'!AL118</f>
        <v>9.4</v>
      </c>
      <c r="S117" s="113">
        <f>'cieki 2024'!AM118</f>
        <v>5.5</v>
      </c>
      <c r="T117" s="113">
        <f>'cieki 2024'!AN118</f>
        <v>7.9</v>
      </c>
      <c r="U117" s="113">
        <f>'cieki 2024'!AP118</f>
        <v>11</v>
      </c>
      <c r="V117" s="113">
        <f>'cieki 2024'!AQ118</f>
        <v>1.5</v>
      </c>
      <c r="W117" s="113">
        <f>'cieki 2024'!AR118</f>
        <v>2.5</v>
      </c>
      <c r="X117" s="113">
        <f>'cieki 2024'!AS118</f>
        <v>2.5</v>
      </c>
      <c r="Y117" s="113">
        <f>'cieki 2024'!AT118</f>
        <v>17</v>
      </c>
      <c r="Z117" s="113">
        <f>'cieki 2024'!AU118</f>
        <v>19</v>
      </c>
      <c r="AA117" s="113">
        <f>'cieki 2024'!AV118</f>
        <v>6.2</v>
      </c>
      <c r="AB117" s="113">
        <f>'cieki 2024'!AW118</f>
        <v>10</v>
      </c>
      <c r="AC117" s="113">
        <f>'cieki 2024'!AX118</f>
        <v>18</v>
      </c>
      <c r="AD117" s="113">
        <f>'cieki 2024'!AY118</f>
        <v>2.5</v>
      </c>
      <c r="AE117" s="113">
        <f>'cieki 2024'!BA118</f>
        <v>112.39999999999999</v>
      </c>
      <c r="AF117" s="113">
        <f>'cieki 2024'!BI118</f>
        <v>0.5</v>
      </c>
      <c r="AG117" s="113">
        <f>'cieki 2024'!BK118</f>
        <v>0.5</v>
      </c>
      <c r="AH117" s="113">
        <f>'cieki 2024'!BL118</f>
        <v>0.05</v>
      </c>
      <c r="AI117" s="113">
        <f>'cieki 2024'!BM118</f>
        <v>0.05</v>
      </c>
      <c r="AJ117" s="113">
        <f>'cieki 2024'!BN118</f>
        <v>0.05</v>
      </c>
      <c r="AK117" s="113">
        <f>'cieki 2024'!BQ118</f>
        <v>0.4</v>
      </c>
      <c r="AL117" s="112">
        <f>'cieki 2024'!BS118</f>
        <v>0.05</v>
      </c>
      <c r="AM117" s="113">
        <f>'cieki 2024'!BU118</f>
        <v>0.1</v>
      </c>
      <c r="AN117" s="113">
        <f>'cieki 2024'!BW118</f>
        <v>0.05</v>
      </c>
      <c r="AO117" s="113">
        <f>'cieki 2024'!BX118</f>
        <v>0.05</v>
      </c>
      <c r="AP117" s="113">
        <f>'cieki 2024'!BY118</f>
        <v>0.15000000000000002</v>
      </c>
      <c r="AQ117" s="113">
        <f>'cieki 2024'!CA118</f>
        <v>25</v>
      </c>
      <c r="AR117" s="112">
        <f>'cieki 2024'!CL118</f>
        <v>0.43</v>
      </c>
      <c r="AS117" s="113">
        <f>'cieki 2024'!CO118</f>
        <v>0.5</v>
      </c>
      <c r="AT117" s="113">
        <f>'cieki 2024'!CT118</f>
        <v>0.5</v>
      </c>
      <c r="AU117" s="133">
        <f>'cieki 2024'!CY118</f>
        <v>1.1999999999999999E-3</v>
      </c>
      <c r="AV117" s="113">
        <f>'cieki 2024'!DD118</f>
        <v>0.05</v>
      </c>
      <c r="AW117" s="113">
        <f>'cieki 2024'!DE118</f>
        <v>0.05</v>
      </c>
      <c r="AX117" s="157">
        <f>'cieki 2024'!DF118</f>
        <v>0.05</v>
      </c>
      <c r="AY117" s="156" t="s">
        <v>161</v>
      </c>
      <c r="AZ117" s="114"/>
      <c r="BB117" s="131"/>
    </row>
    <row r="118" spans="1:54" s="103" customFormat="1" x14ac:dyDescent="0.25">
      <c r="A118" s="111">
        <f>'cieki 2024'!B119</f>
        <v>266</v>
      </c>
      <c r="B118" s="152" t="str">
        <f>'cieki 2024'!D119</f>
        <v>Zb. Dobczyce</v>
      </c>
      <c r="C118" s="112">
        <f>'cieki 2024'!I119</f>
        <v>0.05</v>
      </c>
      <c r="D118" s="112">
        <f>'cieki 2024'!J119</f>
        <v>1.5</v>
      </c>
      <c r="E118" s="112">
        <f>'cieki 2024'!L119</f>
        <v>2.5000000000000001E-2</v>
      </c>
      <c r="F118" s="112">
        <f>'cieki 2024'!N119</f>
        <v>7.1</v>
      </c>
      <c r="G118" s="112">
        <f>'cieki 2024'!O119</f>
        <v>13.7</v>
      </c>
      <c r="H118" s="133">
        <f>'cieki 2024'!P119</f>
        <v>5.0000000000000001E-3</v>
      </c>
      <c r="I118" s="112">
        <f>'cieki 2024'!S119</f>
        <v>5.92</v>
      </c>
      <c r="J118" s="112">
        <f>'cieki 2024'!T119</f>
        <v>3.17</v>
      </c>
      <c r="K118" s="113">
        <f>'cieki 2024'!X119</f>
        <v>18.899999999999999</v>
      </c>
      <c r="L118" s="113">
        <f>'cieki 2024'!AA119</f>
        <v>5970</v>
      </c>
      <c r="M118" s="113">
        <f>'cieki 2024'!AB119</f>
        <v>76.599999999999994</v>
      </c>
      <c r="N118" s="113">
        <f>'cieki 2024'!AH119</f>
        <v>2.5</v>
      </c>
      <c r="O118" s="113">
        <f>'cieki 2024'!AI119</f>
        <v>2.5</v>
      </c>
      <c r="P118" s="113">
        <f>'cieki 2024'!AJ119</f>
        <v>2.5</v>
      </c>
      <c r="Q118" s="113">
        <f>'cieki 2024'!AK119</f>
        <v>2.5</v>
      </c>
      <c r="R118" s="113">
        <f>'cieki 2024'!AL119</f>
        <v>2.5</v>
      </c>
      <c r="S118" s="113">
        <f>'cieki 2024'!AM119</f>
        <v>2.5</v>
      </c>
      <c r="T118" s="113">
        <f>'cieki 2024'!AN119</f>
        <v>2.5</v>
      </c>
      <c r="U118" s="113">
        <f>'cieki 2024'!AP119</f>
        <v>2.5</v>
      </c>
      <c r="V118" s="113">
        <f>'cieki 2024'!AQ119</f>
        <v>1.5</v>
      </c>
      <c r="W118" s="113">
        <f>'cieki 2024'!AR119</f>
        <v>2.5</v>
      </c>
      <c r="X118" s="113">
        <f>'cieki 2024'!AS119</f>
        <v>2.5</v>
      </c>
      <c r="Y118" s="113">
        <f>'cieki 2024'!AT119</f>
        <v>2.5</v>
      </c>
      <c r="Z118" s="113">
        <f>'cieki 2024'!AU119</f>
        <v>2.5</v>
      </c>
      <c r="AA118" s="113">
        <f>'cieki 2024'!AV119</f>
        <v>2.5</v>
      </c>
      <c r="AB118" s="113">
        <f>'cieki 2024'!AW119</f>
        <v>2.5</v>
      </c>
      <c r="AC118" s="113">
        <f>'cieki 2024'!AX119</f>
        <v>2.5</v>
      </c>
      <c r="AD118" s="113">
        <f>'cieki 2024'!AY119</f>
        <v>2.5</v>
      </c>
      <c r="AE118" s="113">
        <f>'cieki 2024'!BA119</f>
        <v>31.5</v>
      </c>
      <c r="AF118" s="113">
        <f>'cieki 2024'!BI119</f>
        <v>0.5</v>
      </c>
      <c r="AG118" s="113">
        <f>'cieki 2024'!BK119</f>
        <v>0.5</v>
      </c>
      <c r="AH118" s="113">
        <f>'cieki 2024'!BL119</f>
        <v>0.05</v>
      </c>
      <c r="AI118" s="113">
        <f>'cieki 2024'!BM119</f>
        <v>0.05</v>
      </c>
      <c r="AJ118" s="113">
        <f>'cieki 2024'!BN119</f>
        <v>0.05</v>
      </c>
      <c r="AK118" s="113">
        <f>'cieki 2024'!BQ119</f>
        <v>0.4</v>
      </c>
      <c r="AL118" s="112">
        <f>'cieki 2024'!BS119</f>
        <v>0.05</v>
      </c>
      <c r="AM118" s="113">
        <f>'cieki 2024'!BU119</f>
        <v>0.1</v>
      </c>
      <c r="AN118" s="113">
        <f>'cieki 2024'!BW119</f>
        <v>0.05</v>
      </c>
      <c r="AO118" s="113">
        <f>'cieki 2024'!BX119</f>
        <v>0.05</v>
      </c>
      <c r="AP118" s="113">
        <f>'cieki 2024'!BY119</f>
        <v>0.15000000000000002</v>
      </c>
      <c r="AQ118" s="113">
        <f>'cieki 2024'!CA119</f>
        <v>0</v>
      </c>
      <c r="AR118" s="112">
        <f>'cieki 2024'!CL119</f>
        <v>0</v>
      </c>
      <c r="AS118" s="113">
        <f>'cieki 2024'!CO119</f>
        <v>0</v>
      </c>
      <c r="AT118" s="113">
        <f>'cieki 2024'!CT119</f>
        <v>0</v>
      </c>
      <c r="AU118" s="133">
        <f>'cieki 2024'!CY119</f>
        <v>0</v>
      </c>
      <c r="AV118" s="113">
        <f>'cieki 2024'!DD119</f>
        <v>0</v>
      </c>
      <c r="AW118" s="113">
        <f>'cieki 2024'!DE119</f>
        <v>0.05</v>
      </c>
      <c r="AX118" s="157">
        <f>'cieki 2024'!DF119</f>
        <v>0.05</v>
      </c>
      <c r="AY118" s="156" t="s">
        <v>161</v>
      </c>
      <c r="AZ118" s="114"/>
      <c r="BB118" s="131"/>
    </row>
    <row r="119" spans="1:54" s="103" customFormat="1" x14ac:dyDescent="0.25">
      <c r="A119" s="111">
        <f>'cieki 2024'!B120</f>
        <v>267</v>
      </c>
      <c r="B119" s="152" t="str">
        <f>'cieki 2024'!D120</f>
        <v>Parsęta - m. Bardy</v>
      </c>
      <c r="C119" s="112">
        <f>'cieki 2024'!I120</f>
        <v>0.05</v>
      </c>
      <c r="D119" s="112">
        <f>'cieki 2024'!J120</f>
        <v>1.5</v>
      </c>
      <c r="E119" s="112">
        <f>'cieki 2024'!L120</f>
        <v>2.5000000000000001E-2</v>
      </c>
      <c r="F119" s="112">
        <f>'cieki 2024'!N120</f>
        <v>3.01</v>
      </c>
      <c r="G119" s="112">
        <f>'cieki 2024'!O120</f>
        <v>4.8899999999999997</v>
      </c>
      <c r="H119" s="133">
        <f>'cieki 2024'!P120</f>
        <v>2E-3</v>
      </c>
      <c r="I119" s="112">
        <f>'cieki 2024'!S120</f>
        <v>1.04</v>
      </c>
      <c r="J119" s="112">
        <f>'cieki 2024'!T120</f>
        <v>0.5</v>
      </c>
      <c r="K119" s="113">
        <f>'cieki 2024'!X120</f>
        <v>8.0500000000000007</v>
      </c>
      <c r="L119" s="113">
        <f>'cieki 2024'!AA120</f>
        <v>2450</v>
      </c>
      <c r="M119" s="113">
        <f>'cieki 2024'!AB120</f>
        <v>123</v>
      </c>
      <c r="N119" s="113">
        <f>'cieki 2024'!AH120</f>
        <v>2.5</v>
      </c>
      <c r="O119" s="113">
        <f>'cieki 2024'!AI120</f>
        <v>34</v>
      </c>
      <c r="P119" s="113">
        <f>'cieki 2024'!AJ120</f>
        <v>8.6999999999999993</v>
      </c>
      <c r="Q119" s="113">
        <f>'cieki 2024'!AK120</f>
        <v>72</v>
      </c>
      <c r="R119" s="113">
        <f>'cieki 2024'!AL120</f>
        <v>36</v>
      </c>
      <c r="S119" s="113">
        <f>'cieki 2024'!AM120</f>
        <v>31</v>
      </c>
      <c r="T119" s="113">
        <f>'cieki 2024'!AN120</f>
        <v>37</v>
      </c>
      <c r="U119" s="113">
        <f>'cieki 2024'!AP120</f>
        <v>30</v>
      </c>
      <c r="V119" s="113">
        <f>'cieki 2024'!AQ120</f>
        <v>1.5</v>
      </c>
      <c r="W119" s="113">
        <f>'cieki 2024'!AR120</f>
        <v>2.5</v>
      </c>
      <c r="X119" s="113">
        <f>'cieki 2024'!AS120</f>
        <v>2.5</v>
      </c>
      <c r="Y119" s="113">
        <f>'cieki 2024'!AT120</f>
        <v>61</v>
      </c>
      <c r="Z119" s="113">
        <f>'cieki 2024'!AU120</f>
        <v>38</v>
      </c>
      <c r="AA119" s="113">
        <f>'cieki 2024'!AV120</f>
        <v>32</v>
      </c>
      <c r="AB119" s="113">
        <f>'cieki 2024'!AW120</f>
        <v>2.5</v>
      </c>
      <c r="AC119" s="113">
        <f>'cieki 2024'!AX120</f>
        <v>32</v>
      </c>
      <c r="AD119" s="113">
        <f>'cieki 2024'!AY120</f>
        <v>11</v>
      </c>
      <c r="AE119" s="113">
        <f>'cieki 2024'!BA120</f>
        <v>358.7</v>
      </c>
      <c r="AF119" s="113">
        <f>'cieki 2024'!BI120</f>
        <v>0.5</v>
      </c>
      <c r="AG119" s="113">
        <f>'cieki 2024'!BK120</f>
        <v>0.5</v>
      </c>
      <c r="AH119" s="113">
        <f>'cieki 2024'!BL120</f>
        <v>0.05</v>
      </c>
      <c r="AI119" s="113">
        <f>'cieki 2024'!BM120</f>
        <v>0.05</v>
      </c>
      <c r="AJ119" s="113">
        <f>'cieki 2024'!BN120</f>
        <v>0.05</v>
      </c>
      <c r="AK119" s="113">
        <f>'cieki 2024'!BQ120</f>
        <v>0.4</v>
      </c>
      <c r="AL119" s="112">
        <f>'cieki 2024'!BS120</f>
        <v>0.05</v>
      </c>
      <c r="AM119" s="113">
        <f>'cieki 2024'!BU120</f>
        <v>0.1</v>
      </c>
      <c r="AN119" s="113">
        <f>'cieki 2024'!BW120</f>
        <v>0.05</v>
      </c>
      <c r="AO119" s="113">
        <f>'cieki 2024'!BX120</f>
        <v>0.05</v>
      </c>
      <c r="AP119" s="113">
        <f>'cieki 2024'!BY120</f>
        <v>0.15000000000000002</v>
      </c>
      <c r="AQ119" s="113">
        <f>'cieki 2024'!CA120</f>
        <v>0</v>
      </c>
      <c r="AR119" s="112">
        <f>'cieki 2024'!CL120</f>
        <v>0</v>
      </c>
      <c r="AS119" s="113">
        <f>'cieki 2024'!CO120</f>
        <v>0</v>
      </c>
      <c r="AT119" s="113">
        <f>'cieki 2024'!CT120</f>
        <v>0</v>
      </c>
      <c r="AU119" s="133">
        <f>'cieki 2024'!CY120</f>
        <v>0</v>
      </c>
      <c r="AV119" s="113">
        <f>'cieki 2024'!DD120</f>
        <v>0</v>
      </c>
      <c r="AW119" s="113">
        <f>'cieki 2024'!DE120</f>
        <v>0.05</v>
      </c>
      <c r="AX119" s="157">
        <f>'cieki 2024'!DF120</f>
        <v>0.05</v>
      </c>
      <c r="AY119" s="156" t="s">
        <v>161</v>
      </c>
      <c r="AZ119" s="114"/>
      <c r="BB119" s="131"/>
    </row>
    <row r="120" spans="1:54" s="103" customFormat="1" x14ac:dyDescent="0.25">
      <c r="A120" s="111">
        <f>'cieki 2024'!B121</f>
        <v>268</v>
      </c>
      <c r="B120" s="152" t="str">
        <f>'cieki 2024'!D121</f>
        <v>Osa - ujście do Wisły, Zakurzewo</v>
      </c>
      <c r="C120" s="112">
        <f>'cieki 2024'!I121</f>
        <v>0.05</v>
      </c>
      <c r="D120" s="112">
        <f>'cieki 2024'!J121</f>
        <v>1.5</v>
      </c>
      <c r="E120" s="112">
        <f>'cieki 2024'!L121</f>
        <v>2.5000000000000001E-2</v>
      </c>
      <c r="F120" s="112">
        <f>'cieki 2024'!N121</f>
        <v>1.86</v>
      </c>
      <c r="G120" s="112">
        <f>'cieki 2024'!O121</f>
        <v>3.43</v>
      </c>
      <c r="H120" s="133">
        <f>'cieki 2024'!P121</f>
        <v>2.5000000000000001E-3</v>
      </c>
      <c r="I120" s="112">
        <f>'cieki 2024'!S121</f>
        <v>0.2</v>
      </c>
      <c r="J120" s="112">
        <f>'cieki 2024'!T121</f>
        <v>0.5</v>
      </c>
      <c r="K120" s="113">
        <f>'cieki 2024'!X121</f>
        <v>0.79800000000000004</v>
      </c>
      <c r="L120" s="113">
        <f>'cieki 2024'!AA121</f>
        <v>2570</v>
      </c>
      <c r="M120" s="113">
        <f>'cieki 2024'!AB121</f>
        <v>76.8</v>
      </c>
      <c r="N120" s="113">
        <f>'cieki 2024'!AH121</f>
        <v>8.3000000000000007</v>
      </c>
      <c r="O120" s="113">
        <f>'cieki 2024'!AI121</f>
        <v>2.5</v>
      </c>
      <c r="P120" s="113">
        <f>'cieki 2024'!AJ121</f>
        <v>2.5</v>
      </c>
      <c r="Q120" s="113">
        <f>'cieki 2024'!AK121</f>
        <v>12</v>
      </c>
      <c r="R120" s="113">
        <f>'cieki 2024'!AL121</f>
        <v>12</v>
      </c>
      <c r="S120" s="113">
        <f>'cieki 2024'!AM121</f>
        <v>6.8</v>
      </c>
      <c r="T120" s="113">
        <f>'cieki 2024'!AN121</f>
        <v>11</v>
      </c>
      <c r="U120" s="113">
        <f>'cieki 2024'!AP121</f>
        <v>2.5</v>
      </c>
      <c r="V120" s="113">
        <f>'cieki 2024'!AQ121</f>
        <v>1.5</v>
      </c>
      <c r="W120" s="113">
        <f>'cieki 2024'!AR121</f>
        <v>2.5</v>
      </c>
      <c r="X120" s="113">
        <f>'cieki 2024'!AS121</f>
        <v>2.5</v>
      </c>
      <c r="Y120" s="113">
        <f>'cieki 2024'!AT121</f>
        <v>2.5</v>
      </c>
      <c r="Z120" s="113">
        <f>'cieki 2024'!AU121</f>
        <v>8.6</v>
      </c>
      <c r="AA120" s="113">
        <f>'cieki 2024'!AV121</f>
        <v>2.5</v>
      </c>
      <c r="AB120" s="113">
        <f>'cieki 2024'!AW121</f>
        <v>2.5</v>
      </c>
      <c r="AC120" s="113">
        <f>'cieki 2024'!AX121</f>
        <v>9.1</v>
      </c>
      <c r="AD120" s="113">
        <f>'cieki 2024'!AY121</f>
        <v>2.5</v>
      </c>
      <c r="AE120" s="113">
        <f>'cieki 2024'!BA121</f>
        <v>75.199999999999989</v>
      </c>
      <c r="AF120" s="113">
        <f>'cieki 2024'!BI121</f>
        <v>0.5</v>
      </c>
      <c r="AG120" s="113">
        <f>'cieki 2024'!BK121</f>
        <v>0.5</v>
      </c>
      <c r="AH120" s="113">
        <f>'cieki 2024'!BL121</f>
        <v>0.05</v>
      </c>
      <c r="AI120" s="113">
        <f>'cieki 2024'!BM121</f>
        <v>0.05</v>
      </c>
      <c r="AJ120" s="113">
        <f>'cieki 2024'!BN121</f>
        <v>0.05</v>
      </c>
      <c r="AK120" s="113">
        <f>'cieki 2024'!BQ121</f>
        <v>0.4</v>
      </c>
      <c r="AL120" s="112">
        <f>'cieki 2024'!BS121</f>
        <v>0.05</v>
      </c>
      <c r="AM120" s="113">
        <f>'cieki 2024'!BU121</f>
        <v>0.1</v>
      </c>
      <c r="AN120" s="113">
        <f>'cieki 2024'!BW121</f>
        <v>0.05</v>
      </c>
      <c r="AO120" s="113">
        <f>'cieki 2024'!BX121</f>
        <v>0.05</v>
      </c>
      <c r="AP120" s="113">
        <f>'cieki 2024'!BY121</f>
        <v>0.15000000000000002</v>
      </c>
      <c r="AQ120" s="113">
        <f>'cieki 2024'!CA121</f>
        <v>0</v>
      </c>
      <c r="AR120" s="112">
        <f>'cieki 2024'!CL121</f>
        <v>0</v>
      </c>
      <c r="AS120" s="113">
        <f>'cieki 2024'!CO121</f>
        <v>0</v>
      </c>
      <c r="AT120" s="113">
        <f>'cieki 2024'!CT121</f>
        <v>0</v>
      </c>
      <c r="AU120" s="133">
        <f>'cieki 2024'!CY121</f>
        <v>0</v>
      </c>
      <c r="AV120" s="113">
        <f>'cieki 2024'!DD121</f>
        <v>0</v>
      </c>
      <c r="AW120" s="113">
        <f>'cieki 2024'!DE121</f>
        <v>0.05</v>
      </c>
      <c r="AX120" s="157">
        <f>'cieki 2024'!DF121</f>
        <v>0.05</v>
      </c>
      <c r="AY120" s="156" t="s">
        <v>161</v>
      </c>
      <c r="AZ120" s="114"/>
      <c r="BB120" s="131"/>
    </row>
    <row r="121" spans="1:54" s="103" customFormat="1" x14ac:dyDescent="0.25">
      <c r="A121" s="111">
        <f>'cieki 2024'!B122</f>
        <v>269</v>
      </c>
      <c r="B121" s="152" t="str">
        <f>'cieki 2024'!D122</f>
        <v>Osownica - Borzymy</v>
      </c>
      <c r="C121" s="112">
        <f>'cieki 2024'!I122</f>
        <v>0.05</v>
      </c>
      <c r="D121" s="112">
        <f>'cieki 2024'!J122</f>
        <v>1.5</v>
      </c>
      <c r="E121" s="112">
        <f>'cieki 2024'!L122</f>
        <v>2.5000000000000001E-2</v>
      </c>
      <c r="F121" s="112">
        <f>'cieki 2024'!N122</f>
        <v>1.69</v>
      </c>
      <c r="G121" s="112">
        <f>'cieki 2024'!O122</f>
        <v>4.1900000000000004</v>
      </c>
      <c r="H121" s="133">
        <f>'cieki 2024'!P122</f>
        <v>5.0000000000000001E-4</v>
      </c>
      <c r="I121" s="112">
        <f>'cieki 2024'!S122</f>
        <v>0.58599999999999997</v>
      </c>
      <c r="J121" s="112">
        <f>'cieki 2024'!T122</f>
        <v>2.61</v>
      </c>
      <c r="K121" s="113">
        <f>'cieki 2024'!X122</f>
        <v>6.48</v>
      </c>
      <c r="L121" s="113">
        <f>'cieki 2024'!AA122</f>
        <v>5580</v>
      </c>
      <c r="M121" s="113">
        <f>'cieki 2024'!AB122</f>
        <v>144</v>
      </c>
      <c r="N121" s="113">
        <f>'cieki 2024'!AH122</f>
        <v>2.5</v>
      </c>
      <c r="O121" s="113">
        <f>'cieki 2024'!AI122</f>
        <v>2.5</v>
      </c>
      <c r="P121" s="113">
        <f>'cieki 2024'!AJ122</f>
        <v>2.5</v>
      </c>
      <c r="Q121" s="113">
        <f>'cieki 2024'!AK122</f>
        <v>2.5</v>
      </c>
      <c r="R121" s="113">
        <f>'cieki 2024'!AL122</f>
        <v>2.5</v>
      </c>
      <c r="S121" s="113">
        <f>'cieki 2024'!AM122</f>
        <v>2.5</v>
      </c>
      <c r="T121" s="113">
        <f>'cieki 2024'!AN122</f>
        <v>2.5</v>
      </c>
      <c r="U121" s="113">
        <f>'cieki 2024'!AP122</f>
        <v>2.5</v>
      </c>
      <c r="V121" s="113">
        <f>'cieki 2024'!AQ122</f>
        <v>1.5</v>
      </c>
      <c r="W121" s="113">
        <f>'cieki 2024'!AR122</f>
        <v>2.5</v>
      </c>
      <c r="X121" s="113">
        <f>'cieki 2024'!AS122</f>
        <v>2.5</v>
      </c>
      <c r="Y121" s="113">
        <f>'cieki 2024'!AT122</f>
        <v>2.5</v>
      </c>
      <c r="Z121" s="113">
        <f>'cieki 2024'!AU122</f>
        <v>2.5</v>
      </c>
      <c r="AA121" s="113">
        <f>'cieki 2024'!AV122</f>
        <v>2.5</v>
      </c>
      <c r="AB121" s="113">
        <f>'cieki 2024'!AW122</f>
        <v>2.5</v>
      </c>
      <c r="AC121" s="113">
        <f>'cieki 2024'!AX122</f>
        <v>2.5</v>
      </c>
      <c r="AD121" s="113">
        <f>'cieki 2024'!AY122</f>
        <v>2.5</v>
      </c>
      <c r="AE121" s="113">
        <f>'cieki 2024'!BA122</f>
        <v>31.5</v>
      </c>
      <c r="AF121" s="113">
        <f>'cieki 2024'!BI122</f>
        <v>0.5</v>
      </c>
      <c r="AG121" s="113">
        <f>'cieki 2024'!BK122</f>
        <v>0.5</v>
      </c>
      <c r="AH121" s="113">
        <f>'cieki 2024'!BL122</f>
        <v>0.05</v>
      </c>
      <c r="AI121" s="113">
        <f>'cieki 2024'!BM122</f>
        <v>0.05</v>
      </c>
      <c r="AJ121" s="113">
        <f>'cieki 2024'!BN122</f>
        <v>0.05</v>
      </c>
      <c r="AK121" s="113">
        <f>'cieki 2024'!BQ122</f>
        <v>0.4</v>
      </c>
      <c r="AL121" s="112">
        <f>'cieki 2024'!BS122</f>
        <v>0.05</v>
      </c>
      <c r="AM121" s="113">
        <f>'cieki 2024'!BU122</f>
        <v>0.1</v>
      </c>
      <c r="AN121" s="113">
        <f>'cieki 2024'!BW122</f>
        <v>0.05</v>
      </c>
      <c r="AO121" s="113">
        <f>'cieki 2024'!BX122</f>
        <v>0.05</v>
      </c>
      <c r="AP121" s="113">
        <f>'cieki 2024'!BY122</f>
        <v>0.15000000000000002</v>
      </c>
      <c r="AQ121" s="113">
        <f>'cieki 2024'!CA122</f>
        <v>0</v>
      </c>
      <c r="AR121" s="112">
        <f>'cieki 2024'!CL122</f>
        <v>0</v>
      </c>
      <c r="AS121" s="113">
        <f>'cieki 2024'!CO122</f>
        <v>0</v>
      </c>
      <c r="AT121" s="113">
        <f>'cieki 2024'!CT122</f>
        <v>0</v>
      </c>
      <c r="AU121" s="133">
        <f>'cieki 2024'!CY122</f>
        <v>0</v>
      </c>
      <c r="AV121" s="113">
        <f>'cieki 2024'!DD122</f>
        <v>0</v>
      </c>
      <c r="AW121" s="113">
        <f>'cieki 2024'!DE122</f>
        <v>0.05</v>
      </c>
      <c r="AX121" s="157">
        <f>'cieki 2024'!DF122</f>
        <v>0.05</v>
      </c>
      <c r="AY121" s="156" t="s">
        <v>161</v>
      </c>
      <c r="AZ121" s="114"/>
      <c r="BB121" s="131"/>
    </row>
    <row r="122" spans="1:54" s="103" customFormat="1" x14ac:dyDescent="0.25">
      <c r="A122" s="111">
        <f>'cieki 2024'!B123</f>
        <v>270</v>
      </c>
      <c r="B122" s="152" t="str">
        <f>'cieki 2024'!D123</f>
        <v>Parsęta - ujście do morza (m.Kołobrzeg)</v>
      </c>
      <c r="C122" s="112">
        <f>'cieki 2024'!I123</f>
        <v>0.05</v>
      </c>
      <c r="D122" s="112">
        <f>'cieki 2024'!J123</f>
        <v>1.5</v>
      </c>
      <c r="E122" s="112">
        <f>'cieki 2024'!L123</f>
        <v>2.5000000000000001E-2</v>
      </c>
      <c r="F122" s="112">
        <f>'cieki 2024'!N123</f>
        <v>2.63</v>
      </c>
      <c r="G122" s="112">
        <f>'cieki 2024'!O123</f>
        <v>4.5599999999999996</v>
      </c>
      <c r="H122" s="133">
        <f>'cieki 2024'!P123</f>
        <v>2.3999999999999998E-3</v>
      </c>
      <c r="I122" s="112">
        <f>'cieki 2024'!S123</f>
        <v>1.39</v>
      </c>
      <c r="J122" s="112">
        <f>'cieki 2024'!T123</f>
        <v>1.51</v>
      </c>
      <c r="K122" s="113">
        <f>'cieki 2024'!X123</f>
        <v>11.2</v>
      </c>
      <c r="L122" s="113">
        <f>'cieki 2024'!AA123</f>
        <v>4280</v>
      </c>
      <c r="M122" s="113">
        <f>'cieki 2024'!AB123</f>
        <v>461</v>
      </c>
      <c r="N122" s="113">
        <f>'cieki 2024'!AH123</f>
        <v>87</v>
      </c>
      <c r="O122" s="113">
        <f>'cieki 2024'!AI123</f>
        <v>14</v>
      </c>
      <c r="P122" s="113">
        <f>'cieki 2024'!AJ123</f>
        <v>5.6</v>
      </c>
      <c r="Q122" s="113">
        <f>'cieki 2024'!AK123</f>
        <v>51</v>
      </c>
      <c r="R122" s="113">
        <f>'cieki 2024'!AL123</f>
        <v>17</v>
      </c>
      <c r="S122" s="113">
        <f>'cieki 2024'!AM123</f>
        <v>12</v>
      </c>
      <c r="T122" s="113">
        <f>'cieki 2024'!AN123</f>
        <v>20</v>
      </c>
      <c r="U122" s="113">
        <f>'cieki 2024'!AP123</f>
        <v>18</v>
      </c>
      <c r="V122" s="113">
        <f>'cieki 2024'!AQ123</f>
        <v>1.5</v>
      </c>
      <c r="W122" s="113">
        <f>'cieki 2024'!AR123</f>
        <v>2.5</v>
      </c>
      <c r="X122" s="113">
        <f>'cieki 2024'!AS123</f>
        <v>19</v>
      </c>
      <c r="Y122" s="113">
        <f>'cieki 2024'!AT123</f>
        <v>52</v>
      </c>
      <c r="Z122" s="113">
        <f>'cieki 2024'!AU123</f>
        <v>33</v>
      </c>
      <c r="AA122" s="113">
        <f>'cieki 2024'!AV123</f>
        <v>13</v>
      </c>
      <c r="AB122" s="113">
        <f>'cieki 2024'!AW123</f>
        <v>16</v>
      </c>
      <c r="AC122" s="113">
        <f>'cieki 2024'!AX123</f>
        <v>32</v>
      </c>
      <c r="AD122" s="113">
        <f>'cieki 2024'!AY123</f>
        <v>2.5</v>
      </c>
      <c r="AE122" s="113">
        <f>'cieki 2024'!BA123</f>
        <v>327.60000000000002</v>
      </c>
      <c r="AF122" s="113">
        <f>'cieki 2024'!BI123</f>
        <v>0.5</v>
      </c>
      <c r="AG122" s="113">
        <f>'cieki 2024'!BK123</f>
        <v>0.5</v>
      </c>
      <c r="AH122" s="113">
        <f>'cieki 2024'!BL123</f>
        <v>0.05</v>
      </c>
      <c r="AI122" s="113">
        <f>'cieki 2024'!BM123</f>
        <v>0.05</v>
      </c>
      <c r="AJ122" s="113">
        <f>'cieki 2024'!BN123</f>
        <v>0.05</v>
      </c>
      <c r="AK122" s="113">
        <f>'cieki 2024'!BQ123</f>
        <v>0.4</v>
      </c>
      <c r="AL122" s="112">
        <f>'cieki 2024'!BS123</f>
        <v>0.05</v>
      </c>
      <c r="AM122" s="113">
        <f>'cieki 2024'!BU123</f>
        <v>0.1</v>
      </c>
      <c r="AN122" s="113">
        <f>'cieki 2024'!BW123</f>
        <v>0.05</v>
      </c>
      <c r="AO122" s="113">
        <f>'cieki 2024'!BX123</f>
        <v>0.05</v>
      </c>
      <c r="AP122" s="113">
        <f>'cieki 2024'!BY123</f>
        <v>0.15000000000000002</v>
      </c>
      <c r="AQ122" s="113">
        <f>'cieki 2024'!CA123</f>
        <v>25</v>
      </c>
      <c r="AR122" s="112">
        <f>'cieki 2024'!CL123</f>
        <v>5.0000000000000001E-3</v>
      </c>
      <c r="AS122" s="113">
        <f>'cieki 2024'!CO123</f>
        <v>0.5</v>
      </c>
      <c r="AT122" s="113">
        <f>'cieki 2024'!CT123</f>
        <v>0.5</v>
      </c>
      <c r="AU122" s="133">
        <f>'cieki 2024'!CY123</f>
        <v>9.1E-4</v>
      </c>
      <c r="AV122" s="113">
        <f>'cieki 2024'!DD123</f>
        <v>0.05</v>
      </c>
      <c r="AW122" s="113">
        <f>'cieki 2024'!DE123</f>
        <v>0.05</v>
      </c>
      <c r="AX122" s="157">
        <f>'cieki 2024'!DF123</f>
        <v>0.05</v>
      </c>
      <c r="AY122" s="158" t="s">
        <v>162</v>
      </c>
      <c r="AZ122" s="114"/>
      <c r="BB122" s="131"/>
    </row>
    <row r="123" spans="1:54" s="103" customFormat="1" x14ac:dyDescent="0.25">
      <c r="A123" s="111">
        <f>'cieki 2024'!B124</f>
        <v>271</v>
      </c>
      <c r="B123" s="152" t="str">
        <f>'cieki 2024'!D124</f>
        <v>Pasłęka - Nowa Pasłęka</v>
      </c>
      <c r="C123" s="112">
        <f>'cieki 2024'!I124</f>
        <v>0.05</v>
      </c>
      <c r="D123" s="112">
        <f>'cieki 2024'!J124</f>
        <v>1.5</v>
      </c>
      <c r="E123" s="112">
        <f>'cieki 2024'!L124</f>
        <v>2.5000000000000001E-2</v>
      </c>
      <c r="F123" s="112">
        <f>'cieki 2024'!N124</f>
        <v>19.600000000000001</v>
      </c>
      <c r="G123" s="112">
        <f>'cieki 2024'!O124</f>
        <v>12.3</v>
      </c>
      <c r="H123" s="133">
        <f>'cieki 2024'!P124</f>
        <v>1.7000000000000001E-2</v>
      </c>
      <c r="I123" s="112">
        <f>'cieki 2024'!S124</f>
        <v>4.49</v>
      </c>
      <c r="J123" s="112">
        <f>'cieki 2024'!T124</f>
        <v>0.5</v>
      </c>
      <c r="K123" s="113">
        <f>'cieki 2024'!X124</f>
        <v>33.9</v>
      </c>
      <c r="L123" s="113">
        <f>'cieki 2024'!AA124</f>
        <v>10800</v>
      </c>
      <c r="M123" s="113">
        <f>'cieki 2024'!AB124</f>
        <v>336</v>
      </c>
      <c r="N123" s="113">
        <f>'cieki 2024'!AH124</f>
        <v>48</v>
      </c>
      <c r="O123" s="113">
        <f>'cieki 2024'!AI124</f>
        <v>33</v>
      </c>
      <c r="P123" s="113">
        <f>'cieki 2024'!AJ124</f>
        <v>7.9</v>
      </c>
      <c r="Q123" s="113">
        <f>'cieki 2024'!AK124</f>
        <v>44</v>
      </c>
      <c r="R123" s="113">
        <f>'cieki 2024'!AL124</f>
        <v>120</v>
      </c>
      <c r="S123" s="113">
        <f>'cieki 2024'!AM124</f>
        <v>74</v>
      </c>
      <c r="T123" s="113">
        <f>'cieki 2024'!AN124</f>
        <v>109</v>
      </c>
      <c r="U123" s="113">
        <f>'cieki 2024'!AP124</f>
        <v>76</v>
      </c>
      <c r="V123" s="113">
        <f>'cieki 2024'!AQ124</f>
        <v>1.5</v>
      </c>
      <c r="W123" s="113">
        <f>'cieki 2024'!AR124</f>
        <v>2.5</v>
      </c>
      <c r="X123" s="113">
        <f>'cieki 2024'!AS124</f>
        <v>19</v>
      </c>
      <c r="Y123" s="113">
        <f>'cieki 2024'!AT124</f>
        <v>2.5</v>
      </c>
      <c r="Z123" s="113">
        <f>'cieki 2024'!AU124</f>
        <v>55</v>
      </c>
      <c r="AA123" s="113">
        <f>'cieki 2024'!AV124</f>
        <v>43</v>
      </c>
      <c r="AB123" s="113">
        <f>'cieki 2024'!AW124</f>
        <v>107</v>
      </c>
      <c r="AC123" s="113">
        <f>'cieki 2024'!AX124</f>
        <v>77</v>
      </c>
      <c r="AD123" s="113">
        <f>'cieki 2024'!AY124</f>
        <v>19</v>
      </c>
      <c r="AE123" s="113">
        <f>'cieki 2024'!BA124</f>
        <v>559.4</v>
      </c>
      <c r="AF123" s="113">
        <f>'cieki 2024'!BI124</f>
        <v>0.5</v>
      </c>
      <c r="AG123" s="113">
        <f>'cieki 2024'!BK124</f>
        <v>0.5</v>
      </c>
      <c r="AH123" s="113">
        <f>'cieki 2024'!BL124</f>
        <v>0.05</v>
      </c>
      <c r="AI123" s="113">
        <f>'cieki 2024'!BM124</f>
        <v>0.05</v>
      </c>
      <c r="AJ123" s="113">
        <f>'cieki 2024'!BN124</f>
        <v>0.05</v>
      </c>
      <c r="AK123" s="113">
        <f>'cieki 2024'!BQ124</f>
        <v>0.4</v>
      </c>
      <c r="AL123" s="112">
        <f>'cieki 2024'!BS124</f>
        <v>0.05</v>
      </c>
      <c r="AM123" s="113">
        <f>'cieki 2024'!BU124</f>
        <v>0.1</v>
      </c>
      <c r="AN123" s="113">
        <f>'cieki 2024'!BW124</f>
        <v>0.05</v>
      </c>
      <c r="AO123" s="113">
        <f>'cieki 2024'!BX124</f>
        <v>0.05</v>
      </c>
      <c r="AP123" s="113">
        <f>'cieki 2024'!BY124</f>
        <v>0.15000000000000002</v>
      </c>
      <c r="AQ123" s="113">
        <f>'cieki 2024'!CA124</f>
        <v>0</v>
      </c>
      <c r="AR123" s="112">
        <f>'cieki 2024'!CL124</f>
        <v>0</v>
      </c>
      <c r="AS123" s="113">
        <f>'cieki 2024'!CO124</f>
        <v>0</v>
      </c>
      <c r="AT123" s="113">
        <f>'cieki 2024'!CT124</f>
        <v>0</v>
      </c>
      <c r="AU123" s="133">
        <f>'cieki 2024'!CY124</f>
        <v>0</v>
      </c>
      <c r="AV123" s="113">
        <f>'cieki 2024'!DD124</f>
        <v>0</v>
      </c>
      <c r="AW123" s="113">
        <f>'cieki 2024'!DE124</f>
        <v>0.05</v>
      </c>
      <c r="AX123" s="157">
        <f>'cieki 2024'!DF124</f>
        <v>0.05</v>
      </c>
      <c r="AY123" s="156" t="s">
        <v>161</v>
      </c>
      <c r="AZ123" s="114"/>
      <c r="BB123" s="131"/>
    </row>
    <row r="124" spans="1:54" s="103" customFormat="1" x14ac:dyDescent="0.25">
      <c r="A124" s="111">
        <f>'cieki 2024'!B125</f>
        <v>273</v>
      </c>
      <c r="B124" s="152" t="str">
        <f>'cieki 2024'!D125</f>
        <v>Pilica - m. Małoszyce, most</v>
      </c>
      <c r="C124" s="112">
        <f>'cieki 2024'!I125</f>
        <v>0.05</v>
      </c>
      <c r="D124" s="112">
        <f>'cieki 2024'!J125</f>
        <v>1.5</v>
      </c>
      <c r="E124" s="112">
        <f>'cieki 2024'!L125</f>
        <v>2.5000000000000001E-2</v>
      </c>
      <c r="F124" s="112">
        <f>'cieki 2024'!N125</f>
        <v>3.02</v>
      </c>
      <c r="G124" s="112">
        <f>'cieki 2024'!O125</f>
        <v>5.71</v>
      </c>
      <c r="H124" s="133">
        <f>'cieki 2024'!P125</f>
        <v>1.0999999999999999E-2</v>
      </c>
      <c r="I124" s="112">
        <f>'cieki 2024'!S125</f>
        <v>0.52900000000000003</v>
      </c>
      <c r="J124" s="112">
        <f>'cieki 2024'!T125</f>
        <v>3.52</v>
      </c>
      <c r="K124" s="113">
        <f>'cieki 2024'!X125</f>
        <v>11.1</v>
      </c>
      <c r="L124" s="113">
        <f>'cieki 2024'!AA125</f>
        <v>787</v>
      </c>
      <c r="M124" s="113">
        <f>'cieki 2024'!AB125</f>
        <v>36.6</v>
      </c>
      <c r="N124" s="113">
        <f>'cieki 2024'!AH125</f>
        <v>21</v>
      </c>
      <c r="O124" s="113">
        <f>'cieki 2024'!AI125</f>
        <v>36</v>
      </c>
      <c r="P124" s="113">
        <f>'cieki 2024'!AJ125</f>
        <v>10</v>
      </c>
      <c r="Q124" s="113">
        <f>'cieki 2024'!AK125</f>
        <v>112</v>
      </c>
      <c r="R124" s="113">
        <f>'cieki 2024'!AL125</f>
        <v>110</v>
      </c>
      <c r="S124" s="113">
        <f>'cieki 2024'!AM125</f>
        <v>48</v>
      </c>
      <c r="T124" s="113">
        <f>'cieki 2024'!AN125</f>
        <v>59</v>
      </c>
      <c r="U124" s="113">
        <f>'cieki 2024'!AP125</f>
        <v>52</v>
      </c>
      <c r="V124" s="113">
        <f>'cieki 2024'!AQ125</f>
        <v>1.5</v>
      </c>
      <c r="W124" s="113">
        <f>'cieki 2024'!AR125</f>
        <v>6.3</v>
      </c>
      <c r="X124" s="113">
        <f>'cieki 2024'!AS125</f>
        <v>6.8</v>
      </c>
      <c r="Y124" s="113">
        <f>'cieki 2024'!AT125</f>
        <v>85</v>
      </c>
      <c r="Z124" s="113">
        <f>'cieki 2024'!AU125</f>
        <v>79</v>
      </c>
      <c r="AA124" s="113">
        <f>'cieki 2024'!AV125</f>
        <v>34</v>
      </c>
      <c r="AB124" s="113">
        <f>'cieki 2024'!AW125</f>
        <v>51</v>
      </c>
      <c r="AC124" s="113">
        <f>'cieki 2024'!AX125</f>
        <v>32</v>
      </c>
      <c r="AD124" s="113">
        <f>'cieki 2024'!AY125</f>
        <v>26</v>
      </c>
      <c r="AE124" s="113">
        <f>'cieki 2024'!BA125</f>
        <v>608.6</v>
      </c>
      <c r="AF124" s="113">
        <f>'cieki 2024'!BI125</f>
        <v>0.5</v>
      </c>
      <c r="AG124" s="113">
        <f>'cieki 2024'!BK125</f>
        <v>0.5</v>
      </c>
      <c r="AH124" s="113">
        <f>'cieki 2024'!BL125</f>
        <v>0.05</v>
      </c>
      <c r="AI124" s="113">
        <f>'cieki 2024'!BM125</f>
        <v>0.05</v>
      </c>
      <c r="AJ124" s="113">
        <f>'cieki 2024'!BN125</f>
        <v>0.05</v>
      </c>
      <c r="AK124" s="113">
        <f>'cieki 2024'!BQ125</f>
        <v>0.4</v>
      </c>
      <c r="AL124" s="112">
        <f>'cieki 2024'!BS125</f>
        <v>0.05</v>
      </c>
      <c r="AM124" s="113">
        <f>'cieki 2024'!BU125</f>
        <v>0.1</v>
      </c>
      <c r="AN124" s="113">
        <f>'cieki 2024'!BW125</f>
        <v>0.05</v>
      </c>
      <c r="AO124" s="113">
        <f>'cieki 2024'!BX125</f>
        <v>0.05</v>
      </c>
      <c r="AP124" s="113">
        <f>'cieki 2024'!BY125</f>
        <v>0.15000000000000002</v>
      </c>
      <c r="AQ124" s="113">
        <f>'cieki 2024'!CA125</f>
        <v>0</v>
      </c>
      <c r="AR124" s="112">
        <f>'cieki 2024'!CL125</f>
        <v>0</v>
      </c>
      <c r="AS124" s="113">
        <f>'cieki 2024'!CO125</f>
        <v>0</v>
      </c>
      <c r="AT124" s="113">
        <f>'cieki 2024'!CT125</f>
        <v>0</v>
      </c>
      <c r="AU124" s="133">
        <f>'cieki 2024'!CY125</f>
        <v>0</v>
      </c>
      <c r="AV124" s="113">
        <f>'cieki 2024'!DD125</f>
        <v>0</v>
      </c>
      <c r="AW124" s="113">
        <f>'cieki 2024'!DE125</f>
        <v>0.05</v>
      </c>
      <c r="AX124" s="157">
        <f>'cieki 2024'!DF125</f>
        <v>0.05</v>
      </c>
      <c r="AY124" s="156" t="s">
        <v>161</v>
      </c>
      <c r="AZ124" s="114"/>
      <c r="BB124" s="131"/>
    </row>
    <row r="125" spans="1:54" s="103" customFormat="1" x14ac:dyDescent="0.25">
      <c r="A125" s="111">
        <f>'cieki 2024'!B126</f>
        <v>274</v>
      </c>
      <c r="B125" s="152" t="str">
        <f>'cieki 2024'!D126</f>
        <v>Pilica - Maluszyn</v>
      </c>
      <c r="C125" s="112">
        <f>'cieki 2024'!I126</f>
        <v>0.13200000000000001</v>
      </c>
      <c r="D125" s="112">
        <f>'cieki 2024'!J126</f>
        <v>1.5</v>
      </c>
      <c r="E125" s="112">
        <f>'cieki 2024'!L126</f>
        <v>2.5000000000000001E-2</v>
      </c>
      <c r="F125" s="112">
        <f>'cieki 2024'!N126</f>
        <v>1.54</v>
      </c>
      <c r="G125" s="112">
        <f>'cieki 2024'!O126</f>
        <v>5.09</v>
      </c>
      <c r="H125" s="133">
        <f>'cieki 2024'!P126</f>
        <v>3.5999999999999999E-3</v>
      </c>
      <c r="I125" s="112">
        <f>'cieki 2024'!S126</f>
        <v>0.57199999999999995</v>
      </c>
      <c r="J125" s="112">
        <f>'cieki 2024'!T126</f>
        <v>0.5</v>
      </c>
      <c r="K125" s="113">
        <f>'cieki 2024'!X126</f>
        <v>6.24</v>
      </c>
      <c r="L125" s="113">
        <f>'cieki 2024'!AA126</f>
        <v>1540</v>
      </c>
      <c r="M125" s="113">
        <f>'cieki 2024'!AB126</f>
        <v>57.4</v>
      </c>
      <c r="N125" s="113">
        <f>'cieki 2024'!AH126</f>
        <v>2.5</v>
      </c>
      <c r="O125" s="113">
        <f>'cieki 2024'!AI126</f>
        <v>2.5</v>
      </c>
      <c r="P125" s="113">
        <f>'cieki 2024'!AJ126</f>
        <v>2.5</v>
      </c>
      <c r="Q125" s="113">
        <f>'cieki 2024'!AK126</f>
        <v>2.5</v>
      </c>
      <c r="R125" s="113">
        <f>'cieki 2024'!AL126</f>
        <v>2.5</v>
      </c>
      <c r="S125" s="113">
        <f>'cieki 2024'!AM126</f>
        <v>2.5</v>
      </c>
      <c r="T125" s="113">
        <f>'cieki 2024'!AN126</f>
        <v>2.5</v>
      </c>
      <c r="U125" s="113">
        <f>'cieki 2024'!AP126</f>
        <v>2.5</v>
      </c>
      <c r="V125" s="113">
        <f>'cieki 2024'!AQ126</f>
        <v>1.5</v>
      </c>
      <c r="W125" s="113">
        <f>'cieki 2024'!AR126</f>
        <v>2.5</v>
      </c>
      <c r="X125" s="113">
        <f>'cieki 2024'!AS126</f>
        <v>2.5</v>
      </c>
      <c r="Y125" s="113">
        <f>'cieki 2024'!AT126</f>
        <v>2.5</v>
      </c>
      <c r="Z125" s="113">
        <f>'cieki 2024'!AU126</f>
        <v>2.5</v>
      </c>
      <c r="AA125" s="113">
        <f>'cieki 2024'!AV126</f>
        <v>2.5</v>
      </c>
      <c r="AB125" s="113">
        <f>'cieki 2024'!AW126</f>
        <v>2.5</v>
      </c>
      <c r="AC125" s="113">
        <f>'cieki 2024'!AX126</f>
        <v>2.5</v>
      </c>
      <c r="AD125" s="113">
        <f>'cieki 2024'!AY126</f>
        <v>2.5</v>
      </c>
      <c r="AE125" s="113">
        <f>'cieki 2024'!BA126</f>
        <v>31.5</v>
      </c>
      <c r="AF125" s="113">
        <f>'cieki 2024'!BI126</f>
        <v>0.5</v>
      </c>
      <c r="AG125" s="113">
        <f>'cieki 2024'!BK126</f>
        <v>0.5</v>
      </c>
      <c r="AH125" s="113">
        <f>'cieki 2024'!BL126</f>
        <v>0.05</v>
      </c>
      <c r="AI125" s="113">
        <f>'cieki 2024'!BM126</f>
        <v>0.05</v>
      </c>
      <c r="AJ125" s="113">
        <f>'cieki 2024'!BN126</f>
        <v>0.05</v>
      </c>
      <c r="AK125" s="113">
        <f>'cieki 2024'!BQ126</f>
        <v>0.4</v>
      </c>
      <c r="AL125" s="112">
        <f>'cieki 2024'!BS126</f>
        <v>0.05</v>
      </c>
      <c r="AM125" s="113">
        <f>'cieki 2024'!BU126</f>
        <v>0.1</v>
      </c>
      <c r="AN125" s="113">
        <f>'cieki 2024'!BW126</f>
        <v>0.05</v>
      </c>
      <c r="AO125" s="113">
        <f>'cieki 2024'!BX126</f>
        <v>0.05</v>
      </c>
      <c r="AP125" s="113">
        <f>'cieki 2024'!BY126</f>
        <v>0.15000000000000002</v>
      </c>
      <c r="AQ125" s="113">
        <f>'cieki 2024'!CA126</f>
        <v>0</v>
      </c>
      <c r="AR125" s="112">
        <f>'cieki 2024'!CL126</f>
        <v>0</v>
      </c>
      <c r="AS125" s="113">
        <f>'cieki 2024'!CO126</f>
        <v>0</v>
      </c>
      <c r="AT125" s="113">
        <f>'cieki 2024'!CT126</f>
        <v>0</v>
      </c>
      <c r="AU125" s="133">
        <f>'cieki 2024'!CY126</f>
        <v>0</v>
      </c>
      <c r="AV125" s="113">
        <f>'cieki 2024'!DD126</f>
        <v>0</v>
      </c>
      <c r="AW125" s="113">
        <f>'cieki 2024'!DE126</f>
        <v>0.05</v>
      </c>
      <c r="AX125" s="157">
        <f>'cieki 2024'!DF126</f>
        <v>0.05</v>
      </c>
      <c r="AY125" s="156" t="s">
        <v>161</v>
      </c>
      <c r="AZ125" s="114"/>
      <c r="BB125" s="131"/>
    </row>
    <row r="126" spans="1:54" s="103" customFormat="1" x14ac:dyDescent="0.25">
      <c r="A126" s="111">
        <f>'cieki 2024'!B127</f>
        <v>275</v>
      </c>
      <c r="B126" s="152" t="str">
        <f>'cieki 2024'!D127</f>
        <v>Pilica - Ostrówek</v>
      </c>
      <c r="C126" s="112">
        <f>'cieki 2024'!I127</f>
        <v>0.05</v>
      </c>
      <c r="D126" s="112">
        <f>'cieki 2024'!J127</f>
        <v>1.5</v>
      </c>
      <c r="E126" s="112">
        <f>'cieki 2024'!L127</f>
        <v>2.5000000000000001E-2</v>
      </c>
      <c r="F126" s="112">
        <f>'cieki 2024'!N127</f>
        <v>0.67900000000000005</v>
      </c>
      <c r="G126" s="112">
        <f>'cieki 2024'!O127</f>
        <v>2.63</v>
      </c>
      <c r="H126" s="133">
        <f>'cieki 2024'!P127</f>
        <v>4.3E-3</v>
      </c>
      <c r="I126" s="112">
        <f>'cieki 2024'!S127</f>
        <v>0.2</v>
      </c>
      <c r="J126" s="112">
        <f>'cieki 2024'!T127</f>
        <v>0.5</v>
      </c>
      <c r="K126" s="113">
        <f>'cieki 2024'!X127</f>
        <v>17.2</v>
      </c>
      <c r="L126" s="113">
        <f>'cieki 2024'!AA127</f>
        <v>1840</v>
      </c>
      <c r="M126" s="113">
        <f>'cieki 2024'!AB127</f>
        <v>71.400000000000006</v>
      </c>
      <c r="N126" s="113">
        <f>'cieki 2024'!AH127</f>
        <v>2.5</v>
      </c>
      <c r="O126" s="113">
        <f>'cieki 2024'!AI127</f>
        <v>2.5</v>
      </c>
      <c r="P126" s="113">
        <f>'cieki 2024'!AJ127</f>
        <v>2.5</v>
      </c>
      <c r="Q126" s="113">
        <f>'cieki 2024'!AK127</f>
        <v>18</v>
      </c>
      <c r="R126" s="113">
        <f>'cieki 2024'!AL127</f>
        <v>8.6</v>
      </c>
      <c r="S126" s="113">
        <f>'cieki 2024'!AM127</f>
        <v>8</v>
      </c>
      <c r="T126" s="113">
        <f>'cieki 2024'!AN127</f>
        <v>9.6</v>
      </c>
      <c r="U126" s="113">
        <f>'cieki 2024'!AP127</f>
        <v>7.1000000000000005</v>
      </c>
      <c r="V126" s="113">
        <f>'cieki 2024'!AQ127</f>
        <v>1.5</v>
      </c>
      <c r="W126" s="113">
        <f>'cieki 2024'!AR127</f>
        <v>2.5</v>
      </c>
      <c r="X126" s="113">
        <f>'cieki 2024'!AS127</f>
        <v>2.5</v>
      </c>
      <c r="Y126" s="113">
        <f>'cieki 2024'!AT127</f>
        <v>20</v>
      </c>
      <c r="Z126" s="113">
        <f>'cieki 2024'!AU127</f>
        <v>9.7000000000000011</v>
      </c>
      <c r="AA126" s="113">
        <f>'cieki 2024'!AV127</f>
        <v>2.5</v>
      </c>
      <c r="AB126" s="113">
        <f>'cieki 2024'!AW127</f>
        <v>7</v>
      </c>
      <c r="AC126" s="113">
        <f>'cieki 2024'!AX127</f>
        <v>8.2000000000000011</v>
      </c>
      <c r="AD126" s="113">
        <f>'cieki 2024'!AY127</f>
        <v>2.5</v>
      </c>
      <c r="AE126" s="113">
        <f>'cieki 2024'!BA127</f>
        <v>90.4</v>
      </c>
      <c r="AF126" s="113">
        <f>'cieki 2024'!BI127</f>
        <v>0.5</v>
      </c>
      <c r="AG126" s="113">
        <f>'cieki 2024'!BK127</f>
        <v>0.5</v>
      </c>
      <c r="AH126" s="113">
        <f>'cieki 2024'!BL127</f>
        <v>0.05</v>
      </c>
      <c r="AI126" s="113">
        <f>'cieki 2024'!BM127</f>
        <v>0.05</v>
      </c>
      <c r="AJ126" s="113">
        <f>'cieki 2024'!BN127</f>
        <v>0.05</v>
      </c>
      <c r="AK126" s="113">
        <f>'cieki 2024'!BQ127</f>
        <v>0.4</v>
      </c>
      <c r="AL126" s="112">
        <f>'cieki 2024'!BS127</f>
        <v>0.05</v>
      </c>
      <c r="AM126" s="113">
        <f>'cieki 2024'!BU127</f>
        <v>0.1</v>
      </c>
      <c r="AN126" s="113">
        <f>'cieki 2024'!BW127</f>
        <v>0.05</v>
      </c>
      <c r="AO126" s="113">
        <f>'cieki 2024'!BX127</f>
        <v>0.05</v>
      </c>
      <c r="AP126" s="113">
        <f>'cieki 2024'!BY127</f>
        <v>0.15000000000000002</v>
      </c>
      <c r="AQ126" s="113">
        <f>'cieki 2024'!CA127</f>
        <v>0</v>
      </c>
      <c r="AR126" s="112">
        <f>'cieki 2024'!CL127</f>
        <v>0</v>
      </c>
      <c r="AS126" s="113">
        <f>'cieki 2024'!CO127</f>
        <v>0</v>
      </c>
      <c r="AT126" s="113">
        <f>'cieki 2024'!CT127</f>
        <v>0</v>
      </c>
      <c r="AU126" s="133">
        <f>'cieki 2024'!CY127</f>
        <v>0</v>
      </c>
      <c r="AV126" s="113">
        <f>'cieki 2024'!DD127</f>
        <v>0</v>
      </c>
      <c r="AW126" s="113">
        <f>'cieki 2024'!DE127</f>
        <v>0.05</v>
      </c>
      <c r="AX126" s="157">
        <f>'cieki 2024'!DF127</f>
        <v>0.05</v>
      </c>
      <c r="AY126" s="156" t="s">
        <v>161</v>
      </c>
      <c r="AZ126" s="114"/>
      <c r="BB126" s="131"/>
    </row>
    <row r="127" spans="1:54" s="103" customFormat="1" x14ac:dyDescent="0.25">
      <c r="A127" s="111">
        <f>'cieki 2024'!B128</f>
        <v>276</v>
      </c>
      <c r="B127" s="152" t="str">
        <f>'cieki 2024'!D128</f>
        <v>Pilica - pow. Nowego Miasta</v>
      </c>
      <c r="C127" s="112">
        <f>'cieki 2024'!I128</f>
        <v>0.05</v>
      </c>
      <c r="D127" s="112">
        <f>'cieki 2024'!J128</f>
        <v>1.5</v>
      </c>
      <c r="E127" s="112">
        <f>'cieki 2024'!L128</f>
        <v>2.5000000000000001E-2</v>
      </c>
      <c r="F127" s="112">
        <f>'cieki 2024'!N128</f>
        <v>0.90900000000000003</v>
      </c>
      <c r="G127" s="112">
        <f>'cieki 2024'!O128</f>
        <v>2.97</v>
      </c>
      <c r="H127" s="133">
        <f>'cieki 2024'!P128</f>
        <v>5.1000000000000004E-3</v>
      </c>
      <c r="I127" s="112">
        <f>'cieki 2024'!S128</f>
        <v>0.2</v>
      </c>
      <c r="J127" s="112">
        <f>'cieki 2024'!T128</f>
        <v>0.5</v>
      </c>
      <c r="K127" s="113">
        <f>'cieki 2024'!X128</f>
        <v>24.8</v>
      </c>
      <c r="L127" s="113">
        <f>'cieki 2024'!AA128</f>
        <v>1400</v>
      </c>
      <c r="M127" s="113">
        <f>'cieki 2024'!AB128</f>
        <v>110</v>
      </c>
      <c r="N127" s="113">
        <f>'cieki 2024'!AH128</f>
        <v>2.5</v>
      </c>
      <c r="O127" s="113">
        <f>'cieki 2024'!AI128</f>
        <v>2.5</v>
      </c>
      <c r="P127" s="113">
        <f>'cieki 2024'!AJ128</f>
        <v>2.5</v>
      </c>
      <c r="Q127" s="113">
        <f>'cieki 2024'!AK128</f>
        <v>2.5</v>
      </c>
      <c r="R127" s="113">
        <f>'cieki 2024'!AL128</f>
        <v>2.5</v>
      </c>
      <c r="S127" s="113">
        <f>'cieki 2024'!AM128</f>
        <v>2.5</v>
      </c>
      <c r="T127" s="113">
        <f>'cieki 2024'!AN128</f>
        <v>2.5</v>
      </c>
      <c r="U127" s="113">
        <f>'cieki 2024'!AP128</f>
        <v>2.5</v>
      </c>
      <c r="V127" s="113">
        <f>'cieki 2024'!AQ128</f>
        <v>1.5</v>
      </c>
      <c r="W127" s="113">
        <f>'cieki 2024'!AR128</f>
        <v>2.5</v>
      </c>
      <c r="X127" s="113">
        <f>'cieki 2024'!AS128</f>
        <v>2.5</v>
      </c>
      <c r="Y127" s="113">
        <f>'cieki 2024'!AT128</f>
        <v>2.5</v>
      </c>
      <c r="Z127" s="113">
        <f>'cieki 2024'!AU128</f>
        <v>2.5</v>
      </c>
      <c r="AA127" s="113">
        <f>'cieki 2024'!AV128</f>
        <v>2.5</v>
      </c>
      <c r="AB127" s="113">
        <f>'cieki 2024'!AW128</f>
        <v>2.5</v>
      </c>
      <c r="AC127" s="113">
        <f>'cieki 2024'!AX128</f>
        <v>2.5</v>
      </c>
      <c r="AD127" s="113">
        <f>'cieki 2024'!AY128</f>
        <v>2.5</v>
      </c>
      <c r="AE127" s="113">
        <f>'cieki 2024'!BA128</f>
        <v>31.5</v>
      </c>
      <c r="AF127" s="113">
        <f>'cieki 2024'!BI128</f>
        <v>0.5</v>
      </c>
      <c r="AG127" s="113">
        <f>'cieki 2024'!BK128</f>
        <v>0.5</v>
      </c>
      <c r="AH127" s="113">
        <f>'cieki 2024'!BL128</f>
        <v>0.05</v>
      </c>
      <c r="AI127" s="113">
        <f>'cieki 2024'!BM128</f>
        <v>0.05</v>
      </c>
      <c r="AJ127" s="113">
        <f>'cieki 2024'!BN128</f>
        <v>0.05</v>
      </c>
      <c r="AK127" s="113">
        <f>'cieki 2024'!BQ128</f>
        <v>0.4</v>
      </c>
      <c r="AL127" s="112">
        <f>'cieki 2024'!BS128</f>
        <v>0.05</v>
      </c>
      <c r="AM127" s="113">
        <f>'cieki 2024'!BU128</f>
        <v>0.1</v>
      </c>
      <c r="AN127" s="113">
        <f>'cieki 2024'!BW128</f>
        <v>0.05</v>
      </c>
      <c r="AO127" s="113">
        <f>'cieki 2024'!BX128</f>
        <v>0.05</v>
      </c>
      <c r="AP127" s="113">
        <f>'cieki 2024'!BY128</f>
        <v>0.15000000000000002</v>
      </c>
      <c r="AQ127" s="113">
        <f>'cieki 2024'!CA128</f>
        <v>0</v>
      </c>
      <c r="AR127" s="112">
        <f>'cieki 2024'!CL128</f>
        <v>0</v>
      </c>
      <c r="AS127" s="113">
        <f>'cieki 2024'!CO128</f>
        <v>0</v>
      </c>
      <c r="AT127" s="113">
        <f>'cieki 2024'!CT128</f>
        <v>0</v>
      </c>
      <c r="AU127" s="133">
        <f>'cieki 2024'!CY128</f>
        <v>0</v>
      </c>
      <c r="AV127" s="113">
        <f>'cieki 2024'!DD128</f>
        <v>0</v>
      </c>
      <c r="AW127" s="113">
        <f>'cieki 2024'!DE128</f>
        <v>0.05</v>
      </c>
      <c r="AX127" s="157">
        <f>'cieki 2024'!DF128</f>
        <v>0.05</v>
      </c>
      <c r="AY127" s="156" t="s">
        <v>161</v>
      </c>
      <c r="AZ127" s="114"/>
      <c r="BB127" s="131"/>
    </row>
    <row r="128" spans="1:54" s="103" customFormat="1" x14ac:dyDescent="0.25">
      <c r="A128" s="111">
        <f>'cieki 2024'!B129</f>
        <v>277</v>
      </c>
      <c r="B128" s="152" t="str">
        <f>'cieki 2024'!D129</f>
        <v>Pilica - pow.dop. spod Nakła m.Łąkietka</v>
      </c>
      <c r="C128" s="112">
        <f>'cieki 2024'!I129</f>
        <v>3.1</v>
      </c>
      <c r="D128" s="112">
        <f>'cieki 2024'!J129</f>
        <v>1.5</v>
      </c>
      <c r="E128" s="112">
        <f>'cieki 2024'!L129</f>
        <v>2.5000000000000001E-2</v>
      </c>
      <c r="F128" s="112">
        <f>'cieki 2024'!N129</f>
        <v>3.9</v>
      </c>
      <c r="G128" s="112">
        <f>'cieki 2024'!O129</f>
        <v>7.1</v>
      </c>
      <c r="H128" s="133">
        <f>'cieki 2024'!P129</f>
        <v>1.2999999999999999E-2</v>
      </c>
      <c r="I128" s="112">
        <f>'cieki 2024'!S129</f>
        <v>2.69</v>
      </c>
      <c r="J128" s="112">
        <f>'cieki 2024'!T129</f>
        <v>3.12</v>
      </c>
      <c r="K128" s="113">
        <f>'cieki 2024'!X129</f>
        <v>30.5</v>
      </c>
      <c r="L128" s="113">
        <f>'cieki 2024'!AA129</f>
        <v>3170</v>
      </c>
      <c r="M128" s="113">
        <f>'cieki 2024'!AB129</f>
        <v>114</v>
      </c>
      <c r="N128" s="113">
        <f>'cieki 2024'!AH129</f>
        <v>40</v>
      </c>
      <c r="O128" s="113">
        <f>'cieki 2024'!AI129</f>
        <v>63</v>
      </c>
      <c r="P128" s="113">
        <f>'cieki 2024'!AJ129</f>
        <v>24</v>
      </c>
      <c r="Q128" s="113">
        <f>'cieki 2024'!AK129</f>
        <v>173</v>
      </c>
      <c r="R128" s="113">
        <f>'cieki 2024'!AL129</f>
        <v>190</v>
      </c>
      <c r="S128" s="113">
        <f>'cieki 2024'!AM129</f>
        <v>47</v>
      </c>
      <c r="T128" s="113">
        <f>'cieki 2024'!AN129</f>
        <v>42</v>
      </c>
      <c r="U128" s="113">
        <f>'cieki 2024'!AP129</f>
        <v>35</v>
      </c>
      <c r="V128" s="113">
        <f>'cieki 2024'!AQ129</f>
        <v>1.5</v>
      </c>
      <c r="W128" s="113">
        <f>'cieki 2024'!AR129</f>
        <v>8.1</v>
      </c>
      <c r="X128" s="113">
        <f>'cieki 2024'!AS129</f>
        <v>14</v>
      </c>
      <c r="Y128" s="113">
        <f>'cieki 2024'!AT129</f>
        <v>116</v>
      </c>
      <c r="Z128" s="113">
        <f>'cieki 2024'!AU129</f>
        <v>62</v>
      </c>
      <c r="AA128" s="113">
        <f>'cieki 2024'!AV129</f>
        <v>27</v>
      </c>
      <c r="AB128" s="113">
        <f>'cieki 2024'!AW129</f>
        <v>35</v>
      </c>
      <c r="AC128" s="113">
        <f>'cieki 2024'!AX129</f>
        <v>23</v>
      </c>
      <c r="AD128" s="113">
        <f>'cieki 2024'!AY129</f>
        <v>11</v>
      </c>
      <c r="AE128" s="113">
        <f>'cieki 2024'!BA129</f>
        <v>807.6</v>
      </c>
      <c r="AF128" s="113">
        <f>'cieki 2024'!BI129</f>
        <v>0.5</v>
      </c>
      <c r="AG128" s="113">
        <f>'cieki 2024'!BK129</f>
        <v>0.5</v>
      </c>
      <c r="AH128" s="113">
        <f>'cieki 2024'!BL129</f>
        <v>0.05</v>
      </c>
      <c r="AI128" s="113">
        <f>'cieki 2024'!BM129</f>
        <v>0.05</v>
      </c>
      <c r="AJ128" s="113">
        <f>'cieki 2024'!BN129</f>
        <v>0.05</v>
      </c>
      <c r="AK128" s="113">
        <f>'cieki 2024'!BQ129</f>
        <v>0.4</v>
      </c>
      <c r="AL128" s="112">
        <f>'cieki 2024'!BS129</f>
        <v>0.05</v>
      </c>
      <c r="AM128" s="113">
        <f>'cieki 2024'!BU129</f>
        <v>0.1</v>
      </c>
      <c r="AN128" s="113">
        <f>'cieki 2024'!BW129</f>
        <v>0.05</v>
      </c>
      <c r="AO128" s="113">
        <f>'cieki 2024'!BX129</f>
        <v>0.05</v>
      </c>
      <c r="AP128" s="113">
        <f>'cieki 2024'!BY129</f>
        <v>0.15000000000000002</v>
      </c>
      <c r="AQ128" s="113">
        <f>'cieki 2024'!CA129</f>
        <v>0</v>
      </c>
      <c r="AR128" s="112">
        <f>'cieki 2024'!CL129</f>
        <v>0</v>
      </c>
      <c r="AS128" s="113">
        <f>'cieki 2024'!CO129</f>
        <v>0</v>
      </c>
      <c r="AT128" s="113">
        <f>'cieki 2024'!CT129</f>
        <v>0</v>
      </c>
      <c r="AU128" s="133">
        <f>'cieki 2024'!CY129</f>
        <v>0</v>
      </c>
      <c r="AV128" s="113">
        <f>'cieki 2024'!DD129</f>
        <v>0</v>
      </c>
      <c r="AW128" s="113">
        <f>'cieki 2024'!DE129</f>
        <v>0.05</v>
      </c>
      <c r="AX128" s="157">
        <f>'cieki 2024'!DF129</f>
        <v>0.05</v>
      </c>
      <c r="AY128" s="155" t="s">
        <v>164</v>
      </c>
      <c r="AZ128" s="114"/>
      <c r="BB128" s="131"/>
    </row>
    <row r="129" spans="1:54" s="103" customFormat="1" x14ac:dyDescent="0.25">
      <c r="A129" s="111">
        <f>'cieki 2024'!B130</f>
        <v>278</v>
      </c>
      <c r="B129" s="152" t="str">
        <f>'cieki 2024'!D130</f>
        <v>Pilica - Smardzewice</v>
      </c>
      <c r="C129" s="112">
        <f>'cieki 2024'!I130</f>
        <v>0.05</v>
      </c>
      <c r="D129" s="112">
        <f>'cieki 2024'!J130</f>
        <v>1.5</v>
      </c>
      <c r="E129" s="112">
        <f>'cieki 2024'!L130</f>
        <v>2.5000000000000001E-2</v>
      </c>
      <c r="F129" s="112">
        <f>'cieki 2024'!N130</f>
        <v>1.7</v>
      </c>
      <c r="G129" s="112">
        <f>'cieki 2024'!O130</f>
        <v>4.6500000000000004</v>
      </c>
      <c r="H129" s="133">
        <f>'cieki 2024'!P130</f>
        <v>5.1000000000000004E-3</v>
      </c>
      <c r="I129" s="112">
        <f>'cieki 2024'!S130</f>
        <v>0.2</v>
      </c>
      <c r="J129" s="112">
        <f>'cieki 2024'!T130</f>
        <v>0.5</v>
      </c>
      <c r="K129" s="113">
        <f>'cieki 2024'!X130</f>
        <v>1.37</v>
      </c>
      <c r="L129" s="113">
        <f>'cieki 2024'!AA130</f>
        <v>561</v>
      </c>
      <c r="M129" s="113">
        <f>'cieki 2024'!AB130</f>
        <v>7.09</v>
      </c>
      <c r="N129" s="113">
        <f>'cieki 2024'!AH130</f>
        <v>2.5</v>
      </c>
      <c r="O129" s="113">
        <f>'cieki 2024'!AI130</f>
        <v>2.5</v>
      </c>
      <c r="P129" s="113">
        <f>'cieki 2024'!AJ130</f>
        <v>2.5</v>
      </c>
      <c r="Q129" s="113">
        <f>'cieki 2024'!AK130</f>
        <v>2.5</v>
      </c>
      <c r="R129" s="113">
        <f>'cieki 2024'!AL130</f>
        <v>2.5</v>
      </c>
      <c r="S129" s="113">
        <f>'cieki 2024'!AM130</f>
        <v>2.5</v>
      </c>
      <c r="T129" s="113">
        <f>'cieki 2024'!AN130</f>
        <v>2.5</v>
      </c>
      <c r="U129" s="113">
        <f>'cieki 2024'!AP130</f>
        <v>2.5</v>
      </c>
      <c r="V129" s="113">
        <f>'cieki 2024'!AQ130</f>
        <v>1.5</v>
      </c>
      <c r="W129" s="113">
        <f>'cieki 2024'!AR130</f>
        <v>2.5</v>
      </c>
      <c r="X129" s="113">
        <f>'cieki 2024'!AS130</f>
        <v>2.5</v>
      </c>
      <c r="Y129" s="113">
        <f>'cieki 2024'!AT130</f>
        <v>2.5</v>
      </c>
      <c r="Z129" s="113">
        <f>'cieki 2024'!AU130</f>
        <v>2.5</v>
      </c>
      <c r="AA129" s="113">
        <f>'cieki 2024'!AV130</f>
        <v>2.5</v>
      </c>
      <c r="AB129" s="113">
        <f>'cieki 2024'!AW130</f>
        <v>2.5</v>
      </c>
      <c r="AC129" s="113">
        <f>'cieki 2024'!AX130</f>
        <v>2.5</v>
      </c>
      <c r="AD129" s="113">
        <f>'cieki 2024'!AY130</f>
        <v>2.5</v>
      </c>
      <c r="AE129" s="113">
        <f>'cieki 2024'!BA130</f>
        <v>31.5</v>
      </c>
      <c r="AF129" s="113">
        <f>'cieki 2024'!BI130</f>
        <v>0.5</v>
      </c>
      <c r="AG129" s="113">
        <f>'cieki 2024'!BK130</f>
        <v>0.5</v>
      </c>
      <c r="AH129" s="113">
        <f>'cieki 2024'!BL130</f>
        <v>0.05</v>
      </c>
      <c r="AI129" s="113">
        <f>'cieki 2024'!BM130</f>
        <v>0.05</v>
      </c>
      <c r="AJ129" s="113">
        <f>'cieki 2024'!BN130</f>
        <v>0.05</v>
      </c>
      <c r="AK129" s="113">
        <f>'cieki 2024'!BQ130</f>
        <v>0.4</v>
      </c>
      <c r="AL129" s="112">
        <f>'cieki 2024'!BS130</f>
        <v>0.05</v>
      </c>
      <c r="AM129" s="113">
        <f>'cieki 2024'!BU130</f>
        <v>0.1</v>
      </c>
      <c r="AN129" s="113">
        <f>'cieki 2024'!BW130</f>
        <v>0.05</v>
      </c>
      <c r="AO129" s="113">
        <f>'cieki 2024'!BX130</f>
        <v>0.05</v>
      </c>
      <c r="AP129" s="113">
        <f>'cieki 2024'!BY130</f>
        <v>0.15000000000000002</v>
      </c>
      <c r="AQ129" s="113">
        <f>'cieki 2024'!CA130</f>
        <v>0</v>
      </c>
      <c r="AR129" s="112">
        <f>'cieki 2024'!CL130</f>
        <v>0</v>
      </c>
      <c r="AS129" s="113">
        <f>'cieki 2024'!CO130</f>
        <v>0</v>
      </c>
      <c r="AT129" s="113">
        <f>'cieki 2024'!CT130</f>
        <v>0</v>
      </c>
      <c r="AU129" s="133">
        <f>'cieki 2024'!CY130</f>
        <v>0</v>
      </c>
      <c r="AV129" s="113">
        <f>'cieki 2024'!DD130</f>
        <v>0</v>
      </c>
      <c r="AW129" s="113">
        <f>'cieki 2024'!DE130</f>
        <v>0.05</v>
      </c>
      <c r="AX129" s="157">
        <f>'cieki 2024'!DF130</f>
        <v>0.05</v>
      </c>
      <c r="AY129" s="156" t="s">
        <v>161</v>
      </c>
      <c r="AZ129" s="114"/>
      <c r="BB129" s="131"/>
    </row>
    <row r="130" spans="1:54" s="103" customFormat="1" x14ac:dyDescent="0.25">
      <c r="A130" s="111">
        <f>'cieki 2024'!B131</f>
        <v>279</v>
      </c>
      <c r="B130" s="152" t="str">
        <f>'cieki 2024'!D131</f>
        <v>Pilica - Sulejów</v>
      </c>
      <c r="C130" s="112">
        <f>'cieki 2024'!I131</f>
        <v>0.05</v>
      </c>
      <c r="D130" s="112">
        <f>'cieki 2024'!J131</f>
        <v>1.5</v>
      </c>
      <c r="E130" s="112">
        <f>'cieki 2024'!L131</f>
        <v>2.5000000000000001E-2</v>
      </c>
      <c r="F130" s="112">
        <f>'cieki 2024'!N131</f>
        <v>0.15</v>
      </c>
      <c r="G130" s="112">
        <f>'cieki 2024'!O131</f>
        <v>3.02</v>
      </c>
      <c r="H130" s="133">
        <f>'cieki 2024'!P131</f>
        <v>2.0999999999999999E-3</v>
      </c>
      <c r="I130" s="112">
        <f>'cieki 2024'!S131</f>
        <v>0.2</v>
      </c>
      <c r="J130" s="112">
        <f>'cieki 2024'!T131</f>
        <v>0.5</v>
      </c>
      <c r="K130" s="113">
        <f>'cieki 2024'!X131</f>
        <v>5.49</v>
      </c>
      <c r="L130" s="113">
        <f>'cieki 2024'!AA131</f>
        <v>2330</v>
      </c>
      <c r="M130" s="113">
        <f>'cieki 2024'!AB131</f>
        <v>109</v>
      </c>
      <c r="N130" s="113">
        <f>'cieki 2024'!AH131</f>
        <v>820</v>
      </c>
      <c r="O130" s="113">
        <f>'cieki 2024'!AI131</f>
        <v>11306.26</v>
      </c>
      <c r="P130" s="113">
        <f>'cieki 2024'!AJ131</f>
        <v>1000</v>
      </c>
      <c r="Q130" s="113">
        <f>'cieki 2024'!AK131</f>
        <v>8010</v>
      </c>
      <c r="R130" s="113">
        <f>'cieki 2024'!AL131</f>
        <v>1200</v>
      </c>
      <c r="S130" s="113">
        <f>'cieki 2024'!AM131</f>
        <v>845</v>
      </c>
      <c r="T130" s="113">
        <f>'cieki 2024'!AN131</f>
        <v>337</v>
      </c>
      <c r="U130" s="113">
        <f>'cieki 2024'!AP131</f>
        <v>133</v>
      </c>
      <c r="V130" s="113">
        <f>'cieki 2024'!AQ131</f>
        <v>1.5</v>
      </c>
      <c r="W130" s="113">
        <f>'cieki 2024'!AR131</f>
        <v>4740</v>
      </c>
      <c r="X130" s="113">
        <f>'cieki 2024'!AS131</f>
        <v>2050</v>
      </c>
      <c r="Y130" s="113">
        <f>'cieki 2024'!AT131</f>
        <v>3170</v>
      </c>
      <c r="Z130" s="113">
        <f>'cieki 2024'!AU131</f>
        <v>534</v>
      </c>
      <c r="AA130" s="113">
        <f>'cieki 2024'!AV131</f>
        <v>202</v>
      </c>
      <c r="AB130" s="113">
        <f>'cieki 2024'!AW131</f>
        <v>157</v>
      </c>
      <c r="AC130" s="113">
        <f>'cieki 2024'!AX131</f>
        <v>156</v>
      </c>
      <c r="AD130" s="113">
        <f>'cieki 2024'!AY131</f>
        <v>59</v>
      </c>
      <c r="AE130" s="113">
        <f>'cieki 2024'!BA131</f>
        <v>34215.760000000002</v>
      </c>
      <c r="AF130" s="113">
        <f>'cieki 2024'!BI131</f>
        <v>0.5</v>
      </c>
      <c r="AG130" s="113">
        <f>'cieki 2024'!BK131</f>
        <v>0.5</v>
      </c>
      <c r="AH130" s="113">
        <f>'cieki 2024'!BL131</f>
        <v>0.05</v>
      </c>
      <c r="AI130" s="113">
        <f>'cieki 2024'!BM131</f>
        <v>0.05</v>
      </c>
      <c r="AJ130" s="113">
        <f>'cieki 2024'!BN131</f>
        <v>0.05</v>
      </c>
      <c r="AK130" s="113">
        <f>'cieki 2024'!BQ131</f>
        <v>0.4</v>
      </c>
      <c r="AL130" s="112">
        <f>'cieki 2024'!BS131</f>
        <v>0.05</v>
      </c>
      <c r="AM130" s="113">
        <f>'cieki 2024'!BU131</f>
        <v>0.1</v>
      </c>
      <c r="AN130" s="113">
        <f>'cieki 2024'!BW131</f>
        <v>0.05</v>
      </c>
      <c r="AO130" s="113">
        <f>'cieki 2024'!BX131</f>
        <v>0.05</v>
      </c>
      <c r="AP130" s="113">
        <f>'cieki 2024'!BY131</f>
        <v>0.15000000000000002</v>
      </c>
      <c r="AQ130" s="113">
        <f>'cieki 2024'!CA131</f>
        <v>0</v>
      </c>
      <c r="AR130" s="112">
        <f>'cieki 2024'!CL131</f>
        <v>0</v>
      </c>
      <c r="AS130" s="113">
        <f>'cieki 2024'!CO131</f>
        <v>0</v>
      </c>
      <c r="AT130" s="113">
        <f>'cieki 2024'!CT131</f>
        <v>0</v>
      </c>
      <c r="AU130" s="133">
        <f>'cieki 2024'!CY131</f>
        <v>0</v>
      </c>
      <c r="AV130" s="113">
        <f>'cieki 2024'!DD131</f>
        <v>0</v>
      </c>
      <c r="AW130" s="113">
        <f>'cieki 2024'!DE131</f>
        <v>0.05</v>
      </c>
      <c r="AX130" s="157">
        <f>'cieki 2024'!DF131</f>
        <v>0.05</v>
      </c>
      <c r="AY130" s="155" t="s">
        <v>164</v>
      </c>
      <c r="AZ130" s="114"/>
      <c r="BB130" s="131"/>
    </row>
    <row r="131" spans="1:54" s="103" customFormat="1" x14ac:dyDescent="0.25">
      <c r="A131" s="111">
        <f>'cieki 2024'!B132</f>
        <v>280</v>
      </c>
      <c r="B131" s="152" t="str">
        <f>'cieki 2024'!D132</f>
        <v>Pisa - Rygarby, powyżej ujścia do Łyny</v>
      </c>
      <c r="C131" s="112">
        <f>'cieki 2024'!I132</f>
        <v>0.05</v>
      </c>
      <c r="D131" s="112">
        <f>'cieki 2024'!J132</f>
        <v>1.5</v>
      </c>
      <c r="E131" s="112">
        <f>'cieki 2024'!L132</f>
        <v>2.5000000000000001E-2</v>
      </c>
      <c r="F131" s="112">
        <f>'cieki 2024'!N132</f>
        <v>3.19</v>
      </c>
      <c r="G131" s="112">
        <f>'cieki 2024'!O132</f>
        <v>3.86</v>
      </c>
      <c r="H131" s="133">
        <f>'cieki 2024'!P132</f>
        <v>3.8999999999999998E-3</v>
      </c>
      <c r="I131" s="112">
        <f>'cieki 2024'!S132</f>
        <v>0.64600000000000002</v>
      </c>
      <c r="J131" s="112">
        <f>'cieki 2024'!T132</f>
        <v>0.5</v>
      </c>
      <c r="K131" s="113">
        <f>'cieki 2024'!X132</f>
        <v>4.92</v>
      </c>
      <c r="L131" s="113">
        <f>'cieki 2024'!AA132</f>
        <v>2180</v>
      </c>
      <c r="M131" s="113">
        <f>'cieki 2024'!AB132</f>
        <v>54.9</v>
      </c>
      <c r="N131" s="113">
        <f>'cieki 2024'!AH132</f>
        <v>36</v>
      </c>
      <c r="O131" s="113">
        <f>'cieki 2024'!AI132</f>
        <v>173</v>
      </c>
      <c r="P131" s="113">
        <f>'cieki 2024'!AJ132</f>
        <v>29</v>
      </c>
      <c r="Q131" s="113">
        <f>'cieki 2024'!AK132</f>
        <v>342</v>
      </c>
      <c r="R131" s="113">
        <f>'cieki 2024'!AL132</f>
        <v>170</v>
      </c>
      <c r="S131" s="113">
        <f>'cieki 2024'!AM132</f>
        <v>157</v>
      </c>
      <c r="T131" s="113">
        <f>'cieki 2024'!AN132</f>
        <v>156</v>
      </c>
      <c r="U131" s="113">
        <f>'cieki 2024'!AP132</f>
        <v>148</v>
      </c>
      <c r="V131" s="113">
        <f>'cieki 2024'!AQ132</f>
        <v>1.5</v>
      </c>
      <c r="W131" s="113">
        <f>'cieki 2024'!AR132</f>
        <v>47</v>
      </c>
      <c r="X131" s="113">
        <f>'cieki 2024'!AS132</f>
        <v>25</v>
      </c>
      <c r="Y131" s="113">
        <f>'cieki 2024'!AT132</f>
        <v>373</v>
      </c>
      <c r="Z131" s="113">
        <f>'cieki 2024'!AU132</f>
        <v>198</v>
      </c>
      <c r="AA131" s="113">
        <f>'cieki 2024'!AV132</f>
        <v>156</v>
      </c>
      <c r="AB131" s="113">
        <f>'cieki 2024'!AW132</f>
        <v>2.5</v>
      </c>
      <c r="AC131" s="113">
        <f>'cieki 2024'!AX132</f>
        <v>159</v>
      </c>
      <c r="AD131" s="113">
        <f>'cieki 2024'!AY132</f>
        <v>43</v>
      </c>
      <c r="AE131" s="113">
        <f>'cieki 2024'!BA132</f>
        <v>1863.5</v>
      </c>
      <c r="AF131" s="113">
        <f>'cieki 2024'!BI132</f>
        <v>0.5</v>
      </c>
      <c r="AG131" s="113">
        <f>'cieki 2024'!BK132</f>
        <v>0.5</v>
      </c>
      <c r="AH131" s="113">
        <f>'cieki 2024'!BL132</f>
        <v>0.05</v>
      </c>
      <c r="AI131" s="113">
        <f>'cieki 2024'!BM132</f>
        <v>0.05</v>
      </c>
      <c r="AJ131" s="113">
        <f>'cieki 2024'!BN132</f>
        <v>0.05</v>
      </c>
      <c r="AK131" s="113">
        <f>'cieki 2024'!BQ132</f>
        <v>0.4</v>
      </c>
      <c r="AL131" s="112">
        <f>'cieki 2024'!BS132</f>
        <v>0.05</v>
      </c>
      <c r="AM131" s="113">
        <f>'cieki 2024'!BU132</f>
        <v>0.1</v>
      </c>
      <c r="AN131" s="113">
        <f>'cieki 2024'!BW132</f>
        <v>0.05</v>
      </c>
      <c r="AO131" s="113">
        <f>'cieki 2024'!BX132</f>
        <v>0.05</v>
      </c>
      <c r="AP131" s="113">
        <f>'cieki 2024'!BY132</f>
        <v>0.15000000000000002</v>
      </c>
      <c r="AQ131" s="113">
        <f>'cieki 2024'!CA132</f>
        <v>0</v>
      </c>
      <c r="AR131" s="112">
        <f>'cieki 2024'!CL132</f>
        <v>0</v>
      </c>
      <c r="AS131" s="113">
        <f>'cieki 2024'!CO132</f>
        <v>0</v>
      </c>
      <c r="AT131" s="113">
        <f>'cieki 2024'!CT132</f>
        <v>0</v>
      </c>
      <c r="AU131" s="133">
        <f>'cieki 2024'!CY132</f>
        <v>0</v>
      </c>
      <c r="AV131" s="113">
        <f>'cieki 2024'!DD132</f>
        <v>0</v>
      </c>
      <c r="AW131" s="113">
        <f>'cieki 2024'!DE132</f>
        <v>0.05</v>
      </c>
      <c r="AX131" s="157">
        <f>'cieki 2024'!DF132</f>
        <v>0.05</v>
      </c>
      <c r="AY131" s="158" t="s">
        <v>162</v>
      </c>
      <c r="AZ131" s="114"/>
      <c r="BB131" s="131"/>
    </row>
    <row r="132" spans="1:54" s="103" customFormat="1" x14ac:dyDescent="0.25">
      <c r="A132" s="111">
        <f>'cieki 2024'!B133</f>
        <v>281</v>
      </c>
      <c r="B132" s="152" t="str">
        <f>'cieki 2024'!D133</f>
        <v>Poprad - Stary Sącz</v>
      </c>
      <c r="C132" s="112">
        <f>'cieki 2024'!I133</f>
        <v>0.05</v>
      </c>
      <c r="D132" s="112">
        <f>'cieki 2024'!J133</f>
        <v>5.34</v>
      </c>
      <c r="E132" s="112">
        <f>'cieki 2024'!L133</f>
        <v>0.189</v>
      </c>
      <c r="F132" s="112">
        <f>'cieki 2024'!N133</f>
        <v>34.1</v>
      </c>
      <c r="G132" s="112">
        <f>'cieki 2024'!O133</f>
        <v>30.3</v>
      </c>
      <c r="H132" s="133">
        <f>'cieki 2024'!P133</f>
        <v>2.3999999999999998E-3</v>
      </c>
      <c r="I132" s="112">
        <f>'cieki 2024'!S133</f>
        <v>35</v>
      </c>
      <c r="J132" s="112">
        <f>'cieki 2024'!T133</f>
        <v>13.1</v>
      </c>
      <c r="K132" s="113">
        <f>'cieki 2024'!X133</f>
        <v>93.2</v>
      </c>
      <c r="L132" s="113">
        <f>'cieki 2024'!AA133</f>
        <v>17993.3</v>
      </c>
      <c r="M132" s="113">
        <f>'cieki 2024'!AB133</f>
        <v>954.81700000000001</v>
      </c>
      <c r="N132" s="113">
        <f>'cieki 2024'!AH133</f>
        <v>39</v>
      </c>
      <c r="O132" s="113">
        <f>'cieki 2024'!AI133</f>
        <v>53</v>
      </c>
      <c r="P132" s="113">
        <f>'cieki 2024'!AJ133</f>
        <v>2.5</v>
      </c>
      <c r="Q132" s="113">
        <f>'cieki 2024'!AK133</f>
        <v>113</v>
      </c>
      <c r="R132" s="113">
        <f>'cieki 2024'!AL133</f>
        <v>61</v>
      </c>
      <c r="S132" s="113">
        <f>'cieki 2024'!AM133</f>
        <v>49</v>
      </c>
      <c r="T132" s="113">
        <f>'cieki 2024'!AN133</f>
        <v>57</v>
      </c>
      <c r="U132" s="113">
        <f>'cieki 2024'!AP133</f>
        <v>47</v>
      </c>
      <c r="V132" s="113">
        <f>'cieki 2024'!AQ133</f>
        <v>1.5</v>
      </c>
      <c r="W132" s="113">
        <f>'cieki 2024'!AR133</f>
        <v>62</v>
      </c>
      <c r="X132" s="113">
        <f>'cieki 2024'!AS133</f>
        <v>25</v>
      </c>
      <c r="Y132" s="113">
        <f>'cieki 2024'!AT133</f>
        <v>99</v>
      </c>
      <c r="Z132" s="113">
        <f>'cieki 2024'!AU133</f>
        <v>68</v>
      </c>
      <c r="AA132" s="113">
        <f>'cieki 2024'!AV133</f>
        <v>52</v>
      </c>
      <c r="AB132" s="113">
        <f>'cieki 2024'!AW133</f>
        <v>2.5</v>
      </c>
      <c r="AC132" s="113">
        <f>'cieki 2024'!AX133</f>
        <v>50</v>
      </c>
      <c r="AD132" s="113">
        <f>'cieki 2024'!AY133</f>
        <v>20</v>
      </c>
      <c r="AE132" s="113">
        <f>'cieki 2024'!BA133</f>
        <v>682</v>
      </c>
      <c r="AF132" s="113">
        <f>'cieki 2024'!BI133</f>
        <v>0.5</v>
      </c>
      <c r="AG132" s="113">
        <f>'cieki 2024'!BK133</f>
        <v>0.5</v>
      </c>
      <c r="AH132" s="113">
        <f>'cieki 2024'!BL133</f>
        <v>0.05</v>
      </c>
      <c r="AI132" s="113">
        <f>'cieki 2024'!BM133</f>
        <v>0.05</v>
      </c>
      <c r="AJ132" s="113">
        <f>'cieki 2024'!BN133</f>
        <v>0.05</v>
      </c>
      <c r="AK132" s="113">
        <f>'cieki 2024'!BQ133</f>
        <v>0.4</v>
      </c>
      <c r="AL132" s="112">
        <f>'cieki 2024'!BS133</f>
        <v>0.05</v>
      </c>
      <c r="AM132" s="113">
        <f>'cieki 2024'!BU133</f>
        <v>0.1</v>
      </c>
      <c r="AN132" s="113">
        <f>'cieki 2024'!BW133</f>
        <v>0.05</v>
      </c>
      <c r="AO132" s="113">
        <f>'cieki 2024'!BX133</f>
        <v>0.05</v>
      </c>
      <c r="AP132" s="113">
        <f>'cieki 2024'!BY133</f>
        <v>0.15000000000000002</v>
      </c>
      <c r="AQ132" s="113">
        <f>'cieki 2024'!CA133</f>
        <v>25</v>
      </c>
      <c r="AR132" s="112">
        <f>'cieki 2024'!CL133</f>
        <v>5.0000000000000001E-3</v>
      </c>
      <c r="AS132" s="113">
        <f>'cieki 2024'!CO133</f>
        <v>0.5</v>
      </c>
      <c r="AT132" s="113">
        <f>'cieki 2024'!CT133</f>
        <v>0.5</v>
      </c>
      <c r="AU132" s="133">
        <f>'cieki 2024'!CY133</f>
        <v>7.3999999999999999E-4</v>
      </c>
      <c r="AV132" s="113">
        <f>'cieki 2024'!DD133</f>
        <v>0.05</v>
      </c>
      <c r="AW132" s="113">
        <f>'cieki 2024'!DE133</f>
        <v>0.05</v>
      </c>
      <c r="AX132" s="157">
        <f>'cieki 2024'!DF133</f>
        <v>0.05</v>
      </c>
      <c r="AY132" s="159" t="s">
        <v>163</v>
      </c>
      <c r="AZ132" s="114"/>
      <c r="BB132" s="131"/>
    </row>
    <row r="133" spans="1:54" s="103" customFormat="1" x14ac:dyDescent="0.25">
      <c r="A133" s="111">
        <f>'cieki 2024'!B134</f>
        <v>282</v>
      </c>
      <c r="B133" s="152" t="str">
        <f>'cieki 2024'!D134</f>
        <v>Zb. Rzeszów</v>
      </c>
      <c r="C133" s="112">
        <f>'cieki 2024'!I134</f>
        <v>0.05</v>
      </c>
      <c r="D133" s="112">
        <f>'cieki 2024'!J134</f>
        <v>4.59</v>
      </c>
      <c r="E133" s="112">
        <f>'cieki 2024'!L134</f>
        <v>0.313</v>
      </c>
      <c r="F133" s="112">
        <f>'cieki 2024'!N134</f>
        <v>32.9</v>
      </c>
      <c r="G133" s="112">
        <f>'cieki 2024'!O134</f>
        <v>35.5</v>
      </c>
      <c r="H133" s="133">
        <f>'cieki 2024'!P134</f>
        <v>2.4E-2</v>
      </c>
      <c r="I133" s="112">
        <f>'cieki 2024'!S134</f>
        <v>31.7</v>
      </c>
      <c r="J133" s="112">
        <f>'cieki 2024'!T134</f>
        <v>15.1</v>
      </c>
      <c r="K133" s="113">
        <f>'cieki 2024'!X134</f>
        <v>99.9</v>
      </c>
      <c r="L133" s="113">
        <f>'cieki 2024'!AA134</f>
        <v>16126.1</v>
      </c>
      <c r="M133" s="113">
        <f>'cieki 2024'!AB134</f>
        <v>202</v>
      </c>
      <c r="N133" s="113">
        <f>'cieki 2024'!AH134</f>
        <v>71</v>
      </c>
      <c r="O133" s="113">
        <f>'cieki 2024'!AI134</f>
        <v>14</v>
      </c>
      <c r="P133" s="113">
        <f>'cieki 2024'!AJ134</f>
        <v>6.4</v>
      </c>
      <c r="Q133" s="113">
        <f>'cieki 2024'!AK134</f>
        <v>116</v>
      </c>
      <c r="R133" s="113">
        <f>'cieki 2024'!AL134</f>
        <v>170</v>
      </c>
      <c r="S133" s="113">
        <f>'cieki 2024'!AM134</f>
        <v>44</v>
      </c>
      <c r="T133" s="113">
        <f>'cieki 2024'!AN134</f>
        <v>73</v>
      </c>
      <c r="U133" s="113">
        <f>'cieki 2024'!AP134</f>
        <v>51</v>
      </c>
      <c r="V133" s="113">
        <f>'cieki 2024'!AQ134</f>
        <v>1.5</v>
      </c>
      <c r="W133" s="113">
        <f>'cieki 2024'!AR134</f>
        <v>2.5</v>
      </c>
      <c r="X133" s="113">
        <f>'cieki 2024'!AS134</f>
        <v>2.5</v>
      </c>
      <c r="Y133" s="113">
        <f>'cieki 2024'!AT134</f>
        <v>98</v>
      </c>
      <c r="Z133" s="113">
        <f>'cieki 2024'!AU134</f>
        <v>88</v>
      </c>
      <c r="AA133" s="113">
        <f>'cieki 2024'!AV134</f>
        <v>39</v>
      </c>
      <c r="AB133" s="113">
        <f>'cieki 2024'!AW134</f>
        <v>38</v>
      </c>
      <c r="AC133" s="113">
        <f>'cieki 2024'!AX134</f>
        <v>62</v>
      </c>
      <c r="AD133" s="113">
        <f>'cieki 2024'!AY134</f>
        <v>16</v>
      </c>
      <c r="AE133" s="113">
        <f>'cieki 2024'!BA134</f>
        <v>725.9</v>
      </c>
      <c r="AF133" s="113">
        <f>'cieki 2024'!BI134</f>
        <v>0.5</v>
      </c>
      <c r="AG133" s="113">
        <f>'cieki 2024'!BK134</f>
        <v>0.5</v>
      </c>
      <c r="AH133" s="113">
        <f>'cieki 2024'!BL134</f>
        <v>0.05</v>
      </c>
      <c r="AI133" s="113">
        <f>'cieki 2024'!BM134</f>
        <v>0.05</v>
      </c>
      <c r="AJ133" s="113">
        <f>'cieki 2024'!BN134</f>
        <v>0.05</v>
      </c>
      <c r="AK133" s="113">
        <f>'cieki 2024'!BQ134</f>
        <v>0.4</v>
      </c>
      <c r="AL133" s="112">
        <f>'cieki 2024'!BS134</f>
        <v>0.05</v>
      </c>
      <c r="AM133" s="113">
        <f>'cieki 2024'!BU134</f>
        <v>0.1</v>
      </c>
      <c r="AN133" s="113">
        <f>'cieki 2024'!BW134</f>
        <v>0.05</v>
      </c>
      <c r="AO133" s="113">
        <f>'cieki 2024'!BX134</f>
        <v>0.05</v>
      </c>
      <c r="AP133" s="113">
        <f>'cieki 2024'!BY134</f>
        <v>0.15000000000000002</v>
      </c>
      <c r="AQ133" s="113">
        <f>'cieki 2024'!CA134</f>
        <v>0</v>
      </c>
      <c r="AR133" s="112">
        <f>'cieki 2024'!CL134</f>
        <v>0</v>
      </c>
      <c r="AS133" s="113">
        <f>'cieki 2024'!CO134</f>
        <v>0</v>
      </c>
      <c r="AT133" s="113">
        <f>'cieki 2024'!CT134</f>
        <v>0</v>
      </c>
      <c r="AU133" s="133">
        <f>'cieki 2024'!CY134</f>
        <v>0</v>
      </c>
      <c r="AV133" s="113">
        <f>'cieki 2024'!DD134</f>
        <v>0</v>
      </c>
      <c r="AW133" s="113">
        <f>'cieki 2024'!DE134</f>
        <v>0.05</v>
      </c>
      <c r="AX133" s="157">
        <f>'cieki 2024'!DF134</f>
        <v>0.05</v>
      </c>
      <c r="AY133" s="158" t="s">
        <v>162</v>
      </c>
      <c r="AZ133" s="114"/>
      <c r="BB133" s="131"/>
    </row>
    <row r="134" spans="1:54" s="103" customFormat="1" x14ac:dyDescent="0.25">
      <c r="A134" s="111">
        <f>'cieki 2024'!B135</f>
        <v>283</v>
      </c>
      <c r="B134" s="152" t="str">
        <f>'cieki 2024'!D135</f>
        <v>Prosna - Ruda Komorska</v>
      </c>
      <c r="C134" s="112">
        <f>'cieki 2024'!I135</f>
        <v>0.05</v>
      </c>
      <c r="D134" s="112">
        <f>'cieki 2024'!J135</f>
        <v>5.0599999999999996</v>
      </c>
      <c r="E134" s="112">
        <f>'cieki 2024'!L135</f>
        <v>8.5000000000000006E-2</v>
      </c>
      <c r="F134" s="112">
        <f>'cieki 2024'!N135</f>
        <v>22.3</v>
      </c>
      <c r="G134" s="112">
        <f>'cieki 2024'!O135</f>
        <v>17.5</v>
      </c>
      <c r="H134" s="133">
        <f>'cieki 2024'!P135</f>
        <v>8.2000000000000007E-3</v>
      </c>
      <c r="I134" s="112">
        <f>'cieki 2024'!S135</f>
        <v>5.8</v>
      </c>
      <c r="J134" s="112">
        <f>'cieki 2024'!T135</f>
        <v>8.18</v>
      </c>
      <c r="K134" s="113">
        <f>'cieki 2024'!X135</f>
        <v>74.599999999999994</v>
      </c>
      <c r="L134" s="113">
        <f>'cieki 2024'!AA135</f>
        <v>11000</v>
      </c>
      <c r="M134" s="113">
        <f>'cieki 2024'!AB135</f>
        <v>1016.02</v>
      </c>
      <c r="N134" s="113">
        <f>'cieki 2024'!AH135</f>
        <v>5.8</v>
      </c>
      <c r="O134" s="113">
        <f>'cieki 2024'!AI135</f>
        <v>2.5</v>
      </c>
      <c r="P134" s="113">
        <f>'cieki 2024'!AJ135</f>
        <v>2.5</v>
      </c>
      <c r="Q134" s="113">
        <f>'cieki 2024'!AK135</f>
        <v>17</v>
      </c>
      <c r="R134" s="113">
        <f>'cieki 2024'!AL135</f>
        <v>45</v>
      </c>
      <c r="S134" s="113">
        <f>'cieki 2024'!AM135</f>
        <v>23</v>
      </c>
      <c r="T134" s="113">
        <f>'cieki 2024'!AN135</f>
        <v>45</v>
      </c>
      <c r="U134" s="113">
        <f>'cieki 2024'!AP135</f>
        <v>33</v>
      </c>
      <c r="V134" s="113">
        <f>'cieki 2024'!AQ135</f>
        <v>1.5</v>
      </c>
      <c r="W134" s="113">
        <f>'cieki 2024'!AR135</f>
        <v>2.5</v>
      </c>
      <c r="X134" s="113">
        <f>'cieki 2024'!AS135</f>
        <v>12</v>
      </c>
      <c r="Y134" s="113">
        <f>'cieki 2024'!AT135</f>
        <v>2.5</v>
      </c>
      <c r="Z134" s="113">
        <f>'cieki 2024'!AU135</f>
        <v>45</v>
      </c>
      <c r="AA134" s="113">
        <f>'cieki 2024'!AV135</f>
        <v>19</v>
      </c>
      <c r="AB134" s="113">
        <f>'cieki 2024'!AW135</f>
        <v>26</v>
      </c>
      <c r="AC134" s="113">
        <f>'cieki 2024'!AX135</f>
        <v>43</v>
      </c>
      <c r="AD134" s="113">
        <f>'cieki 2024'!AY135</f>
        <v>5.7</v>
      </c>
      <c r="AE134" s="113">
        <f>'cieki 2024'!BA135</f>
        <v>223.3</v>
      </c>
      <c r="AF134" s="113">
        <f>'cieki 2024'!BI135</f>
        <v>0.5</v>
      </c>
      <c r="AG134" s="113">
        <f>'cieki 2024'!BK135</f>
        <v>0.5</v>
      </c>
      <c r="AH134" s="113">
        <f>'cieki 2024'!BL135</f>
        <v>0.05</v>
      </c>
      <c r="AI134" s="113">
        <f>'cieki 2024'!BM135</f>
        <v>0.05</v>
      </c>
      <c r="AJ134" s="113">
        <f>'cieki 2024'!BN135</f>
        <v>0.05</v>
      </c>
      <c r="AK134" s="113">
        <f>'cieki 2024'!BQ135</f>
        <v>0.4</v>
      </c>
      <c r="AL134" s="112">
        <f>'cieki 2024'!BS135</f>
        <v>0.05</v>
      </c>
      <c r="AM134" s="113">
        <f>'cieki 2024'!BU135</f>
        <v>0.1</v>
      </c>
      <c r="AN134" s="113">
        <f>'cieki 2024'!BW135</f>
        <v>0.05</v>
      </c>
      <c r="AO134" s="113">
        <f>'cieki 2024'!BX135</f>
        <v>0.05</v>
      </c>
      <c r="AP134" s="113">
        <f>'cieki 2024'!BY135</f>
        <v>0.15000000000000002</v>
      </c>
      <c r="AQ134" s="113">
        <f>'cieki 2024'!CA135</f>
        <v>0</v>
      </c>
      <c r="AR134" s="112">
        <f>'cieki 2024'!CL135</f>
        <v>0</v>
      </c>
      <c r="AS134" s="113">
        <f>'cieki 2024'!CO135</f>
        <v>0</v>
      </c>
      <c r="AT134" s="113">
        <f>'cieki 2024'!CT135</f>
        <v>0</v>
      </c>
      <c r="AU134" s="133">
        <f>'cieki 2024'!CY135</f>
        <v>0</v>
      </c>
      <c r="AV134" s="113">
        <f>'cieki 2024'!DD135</f>
        <v>0</v>
      </c>
      <c r="AW134" s="113">
        <f>'cieki 2024'!DE135</f>
        <v>0.05</v>
      </c>
      <c r="AX134" s="157">
        <f>'cieki 2024'!DF135</f>
        <v>0.05</v>
      </c>
      <c r="AY134" s="159" t="s">
        <v>163</v>
      </c>
      <c r="AZ134" s="114"/>
      <c r="BB134" s="131"/>
    </row>
    <row r="135" spans="1:54" s="103" customFormat="1" x14ac:dyDescent="0.25">
      <c r="A135" s="111">
        <f>'cieki 2024'!B136</f>
        <v>284</v>
      </c>
      <c r="B135" s="152" t="str">
        <f>'cieki 2024'!D136</f>
        <v>Przemsza - wodowskaz "Jeleń"</v>
      </c>
      <c r="C135" s="112">
        <f>'cieki 2024'!I136</f>
        <v>1.79</v>
      </c>
      <c r="D135" s="112">
        <f>'cieki 2024'!J136</f>
        <v>14.5</v>
      </c>
      <c r="E135" s="112">
        <f>'cieki 2024'!L136</f>
        <v>20.9</v>
      </c>
      <c r="F135" s="112">
        <f>'cieki 2024'!N136</f>
        <v>43.5</v>
      </c>
      <c r="G135" s="112">
        <f>'cieki 2024'!O136</f>
        <v>83.8</v>
      </c>
      <c r="H135" s="133">
        <f>'cieki 2024'!P136</f>
        <v>0.12</v>
      </c>
      <c r="I135" s="112">
        <f>'cieki 2024'!S136</f>
        <v>24.6</v>
      </c>
      <c r="J135" s="112">
        <f>'cieki 2024'!T136</f>
        <v>303</v>
      </c>
      <c r="K135" s="113">
        <f>'cieki 2024'!X136</f>
        <v>207</v>
      </c>
      <c r="L135" s="113">
        <f>'cieki 2024'!AA136</f>
        <v>21816.41</v>
      </c>
      <c r="M135" s="113">
        <f>'cieki 2024'!AB136</f>
        <v>1250.2750000000001</v>
      </c>
      <c r="N135" s="113">
        <f>'cieki 2024'!AH136</f>
        <v>66</v>
      </c>
      <c r="O135" s="113">
        <f>'cieki 2024'!AI136</f>
        <v>155</v>
      </c>
      <c r="P135" s="113">
        <f>'cieki 2024'!AJ136</f>
        <v>24</v>
      </c>
      <c r="Q135" s="113">
        <f>'cieki 2024'!AK136</f>
        <v>509</v>
      </c>
      <c r="R135" s="113">
        <f>'cieki 2024'!AL136</f>
        <v>210</v>
      </c>
      <c r="S135" s="113">
        <f>'cieki 2024'!AM136</f>
        <v>132</v>
      </c>
      <c r="T135" s="113">
        <f>'cieki 2024'!AN136</f>
        <v>159</v>
      </c>
      <c r="U135" s="113">
        <f>'cieki 2024'!AP136</f>
        <v>123</v>
      </c>
      <c r="V135" s="113">
        <f>'cieki 2024'!AQ136</f>
        <v>1.5</v>
      </c>
      <c r="W135" s="113">
        <f>'cieki 2024'!AR136</f>
        <v>9.7000000000000011</v>
      </c>
      <c r="X135" s="113">
        <f>'cieki 2024'!AS136</f>
        <v>2.5</v>
      </c>
      <c r="Y135" s="113">
        <f>'cieki 2024'!AT136</f>
        <v>460</v>
      </c>
      <c r="Z135" s="113">
        <f>'cieki 2024'!AU136</f>
        <v>250</v>
      </c>
      <c r="AA135" s="113">
        <f>'cieki 2024'!AV136</f>
        <v>104</v>
      </c>
      <c r="AB135" s="113">
        <f>'cieki 2024'!AW136</f>
        <v>133</v>
      </c>
      <c r="AC135" s="113">
        <f>'cieki 2024'!AX136</f>
        <v>169</v>
      </c>
      <c r="AD135" s="113">
        <f>'cieki 2024'!AY136</f>
        <v>26</v>
      </c>
      <c r="AE135" s="113">
        <f>'cieki 2024'!BA136</f>
        <v>2082.6999999999998</v>
      </c>
      <c r="AF135" s="113">
        <f>'cieki 2024'!BI136</f>
        <v>0.5</v>
      </c>
      <c r="AG135" s="113">
        <f>'cieki 2024'!BK136</f>
        <v>0.5</v>
      </c>
      <c r="AH135" s="113">
        <f>'cieki 2024'!BL136</f>
        <v>0.05</v>
      </c>
      <c r="AI135" s="113">
        <f>'cieki 2024'!BM136</f>
        <v>0.05</v>
      </c>
      <c r="AJ135" s="113">
        <f>'cieki 2024'!BN136</f>
        <v>0.05</v>
      </c>
      <c r="AK135" s="113">
        <f>'cieki 2024'!BQ136</f>
        <v>0.4</v>
      </c>
      <c r="AL135" s="112">
        <f>'cieki 2024'!BS136</f>
        <v>0.05</v>
      </c>
      <c r="AM135" s="113">
        <f>'cieki 2024'!BU136</f>
        <v>0.1</v>
      </c>
      <c r="AN135" s="113">
        <f>'cieki 2024'!BW136</f>
        <v>0.05</v>
      </c>
      <c r="AO135" s="113">
        <f>'cieki 2024'!BX136</f>
        <v>0.05</v>
      </c>
      <c r="AP135" s="113">
        <f>'cieki 2024'!BY136</f>
        <v>0.15000000000000002</v>
      </c>
      <c r="AQ135" s="113">
        <f>'cieki 2024'!CA136</f>
        <v>25</v>
      </c>
      <c r="AR135" s="112">
        <f>'cieki 2024'!CL136</f>
        <v>3.3</v>
      </c>
      <c r="AS135" s="113">
        <f>'cieki 2024'!CO136</f>
        <v>0.5</v>
      </c>
      <c r="AT135" s="113">
        <f>'cieki 2024'!CT136</f>
        <v>0.5</v>
      </c>
      <c r="AU135" s="133">
        <f>'cieki 2024'!CY136</f>
        <v>5.0999999999999997E-2</v>
      </c>
      <c r="AV135" s="113">
        <f>'cieki 2024'!DD136</f>
        <v>0.05</v>
      </c>
      <c r="AW135" s="113">
        <f>'cieki 2024'!DE136</f>
        <v>0.05</v>
      </c>
      <c r="AX135" s="157">
        <f>'cieki 2024'!DF136</f>
        <v>0.05</v>
      </c>
      <c r="AY135" s="155" t="s">
        <v>164</v>
      </c>
      <c r="AZ135" s="114"/>
      <c r="BB135" s="131"/>
    </row>
    <row r="136" spans="1:54" s="103" customFormat="1" x14ac:dyDescent="0.25">
      <c r="A136" s="111">
        <f>'cieki 2024'!B137</f>
        <v>285</v>
      </c>
      <c r="B136" s="152" t="str">
        <f>'cieki 2024'!D137</f>
        <v>Pszczynka - powyżej zbiornika Łąka</v>
      </c>
      <c r="C136" s="112">
        <f>'cieki 2024'!I137</f>
        <v>0.05</v>
      </c>
      <c r="D136" s="112">
        <f>'cieki 2024'!J137</f>
        <v>4.4400000000000004</v>
      </c>
      <c r="E136" s="112">
        <f>'cieki 2024'!L137</f>
        <v>0.75</v>
      </c>
      <c r="F136" s="112">
        <f>'cieki 2024'!N137</f>
        <v>19.8</v>
      </c>
      <c r="G136" s="112">
        <f>'cieki 2024'!O137</f>
        <v>13.8</v>
      </c>
      <c r="H136" s="133">
        <f>'cieki 2024'!P137</f>
        <v>3.3000000000000002E-2</v>
      </c>
      <c r="I136" s="112">
        <f>'cieki 2024'!S137</f>
        <v>12.3</v>
      </c>
      <c r="J136" s="112">
        <f>'cieki 2024'!T137</f>
        <v>19.3</v>
      </c>
      <c r="K136" s="113">
        <f>'cieki 2024'!X137</f>
        <v>67.599999999999994</v>
      </c>
      <c r="L136" s="113">
        <f>'cieki 2024'!AA137</f>
        <v>7190</v>
      </c>
      <c r="M136" s="113">
        <f>'cieki 2024'!AB137</f>
        <v>102</v>
      </c>
      <c r="N136" s="113">
        <f>'cieki 2024'!AH137</f>
        <v>57</v>
      </c>
      <c r="O136" s="113">
        <f>'cieki 2024'!AI137</f>
        <v>145</v>
      </c>
      <c r="P136" s="113">
        <f>'cieki 2024'!AJ137</f>
        <v>36</v>
      </c>
      <c r="Q136" s="113">
        <f>'cieki 2024'!AK137</f>
        <v>471</v>
      </c>
      <c r="R136" s="113">
        <f>'cieki 2024'!AL137</f>
        <v>370</v>
      </c>
      <c r="S136" s="113">
        <f>'cieki 2024'!AM137</f>
        <v>184</v>
      </c>
      <c r="T136" s="113">
        <f>'cieki 2024'!AN137</f>
        <v>227</v>
      </c>
      <c r="U136" s="113">
        <f>'cieki 2024'!AP137</f>
        <v>208</v>
      </c>
      <c r="V136" s="113">
        <f>'cieki 2024'!AQ137</f>
        <v>1.5</v>
      </c>
      <c r="W136" s="113">
        <f>'cieki 2024'!AR137</f>
        <v>10</v>
      </c>
      <c r="X136" s="113">
        <f>'cieki 2024'!AS137</f>
        <v>30</v>
      </c>
      <c r="Y136" s="113">
        <f>'cieki 2024'!AT137</f>
        <v>457</v>
      </c>
      <c r="Z136" s="113">
        <f>'cieki 2024'!AU137</f>
        <v>502</v>
      </c>
      <c r="AA136" s="113">
        <f>'cieki 2024'!AV137</f>
        <v>222</v>
      </c>
      <c r="AB136" s="113">
        <f>'cieki 2024'!AW137</f>
        <v>332</v>
      </c>
      <c r="AC136" s="113">
        <f>'cieki 2024'!AX137</f>
        <v>439</v>
      </c>
      <c r="AD136" s="113">
        <f>'cieki 2024'!AY137</f>
        <v>28</v>
      </c>
      <c r="AE136" s="113">
        <f>'cieki 2024'!BA137</f>
        <v>2712.5</v>
      </c>
      <c r="AF136" s="113">
        <f>'cieki 2024'!BI137</f>
        <v>0.5</v>
      </c>
      <c r="AG136" s="113">
        <f>'cieki 2024'!BK137</f>
        <v>0.5</v>
      </c>
      <c r="AH136" s="113">
        <f>'cieki 2024'!BL137</f>
        <v>0.05</v>
      </c>
      <c r="AI136" s="113">
        <f>'cieki 2024'!BM137</f>
        <v>0.05</v>
      </c>
      <c r="AJ136" s="113">
        <f>'cieki 2024'!BN137</f>
        <v>0.05</v>
      </c>
      <c r="AK136" s="113">
        <f>'cieki 2024'!BQ137</f>
        <v>0.4</v>
      </c>
      <c r="AL136" s="112">
        <f>'cieki 2024'!BS137</f>
        <v>0.05</v>
      </c>
      <c r="AM136" s="113">
        <f>'cieki 2024'!BU137</f>
        <v>0.1</v>
      </c>
      <c r="AN136" s="113">
        <f>'cieki 2024'!BW137</f>
        <v>0.05</v>
      </c>
      <c r="AO136" s="113">
        <f>'cieki 2024'!BX137</f>
        <v>0.05</v>
      </c>
      <c r="AP136" s="113">
        <f>'cieki 2024'!BY137</f>
        <v>0.15000000000000002</v>
      </c>
      <c r="AQ136" s="113">
        <f>'cieki 2024'!CA137</f>
        <v>25</v>
      </c>
      <c r="AR136" s="112">
        <f>'cieki 2024'!CL137</f>
        <v>5.8</v>
      </c>
      <c r="AS136" s="113">
        <f>'cieki 2024'!CO137</f>
        <v>0.5</v>
      </c>
      <c r="AT136" s="113">
        <f>'cieki 2024'!CT137</f>
        <v>0.5</v>
      </c>
      <c r="AU136" s="133">
        <f>'cieki 2024'!CY137</f>
        <v>4.0000000000000002E-4</v>
      </c>
      <c r="AV136" s="113">
        <f>'cieki 2024'!DD137</f>
        <v>0.05</v>
      </c>
      <c r="AW136" s="113">
        <f>'cieki 2024'!DE137</f>
        <v>0.05</v>
      </c>
      <c r="AX136" s="157">
        <f>'cieki 2024'!DF137</f>
        <v>0.05</v>
      </c>
      <c r="AY136" s="155" t="s">
        <v>164</v>
      </c>
      <c r="AZ136" s="114"/>
      <c r="BB136" s="131"/>
    </row>
    <row r="137" spans="1:54" s="103" customFormat="1" x14ac:dyDescent="0.25">
      <c r="A137" s="111">
        <f>'cieki 2024'!B138</f>
        <v>286</v>
      </c>
      <c r="B137" s="152" t="str">
        <f>'cieki 2024'!D138</f>
        <v>Pszczynka - ujście do Małej Wisły</v>
      </c>
      <c r="C137" s="112">
        <f>'cieki 2024'!I138</f>
        <v>2.34</v>
      </c>
      <c r="D137" s="112">
        <f>'cieki 2024'!J138</f>
        <v>5.48</v>
      </c>
      <c r="E137" s="112">
        <f>'cieki 2024'!L138</f>
        <v>1.28</v>
      </c>
      <c r="F137" s="112">
        <f>'cieki 2024'!N138</f>
        <v>8.09</v>
      </c>
      <c r="G137" s="112">
        <f>'cieki 2024'!O138</f>
        <v>24.3</v>
      </c>
      <c r="H137" s="133">
        <f>'cieki 2024'!P138</f>
        <v>5.1000000000000004E-3</v>
      </c>
      <c r="I137" s="112">
        <f>'cieki 2024'!S138</f>
        <v>7.76</v>
      </c>
      <c r="J137" s="112">
        <f>'cieki 2024'!T138</f>
        <v>9.86</v>
      </c>
      <c r="K137" s="113">
        <f>'cieki 2024'!X138</f>
        <v>165</v>
      </c>
      <c r="L137" s="113">
        <f>'cieki 2024'!AA138</f>
        <v>11500</v>
      </c>
      <c r="M137" s="113">
        <f>'cieki 2024'!AB138</f>
        <v>410</v>
      </c>
      <c r="N137" s="113">
        <f>'cieki 2024'!AH138</f>
        <v>2.5</v>
      </c>
      <c r="O137" s="113">
        <f>'cieki 2024'!AI138</f>
        <v>263</v>
      </c>
      <c r="P137" s="113">
        <f>'cieki 2024'!AJ138</f>
        <v>29</v>
      </c>
      <c r="Q137" s="113">
        <f>'cieki 2024'!AK138</f>
        <v>446</v>
      </c>
      <c r="R137" s="113">
        <f>'cieki 2024'!AL138</f>
        <v>200</v>
      </c>
      <c r="S137" s="113">
        <f>'cieki 2024'!AM138</f>
        <v>148</v>
      </c>
      <c r="T137" s="113">
        <f>'cieki 2024'!AN138</f>
        <v>188</v>
      </c>
      <c r="U137" s="113">
        <f>'cieki 2024'!AP138</f>
        <v>123</v>
      </c>
      <c r="V137" s="113">
        <f>'cieki 2024'!AQ138</f>
        <v>1.5</v>
      </c>
      <c r="W137" s="113">
        <f>'cieki 2024'!AR138</f>
        <v>2.5</v>
      </c>
      <c r="X137" s="113">
        <f>'cieki 2024'!AS138</f>
        <v>2.5</v>
      </c>
      <c r="Y137" s="113">
        <f>'cieki 2024'!AT138</f>
        <v>344</v>
      </c>
      <c r="Z137" s="113">
        <f>'cieki 2024'!AU138</f>
        <v>187</v>
      </c>
      <c r="AA137" s="113">
        <f>'cieki 2024'!AV138</f>
        <v>89</v>
      </c>
      <c r="AB137" s="113">
        <f>'cieki 2024'!AW138</f>
        <v>121</v>
      </c>
      <c r="AC137" s="113">
        <f>'cieki 2024'!AX138</f>
        <v>159</v>
      </c>
      <c r="AD137" s="113">
        <f>'cieki 2024'!AY138</f>
        <v>37</v>
      </c>
      <c r="AE137" s="113">
        <f>'cieki 2024'!BA138</f>
        <v>1903</v>
      </c>
      <c r="AF137" s="113">
        <f>'cieki 2024'!BI138</f>
        <v>0.5</v>
      </c>
      <c r="AG137" s="113">
        <f>'cieki 2024'!BK138</f>
        <v>0.5</v>
      </c>
      <c r="AH137" s="113">
        <f>'cieki 2024'!BL138</f>
        <v>0.05</v>
      </c>
      <c r="AI137" s="113">
        <f>'cieki 2024'!BM138</f>
        <v>0.05</v>
      </c>
      <c r="AJ137" s="113">
        <f>'cieki 2024'!BN138</f>
        <v>0.05</v>
      </c>
      <c r="AK137" s="113">
        <f>'cieki 2024'!BQ138</f>
        <v>0.4</v>
      </c>
      <c r="AL137" s="112">
        <f>'cieki 2024'!BS138</f>
        <v>0.05</v>
      </c>
      <c r="AM137" s="113">
        <f>'cieki 2024'!BU138</f>
        <v>0.1</v>
      </c>
      <c r="AN137" s="113">
        <f>'cieki 2024'!BW138</f>
        <v>0.05</v>
      </c>
      <c r="AO137" s="113">
        <f>'cieki 2024'!BX138</f>
        <v>0.05</v>
      </c>
      <c r="AP137" s="113">
        <f>'cieki 2024'!BY138</f>
        <v>0.15000000000000002</v>
      </c>
      <c r="AQ137" s="113">
        <f>'cieki 2024'!CA138</f>
        <v>25</v>
      </c>
      <c r="AR137" s="112">
        <f>'cieki 2024'!CL138</f>
        <v>0.04</v>
      </c>
      <c r="AS137" s="113">
        <f>'cieki 2024'!CO138</f>
        <v>0.5</v>
      </c>
      <c r="AT137" s="113">
        <f>'cieki 2024'!CT138</f>
        <v>0.5</v>
      </c>
      <c r="AU137" s="133">
        <f>'cieki 2024'!CY138</f>
        <v>6.2E-4</v>
      </c>
      <c r="AV137" s="113">
        <f>'cieki 2024'!DD138</f>
        <v>0.05</v>
      </c>
      <c r="AW137" s="113">
        <f>'cieki 2024'!DE138</f>
        <v>0.05</v>
      </c>
      <c r="AX137" s="157">
        <f>'cieki 2024'!DF138</f>
        <v>0.05</v>
      </c>
      <c r="AY137" s="155" t="s">
        <v>164</v>
      </c>
      <c r="AZ137" s="114"/>
      <c r="BB137" s="131"/>
    </row>
    <row r="138" spans="1:54" s="103" customFormat="1" x14ac:dyDescent="0.25">
      <c r="A138" s="111">
        <f>'cieki 2024'!B139</f>
        <v>287</v>
      </c>
      <c r="B138" s="152" t="str">
        <f>'cieki 2024'!D139</f>
        <v>Raba - Dobczyce</v>
      </c>
      <c r="C138" s="112">
        <f>'cieki 2024'!I139</f>
        <v>0.05</v>
      </c>
      <c r="D138" s="112">
        <f>'cieki 2024'!J139</f>
        <v>1.5</v>
      </c>
      <c r="E138" s="112">
        <f>'cieki 2024'!L139</f>
        <v>2.5000000000000001E-2</v>
      </c>
      <c r="F138" s="112">
        <f>'cieki 2024'!N139</f>
        <v>6.6</v>
      </c>
      <c r="G138" s="112">
        <f>'cieki 2024'!O139</f>
        <v>9.52</v>
      </c>
      <c r="H138" s="133">
        <f>'cieki 2024'!P139</f>
        <v>7.1999999999999998E-3</v>
      </c>
      <c r="I138" s="112">
        <f>'cieki 2024'!S139</f>
        <v>8.73</v>
      </c>
      <c r="J138" s="112">
        <f>'cieki 2024'!T139</f>
        <v>2.12</v>
      </c>
      <c r="K138" s="113">
        <f>'cieki 2024'!X139</f>
        <v>16.5</v>
      </c>
      <c r="L138" s="113">
        <f>'cieki 2024'!AA139</f>
        <v>6040</v>
      </c>
      <c r="M138" s="113">
        <f>'cieki 2024'!AB139</f>
        <v>72</v>
      </c>
      <c r="N138" s="113">
        <f>'cieki 2024'!AH139</f>
        <v>36</v>
      </c>
      <c r="O138" s="113">
        <f>'cieki 2024'!AI139</f>
        <v>12</v>
      </c>
      <c r="P138" s="113">
        <f>'cieki 2024'!AJ139</f>
        <v>2.5</v>
      </c>
      <c r="Q138" s="113">
        <f>'cieki 2024'!AK139</f>
        <v>33</v>
      </c>
      <c r="R138" s="113">
        <f>'cieki 2024'!AL139</f>
        <v>17</v>
      </c>
      <c r="S138" s="113">
        <f>'cieki 2024'!AM139</f>
        <v>19</v>
      </c>
      <c r="T138" s="113">
        <f>'cieki 2024'!AN139</f>
        <v>16</v>
      </c>
      <c r="U138" s="113">
        <f>'cieki 2024'!AP139</f>
        <v>9.7999999999999989</v>
      </c>
      <c r="V138" s="113">
        <f>'cieki 2024'!AQ139</f>
        <v>1.5</v>
      </c>
      <c r="W138" s="113">
        <f>'cieki 2024'!AR139</f>
        <v>45</v>
      </c>
      <c r="X138" s="113">
        <f>'cieki 2024'!AS139</f>
        <v>14</v>
      </c>
      <c r="Y138" s="113">
        <f>'cieki 2024'!AT139</f>
        <v>34</v>
      </c>
      <c r="Z138" s="113">
        <f>'cieki 2024'!AU139</f>
        <v>18</v>
      </c>
      <c r="AA138" s="113">
        <f>'cieki 2024'!AV139</f>
        <v>15</v>
      </c>
      <c r="AB138" s="113">
        <f>'cieki 2024'!AW139</f>
        <v>2.5</v>
      </c>
      <c r="AC138" s="113">
        <f>'cieki 2024'!AX139</f>
        <v>10</v>
      </c>
      <c r="AD138" s="113">
        <f>'cieki 2024'!AY139</f>
        <v>6.4</v>
      </c>
      <c r="AE138" s="113">
        <f>'cieki 2024'!BA139</f>
        <v>263</v>
      </c>
      <c r="AF138" s="113">
        <f>'cieki 2024'!BI139</f>
        <v>0.5</v>
      </c>
      <c r="AG138" s="113">
        <f>'cieki 2024'!BK139</f>
        <v>0.5</v>
      </c>
      <c r="AH138" s="113">
        <f>'cieki 2024'!BL139</f>
        <v>0.05</v>
      </c>
      <c r="AI138" s="113">
        <f>'cieki 2024'!BM139</f>
        <v>0.05</v>
      </c>
      <c r="AJ138" s="113">
        <f>'cieki 2024'!BN139</f>
        <v>0.05</v>
      </c>
      <c r="AK138" s="113">
        <f>'cieki 2024'!BQ139</f>
        <v>0.4</v>
      </c>
      <c r="AL138" s="112">
        <f>'cieki 2024'!BS139</f>
        <v>0.05</v>
      </c>
      <c r="AM138" s="113">
        <f>'cieki 2024'!BU139</f>
        <v>0.1</v>
      </c>
      <c r="AN138" s="113">
        <f>'cieki 2024'!BW139</f>
        <v>0.05</v>
      </c>
      <c r="AO138" s="113">
        <f>'cieki 2024'!BX139</f>
        <v>0.05</v>
      </c>
      <c r="AP138" s="113">
        <f>'cieki 2024'!BY139</f>
        <v>0.15000000000000002</v>
      </c>
      <c r="AQ138" s="113">
        <f>'cieki 2024'!CA139</f>
        <v>0</v>
      </c>
      <c r="AR138" s="112">
        <f>'cieki 2024'!CL139</f>
        <v>0</v>
      </c>
      <c r="AS138" s="113">
        <f>'cieki 2024'!CO139</f>
        <v>0</v>
      </c>
      <c r="AT138" s="113">
        <f>'cieki 2024'!CT139</f>
        <v>0</v>
      </c>
      <c r="AU138" s="133">
        <f>'cieki 2024'!CY139</f>
        <v>0</v>
      </c>
      <c r="AV138" s="113">
        <f>'cieki 2024'!DD139</f>
        <v>0</v>
      </c>
      <c r="AW138" s="113">
        <f>'cieki 2024'!DE139</f>
        <v>0.05</v>
      </c>
      <c r="AX138" s="157">
        <f>'cieki 2024'!DF139</f>
        <v>0.05</v>
      </c>
      <c r="AY138" s="158" t="s">
        <v>162</v>
      </c>
      <c r="AZ138" s="114"/>
      <c r="BB138" s="131"/>
    </row>
    <row r="139" spans="1:54" s="103" customFormat="1" x14ac:dyDescent="0.25">
      <c r="A139" s="111">
        <f>'cieki 2024'!B140</f>
        <v>288</v>
      </c>
      <c r="B139" s="152" t="str">
        <f>'cieki 2024'!D140</f>
        <v>Radomka - Ryczywół, most drogowy</v>
      </c>
      <c r="C139" s="112">
        <f>'cieki 2024'!I140</f>
        <v>0.05</v>
      </c>
      <c r="D139" s="112">
        <f>'cieki 2024'!J140</f>
        <v>1.5</v>
      </c>
      <c r="E139" s="112">
        <f>'cieki 2024'!L140</f>
        <v>2.5000000000000001E-2</v>
      </c>
      <c r="F139" s="112">
        <f>'cieki 2024'!N140</f>
        <v>3.31</v>
      </c>
      <c r="G139" s="112">
        <f>'cieki 2024'!O140</f>
        <v>3.67</v>
      </c>
      <c r="H139" s="133">
        <f>'cieki 2024'!P140</f>
        <v>2.7000000000000001E-3</v>
      </c>
      <c r="I139" s="112">
        <f>'cieki 2024'!S140</f>
        <v>0.2</v>
      </c>
      <c r="J139" s="112">
        <f>'cieki 2024'!T140</f>
        <v>0.5</v>
      </c>
      <c r="K139" s="113">
        <f>'cieki 2024'!X140</f>
        <v>8.1999999999999993</v>
      </c>
      <c r="L139" s="113">
        <f>'cieki 2024'!AA140</f>
        <v>2610</v>
      </c>
      <c r="M139" s="113">
        <f>'cieki 2024'!AB140</f>
        <v>698.42399999999998</v>
      </c>
      <c r="N139" s="113">
        <f>'cieki 2024'!AH140</f>
        <v>2.5</v>
      </c>
      <c r="O139" s="113">
        <f>'cieki 2024'!AI140</f>
        <v>2.5</v>
      </c>
      <c r="P139" s="113">
        <f>'cieki 2024'!AJ140</f>
        <v>2.5</v>
      </c>
      <c r="Q139" s="113">
        <f>'cieki 2024'!AK140</f>
        <v>2.5</v>
      </c>
      <c r="R139" s="113">
        <f>'cieki 2024'!AL140</f>
        <v>2.5</v>
      </c>
      <c r="S139" s="113">
        <f>'cieki 2024'!AM140</f>
        <v>2.5</v>
      </c>
      <c r="T139" s="113">
        <f>'cieki 2024'!AN140</f>
        <v>2.5</v>
      </c>
      <c r="U139" s="113">
        <f>'cieki 2024'!AP140</f>
        <v>2.5</v>
      </c>
      <c r="V139" s="113">
        <f>'cieki 2024'!AQ140</f>
        <v>1.5</v>
      </c>
      <c r="W139" s="113">
        <f>'cieki 2024'!AR140</f>
        <v>2.5</v>
      </c>
      <c r="X139" s="113">
        <f>'cieki 2024'!AS140</f>
        <v>2.5</v>
      </c>
      <c r="Y139" s="113">
        <f>'cieki 2024'!AT140</f>
        <v>2.5</v>
      </c>
      <c r="Z139" s="113">
        <f>'cieki 2024'!AU140</f>
        <v>2.5</v>
      </c>
      <c r="AA139" s="113">
        <f>'cieki 2024'!AV140</f>
        <v>2.5</v>
      </c>
      <c r="AB139" s="113">
        <f>'cieki 2024'!AW140</f>
        <v>2.5</v>
      </c>
      <c r="AC139" s="113">
        <f>'cieki 2024'!AX140</f>
        <v>2.5</v>
      </c>
      <c r="AD139" s="113">
        <f>'cieki 2024'!AY140</f>
        <v>2.5</v>
      </c>
      <c r="AE139" s="113">
        <f>'cieki 2024'!BA140</f>
        <v>31.5</v>
      </c>
      <c r="AF139" s="113">
        <f>'cieki 2024'!BI140</f>
        <v>0.5</v>
      </c>
      <c r="AG139" s="113">
        <f>'cieki 2024'!BK140</f>
        <v>0.5</v>
      </c>
      <c r="AH139" s="113">
        <f>'cieki 2024'!BL140</f>
        <v>0.05</v>
      </c>
      <c r="AI139" s="113">
        <f>'cieki 2024'!BM140</f>
        <v>0.05</v>
      </c>
      <c r="AJ139" s="113">
        <f>'cieki 2024'!BN140</f>
        <v>0.05</v>
      </c>
      <c r="AK139" s="113">
        <f>'cieki 2024'!BQ140</f>
        <v>0.4</v>
      </c>
      <c r="AL139" s="112">
        <f>'cieki 2024'!BS140</f>
        <v>0.05</v>
      </c>
      <c r="AM139" s="113">
        <f>'cieki 2024'!BU140</f>
        <v>0.1</v>
      </c>
      <c r="AN139" s="113">
        <f>'cieki 2024'!BW140</f>
        <v>0.05</v>
      </c>
      <c r="AO139" s="113">
        <f>'cieki 2024'!BX140</f>
        <v>0.05</v>
      </c>
      <c r="AP139" s="113">
        <f>'cieki 2024'!BY140</f>
        <v>0.15000000000000002</v>
      </c>
      <c r="AQ139" s="113">
        <f>'cieki 2024'!CA140</f>
        <v>0</v>
      </c>
      <c r="AR139" s="112">
        <f>'cieki 2024'!CL140</f>
        <v>0</v>
      </c>
      <c r="AS139" s="113">
        <f>'cieki 2024'!CO140</f>
        <v>0</v>
      </c>
      <c r="AT139" s="113">
        <f>'cieki 2024'!CT140</f>
        <v>0</v>
      </c>
      <c r="AU139" s="133">
        <f>'cieki 2024'!CY140</f>
        <v>0</v>
      </c>
      <c r="AV139" s="113">
        <f>'cieki 2024'!DD140</f>
        <v>0</v>
      </c>
      <c r="AW139" s="113">
        <f>'cieki 2024'!DE140</f>
        <v>0.05</v>
      </c>
      <c r="AX139" s="157">
        <f>'cieki 2024'!DF140</f>
        <v>0.05</v>
      </c>
      <c r="AY139" s="158" t="s">
        <v>162</v>
      </c>
      <c r="AZ139" s="114"/>
      <c r="BB139" s="131"/>
    </row>
    <row r="140" spans="1:54" s="103" customFormat="1" x14ac:dyDescent="0.25">
      <c r="A140" s="111">
        <f>'cieki 2024'!B141</f>
        <v>289</v>
      </c>
      <c r="B140" s="152" t="str">
        <f>'cieki 2024'!D141</f>
        <v>Reda - Mrzezino</v>
      </c>
      <c r="C140" s="112">
        <f>'cieki 2024'!I141</f>
        <v>0.05</v>
      </c>
      <c r="D140" s="112">
        <f>'cieki 2024'!J141</f>
        <v>1.5</v>
      </c>
      <c r="E140" s="112">
        <f>'cieki 2024'!L141</f>
        <v>2.5000000000000001E-2</v>
      </c>
      <c r="F140" s="112">
        <f>'cieki 2024'!N141</f>
        <v>1.03</v>
      </c>
      <c r="G140" s="112">
        <f>'cieki 2024'!O141</f>
        <v>2.86</v>
      </c>
      <c r="H140" s="133">
        <f>'cieki 2024'!P141</f>
        <v>3.7000000000000002E-3</v>
      </c>
      <c r="I140" s="112">
        <f>'cieki 2024'!S141</f>
        <v>0.2</v>
      </c>
      <c r="J140" s="112">
        <f>'cieki 2024'!T141</f>
        <v>0.5</v>
      </c>
      <c r="K140" s="113">
        <f>'cieki 2024'!X141</f>
        <v>3.64</v>
      </c>
      <c r="L140" s="113">
        <f>'cieki 2024'!AA141</f>
        <v>1840</v>
      </c>
      <c r="M140" s="113">
        <f>'cieki 2024'!AB141</f>
        <v>257</v>
      </c>
      <c r="N140" s="113">
        <f>'cieki 2024'!AH141</f>
        <v>2.5</v>
      </c>
      <c r="O140" s="113">
        <f>'cieki 2024'!AI141</f>
        <v>12</v>
      </c>
      <c r="P140" s="113">
        <f>'cieki 2024'!AJ141</f>
        <v>2.5</v>
      </c>
      <c r="Q140" s="113">
        <f>'cieki 2024'!AK141</f>
        <v>25</v>
      </c>
      <c r="R140" s="113">
        <f>'cieki 2024'!AL141</f>
        <v>10</v>
      </c>
      <c r="S140" s="113">
        <f>'cieki 2024'!AM141</f>
        <v>9.9</v>
      </c>
      <c r="T140" s="113">
        <f>'cieki 2024'!AN141</f>
        <v>12</v>
      </c>
      <c r="U140" s="113">
        <f>'cieki 2024'!AP141</f>
        <v>8.6</v>
      </c>
      <c r="V140" s="113">
        <f>'cieki 2024'!AQ141</f>
        <v>1.5</v>
      </c>
      <c r="W140" s="113">
        <f>'cieki 2024'!AR141</f>
        <v>2.5</v>
      </c>
      <c r="X140" s="113">
        <f>'cieki 2024'!AS141</f>
        <v>2.5</v>
      </c>
      <c r="Y140" s="113">
        <f>'cieki 2024'!AT141</f>
        <v>20</v>
      </c>
      <c r="Z140" s="113">
        <f>'cieki 2024'!AU141</f>
        <v>10</v>
      </c>
      <c r="AA140" s="113">
        <f>'cieki 2024'!AV141</f>
        <v>9.5</v>
      </c>
      <c r="AB140" s="113">
        <f>'cieki 2024'!AW141</f>
        <v>2.5</v>
      </c>
      <c r="AC140" s="113">
        <f>'cieki 2024'!AX141</f>
        <v>9.1999999999999993</v>
      </c>
      <c r="AD140" s="113">
        <f>'cieki 2024'!AY141</f>
        <v>2.5</v>
      </c>
      <c r="AE140" s="113">
        <f>'cieki 2024'!BA141</f>
        <v>119.9</v>
      </c>
      <c r="AF140" s="113">
        <f>'cieki 2024'!BI141</f>
        <v>0.5</v>
      </c>
      <c r="AG140" s="113">
        <f>'cieki 2024'!BK141</f>
        <v>0.5</v>
      </c>
      <c r="AH140" s="113">
        <f>'cieki 2024'!BL141</f>
        <v>0.05</v>
      </c>
      <c r="AI140" s="113">
        <f>'cieki 2024'!BM141</f>
        <v>0.05</v>
      </c>
      <c r="AJ140" s="113">
        <f>'cieki 2024'!BN141</f>
        <v>0.05</v>
      </c>
      <c r="AK140" s="113">
        <f>'cieki 2024'!BQ141</f>
        <v>0.4</v>
      </c>
      <c r="AL140" s="112">
        <f>'cieki 2024'!BS141</f>
        <v>0.05</v>
      </c>
      <c r="AM140" s="113">
        <f>'cieki 2024'!BU141</f>
        <v>0.1</v>
      </c>
      <c r="AN140" s="113">
        <f>'cieki 2024'!BW141</f>
        <v>0.05</v>
      </c>
      <c r="AO140" s="113">
        <f>'cieki 2024'!BX141</f>
        <v>0.05</v>
      </c>
      <c r="AP140" s="113">
        <f>'cieki 2024'!BY141</f>
        <v>0.15000000000000002</v>
      </c>
      <c r="AQ140" s="113">
        <f>'cieki 2024'!CA141</f>
        <v>0</v>
      </c>
      <c r="AR140" s="112">
        <f>'cieki 2024'!CL141</f>
        <v>0</v>
      </c>
      <c r="AS140" s="113">
        <f>'cieki 2024'!CO141</f>
        <v>0</v>
      </c>
      <c r="AT140" s="113">
        <f>'cieki 2024'!CT141</f>
        <v>0</v>
      </c>
      <c r="AU140" s="133">
        <f>'cieki 2024'!CY141</f>
        <v>0</v>
      </c>
      <c r="AV140" s="113">
        <f>'cieki 2024'!DD141</f>
        <v>0</v>
      </c>
      <c r="AW140" s="113">
        <f>'cieki 2024'!DE141</f>
        <v>0.05</v>
      </c>
      <c r="AX140" s="157">
        <f>'cieki 2024'!DF141</f>
        <v>0.05</v>
      </c>
      <c r="AY140" s="156" t="s">
        <v>161</v>
      </c>
      <c r="AZ140" s="114"/>
      <c r="BB140" s="131"/>
    </row>
    <row r="141" spans="1:54" s="103" customFormat="1" x14ac:dyDescent="0.25">
      <c r="A141" s="111">
        <f>'cieki 2024'!B142</f>
        <v>290</v>
      </c>
      <c r="B141" s="152" t="str">
        <f>'cieki 2024'!D142</f>
        <v>Rega - ujście do morza (m. Mrzeżyno)</v>
      </c>
      <c r="C141" s="112">
        <f>'cieki 2024'!I142</f>
        <v>0.05</v>
      </c>
      <c r="D141" s="112">
        <f>'cieki 2024'!J142</f>
        <v>1.5</v>
      </c>
      <c r="E141" s="112">
        <f>'cieki 2024'!L142</f>
        <v>2.5000000000000001E-2</v>
      </c>
      <c r="F141" s="112">
        <f>'cieki 2024'!N142</f>
        <v>1.83</v>
      </c>
      <c r="G141" s="112">
        <f>'cieki 2024'!O142</f>
        <v>4.7300000000000004</v>
      </c>
      <c r="H141" s="133">
        <f>'cieki 2024'!P142</f>
        <v>8.5000000000000006E-3</v>
      </c>
      <c r="I141" s="112">
        <f>'cieki 2024'!S142</f>
        <v>1.06</v>
      </c>
      <c r="J141" s="112">
        <f>'cieki 2024'!T142</f>
        <v>4.4400000000000004</v>
      </c>
      <c r="K141" s="113">
        <f>'cieki 2024'!X142</f>
        <v>34</v>
      </c>
      <c r="L141" s="113">
        <f>'cieki 2024'!AA142</f>
        <v>5300</v>
      </c>
      <c r="M141" s="113">
        <f>'cieki 2024'!AB142</f>
        <v>137</v>
      </c>
      <c r="N141" s="113">
        <f>'cieki 2024'!AH142</f>
        <v>2.5</v>
      </c>
      <c r="O141" s="113">
        <f>'cieki 2024'!AI142</f>
        <v>2.5</v>
      </c>
      <c r="P141" s="113">
        <f>'cieki 2024'!AJ142</f>
        <v>2.5</v>
      </c>
      <c r="Q141" s="113">
        <f>'cieki 2024'!AK142</f>
        <v>2.5</v>
      </c>
      <c r="R141" s="113">
        <f>'cieki 2024'!AL142</f>
        <v>2.5</v>
      </c>
      <c r="S141" s="113">
        <f>'cieki 2024'!AM142</f>
        <v>2.5</v>
      </c>
      <c r="T141" s="113">
        <f>'cieki 2024'!AN142</f>
        <v>5.5</v>
      </c>
      <c r="U141" s="113">
        <f>'cieki 2024'!AP142</f>
        <v>2.5</v>
      </c>
      <c r="V141" s="113">
        <f>'cieki 2024'!AQ142</f>
        <v>1.5</v>
      </c>
      <c r="W141" s="113">
        <f>'cieki 2024'!AR142</f>
        <v>2.5</v>
      </c>
      <c r="X141" s="113">
        <f>'cieki 2024'!AS142</f>
        <v>2.5</v>
      </c>
      <c r="Y141" s="113">
        <f>'cieki 2024'!AT142</f>
        <v>2.5</v>
      </c>
      <c r="Z141" s="113">
        <f>'cieki 2024'!AU142</f>
        <v>2.5</v>
      </c>
      <c r="AA141" s="113">
        <f>'cieki 2024'!AV142</f>
        <v>5</v>
      </c>
      <c r="AB141" s="113">
        <f>'cieki 2024'!AW142</f>
        <v>2.5</v>
      </c>
      <c r="AC141" s="113">
        <f>'cieki 2024'!AX142</f>
        <v>2.5</v>
      </c>
      <c r="AD141" s="113">
        <f>'cieki 2024'!AY142</f>
        <v>2.5</v>
      </c>
      <c r="AE141" s="113">
        <f>'cieki 2024'!BA142</f>
        <v>37</v>
      </c>
      <c r="AF141" s="113">
        <f>'cieki 2024'!BI142</f>
        <v>0.5</v>
      </c>
      <c r="AG141" s="113">
        <f>'cieki 2024'!BK142</f>
        <v>0.5</v>
      </c>
      <c r="AH141" s="113">
        <f>'cieki 2024'!BL142</f>
        <v>0.05</v>
      </c>
      <c r="AI141" s="113">
        <f>'cieki 2024'!BM142</f>
        <v>0.05</v>
      </c>
      <c r="AJ141" s="113">
        <f>'cieki 2024'!BN142</f>
        <v>0.05</v>
      </c>
      <c r="AK141" s="113">
        <f>'cieki 2024'!BQ142</f>
        <v>0.4</v>
      </c>
      <c r="AL141" s="112">
        <f>'cieki 2024'!BS142</f>
        <v>0.05</v>
      </c>
      <c r="AM141" s="113">
        <f>'cieki 2024'!BU142</f>
        <v>0.1</v>
      </c>
      <c r="AN141" s="113">
        <f>'cieki 2024'!BW142</f>
        <v>0.05</v>
      </c>
      <c r="AO141" s="113">
        <f>'cieki 2024'!BX142</f>
        <v>0.05</v>
      </c>
      <c r="AP141" s="113">
        <f>'cieki 2024'!BY142</f>
        <v>0.15000000000000002</v>
      </c>
      <c r="AQ141" s="113">
        <f>'cieki 2024'!CA142</f>
        <v>0</v>
      </c>
      <c r="AR141" s="112">
        <f>'cieki 2024'!CL142</f>
        <v>0</v>
      </c>
      <c r="AS141" s="113">
        <f>'cieki 2024'!CO142</f>
        <v>0</v>
      </c>
      <c r="AT141" s="113">
        <f>'cieki 2024'!CT142</f>
        <v>0</v>
      </c>
      <c r="AU141" s="133">
        <f>'cieki 2024'!CY142</f>
        <v>0</v>
      </c>
      <c r="AV141" s="113">
        <f>'cieki 2024'!DD142</f>
        <v>0</v>
      </c>
      <c r="AW141" s="113">
        <f>'cieki 2024'!DE142</f>
        <v>0.05</v>
      </c>
      <c r="AX141" s="157">
        <f>'cieki 2024'!DF142</f>
        <v>0.05</v>
      </c>
      <c r="AY141" s="156" t="s">
        <v>161</v>
      </c>
      <c r="AZ141" s="114"/>
      <c r="BB141" s="131"/>
    </row>
    <row r="142" spans="1:54" s="103" customFormat="1" x14ac:dyDescent="0.25">
      <c r="A142" s="111">
        <f>'cieki 2024'!B143</f>
        <v>292</v>
      </c>
      <c r="B142" s="152" t="str">
        <f>'cieki 2024'!D143</f>
        <v>Ropa - Topoliny</v>
      </c>
      <c r="C142" s="112">
        <f>'cieki 2024'!I143</f>
        <v>0.05</v>
      </c>
      <c r="D142" s="112">
        <f>'cieki 2024'!J143</f>
        <v>1.5</v>
      </c>
      <c r="E142" s="112">
        <f>'cieki 2024'!L143</f>
        <v>2.5000000000000001E-2</v>
      </c>
      <c r="F142" s="112">
        <f>'cieki 2024'!N143</f>
        <v>6.22</v>
      </c>
      <c r="G142" s="112">
        <f>'cieki 2024'!O143</f>
        <v>9.1999999999999993</v>
      </c>
      <c r="H142" s="133">
        <f>'cieki 2024'!P143</f>
        <v>2.2000000000000001E-3</v>
      </c>
      <c r="I142" s="112">
        <f>'cieki 2024'!S143</f>
        <v>8.11</v>
      </c>
      <c r="J142" s="112">
        <f>'cieki 2024'!T143</f>
        <v>0.5</v>
      </c>
      <c r="K142" s="113">
        <f>'cieki 2024'!X143</f>
        <v>24</v>
      </c>
      <c r="L142" s="113">
        <f>'cieki 2024'!AA143</f>
        <v>5580</v>
      </c>
      <c r="M142" s="113">
        <f>'cieki 2024'!AB143</f>
        <v>195</v>
      </c>
      <c r="N142" s="113">
        <f>'cieki 2024'!AH143</f>
        <v>11</v>
      </c>
      <c r="O142" s="113">
        <f>'cieki 2024'!AI143</f>
        <v>25</v>
      </c>
      <c r="P142" s="113">
        <f>'cieki 2024'!AJ143</f>
        <v>7.5</v>
      </c>
      <c r="Q142" s="113">
        <f>'cieki 2024'!AK143</f>
        <v>121</v>
      </c>
      <c r="R142" s="113">
        <f>'cieki 2024'!AL143</f>
        <v>73</v>
      </c>
      <c r="S142" s="113">
        <f>'cieki 2024'!AM143</f>
        <v>59</v>
      </c>
      <c r="T142" s="113">
        <f>'cieki 2024'!AN143</f>
        <v>84</v>
      </c>
      <c r="U142" s="113">
        <f>'cieki 2024'!AP143</f>
        <v>61</v>
      </c>
      <c r="V142" s="113">
        <f>'cieki 2024'!AQ143</f>
        <v>1.5</v>
      </c>
      <c r="W142" s="113">
        <f>'cieki 2024'!AR143</f>
        <v>2.5</v>
      </c>
      <c r="X142" s="113">
        <f>'cieki 2024'!AS143</f>
        <v>2.5</v>
      </c>
      <c r="Y142" s="113">
        <f>'cieki 2024'!AT143</f>
        <v>110</v>
      </c>
      <c r="Z142" s="113">
        <f>'cieki 2024'!AU143</f>
        <v>85</v>
      </c>
      <c r="AA142" s="113">
        <f>'cieki 2024'!AV143</f>
        <v>65</v>
      </c>
      <c r="AB142" s="113">
        <f>'cieki 2024'!AW143</f>
        <v>2.5</v>
      </c>
      <c r="AC142" s="113">
        <f>'cieki 2024'!AX143</f>
        <v>71</v>
      </c>
      <c r="AD142" s="113">
        <f>'cieki 2024'!AY143</f>
        <v>15</v>
      </c>
      <c r="AE142" s="113">
        <f>'cieki 2024'!BA143</f>
        <v>647</v>
      </c>
      <c r="AF142" s="113">
        <f>'cieki 2024'!BI143</f>
        <v>0.5</v>
      </c>
      <c r="AG142" s="113">
        <f>'cieki 2024'!BK143</f>
        <v>0.5</v>
      </c>
      <c r="AH142" s="113">
        <f>'cieki 2024'!BL143</f>
        <v>0.05</v>
      </c>
      <c r="AI142" s="113">
        <f>'cieki 2024'!BM143</f>
        <v>0.05</v>
      </c>
      <c r="AJ142" s="113">
        <f>'cieki 2024'!BN143</f>
        <v>0.05</v>
      </c>
      <c r="AK142" s="113">
        <f>'cieki 2024'!BQ143</f>
        <v>0.4</v>
      </c>
      <c r="AL142" s="112">
        <f>'cieki 2024'!BS143</f>
        <v>0.05</v>
      </c>
      <c r="AM142" s="113">
        <f>'cieki 2024'!BU143</f>
        <v>0.1</v>
      </c>
      <c r="AN142" s="113">
        <f>'cieki 2024'!BW143</f>
        <v>0.05</v>
      </c>
      <c r="AO142" s="113">
        <f>'cieki 2024'!BX143</f>
        <v>0.05</v>
      </c>
      <c r="AP142" s="113">
        <f>'cieki 2024'!BY143</f>
        <v>0.15000000000000002</v>
      </c>
      <c r="AQ142" s="113">
        <f>'cieki 2024'!CA143</f>
        <v>0</v>
      </c>
      <c r="AR142" s="112">
        <f>'cieki 2024'!CL143</f>
        <v>0</v>
      </c>
      <c r="AS142" s="113">
        <f>'cieki 2024'!CO143</f>
        <v>0</v>
      </c>
      <c r="AT142" s="113">
        <f>'cieki 2024'!CT143</f>
        <v>0</v>
      </c>
      <c r="AU142" s="133">
        <f>'cieki 2024'!CY143</f>
        <v>0</v>
      </c>
      <c r="AV142" s="113">
        <f>'cieki 2024'!DD143</f>
        <v>0</v>
      </c>
      <c r="AW142" s="113">
        <f>'cieki 2024'!DE143</f>
        <v>0.05</v>
      </c>
      <c r="AX142" s="157">
        <f>'cieki 2024'!DF143</f>
        <v>0.05</v>
      </c>
      <c r="AY142" s="156" t="s">
        <v>161</v>
      </c>
      <c r="AZ142" s="114"/>
      <c r="BB142" s="131"/>
    </row>
    <row r="143" spans="1:54" s="103" customFormat="1" x14ac:dyDescent="0.25">
      <c r="A143" s="111">
        <f>'cieki 2024'!B144</f>
        <v>293</v>
      </c>
      <c r="B143" s="152" t="str">
        <f>'cieki 2024'!D144</f>
        <v>Ruda - ujście do Odry</v>
      </c>
      <c r="C143" s="112">
        <f>'cieki 2024'!I144</f>
        <v>0.05</v>
      </c>
      <c r="D143" s="112">
        <f>'cieki 2024'!J144</f>
        <v>1.5</v>
      </c>
      <c r="E143" s="112">
        <f>'cieki 2024'!L144</f>
        <v>0.629</v>
      </c>
      <c r="F143" s="112">
        <f>'cieki 2024'!N144</f>
        <v>11.9</v>
      </c>
      <c r="G143" s="112">
        <f>'cieki 2024'!O144</f>
        <v>32.799999999999997</v>
      </c>
      <c r="H143" s="133">
        <f>'cieki 2024'!P144</f>
        <v>5.0999999999999997E-2</v>
      </c>
      <c r="I143" s="112">
        <f>'cieki 2024'!S144</f>
        <v>7.82</v>
      </c>
      <c r="J143" s="112">
        <f>'cieki 2024'!T144</f>
        <v>8.42</v>
      </c>
      <c r="K143" s="113">
        <f>'cieki 2024'!X144</f>
        <v>98.3</v>
      </c>
      <c r="L143" s="113">
        <f>'cieki 2024'!AA144</f>
        <v>7420</v>
      </c>
      <c r="M143" s="113">
        <f>'cieki 2024'!AB144</f>
        <v>504.38799999999998</v>
      </c>
      <c r="N143" s="113">
        <f>'cieki 2024'!AH144</f>
        <v>180</v>
      </c>
      <c r="O143" s="113">
        <f>'cieki 2024'!AI144</f>
        <v>219</v>
      </c>
      <c r="P143" s="113">
        <f>'cieki 2024'!AJ144</f>
        <v>50</v>
      </c>
      <c r="Q143" s="113">
        <f>'cieki 2024'!AK144</f>
        <v>337</v>
      </c>
      <c r="R143" s="113">
        <f>'cieki 2024'!AL144</f>
        <v>240</v>
      </c>
      <c r="S143" s="113">
        <f>'cieki 2024'!AM144</f>
        <v>83</v>
      </c>
      <c r="T143" s="113">
        <f>'cieki 2024'!AN144</f>
        <v>52</v>
      </c>
      <c r="U143" s="113">
        <f>'cieki 2024'!AP144</f>
        <v>41</v>
      </c>
      <c r="V143" s="113">
        <f>'cieki 2024'!AQ144</f>
        <v>1.5</v>
      </c>
      <c r="W143" s="113">
        <f>'cieki 2024'!AR144</f>
        <v>35</v>
      </c>
      <c r="X143" s="113">
        <f>'cieki 2024'!AS144</f>
        <v>61</v>
      </c>
      <c r="Y143" s="113">
        <f>'cieki 2024'!AT144</f>
        <v>182</v>
      </c>
      <c r="Z143" s="113">
        <f>'cieki 2024'!AU144</f>
        <v>94</v>
      </c>
      <c r="AA143" s="113">
        <f>'cieki 2024'!AV144</f>
        <v>42</v>
      </c>
      <c r="AB143" s="113">
        <f>'cieki 2024'!AW144</f>
        <v>57</v>
      </c>
      <c r="AC143" s="113">
        <f>'cieki 2024'!AX144</f>
        <v>59</v>
      </c>
      <c r="AD143" s="113">
        <f>'cieki 2024'!AY144</f>
        <v>14</v>
      </c>
      <c r="AE143" s="113">
        <f>'cieki 2024'!BA144</f>
        <v>1576.5</v>
      </c>
      <c r="AF143" s="113">
        <f>'cieki 2024'!BI144</f>
        <v>0.5</v>
      </c>
      <c r="AG143" s="113">
        <f>'cieki 2024'!BK144</f>
        <v>0.5</v>
      </c>
      <c r="AH143" s="113">
        <f>'cieki 2024'!BL144</f>
        <v>0.05</v>
      </c>
      <c r="AI143" s="113">
        <f>'cieki 2024'!BM144</f>
        <v>0.05</v>
      </c>
      <c r="AJ143" s="113">
        <f>'cieki 2024'!BN144</f>
        <v>0.05</v>
      </c>
      <c r="AK143" s="113">
        <f>'cieki 2024'!BQ144</f>
        <v>0.4</v>
      </c>
      <c r="AL143" s="112">
        <f>'cieki 2024'!BS144</f>
        <v>0.05</v>
      </c>
      <c r="AM143" s="113">
        <f>'cieki 2024'!BU144</f>
        <v>0.1</v>
      </c>
      <c r="AN143" s="113">
        <f>'cieki 2024'!BW144</f>
        <v>0.05</v>
      </c>
      <c r="AO143" s="113">
        <f>'cieki 2024'!BX144</f>
        <v>0.05</v>
      </c>
      <c r="AP143" s="113">
        <f>'cieki 2024'!BY144</f>
        <v>0.15000000000000002</v>
      </c>
      <c r="AQ143" s="113">
        <f>'cieki 2024'!CA144</f>
        <v>0</v>
      </c>
      <c r="AR143" s="112">
        <f>'cieki 2024'!CL144</f>
        <v>0</v>
      </c>
      <c r="AS143" s="113">
        <f>'cieki 2024'!CO144</f>
        <v>0</v>
      </c>
      <c r="AT143" s="113">
        <f>'cieki 2024'!CT144</f>
        <v>0</v>
      </c>
      <c r="AU143" s="133">
        <f>'cieki 2024'!CY144</f>
        <v>0</v>
      </c>
      <c r="AV143" s="113">
        <f>'cieki 2024'!DD144</f>
        <v>0</v>
      </c>
      <c r="AW143" s="113">
        <f>'cieki 2024'!DE144</f>
        <v>0.05</v>
      </c>
      <c r="AX143" s="157">
        <f>'cieki 2024'!DF144</f>
        <v>0.05</v>
      </c>
      <c r="AY143" s="158" t="s">
        <v>162</v>
      </c>
      <c r="AZ143" s="114"/>
      <c r="BB143" s="131"/>
    </row>
    <row r="144" spans="1:54" s="103" customFormat="1" x14ac:dyDescent="0.25">
      <c r="A144" s="111">
        <f>'cieki 2024'!B145</f>
        <v>294</v>
      </c>
      <c r="B144" s="152" t="str">
        <f>'cieki 2024'!D145</f>
        <v>Sajna - poniżej Reszla_02</v>
      </c>
      <c r="C144" s="112">
        <f>'cieki 2024'!I145</f>
        <v>0.05</v>
      </c>
      <c r="D144" s="112">
        <f>'cieki 2024'!J145</f>
        <v>1.5</v>
      </c>
      <c r="E144" s="112">
        <f>'cieki 2024'!L145</f>
        <v>2.5000000000000001E-2</v>
      </c>
      <c r="F144" s="112">
        <f>'cieki 2024'!N145</f>
        <v>2.21</v>
      </c>
      <c r="G144" s="112">
        <f>'cieki 2024'!O145</f>
        <v>3.67</v>
      </c>
      <c r="H144" s="133">
        <f>'cieki 2024'!P145</f>
        <v>6.7000000000000002E-3</v>
      </c>
      <c r="I144" s="112">
        <f>'cieki 2024'!S145</f>
        <v>0.88100000000000001</v>
      </c>
      <c r="J144" s="112">
        <f>'cieki 2024'!T145</f>
        <v>0.5</v>
      </c>
      <c r="K144" s="113">
        <f>'cieki 2024'!X145</f>
        <v>5.21</v>
      </c>
      <c r="L144" s="113">
        <f>'cieki 2024'!AA145</f>
        <v>1600</v>
      </c>
      <c r="M144" s="113">
        <f>'cieki 2024'!AB145</f>
        <v>110</v>
      </c>
      <c r="N144" s="113">
        <f>'cieki 2024'!AH145</f>
        <v>67</v>
      </c>
      <c r="O144" s="113">
        <f>'cieki 2024'!AI145</f>
        <v>73</v>
      </c>
      <c r="P144" s="113">
        <f>'cieki 2024'!AJ145</f>
        <v>13</v>
      </c>
      <c r="Q144" s="113">
        <f>'cieki 2024'!AK145</f>
        <v>83</v>
      </c>
      <c r="R144" s="113">
        <f>'cieki 2024'!AL145</f>
        <v>51</v>
      </c>
      <c r="S144" s="113">
        <f>'cieki 2024'!AM145</f>
        <v>45</v>
      </c>
      <c r="T144" s="113">
        <f>'cieki 2024'!AN145</f>
        <v>44</v>
      </c>
      <c r="U144" s="113">
        <f>'cieki 2024'!AP145</f>
        <v>39</v>
      </c>
      <c r="V144" s="113">
        <f>'cieki 2024'!AQ145</f>
        <v>1.5</v>
      </c>
      <c r="W144" s="113">
        <f>'cieki 2024'!AR145</f>
        <v>64</v>
      </c>
      <c r="X144" s="113">
        <f>'cieki 2024'!AS145</f>
        <v>28</v>
      </c>
      <c r="Y144" s="113">
        <f>'cieki 2024'!AT145</f>
        <v>104</v>
      </c>
      <c r="Z144" s="113">
        <f>'cieki 2024'!AU145</f>
        <v>58</v>
      </c>
      <c r="AA144" s="113">
        <f>'cieki 2024'!AV145</f>
        <v>43</v>
      </c>
      <c r="AB144" s="113">
        <f>'cieki 2024'!AW145</f>
        <v>2.5</v>
      </c>
      <c r="AC144" s="113">
        <f>'cieki 2024'!AX145</f>
        <v>36</v>
      </c>
      <c r="AD144" s="113">
        <f>'cieki 2024'!AY145</f>
        <v>15</v>
      </c>
      <c r="AE144" s="113">
        <f>'cieki 2024'!BA145</f>
        <v>674.5</v>
      </c>
      <c r="AF144" s="113">
        <f>'cieki 2024'!BI145</f>
        <v>0.5</v>
      </c>
      <c r="AG144" s="113">
        <f>'cieki 2024'!BK145</f>
        <v>0.5</v>
      </c>
      <c r="AH144" s="113">
        <f>'cieki 2024'!BL145</f>
        <v>0.05</v>
      </c>
      <c r="AI144" s="113">
        <f>'cieki 2024'!BM145</f>
        <v>0.05</v>
      </c>
      <c r="AJ144" s="113">
        <f>'cieki 2024'!BN145</f>
        <v>0.05</v>
      </c>
      <c r="AK144" s="113">
        <f>'cieki 2024'!BQ145</f>
        <v>0.4</v>
      </c>
      <c r="AL144" s="112">
        <f>'cieki 2024'!BS145</f>
        <v>0.05</v>
      </c>
      <c r="AM144" s="113">
        <f>'cieki 2024'!BU145</f>
        <v>0.1</v>
      </c>
      <c r="AN144" s="113">
        <f>'cieki 2024'!BW145</f>
        <v>0.05</v>
      </c>
      <c r="AO144" s="113">
        <f>'cieki 2024'!BX145</f>
        <v>0.05</v>
      </c>
      <c r="AP144" s="113">
        <f>'cieki 2024'!BY145</f>
        <v>0.15000000000000002</v>
      </c>
      <c r="AQ144" s="113">
        <f>'cieki 2024'!CA145</f>
        <v>0</v>
      </c>
      <c r="AR144" s="112">
        <f>'cieki 2024'!CL145</f>
        <v>0</v>
      </c>
      <c r="AS144" s="113">
        <f>'cieki 2024'!CO145</f>
        <v>0</v>
      </c>
      <c r="AT144" s="113">
        <f>'cieki 2024'!CT145</f>
        <v>0</v>
      </c>
      <c r="AU144" s="133">
        <f>'cieki 2024'!CY145</f>
        <v>0</v>
      </c>
      <c r="AV144" s="113">
        <f>'cieki 2024'!DD145</f>
        <v>0</v>
      </c>
      <c r="AW144" s="113">
        <f>'cieki 2024'!DE145</f>
        <v>0.05</v>
      </c>
      <c r="AX144" s="157">
        <f>'cieki 2024'!DF145</f>
        <v>0.05</v>
      </c>
      <c r="AY144" s="159" t="s">
        <v>163</v>
      </c>
      <c r="AZ144" s="114"/>
      <c r="BB144" s="131"/>
    </row>
    <row r="145" spans="1:54" s="103" customFormat="1" x14ac:dyDescent="0.25">
      <c r="A145" s="111">
        <f>'cieki 2024'!B146</f>
        <v>295</v>
      </c>
      <c r="B145" s="152" t="str">
        <f>'cieki 2024'!D146</f>
        <v>Samica Stęszewska - Krosinko</v>
      </c>
      <c r="C145" s="112">
        <f>'cieki 2024'!I146</f>
        <v>0.05</v>
      </c>
      <c r="D145" s="112">
        <f>'cieki 2024'!J146</f>
        <v>1.5</v>
      </c>
      <c r="E145" s="112">
        <f>'cieki 2024'!L146</f>
        <v>2.5000000000000001E-2</v>
      </c>
      <c r="F145" s="112">
        <f>'cieki 2024'!N146</f>
        <v>1.47</v>
      </c>
      <c r="G145" s="112">
        <f>'cieki 2024'!O146</f>
        <v>4.68</v>
      </c>
      <c r="H145" s="133">
        <f>'cieki 2024'!P146</f>
        <v>2.3E-3</v>
      </c>
      <c r="I145" s="112">
        <f>'cieki 2024'!S146</f>
        <v>1.1100000000000001</v>
      </c>
      <c r="J145" s="112">
        <f>'cieki 2024'!T146</f>
        <v>0.5</v>
      </c>
      <c r="K145" s="113">
        <f>'cieki 2024'!X146</f>
        <v>9.2899999999999991</v>
      </c>
      <c r="L145" s="113">
        <f>'cieki 2024'!AA146</f>
        <v>1940</v>
      </c>
      <c r="M145" s="113">
        <f>'cieki 2024'!AB146</f>
        <v>72</v>
      </c>
      <c r="N145" s="113">
        <f>'cieki 2024'!AH146</f>
        <v>2.5</v>
      </c>
      <c r="O145" s="113">
        <f>'cieki 2024'!AI146</f>
        <v>16</v>
      </c>
      <c r="P145" s="113">
        <f>'cieki 2024'!AJ146</f>
        <v>6.3</v>
      </c>
      <c r="Q145" s="113">
        <f>'cieki 2024'!AK146</f>
        <v>43</v>
      </c>
      <c r="R145" s="113">
        <f>'cieki 2024'!AL146</f>
        <v>18</v>
      </c>
      <c r="S145" s="113">
        <f>'cieki 2024'!AM146</f>
        <v>21</v>
      </c>
      <c r="T145" s="113">
        <f>'cieki 2024'!AN146</f>
        <v>22</v>
      </c>
      <c r="U145" s="113">
        <f>'cieki 2024'!AP146</f>
        <v>14</v>
      </c>
      <c r="V145" s="113">
        <f>'cieki 2024'!AQ146</f>
        <v>1.5</v>
      </c>
      <c r="W145" s="113">
        <f>'cieki 2024'!AR146</f>
        <v>2.5</v>
      </c>
      <c r="X145" s="113">
        <f>'cieki 2024'!AS146</f>
        <v>2.5</v>
      </c>
      <c r="Y145" s="113">
        <f>'cieki 2024'!AT146</f>
        <v>36</v>
      </c>
      <c r="Z145" s="113">
        <f>'cieki 2024'!AU146</f>
        <v>17</v>
      </c>
      <c r="AA145" s="113">
        <f>'cieki 2024'!AV146</f>
        <v>15</v>
      </c>
      <c r="AB145" s="113">
        <f>'cieki 2024'!AW146</f>
        <v>2.5</v>
      </c>
      <c r="AC145" s="113">
        <f>'cieki 2024'!AX146</f>
        <v>15</v>
      </c>
      <c r="AD145" s="113">
        <f>'cieki 2024'!AY146</f>
        <v>2.5</v>
      </c>
      <c r="AE145" s="113">
        <f>'cieki 2024'!BA146</f>
        <v>203.3</v>
      </c>
      <c r="AF145" s="113">
        <f>'cieki 2024'!BI146</f>
        <v>0.5</v>
      </c>
      <c r="AG145" s="113">
        <f>'cieki 2024'!BK146</f>
        <v>0.5</v>
      </c>
      <c r="AH145" s="113">
        <f>'cieki 2024'!BL146</f>
        <v>0.05</v>
      </c>
      <c r="AI145" s="113">
        <f>'cieki 2024'!BM146</f>
        <v>0.05</v>
      </c>
      <c r="AJ145" s="113">
        <f>'cieki 2024'!BN146</f>
        <v>0.05</v>
      </c>
      <c r="AK145" s="113">
        <f>'cieki 2024'!BQ146</f>
        <v>0.4</v>
      </c>
      <c r="AL145" s="112">
        <f>'cieki 2024'!BS146</f>
        <v>0.05</v>
      </c>
      <c r="AM145" s="113">
        <f>'cieki 2024'!BU146</f>
        <v>0.1</v>
      </c>
      <c r="AN145" s="113">
        <f>'cieki 2024'!BW146</f>
        <v>0.05</v>
      </c>
      <c r="AO145" s="113">
        <f>'cieki 2024'!BX146</f>
        <v>0.05</v>
      </c>
      <c r="AP145" s="113">
        <f>'cieki 2024'!BY146</f>
        <v>0.15000000000000002</v>
      </c>
      <c r="AQ145" s="113">
        <f>'cieki 2024'!CA146</f>
        <v>0</v>
      </c>
      <c r="AR145" s="112">
        <f>'cieki 2024'!CL146</f>
        <v>0</v>
      </c>
      <c r="AS145" s="113">
        <f>'cieki 2024'!CO146</f>
        <v>0</v>
      </c>
      <c r="AT145" s="113">
        <f>'cieki 2024'!CT146</f>
        <v>0</v>
      </c>
      <c r="AU145" s="133">
        <f>'cieki 2024'!CY146</f>
        <v>0</v>
      </c>
      <c r="AV145" s="113">
        <f>'cieki 2024'!DD146</f>
        <v>0</v>
      </c>
      <c r="AW145" s="113">
        <f>'cieki 2024'!DE146</f>
        <v>0.05</v>
      </c>
      <c r="AX145" s="157">
        <f>'cieki 2024'!DF146</f>
        <v>0.05</v>
      </c>
      <c r="AY145" s="156" t="s">
        <v>161</v>
      </c>
      <c r="AZ145" s="114"/>
      <c r="BB145" s="131"/>
    </row>
    <row r="146" spans="1:54" s="103" customFormat="1" x14ac:dyDescent="0.25">
      <c r="A146" s="111">
        <f>'cieki 2024'!B147</f>
        <v>296</v>
      </c>
      <c r="B146" s="152" t="str">
        <f>'cieki 2024'!D147</f>
        <v>San - Hureczko</v>
      </c>
      <c r="C146" s="112">
        <f>'cieki 2024'!I147</f>
        <v>0.05</v>
      </c>
      <c r="D146" s="112">
        <f>'cieki 2024'!J147</f>
        <v>1.5</v>
      </c>
      <c r="E146" s="112">
        <f>'cieki 2024'!L147</f>
        <v>2.5000000000000001E-2</v>
      </c>
      <c r="F146" s="112">
        <f>'cieki 2024'!N147</f>
        <v>4.04</v>
      </c>
      <c r="G146" s="112">
        <f>'cieki 2024'!O147</f>
        <v>5.29</v>
      </c>
      <c r="H146" s="133">
        <f>'cieki 2024'!P147</f>
        <v>1.2999999999999999E-3</v>
      </c>
      <c r="I146" s="112">
        <f>'cieki 2024'!S147</f>
        <v>4.82</v>
      </c>
      <c r="J146" s="112">
        <f>'cieki 2024'!T147</f>
        <v>0.5</v>
      </c>
      <c r="K146" s="113">
        <f>'cieki 2024'!X147</f>
        <v>16.3</v>
      </c>
      <c r="L146" s="113">
        <f>'cieki 2024'!AA147</f>
        <v>3620</v>
      </c>
      <c r="M146" s="113">
        <f>'cieki 2024'!AB147</f>
        <v>193</v>
      </c>
      <c r="N146" s="113">
        <f>'cieki 2024'!AH147</f>
        <v>2.5</v>
      </c>
      <c r="O146" s="113">
        <f>'cieki 2024'!AI147</f>
        <v>6.2</v>
      </c>
      <c r="P146" s="113">
        <f>'cieki 2024'!AJ147</f>
        <v>2.5</v>
      </c>
      <c r="Q146" s="113">
        <f>'cieki 2024'!AK147</f>
        <v>2.5</v>
      </c>
      <c r="R146" s="113">
        <f>'cieki 2024'!AL147</f>
        <v>2.5</v>
      </c>
      <c r="S146" s="113">
        <f>'cieki 2024'!AM147</f>
        <v>2.5</v>
      </c>
      <c r="T146" s="113">
        <f>'cieki 2024'!AN147</f>
        <v>2.5</v>
      </c>
      <c r="U146" s="113">
        <f>'cieki 2024'!AP147</f>
        <v>2.5</v>
      </c>
      <c r="V146" s="113">
        <f>'cieki 2024'!AQ147</f>
        <v>1.5</v>
      </c>
      <c r="W146" s="113">
        <f>'cieki 2024'!AR147</f>
        <v>2.5</v>
      </c>
      <c r="X146" s="113">
        <f>'cieki 2024'!AS147</f>
        <v>2.5</v>
      </c>
      <c r="Y146" s="113">
        <f>'cieki 2024'!AT147</f>
        <v>2.5</v>
      </c>
      <c r="Z146" s="113">
        <f>'cieki 2024'!AU147</f>
        <v>2.5</v>
      </c>
      <c r="AA146" s="113">
        <f>'cieki 2024'!AV147</f>
        <v>2.5</v>
      </c>
      <c r="AB146" s="113">
        <f>'cieki 2024'!AW147</f>
        <v>2.5</v>
      </c>
      <c r="AC146" s="113">
        <f>'cieki 2024'!AX147</f>
        <v>2.5</v>
      </c>
      <c r="AD146" s="113">
        <f>'cieki 2024'!AY147</f>
        <v>2.5</v>
      </c>
      <c r="AE146" s="113">
        <f>'cieki 2024'!BA147</f>
        <v>35.200000000000003</v>
      </c>
      <c r="AF146" s="113">
        <f>'cieki 2024'!BI147</f>
        <v>0.5</v>
      </c>
      <c r="AG146" s="113">
        <f>'cieki 2024'!BK147</f>
        <v>0.5</v>
      </c>
      <c r="AH146" s="113">
        <f>'cieki 2024'!BL147</f>
        <v>0.05</v>
      </c>
      <c r="AI146" s="113">
        <f>'cieki 2024'!BM147</f>
        <v>0.05</v>
      </c>
      <c r="AJ146" s="113">
        <f>'cieki 2024'!BN147</f>
        <v>0.05</v>
      </c>
      <c r="AK146" s="113">
        <f>'cieki 2024'!BQ147</f>
        <v>0.4</v>
      </c>
      <c r="AL146" s="112">
        <f>'cieki 2024'!BS147</f>
        <v>0.05</v>
      </c>
      <c r="AM146" s="113">
        <f>'cieki 2024'!BU147</f>
        <v>0.1</v>
      </c>
      <c r="AN146" s="113">
        <f>'cieki 2024'!BW147</f>
        <v>0.05</v>
      </c>
      <c r="AO146" s="113">
        <f>'cieki 2024'!BX147</f>
        <v>0.05</v>
      </c>
      <c r="AP146" s="113">
        <f>'cieki 2024'!BY147</f>
        <v>0.15000000000000002</v>
      </c>
      <c r="AQ146" s="113">
        <f>'cieki 2024'!CA147</f>
        <v>25</v>
      </c>
      <c r="AR146" s="112">
        <f>'cieki 2024'!CL147</f>
        <v>0.15</v>
      </c>
      <c r="AS146" s="113">
        <f>'cieki 2024'!CO147</f>
        <v>0.5</v>
      </c>
      <c r="AT146" s="113">
        <f>'cieki 2024'!CT147</f>
        <v>0.5</v>
      </c>
      <c r="AU146" s="133">
        <f>'cieki 2024'!CY147</f>
        <v>8.4999999999999995E-4</v>
      </c>
      <c r="AV146" s="113">
        <f>'cieki 2024'!DD147</f>
        <v>0.05</v>
      </c>
      <c r="AW146" s="113">
        <f>'cieki 2024'!DE147</f>
        <v>0.05</v>
      </c>
      <c r="AX146" s="157">
        <f>'cieki 2024'!DF147</f>
        <v>0.05</v>
      </c>
      <c r="AY146" s="156" t="s">
        <v>161</v>
      </c>
      <c r="AZ146" s="114"/>
      <c r="BB146" s="131"/>
    </row>
    <row r="147" spans="1:54" s="103" customFormat="1" x14ac:dyDescent="0.25">
      <c r="A147" s="111">
        <f>'cieki 2024'!B148</f>
        <v>297</v>
      </c>
      <c r="B147" s="152" t="str">
        <f>'cieki 2024'!D148</f>
        <v>San - Krasice</v>
      </c>
      <c r="C147" s="112">
        <f>'cieki 2024'!I148</f>
        <v>0.05</v>
      </c>
      <c r="D147" s="112">
        <f>'cieki 2024'!J148</f>
        <v>4.38</v>
      </c>
      <c r="E147" s="112">
        <f>'cieki 2024'!L148</f>
        <v>2.5000000000000001E-2</v>
      </c>
      <c r="F147" s="112">
        <f>'cieki 2024'!N148</f>
        <v>21.6</v>
      </c>
      <c r="G147" s="112">
        <f>'cieki 2024'!O148</f>
        <v>23.6</v>
      </c>
      <c r="H147" s="133">
        <f>'cieki 2024'!P148</f>
        <v>1.7000000000000001E-2</v>
      </c>
      <c r="I147" s="112">
        <f>'cieki 2024'!S148</f>
        <v>22.1</v>
      </c>
      <c r="J147" s="112">
        <f>'cieki 2024'!T148</f>
        <v>3.23</v>
      </c>
      <c r="K147" s="113">
        <f>'cieki 2024'!X148</f>
        <v>55.8</v>
      </c>
      <c r="L147" s="113">
        <f>'cieki 2024'!AA148</f>
        <v>14000</v>
      </c>
      <c r="M147" s="113">
        <f>'cieki 2024'!AB148</f>
        <v>636.57299999999998</v>
      </c>
      <c r="N147" s="113">
        <f>'cieki 2024'!AH148</f>
        <v>33</v>
      </c>
      <c r="O147" s="113">
        <f>'cieki 2024'!AI148</f>
        <v>20</v>
      </c>
      <c r="P147" s="113">
        <f>'cieki 2024'!AJ148</f>
        <v>2.5</v>
      </c>
      <c r="Q147" s="113">
        <f>'cieki 2024'!AK148</f>
        <v>38</v>
      </c>
      <c r="R147" s="113">
        <f>'cieki 2024'!AL148</f>
        <v>33</v>
      </c>
      <c r="S147" s="113">
        <f>'cieki 2024'!AM148</f>
        <v>17</v>
      </c>
      <c r="T147" s="113">
        <f>'cieki 2024'!AN148</f>
        <v>35</v>
      </c>
      <c r="U147" s="113">
        <f>'cieki 2024'!AP148</f>
        <v>16</v>
      </c>
      <c r="V147" s="113">
        <f>'cieki 2024'!AQ148</f>
        <v>1.5</v>
      </c>
      <c r="W147" s="113">
        <f>'cieki 2024'!AR148</f>
        <v>2.5</v>
      </c>
      <c r="X147" s="113">
        <f>'cieki 2024'!AS148</f>
        <v>6.8</v>
      </c>
      <c r="Y147" s="113">
        <f>'cieki 2024'!AT148</f>
        <v>5.5</v>
      </c>
      <c r="Z147" s="113">
        <f>'cieki 2024'!AU148</f>
        <v>31</v>
      </c>
      <c r="AA147" s="113">
        <f>'cieki 2024'!AV148</f>
        <v>17</v>
      </c>
      <c r="AB147" s="113">
        <f>'cieki 2024'!AW148</f>
        <v>13</v>
      </c>
      <c r="AC147" s="113">
        <f>'cieki 2024'!AX148</f>
        <v>27</v>
      </c>
      <c r="AD147" s="113">
        <f>'cieki 2024'!AY148</f>
        <v>2.5</v>
      </c>
      <c r="AE147" s="113">
        <f>'cieki 2024'!BA148</f>
        <v>242.8</v>
      </c>
      <c r="AF147" s="113">
        <f>'cieki 2024'!BI148</f>
        <v>0.5</v>
      </c>
      <c r="AG147" s="113">
        <f>'cieki 2024'!BK148</f>
        <v>0.5</v>
      </c>
      <c r="AH147" s="113">
        <f>'cieki 2024'!BL148</f>
        <v>0.05</v>
      </c>
      <c r="AI147" s="113">
        <f>'cieki 2024'!BM148</f>
        <v>0.05</v>
      </c>
      <c r="AJ147" s="113">
        <f>'cieki 2024'!BN148</f>
        <v>0.05</v>
      </c>
      <c r="AK147" s="113">
        <f>'cieki 2024'!BQ148</f>
        <v>0.4</v>
      </c>
      <c r="AL147" s="112">
        <f>'cieki 2024'!BS148</f>
        <v>0.05</v>
      </c>
      <c r="AM147" s="113">
        <f>'cieki 2024'!BU148</f>
        <v>0.1</v>
      </c>
      <c r="AN147" s="113">
        <f>'cieki 2024'!BW148</f>
        <v>0.05</v>
      </c>
      <c r="AO147" s="113">
        <f>'cieki 2024'!BX148</f>
        <v>0.05</v>
      </c>
      <c r="AP147" s="113">
        <f>'cieki 2024'!BY148</f>
        <v>0.15000000000000002</v>
      </c>
      <c r="AQ147" s="113">
        <f>'cieki 2024'!CA148</f>
        <v>0</v>
      </c>
      <c r="AR147" s="112">
        <f>'cieki 2024'!CL148</f>
        <v>0</v>
      </c>
      <c r="AS147" s="113">
        <f>'cieki 2024'!CO148</f>
        <v>0</v>
      </c>
      <c r="AT147" s="113">
        <f>'cieki 2024'!CT148</f>
        <v>0</v>
      </c>
      <c r="AU147" s="133">
        <f>'cieki 2024'!CY148</f>
        <v>0</v>
      </c>
      <c r="AV147" s="113">
        <f>'cieki 2024'!DD148</f>
        <v>0</v>
      </c>
      <c r="AW147" s="113">
        <f>'cieki 2024'!DE148</f>
        <v>0.05</v>
      </c>
      <c r="AX147" s="157">
        <f>'cieki 2024'!DF148</f>
        <v>0.05</v>
      </c>
      <c r="AY147" s="158" t="s">
        <v>162</v>
      </c>
      <c r="AZ147" s="114"/>
      <c r="BB147" s="131"/>
    </row>
    <row r="148" spans="1:54" s="103" customFormat="1" x14ac:dyDescent="0.25">
      <c r="A148" s="111">
        <f>'cieki 2024'!B149</f>
        <v>298</v>
      </c>
      <c r="B148" s="152" t="str">
        <f>'cieki 2024'!D149</f>
        <v>San - Krzeszów</v>
      </c>
      <c r="C148" s="112">
        <f>'cieki 2024'!I149</f>
        <v>0.05</v>
      </c>
      <c r="D148" s="112">
        <f>'cieki 2024'!J149</f>
        <v>1.5</v>
      </c>
      <c r="E148" s="112">
        <f>'cieki 2024'!L149</f>
        <v>2.5000000000000001E-2</v>
      </c>
      <c r="F148" s="112">
        <f>'cieki 2024'!N149</f>
        <v>1.88</v>
      </c>
      <c r="G148" s="112">
        <f>'cieki 2024'!O149</f>
        <v>5</v>
      </c>
      <c r="H148" s="133">
        <f>'cieki 2024'!P149</f>
        <v>6.1999999999999998E-3</v>
      </c>
      <c r="I148" s="112">
        <f>'cieki 2024'!S149</f>
        <v>2.81</v>
      </c>
      <c r="J148" s="112">
        <f>'cieki 2024'!T149</f>
        <v>0.5</v>
      </c>
      <c r="K148" s="113">
        <f>'cieki 2024'!X149</f>
        <v>7.7</v>
      </c>
      <c r="L148" s="113">
        <f>'cieki 2024'!AA149</f>
        <v>2410</v>
      </c>
      <c r="M148" s="113">
        <f>'cieki 2024'!AB149</f>
        <v>218</v>
      </c>
      <c r="N148" s="113">
        <f>'cieki 2024'!AH149</f>
        <v>40</v>
      </c>
      <c r="O148" s="113">
        <f>'cieki 2024'!AI149</f>
        <v>18</v>
      </c>
      <c r="P148" s="113">
        <f>'cieki 2024'!AJ149</f>
        <v>6.2</v>
      </c>
      <c r="Q148" s="113">
        <f>'cieki 2024'!AK149</f>
        <v>28</v>
      </c>
      <c r="R148" s="113">
        <f>'cieki 2024'!AL149</f>
        <v>15</v>
      </c>
      <c r="S148" s="113">
        <f>'cieki 2024'!AM149</f>
        <v>14</v>
      </c>
      <c r="T148" s="113">
        <f>'cieki 2024'!AN149</f>
        <v>27</v>
      </c>
      <c r="U148" s="113">
        <f>'cieki 2024'!AP149</f>
        <v>22</v>
      </c>
      <c r="V148" s="113">
        <f>'cieki 2024'!AQ149</f>
        <v>1.5</v>
      </c>
      <c r="W148" s="113">
        <f>'cieki 2024'!AR149</f>
        <v>2.5</v>
      </c>
      <c r="X148" s="113">
        <f>'cieki 2024'!AS149</f>
        <v>5.2</v>
      </c>
      <c r="Y148" s="113">
        <f>'cieki 2024'!AT149</f>
        <v>24</v>
      </c>
      <c r="Z148" s="113">
        <f>'cieki 2024'!AU149</f>
        <v>26</v>
      </c>
      <c r="AA148" s="113">
        <f>'cieki 2024'!AV149</f>
        <v>24</v>
      </c>
      <c r="AB148" s="113">
        <f>'cieki 2024'!AW149</f>
        <v>2.5</v>
      </c>
      <c r="AC148" s="113">
        <f>'cieki 2024'!AX149</f>
        <v>24</v>
      </c>
      <c r="AD148" s="113">
        <f>'cieki 2024'!AY149</f>
        <v>5</v>
      </c>
      <c r="AE148" s="113">
        <f>'cieki 2024'!BA149</f>
        <v>231.39999999999998</v>
      </c>
      <c r="AF148" s="113">
        <f>'cieki 2024'!BI149</f>
        <v>0.5</v>
      </c>
      <c r="AG148" s="113">
        <f>'cieki 2024'!BK149</f>
        <v>0.5</v>
      </c>
      <c r="AH148" s="113">
        <f>'cieki 2024'!BL149</f>
        <v>0.05</v>
      </c>
      <c r="AI148" s="113">
        <f>'cieki 2024'!BM149</f>
        <v>0.05</v>
      </c>
      <c r="AJ148" s="113">
        <f>'cieki 2024'!BN149</f>
        <v>0.05</v>
      </c>
      <c r="AK148" s="113">
        <f>'cieki 2024'!BQ149</f>
        <v>0.4</v>
      </c>
      <c r="AL148" s="112">
        <f>'cieki 2024'!BS149</f>
        <v>0.05</v>
      </c>
      <c r="AM148" s="113">
        <f>'cieki 2024'!BU149</f>
        <v>0.1</v>
      </c>
      <c r="AN148" s="113">
        <f>'cieki 2024'!BW149</f>
        <v>0.05</v>
      </c>
      <c r="AO148" s="113">
        <f>'cieki 2024'!BX149</f>
        <v>0.05</v>
      </c>
      <c r="AP148" s="113">
        <f>'cieki 2024'!BY149</f>
        <v>0.15000000000000002</v>
      </c>
      <c r="AQ148" s="113">
        <f>'cieki 2024'!CA149</f>
        <v>0</v>
      </c>
      <c r="AR148" s="112">
        <f>'cieki 2024'!CL149</f>
        <v>0</v>
      </c>
      <c r="AS148" s="113">
        <f>'cieki 2024'!CO149</f>
        <v>0</v>
      </c>
      <c r="AT148" s="113">
        <f>'cieki 2024'!CT149</f>
        <v>0</v>
      </c>
      <c r="AU148" s="133">
        <f>'cieki 2024'!CY149</f>
        <v>0</v>
      </c>
      <c r="AV148" s="113">
        <f>'cieki 2024'!DD149</f>
        <v>0</v>
      </c>
      <c r="AW148" s="113">
        <f>'cieki 2024'!DE149</f>
        <v>0.05</v>
      </c>
      <c r="AX148" s="157">
        <f>'cieki 2024'!DF149</f>
        <v>0.05</v>
      </c>
      <c r="AY148" s="156" t="s">
        <v>161</v>
      </c>
      <c r="AZ148" s="114"/>
      <c r="BB148" s="131"/>
    </row>
    <row r="149" spans="1:54" s="103" customFormat="1" x14ac:dyDescent="0.25">
      <c r="A149" s="111">
        <f>'cieki 2024'!B150</f>
        <v>299</v>
      </c>
      <c r="B149" s="152" t="str">
        <f>'cieki 2024'!D150</f>
        <v>San - Mrzygłód</v>
      </c>
      <c r="C149" s="112">
        <f>'cieki 2024'!I150</f>
        <v>0.05</v>
      </c>
      <c r="D149" s="112">
        <f>'cieki 2024'!J150</f>
        <v>4.3</v>
      </c>
      <c r="E149" s="112">
        <f>'cieki 2024'!L150</f>
        <v>2.5000000000000001E-2</v>
      </c>
      <c r="F149" s="112">
        <f>'cieki 2024'!N150</f>
        <v>21.9</v>
      </c>
      <c r="G149" s="112">
        <f>'cieki 2024'!O150</f>
        <v>24.7</v>
      </c>
      <c r="H149" s="133">
        <f>'cieki 2024'!P150</f>
        <v>2.3E-2</v>
      </c>
      <c r="I149" s="112">
        <f>'cieki 2024'!S150</f>
        <v>23.5</v>
      </c>
      <c r="J149" s="112">
        <f>'cieki 2024'!T150</f>
        <v>2.4900000000000002</v>
      </c>
      <c r="K149" s="113">
        <f>'cieki 2024'!X150</f>
        <v>60.8</v>
      </c>
      <c r="L149" s="113">
        <f>'cieki 2024'!AA150</f>
        <v>14200</v>
      </c>
      <c r="M149" s="113">
        <f>'cieki 2024'!AB150</f>
        <v>436</v>
      </c>
      <c r="N149" s="113">
        <f>'cieki 2024'!AH150</f>
        <v>2.5</v>
      </c>
      <c r="O149" s="113">
        <f>'cieki 2024'!AI150</f>
        <v>99</v>
      </c>
      <c r="P149" s="113">
        <f>'cieki 2024'!AJ150</f>
        <v>29</v>
      </c>
      <c r="Q149" s="113">
        <f>'cieki 2024'!AK150</f>
        <v>582</v>
      </c>
      <c r="R149" s="113">
        <f>'cieki 2024'!AL150</f>
        <v>350</v>
      </c>
      <c r="S149" s="113">
        <f>'cieki 2024'!AM150</f>
        <v>361</v>
      </c>
      <c r="T149" s="113">
        <f>'cieki 2024'!AN150</f>
        <v>320</v>
      </c>
      <c r="U149" s="113">
        <f>'cieki 2024'!AP150</f>
        <v>206</v>
      </c>
      <c r="V149" s="113">
        <f>'cieki 2024'!AQ150</f>
        <v>1.5</v>
      </c>
      <c r="W149" s="113">
        <f>'cieki 2024'!AR150</f>
        <v>2.5</v>
      </c>
      <c r="X149" s="113">
        <f>'cieki 2024'!AS150</f>
        <v>2.5</v>
      </c>
      <c r="Y149" s="113">
        <f>'cieki 2024'!AT150</f>
        <v>503</v>
      </c>
      <c r="Z149" s="113">
        <f>'cieki 2024'!AU150</f>
        <v>315</v>
      </c>
      <c r="AA149" s="113">
        <f>'cieki 2024'!AV150</f>
        <v>236</v>
      </c>
      <c r="AB149" s="113">
        <f>'cieki 2024'!AW150</f>
        <v>2.5</v>
      </c>
      <c r="AC149" s="113">
        <f>'cieki 2024'!AX150</f>
        <v>244</v>
      </c>
      <c r="AD149" s="113">
        <f>'cieki 2024'!AY150</f>
        <v>58</v>
      </c>
      <c r="AE149" s="113">
        <f>'cieki 2024'!BA150</f>
        <v>2804</v>
      </c>
      <c r="AF149" s="113">
        <f>'cieki 2024'!BI150</f>
        <v>0.5</v>
      </c>
      <c r="AG149" s="113">
        <f>'cieki 2024'!BK150</f>
        <v>0.5</v>
      </c>
      <c r="AH149" s="113">
        <f>'cieki 2024'!BL150</f>
        <v>0.05</v>
      </c>
      <c r="AI149" s="113">
        <f>'cieki 2024'!BM150</f>
        <v>0.05</v>
      </c>
      <c r="AJ149" s="113">
        <f>'cieki 2024'!BN150</f>
        <v>0.05</v>
      </c>
      <c r="AK149" s="113">
        <f>'cieki 2024'!BQ150</f>
        <v>0.4</v>
      </c>
      <c r="AL149" s="112">
        <f>'cieki 2024'!BS150</f>
        <v>0.05</v>
      </c>
      <c r="AM149" s="113">
        <f>'cieki 2024'!BU150</f>
        <v>0.1</v>
      </c>
      <c r="AN149" s="113">
        <f>'cieki 2024'!BW150</f>
        <v>0.05</v>
      </c>
      <c r="AO149" s="113">
        <f>'cieki 2024'!BX150</f>
        <v>0.05</v>
      </c>
      <c r="AP149" s="113">
        <f>'cieki 2024'!BY150</f>
        <v>0.15000000000000002</v>
      </c>
      <c r="AQ149" s="113">
        <f>'cieki 2024'!CA150</f>
        <v>0</v>
      </c>
      <c r="AR149" s="112">
        <f>'cieki 2024'!CL150</f>
        <v>0</v>
      </c>
      <c r="AS149" s="113">
        <f>'cieki 2024'!CO150</f>
        <v>0</v>
      </c>
      <c r="AT149" s="113">
        <f>'cieki 2024'!CT150</f>
        <v>0</v>
      </c>
      <c r="AU149" s="133">
        <f>'cieki 2024'!CY150</f>
        <v>0</v>
      </c>
      <c r="AV149" s="113">
        <f>'cieki 2024'!DD150</f>
        <v>0</v>
      </c>
      <c r="AW149" s="113">
        <f>'cieki 2024'!DE150</f>
        <v>0.05</v>
      </c>
      <c r="AX149" s="157">
        <f>'cieki 2024'!DF150</f>
        <v>0.05</v>
      </c>
      <c r="AY149" s="158" t="s">
        <v>162</v>
      </c>
      <c r="AZ149" s="114"/>
      <c r="BB149" s="131"/>
    </row>
    <row r="150" spans="1:54" s="103" customFormat="1" x14ac:dyDescent="0.25">
      <c r="A150" s="111">
        <f>'cieki 2024'!B151</f>
        <v>300</v>
      </c>
      <c r="B150" s="152" t="str">
        <f>'cieki 2024'!D151</f>
        <v>San - Ostrów</v>
      </c>
      <c r="C150" s="112">
        <f>'cieki 2024'!I151</f>
        <v>0.05</v>
      </c>
      <c r="D150" s="112">
        <f>'cieki 2024'!J151</f>
        <v>1.5</v>
      </c>
      <c r="E150" s="112">
        <f>'cieki 2024'!L151</f>
        <v>2.5000000000000001E-2</v>
      </c>
      <c r="F150" s="112">
        <f>'cieki 2024'!N151</f>
        <v>17.899999999999999</v>
      </c>
      <c r="G150" s="112">
        <f>'cieki 2024'!O151</f>
        <v>19.5</v>
      </c>
      <c r="H150" s="133">
        <f>'cieki 2024'!P151</f>
        <v>1.7000000000000001E-2</v>
      </c>
      <c r="I150" s="112">
        <f>'cieki 2024'!S151</f>
        <v>18.3</v>
      </c>
      <c r="J150" s="112">
        <f>'cieki 2024'!T151</f>
        <v>5.8</v>
      </c>
      <c r="K150" s="113">
        <f>'cieki 2024'!X151</f>
        <v>54.5</v>
      </c>
      <c r="L150" s="113">
        <f>'cieki 2024'!AA151</f>
        <v>11800</v>
      </c>
      <c r="M150" s="113">
        <f>'cieki 2024'!AB151</f>
        <v>512.85199999999998</v>
      </c>
      <c r="N150" s="113">
        <f>'cieki 2024'!AH151</f>
        <v>2.5</v>
      </c>
      <c r="O150" s="113">
        <f>'cieki 2024'!AI151</f>
        <v>2.5</v>
      </c>
      <c r="P150" s="113">
        <f>'cieki 2024'!AJ151</f>
        <v>38</v>
      </c>
      <c r="Q150" s="113">
        <f>'cieki 2024'!AK151</f>
        <v>120</v>
      </c>
      <c r="R150" s="113">
        <f>'cieki 2024'!AL151</f>
        <v>84</v>
      </c>
      <c r="S150" s="113">
        <f>'cieki 2024'!AM151</f>
        <v>80</v>
      </c>
      <c r="T150" s="113">
        <f>'cieki 2024'!AN151</f>
        <v>138</v>
      </c>
      <c r="U150" s="113">
        <f>'cieki 2024'!AP151</f>
        <v>96</v>
      </c>
      <c r="V150" s="113">
        <f>'cieki 2024'!AQ151</f>
        <v>1.5</v>
      </c>
      <c r="W150" s="113">
        <f>'cieki 2024'!AR151</f>
        <v>2.5</v>
      </c>
      <c r="X150" s="113">
        <f>'cieki 2024'!AS151</f>
        <v>2.5</v>
      </c>
      <c r="Y150" s="113">
        <f>'cieki 2024'!AT151</f>
        <v>108</v>
      </c>
      <c r="Z150" s="113">
        <f>'cieki 2024'!AU151</f>
        <v>133</v>
      </c>
      <c r="AA150" s="113">
        <f>'cieki 2024'!AV151</f>
        <v>120</v>
      </c>
      <c r="AB150" s="113">
        <f>'cieki 2024'!AW151</f>
        <v>2.5</v>
      </c>
      <c r="AC150" s="113">
        <f>'cieki 2024'!AX151</f>
        <v>63</v>
      </c>
      <c r="AD150" s="113">
        <f>'cieki 2024'!AY151</f>
        <v>78</v>
      </c>
      <c r="AE150" s="113">
        <f>'cieki 2024'!BA151</f>
        <v>832.5</v>
      </c>
      <c r="AF150" s="113">
        <f>'cieki 2024'!BI151</f>
        <v>0.5</v>
      </c>
      <c r="AG150" s="113">
        <f>'cieki 2024'!BK151</f>
        <v>0.5</v>
      </c>
      <c r="AH150" s="113">
        <f>'cieki 2024'!BL151</f>
        <v>0.05</v>
      </c>
      <c r="AI150" s="113">
        <f>'cieki 2024'!BM151</f>
        <v>0.05</v>
      </c>
      <c r="AJ150" s="113">
        <f>'cieki 2024'!BN151</f>
        <v>0.05</v>
      </c>
      <c r="AK150" s="113">
        <f>'cieki 2024'!BQ151</f>
        <v>0.4</v>
      </c>
      <c r="AL150" s="112">
        <f>'cieki 2024'!BS151</f>
        <v>0.05</v>
      </c>
      <c r="AM150" s="113">
        <f>'cieki 2024'!BU151</f>
        <v>0.1</v>
      </c>
      <c r="AN150" s="113">
        <f>'cieki 2024'!BW151</f>
        <v>0.05</v>
      </c>
      <c r="AO150" s="113">
        <f>'cieki 2024'!BX151</f>
        <v>0.05</v>
      </c>
      <c r="AP150" s="113">
        <f>'cieki 2024'!BY151</f>
        <v>0.15000000000000002</v>
      </c>
      <c r="AQ150" s="113">
        <f>'cieki 2024'!CA151</f>
        <v>0</v>
      </c>
      <c r="AR150" s="112">
        <f>'cieki 2024'!CL151</f>
        <v>0</v>
      </c>
      <c r="AS150" s="113">
        <f>'cieki 2024'!CO151</f>
        <v>0</v>
      </c>
      <c r="AT150" s="113">
        <f>'cieki 2024'!CT151</f>
        <v>0</v>
      </c>
      <c r="AU150" s="133">
        <f>'cieki 2024'!CY151</f>
        <v>0</v>
      </c>
      <c r="AV150" s="113">
        <f>'cieki 2024'!DD151</f>
        <v>0</v>
      </c>
      <c r="AW150" s="113">
        <f>'cieki 2024'!DE151</f>
        <v>0.05</v>
      </c>
      <c r="AX150" s="157">
        <f>'cieki 2024'!DF151</f>
        <v>0.05</v>
      </c>
      <c r="AY150" s="158" t="s">
        <v>162</v>
      </c>
      <c r="AZ150" s="114"/>
      <c r="BB150" s="131"/>
    </row>
    <row r="151" spans="1:54" s="103" customFormat="1" x14ac:dyDescent="0.25">
      <c r="A151" s="111">
        <f>'cieki 2024'!B152</f>
        <v>301</v>
      </c>
      <c r="B151" s="152" t="str">
        <f>'cieki 2024'!D152</f>
        <v>San - Procisne</v>
      </c>
      <c r="C151" s="112">
        <f>'cieki 2024'!I152</f>
        <v>0.05</v>
      </c>
      <c r="D151" s="112">
        <f>'cieki 2024'!J152</f>
        <v>1.5</v>
      </c>
      <c r="E151" s="112">
        <f>'cieki 2024'!L152</f>
        <v>2.5000000000000001E-2</v>
      </c>
      <c r="F151" s="112">
        <f>'cieki 2024'!N152</f>
        <v>7.25</v>
      </c>
      <c r="G151" s="112">
        <f>'cieki 2024'!O152</f>
        <v>7.06</v>
      </c>
      <c r="H151" s="133">
        <f>'cieki 2024'!P152</f>
        <v>3.0999999999999999E-3</v>
      </c>
      <c r="I151" s="112">
        <f>'cieki 2024'!S152</f>
        <v>8.1</v>
      </c>
      <c r="J151" s="112">
        <f>'cieki 2024'!T152</f>
        <v>0.5</v>
      </c>
      <c r="K151" s="113">
        <f>'cieki 2024'!X152</f>
        <v>13.9</v>
      </c>
      <c r="L151" s="113">
        <f>'cieki 2024'!AA152</f>
        <v>7100</v>
      </c>
      <c r="M151" s="113">
        <f>'cieki 2024'!AB152</f>
        <v>154</v>
      </c>
      <c r="N151" s="113">
        <f>'cieki 2024'!AH152</f>
        <v>42</v>
      </c>
      <c r="O151" s="113">
        <f>'cieki 2024'!AI152</f>
        <v>82</v>
      </c>
      <c r="P151" s="113">
        <f>'cieki 2024'!AJ152</f>
        <v>39</v>
      </c>
      <c r="Q151" s="113">
        <f>'cieki 2024'!AK152</f>
        <v>172</v>
      </c>
      <c r="R151" s="113">
        <f>'cieki 2024'!AL152</f>
        <v>110</v>
      </c>
      <c r="S151" s="113">
        <f>'cieki 2024'!AM152</f>
        <v>119</v>
      </c>
      <c r="T151" s="113">
        <f>'cieki 2024'!AN152</f>
        <v>96</v>
      </c>
      <c r="U151" s="113">
        <f>'cieki 2024'!AP152</f>
        <v>58</v>
      </c>
      <c r="V151" s="113">
        <f>'cieki 2024'!AQ152</f>
        <v>1.5</v>
      </c>
      <c r="W151" s="113">
        <f>'cieki 2024'!AR152</f>
        <v>44</v>
      </c>
      <c r="X151" s="113">
        <f>'cieki 2024'!AS152</f>
        <v>21</v>
      </c>
      <c r="Y151" s="113">
        <f>'cieki 2024'!AT152</f>
        <v>190</v>
      </c>
      <c r="Z151" s="113">
        <f>'cieki 2024'!AU152</f>
        <v>90</v>
      </c>
      <c r="AA151" s="113">
        <f>'cieki 2024'!AV152</f>
        <v>82</v>
      </c>
      <c r="AB151" s="113">
        <f>'cieki 2024'!AW152</f>
        <v>2.5</v>
      </c>
      <c r="AC151" s="113">
        <f>'cieki 2024'!AX152</f>
        <v>70</v>
      </c>
      <c r="AD151" s="113">
        <f>'cieki 2024'!AY152</f>
        <v>22</v>
      </c>
      <c r="AE151" s="113">
        <f>'cieki 2024'!BA152</f>
        <v>1088.5</v>
      </c>
      <c r="AF151" s="113">
        <f>'cieki 2024'!BI152</f>
        <v>0.5</v>
      </c>
      <c r="AG151" s="113">
        <f>'cieki 2024'!BK152</f>
        <v>0.5</v>
      </c>
      <c r="AH151" s="113">
        <f>'cieki 2024'!BL152</f>
        <v>0.05</v>
      </c>
      <c r="AI151" s="113">
        <f>'cieki 2024'!BM152</f>
        <v>0.05</v>
      </c>
      <c r="AJ151" s="113">
        <f>'cieki 2024'!BN152</f>
        <v>0.05</v>
      </c>
      <c r="AK151" s="113">
        <f>'cieki 2024'!BQ152</f>
        <v>0.4</v>
      </c>
      <c r="AL151" s="112">
        <f>'cieki 2024'!BS152</f>
        <v>0.05</v>
      </c>
      <c r="AM151" s="113">
        <f>'cieki 2024'!BU152</f>
        <v>0.1</v>
      </c>
      <c r="AN151" s="113">
        <f>'cieki 2024'!BW152</f>
        <v>0.05</v>
      </c>
      <c r="AO151" s="113">
        <f>'cieki 2024'!BX152</f>
        <v>0.05</v>
      </c>
      <c r="AP151" s="113">
        <f>'cieki 2024'!BY152</f>
        <v>0.15000000000000002</v>
      </c>
      <c r="AQ151" s="113">
        <f>'cieki 2024'!CA152</f>
        <v>0</v>
      </c>
      <c r="AR151" s="112">
        <f>'cieki 2024'!CL152</f>
        <v>0</v>
      </c>
      <c r="AS151" s="113">
        <f>'cieki 2024'!CO152</f>
        <v>0</v>
      </c>
      <c r="AT151" s="113">
        <f>'cieki 2024'!CT152</f>
        <v>0</v>
      </c>
      <c r="AU151" s="133">
        <f>'cieki 2024'!CY152</f>
        <v>0</v>
      </c>
      <c r="AV151" s="113">
        <f>'cieki 2024'!DD152</f>
        <v>0</v>
      </c>
      <c r="AW151" s="113">
        <f>'cieki 2024'!DE152</f>
        <v>0.05</v>
      </c>
      <c r="AX151" s="157">
        <f>'cieki 2024'!DF152</f>
        <v>0.05</v>
      </c>
      <c r="AY151" s="158" t="s">
        <v>162</v>
      </c>
      <c r="AZ151" s="114"/>
      <c r="BB151" s="131"/>
    </row>
    <row r="152" spans="1:54" s="103" customFormat="1" x14ac:dyDescent="0.25">
      <c r="A152" s="111">
        <f>'cieki 2024'!B153</f>
        <v>302</v>
      </c>
      <c r="B152" s="152" t="str">
        <f>'cieki 2024'!D153</f>
        <v>San - Rajskie</v>
      </c>
      <c r="C152" s="112">
        <f>'cieki 2024'!I153</f>
        <v>0.05</v>
      </c>
      <c r="D152" s="112">
        <f>'cieki 2024'!J153</f>
        <v>3.26</v>
      </c>
      <c r="E152" s="112">
        <f>'cieki 2024'!L153</f>
        <v>2.5000000000000001E-2</v>
      </c>
      <c r="F152" s="112">
        <f>'cieki 2024'!N153</f>
        <v>13.8</v>
      </c>
      <c r="G152" s="112">
        <f>'cieki 2024'!O153</f>
        <v>14.3</v>
      </c>
      <c r="H152" s="133">
        <f>'cieki 2024'!P153</f>
        <v>2.5999999999999999E-2</v>
      </c>
      <c r="I152" s="112">
        <f>'cieki 2024'!S153</f>
        <v>14.4</v>
      </c>
      <c r="J152" s="112">
        <f>'cieki 2024'!T153</f>
        <v>5.44</v>
      </c>
      <c r="K152" s="113">
        <f>'cieki 2024'!X153</f>
        <v>34.799999999999997</v>
      </c>
      <c r="L152" s="113">
        <f>'cieki 2024'!AA153</f>
        <v>9730</v>
      </c>
      <c r="M152" s="113">
        <f>'cieki 2024'!AB153</f>
        <v>223</v>
      </c>
      <c r="N152" s="113">
        <f>'cieki 2024'!AH153</f>
        <v>200</v>
      </c>
      <c r="O152" s="113">
        <f>'cieki 2024'!AI153</f>
        <v>14344.36</v>
      </c>
      <c r="P152" s="113">
        <f>'cieki 2024'!AJ153</f>
        <v>5500</v>
      </c>
      <c r="Q152" s="113">
        <f>'cieki 2024'!AK153</f>
        <v>49879.46</v>
      </c>
      <c r="R152" s="113">
        <f>'cieki 2024'!AL153</f>
        <v>21844.51</v>
      </c>
      <c r="S152" s="113">
        <f>'cieki 2024'!AM153</f>
        <v>23463.599999999999</v>
      </c>
      <c r="T152" s="113">
        <f>'cieki 2024'!AN153</f>
        <v>22555.94</v>
      </c>
      <c r="U152" s="113">
        <f>'cieki 2024'!AP153</f>
        <v>10400</v>
      </c>
      <c r="V152" s="113">
        <f>'cieki 2024'!AQ153</f>
        <v>1.5</v>
      </c>
      <c r="W152" s="113">
        <f>'cieki 2024'!AR153</f>
        <v>936</v>
      </c>
      <c r="X152" s="113">
        <f>'cieki 2024'!AS153</f>
        <v>1340</v>
      </c>
      <c r="Y152" s="113">
        <f>'cieki 2024'!AT153</f>
        <v>41855</v>
      </c>
      <c r="Z152" s="113">
        <f>'cieki 2024'!AU153</f>
        <v>18300</v>
      </c>
      <c r="AA152" s="113">
        <f>'cieki 2024'!AV153</f>
        <v>16278.82</v>
      </c>
      <c r="AB152" s="113">
        <f>'cieki 2024'!AW153</f>
        <v>2.5</v>
      </c>
      <c r="AC152" s="113">
        <f>'cieki 2024'!AX153</f>
        <v>13313.64</v>
      </c>
      <c r="AD152" s="113">
        <f>'cieki 2024'!AY153</f>
        <v>2580</v>
      </c>
      <c r="AE152" s="113">
        <f>'cieki 2024'!BA153</f>
        <v>216499.19</v>
      </c>
      <c r="AF152" s="113">
        <f>'cieki 2024'!BI153</f>
        <v>0.5</v>
      </c>
      <c r="AG152" s="113">
        <f>'cieki 2024'!BK153</f>
        <v>0.5</v>
      </c>
      <c r="AH152" s="113">
        <f>'cieki 2024'!BL153</f>
        <v>0.05</v>
      </c>
      <c r="AI152" s="113">
        <f>'cieki 2024'!BM153</f>
        <v>0.05</v>
      </c>
      <c r="AJ152" s="113">
        <f>'cieki 2024'!BN153</f>
        <v>0.05</v>
      </c>
      <c r="AK152" s="113">
        <f>'cieki 2024'!BQ153</f>
        <v>0.4</v>
      </c>
      <c r="AL152" s="112">
        <f>'cieki 2024'!BS153</f>
        <v>0.05</v>
      </c>
      <c r="AM152" s="113">
        <f>'cieki 2024'!BU153</f>
        <v>0.1</v>
      </c>
      <c r="AN152" s="113">
        <f>'cieki 2024'!BW153</f>
        <v>0.05</v>
      </c>
      <c r="AO152" s="113">
        <f>'cieki 2024'!BX153</f>
        <v>0.05</v>
      </c>
      <c r="AP152" s="113">
        <f>'cieki 2024'!BY153</f>
        <v>0.15000000000000002</v>
      </c>
      <c r="AQ152" s="113">
        <f>'cieki 2024'!CA153</f>
        <v>25</v>
      </c>
      <c r="AR152" s="112">
        <f>'cieki 2024'!CL153</f>
        <v>5.0000000000000001E-3</v>
      </c>
      <c r="AS152" s="113">
        <f>'cieki 2024'!CO153</f>
        <v>0.5</v>
      </c>
      <c r="AT152" s="113">
        <f>'cieki 2024'!CT153</f>
        <v>0.5</v>
      </c>
      <c r="AU152" s="133">
        <f>'cieki 2024'!CY153</f>
        <v>1.7999999999999998E-4</v>
      </c>
      <c r="AV152" s="113">
        <f>'cieki 2024'!DD153</f>
        <v>0.05</v>
      </c>
      <c r="AW152" s="113">
        <f>'cieki 2024'!DE153</f>
        <v>0.05</v>
      </c>
      <c r="AX152" s="157">
        <f>'cieki 2024'!DF153</f>
        <v>0.05</v>
      </c>
      <c r="AY152" s="155" t="s">
        <v>164</v>
      </c>
      <c r="AZ152" s="114"/>
      <c r="BB152" s="131"/>
    </row>
    <row r="153" spans="1:54" s="103" customFormat="1" x14ac:dyDescent="0.25">
      <c r="A153" s="111">
        <f>'cieki 2024'!B154</f>
        <v>303</v>
      </c>
      <c r="B153" s="152" t="str">
        <f>'cieki 2024'!D154</f>
        <v>San - Stare Miasto</v>
      </c>
      <c r="C153" s="112">
        <f>'cieki 2024'!I154</f>
        <v>0.05</v>
      </c>
      <c r="D153" s="112">
        <f>'cieki 2024'!J154</f>
        <v>1.5</v>
      </c>
      <c r="E153" s="112">
        <f>'cieki 2024'!L154</f>
        <v>2.5000000000000001E-2</v>
      </c>
      <c r="F153" s="112">
        <f>'cieki 2024'!N154</f>
        <v>7.17</v>
      </c>
      <c r="G153" s="112">
        <f>'cieki 2024'!O154</f>
        <v>9.19</v>
      </c>
      <c r="H153" s="133">
        <f>'cieki 2024'!P154</f>
        <v>1.0999999999999999E-2</v>
      </c>
      <c r="I153" s="112">
        <f>'cieki 2024'!S154</f>
        <v>7.51</v>
      </c>
      <c r="J153" s="112">
        <f>'cieki 2024'!T154</f>
        <v>1.42</v>
      </c>
      <c r="K153" s="113">
        <f>'cieki 2024'!X154</f>
        <v>24.4</v>
      </c>
      <c r="L153" s="113">
        <f>'cieki 2024'!AA154</f>
        <v>5640</v>
      </c>
      <c r="M153" s="113">
        <f>'cieki 2024'!AB154</f>
        <v>401</v>
      </c>
      <c r="N153" s="113">
        <f>'cieki 2024'!AH154</f>
        <v>2.5</v>
      </c>
      <c r="O153" s="113">
        <f>'cieki 2024'!AI154</f>
        <v>13</v>
      </c>
      <c r="P153" s="113">
        <f>'cieki 2024'!AJ154</f>
        <v>5.3</v>
      </c>
      <c r="Q153" s="113">
        <f>'cieki 2024'!AK154</f>
        <v>53</v>
      </c>
      <c r="R153" s="113">
        <f>'cieki 2024'!AL154</f>
        <v>23</v>
      </c>
      <c r="S153" s="113">
        <f>'cieki 2024'!AM154</f>
        <v>21</v>
      </c>
      <c r="T153" s="113">
        <f>'cieki 2024'!AN154</f>
        <v>30</v>
      </c>
      <c r="U153" s="113">
        <f>'cieki 2024'!AP154</f>
        <v>24</v>
      </c>
      <c r="V153" s="113">
        <f>'cieki 2024'!AQ154</f>
        <v>1.5</v>
      </c>
      <c r="W153" s="113">
        <f>'cieki 2024'!AR154</f>
        <v>2.5</v>
      </c>
      <c r="X153" s="113">
        <f>'cieki 2024'!AS154</f>
        <v>2.5</v>
      </c>
      <c r="Y153" s="113">
        <f>'cieki 2024'!AT154</f>
        <v>44</v>
      </c>
      <c r="Z153" s="113">
        <f>'cieki 2024'!AU154</f>
        <v>25</v>
      </c>
      <c r="AA153" s="113">
        <f>'cieki 2024'!AV154</f>
        <v>23</v>
      </c>
      <c r="AB153" s="113">
        <f>'cieki 2024'!AW154</f>
        <v>2.5</v>
      </c>
      <c r="AC153" s="113">
        <f>'cieki 2024'!AX154</f>
        <v>27</v>
      </c>
      <c r="AD153" s="113">
        <f>'cieki 2024'!AY154</f>
        <v>6.5</v>
      </c>
      <c r="AE153" s="113">
        <f>'cieki 2024'!BA154</f>
        <v>246.3</v>
      </c>
      <c r="AF153" s="113">
        <f>'cieki 2024'!BI154</f>
        <v>0.5</v>
      </c>
      <c r="AG153" s="113">
        <f>'cieki 2024'!BK154</f>
        <v>0.5</v>
      </c>
      <c r="AH153" s="113">
        <f>'cieki 2024'!BL154</f>
        <v>0.05</v>
      </c>
      <c r="AI153" s="113">
        <f>'cieki 2024'!BM154</f>
        <v>0.05</v>
      </c>
      <c r="AJ153" s="113">
        <f>'cieki 2024'!BN154</f>
        <v>0.05</v>
      </c>
      <c r="AK153" s="113">
        <f>'cieki 2024'!BQ154</f>
        <v>0.4</v>
      </c>
      <c r="AL153" s="112">
        <f>'cieki 2024'!BS154</f>
        <v>0.05</v>
      </c>
      <c r="AM153" s="113">
        <f>'cieki 2024'!BU154</f>
        <v>0.1</v>
      </c>
      <c r="AN153" s="113">
        <f>'cieki 2024'!BW154</f>
        <v>0.05</v>
      </c>
      <c r="AO153" s="113">
        <f>'cieki 2024'!BX154</f>
        <v>0.05</v>
      </c>
      <c r="AP153" s="113">
        <f>'cieki 2024'!BY154</f>
        <v>0.15000000000000002</v>
      </c>
      <c r="AQ153" s="113">
        <f>'cieki 2024'!CA154</f>
        <v>0</v>
      </c>
      <c r="AR153" s="112">
        <f>'cieki 2024'!CL154</f>
        <v>0</v>
      </c>
      <c r="AS153" s="113">
        <f>'cieki 2024'!CO154</f>
        <v>0</v>
      </c>
      <c r="AT153" s="113">
        <f>'cieki 2024'!CT154</f>
        <v>0</v>
      </c>
      <c r="AU153" s="133">
        <f>'cieki 2024'!CY154</f>
        <v>0</v>
      </c>
      <c r="AV153" s="113">
        <f>'cieki 2024'!DD154</f>
        <v>0</v>
      </c>
      <c r="AW153" s="113">
        <f>'cieki 2024'!DE154</f>
        <v>0.05</v>
      </c>
      <c r="AX153" s="157">
        <f>'cieki 2024'!DF154</f>
        <v>0.05</v>
      </c>
      <c r="AY153" s="156" t="s">
        <v>161</v>
      </c>
      <c r="AZ153" s="114"/>
      <c r="BB153" s="131"/>
    </row>
    <row r="154" spans="1:54" s="103" customFormat="1" x14ac:dyDescent="0.25">
      <c r="A154" s="111">
        <f>'cieki 2024'!B155</f>
        <v>304</v>
      </c>
      <c r="B154" s="152" t="str">
        <f>'cieki 2024'!D155</f>
        <v>San - Ubieszyn</v>
      </c>
      <c r="C154" s="112">
        <f>'cieki 2024'!I155</f>
        <v>0.05</v>
      </c>
      <c r="D154" s="112">
        <f>'cieki 2024'!J155</f>
        <v>1.5</v>
      </c>
      <c r="E154" s="112">
        <f>'cieki 2024'!L155</f>
        <v>2.5000000000000001E-2</v>
      </c>
      <c r="F154" s="112">
        <f>'cieki 2024'!N155</f>
        <v>1.72</v>
      </c>
      <c r="G154" s="112">
        <f>'cieki 2024'!O155</f>
        <v>6.97</v>
      </c>
      <c r="H154" s="133">
        <f>'cieki 2024'!P155</f>
        <v>6.0000000000000001E-3</v>
      </c>
      <c r="I154" s="112">
        <f>'cieki 2024'!S155</f>
        <v>4.32</v>
      </c>
      <c r="J154" s="112">
        <f>'cieki 2024'!T155</f>
        <v>0.5</v>
      </c>
      <c r="K154" s="113">
        <f>'cieki 2024'!X155</f>
        <v>9.6300000000000008</v>
      </c>
      <c r="L154" s="113">
        <f>'cieki 2024'!AA155</f>
        <v>2440</v>
      </c>
      <c r="M154" s="113">
        <f>'cieki 2024'!AB155</f>
        <v>655.05399999999997</v>
      </c>
      <c r="N154" s="113">
        <f>'cieki 2024'!AH155</f>
        <v>36</v>
      </c>
      <c r="O154" s="113">
        <f>'cieki 2024'!AI155</f>
        <v>6.4</v>
      </c>
      <c r="P154" s="113">
        <f>'cieki 2024'!AJ155</f>
        <v>2.5</v>
      </c>
      <c r="Q154" s="113">
        <f>'cieki 2024'!AK155</f>
        <v>2.5</v>
      </c>
      <c r="R154" s="113">
        <f>'cieki 2024'!AL155</f>
        <v>2.5</v>
      </c>
      <c r="S154" s="113">
        <f>'cieki 2024'!AM155</f>
        <v>2.5</v>
      </c>
      <c r="T154" s="113">
        <f>'cieki 2024'!AN155</f>
        <v>2.5</v>
      </c>
      <c r="U154" s="113">
        <f>'cieki 2024'!AP155</f>
        <v>2.5</v>
      </c>
      <c r="V154" s="113">
        <f>'cieki 2024'!AQ155</f>
        <v>1.5</v>
      </c>
      <c r="W154" s="113">
        <f>'cieki 2024'!AR155</f>
        <v>38</v>
      </c>
      <c r="X154" s="113">
        <f>'cieki 2024'!AS155</f>
        <v>14</v>
      </c>
      <c r="Y154" s="113">
        <f>'cieki 2024'!AT155</f>
        <v>2.5</v>
      </c>
      <c r="Z154" s="113">
        <f>'cieki 2024'!AU155</f>
        <v>2.5</v>
      </c>
      <c r="AA154" s="113">
        <f>'cieki 2024'!AV155</f>
        <v>2.5</v>
      </c>
      <c r="AB154" s="113">
        <f>'cieki 2024'!AW155</f>
        <v>2.5</v>
      </c>
      <c r="AC154" s="113">
        <f>'cieki 2024'!AX155</f>
        <v>2.5</v>
      </c>
      <c r="AD154" s="113">
        <f>'cieki 2024'!AY155</f>
        <v>14</v>
      </c>
      <c r="AE154" s="113">
        <f>'cieki 2024'!BA155</f>
        <v>115.9</v>
      </c>
      <c r="AF154" s="113">
        <f>'cieki 2024'!BI155</f>
        <v>0.5</v>
      </c>
      <c r="AG154" s="113">
        <f>'cieki 2024'!BK155</f>
        <v>0.5</v>
      </c>
      <c r="AH154" s="113">
        <f>'cieki 2024'!BL155</f>
        <v>0.05</v>
      </c>
      <c r="AI154" s="113">
        <f>'cieki 2024'!BM155</f>
        <v>0.05</v>
      </c>
      <c r="AJ154" s="113">
        <f>'cieki 2024'!BN155</f>
        <v>0.05</v>
      </c>
      <c r="AK154" s="113">
        <f>'cieki 2024'!BQ155</f>
        <v>0.4</v>
      </c>
      <c r="AL154" s="112">
        <f>'cieki 2024'!BS155</f>
        <v>0.05</v>
      </c>
      <c r="AM154" s="113">
        <f>'cieki 2024'!BU155</f>
        <v>0.1</v>
      </c>
      <c r="AN154" s="113">
        <f>'cieki 2024'!BW155</f>
        <v>0.05</v>
      </c>
      <c r="AO154" s="113">
        <f>'cieki 2024'!BX155</f>
        <v>0.05</v>
      </c>
      <c r="AP154" s="113">
        <f>'cieki 2024'!BY155</f>
        <v>0.15000000000000002</v>
      </c>
      <c r="AQ154" s="113">
        <f>'cieki 2024'!CA155</f>
        <v>25</v>
      </c>
      <c r="AR154" s="112">
        <f>'cieki 2024'!CL155</f>
        <v>5.0000000000000001E-3</v>
      </c>
      <c r="AS154" s="113">
        <f>'cieki 2024'!CO155</f>
        <v>0.5</v>
      </c>
      <c r="AT154" s="113">
        <f>'cieki 2024'!CT155</f>
        <v>0.5</v>
      </c>
      <c r="AU154" s="133">
        <f>'cieki 2024'!CY155</f>
        <v>5.2000000000000006E-4</v>
      </c>
      <c r="AV154" s="113">
        <f>'cieki 2024'!DD155</f>
        <v>0.05</v>
      </c>
      <c r="AW154" s="113">
        <f>'cieki 2024'!DE155</f>
        <v>0.05</v>
      </c>
      <c r="AX154" s="157">
        <f>'cieki 2024'!DF155</f>
        <v>0.05</v>
      </c>
      <c r="AY154" s="158" t="s">
        <v>162</v>
      </c>
      <c r="AZ154" s="114"/>
      <c r="BB154" s="131"/>
    </row>
    <row r="155" spans="1:54" s="103" customFormat="1" x14ac:dyDescent="0.25">
      <c r="A155" s="111">
        <f>'cieki 2024'!B156</f>
        <v>305</v>
      </c>
      <c r="B155" s="152" t="str">
        <f>'cieki 2024'!D156</f>
        <v>San - Wrzawy</v>
      </c>
      <c r="C155" s="112">
        <f>'cieki 2024'!I156</f>
        <v>0.05</v>
      </c>
      <c r="D155" s="112">
        <f>'cieki 2024'!J156</f>
        <v>1.5</v>
      </c>
      <c r="E155" s="112">
        <f>'cieki 2024'!L156</f>
        <v>2.5000000000000001E-2</v>
      </c>
      <c r="F155" s="112">
        <f>'cieki 2024'!N156</f>
        <v>1.56</v>
      </c>
      <c r="G155" s="112">
        <f>'cieki 2024'!O156</f>
        <v>5.67</v>
      </c>
      <c r="H155" s="133">
        <f>'cieki 2024'!P156</f>
        <v>2.3E-3</v>
      </c>
      <c r="I155" s="112">
        <f>'cieki 2024'!S156</f>
        <v>1.95</v>
      </c>
      <c r="J155" s="112">
        <f>'cieki 2024'!T156</f>
        <v>0.5</v>
      </c>
      <c r="K155" s="113">
        <f>'cieki 2024'!X156</f>
        <v>8.27</v>
      </c>
      <c r="L155" s="113">
        <f>'cieki 2024'!AA156</f>
        <v>1770</v>
      </c>
      <c r="M155" s="113">
        <f>'cieki 2024'!AB156</f>
        <v>80.099999999999994</v>
      </c>
      <c r="N155" s="113">
        <f>'cieki 2024'!AH156</f>
        <v>8.5</v>
      </c>
      <c r="O155" s="113">
        <f>'cieki 2024'!AI156</f>
        <v>8.9</v>
      </c>
      <c r="P155" s="113">
        <f>'cieki 2024'!AJ156</f>
        <v>2.5</v>
      </c>
      <c r="Q155" s="113">
        <f>'cieki 2024'!AK156</f>
        <v>26</v>
      </c>
      <c r="R155" s="113">
        <f>'cieki 2024'!AL156</f>
        <v>13</v>
      </c>
      <c r="S155" s="113">
        <f>'cieki 2024'!AM156</f>
        <v>11</v>
      </c>
      <c r="T155" s="113">
        <f>'cieki 2024'!AN156</f>
        <v>14</v>
      </c>
      <c r="U155" s="113">
        <f>'cieki 2024'!AP156</f>
        <v>10</v>
      </c>
      <c r="V155" s="113">
        <f>'cieki 2024'!AQ156</f>
        <v>1.5</v>
      </c>
      <c r="W155" s="113">
        <f>'cieki 2024'!AR156</f>
        <v>2.5</v>
      </c>
      <c r="X155" s="113">
        <f>'cieki 2024'!AS156</f>
        <v>2.5</v>
      </c>
      <c r="Y155" s="113">
        <f>'cieki 2024'!AT156</f>
        <v>24</v>
      </c>
      <c r="Z155" s="113">
        <f>'cieki 2024'!AU156</f>
        <v>14</v>
      </c>
      <c r="AA155" s="113">
        <f>'cieki 2024'!AV156</f>
        <v>10</v>
      </c>
      <c r="AB155" s="113">
        <f>'cieki 2024'!AW156</f>
        <v>2.5</v>
      </c>
      <c r="AC155" s="113">
        <f>'cieki 2024'!AX156</f>
        <v>10</v>
      </c>
      <c r="AD155" s="113">
        <f>'cieki 2024'!AY156</f>
        <v>2.5</v>
      </c>
      <c r="AE155" s="113">
        <f>'cieki 2024'!BA156</f>
        <v>138.4</v>
      </c>
      <c r="AF155" s="113">
        <f>'cieki 2024'!BI156</f>
        <v>0.5</v>
      </c>
      <c r="AG155" s="113">
        <f>'cieki 2024'!BK156</f>
        <v>0.5</v>
      </c>
      <c r="AH155" s="113">
        <f>'cieki 2024'!BL156</f>
        <v>0.05</v>
      </c>
      <c r="AI155" s="113">
        <f>'cieki 2024'!BM156</f>
        <v>0.05</v>
      </c>
      <c r="AJ155" s="113">
        <f>'cieki 2024'!BN156</f>
        <v>0.05</v>
      </c>
      <c r="AK155" s="113">
        <f>'cieki 2024'!BQ156</f>
        <v>0.4</v>
      </c>
      <c r="AL155" s="112">
        <f>'cieki 2024'!BS156</f>
        <v>0.05</v>
      </c>
      <c r="AM155" s="113">
        <f>'cieki 2024'!BU156</f>
        <v>0.1</v>
      </c>
      <c r="AN155" s="113">
        <f>'cieki 2024'!BW156</f>
        <v>0.05</v>
      </c>
      <c r="AO155" s="113">
        <f>'cieki 2024'!BX156</f>
        <v>0.05</v>
      </c>
      <c r="AP155" s="113">
        <f>'cieki 2024'!BY156</f>
        <v>0.15000000000000002</v>
      </c>
      <c r="AQ155" s="113">
        <f>'cieki 2024'!CA156</f>
        <v>0</v>
      </c>
      <c r="AR155" s="112">
        <f>'cieki 2024'!CL156</f>
        <v>0</v>
      </c>
      <c r="AS155" s="113">
        <f>'cieki 2024'!CO156</f>
        <v>0</v>
      </c>
      <c r="AT155" s="113">
        <f>'cieki 2024'!CT156</f>
        <v>0</v>
      </c>
      <c r="AU155" s="133">
        <f>'cieki 2024'!CY156</f>
        <v>0</v>
      </c>
      <c r="AV155" s="113">
        <f>'cieki 2024'!DD156</f>
        <v>0</v>
      </c>
      <c r="AW155" s="113">
        <f>'cieki 2024'!DE156</f>
        <v>0.05</v>
      </c>
      <c r="AX155" s="157">
        <f>'cieki 2024'!DF156</f>
        <v>0.05</v>
      </c>
      <c r="AY155" s="156" t="s">
        <v>161</v>
      </c>
      <c r="AZ155" s="114"/>
      <c r="BB155" s="131"/>
    </row>
    <row r="156" spans="1:54" s="103" customFormat="1" x14ac:dyDescent="0.25">
      <c r="A156" s="111">
        <f>'cieki 2024'!B157</f>
        <v>306</v>
      </c>
      <c r="B156" s="152" t="str">
        <f>'cieki 2024'!D157</f>
        <v>Sieniocha - Tuczapy</v>
      </c>
      <c r="C156" s="112">
        <f>'cieki 2024'!I157</f>
        <v>0.05</v>
      </c>
      <c r="D156" s="112">
        <f>'cieki 2024'!J157</f>
        <v>5.24</v>
      </c>
      <c r="E156" s="112">
        <f>'cieki 2024'!L157</f>
        <v>2.5000000000000001E-2</v>
      </c>
      <c r="F156" s="112">
        <f>'cieki 2024'!N157</f>
        <v>6.26</v>
      </c>
      <c r="G156" s="112">
        <f>'cieki 2024'!O157</f>
        <v>9.98</v>
      </c>
      <c r="H156" s="133">
        <f>'cieki 2024'!P157</f>
        <v>3.5999999999999999E-3</v>
      </c>
      <c r="I156" s="112">
        <f>'cieki 2024'!S157</f>
        <v>7.89</v>
      </c>
      <c r="J156" s="112">
        <f>'cieki 2024'!T157</f>
        <v>2.31</v>
      </c>
      <c r="K156" s="113">
        <f>'cieki 2024'!X157</f>
        <v>25.1</v>
      </c>
      <c r="L156" s="113">
        <f>'cieki 2024'!AA157</f>
        <v>9460</v>
      </c>
      <c r="M156" s="113">
        <f>'cieki 2024'!AB157</f>
        <v>400</v>
      </c>
      <c r="N156" s="113">
        <f>'cieki 2024'!AH157</f>
        <v>2.5</v>
      </c>
      <c r="O156" s="113">
        <f>'cieki 2024'!AI157</f>
        <v>8.2000000000000011</v>
      </c>
      <c r="P156" s="113">
        <f>'cieki 2024'!AJ157</f>
        <v>34</v>
      </c>
      <c r="Q156" s="113">
        <f>'cieki 2024'!AK157</f>
        <v>184</v>
      </c>
      <c r="R156" s="113">
        <f>'cieki 2024'!AL157</f>
        <v>70</v>
      </c>
      <c r="S156" s="113">
        <f>'cieki 2024'!AM157</f>
        <v>60</v>
      </c>
      <c r="T156" s="113">
        <f>'cieki 2024'!AN157</f>
        <v>89</v>
      </c>
      <c r="U156" s="113">
        <f>'cieki 2024'!AP157</f>
        <v>64</v>
      </c>
      <c r="V156" s="113">
        <f>'cieki 2024'!AQ157</f>
        <v>1.5</v>
      </c>
      <c r="W156" s="113">
        <f>'cieki 2024'!AR157</f>
        <v>2.5</v>
      </c>
      <c r="X156" s="113">
        <f>'cieki 2024'!AS157</f>
        <v>2.5</v>
      </c>
      <c r="Y156" s="113">
        <f>'cieki 2024'!AT157</f>
        <v>137</v>
      </c>
      <c r="Z156" s="113">
        <f>'cieki 2024'!AU157</f>
        <v>97</v>
      </c>
      <c r="AA156" s="113">
        <f>'cieki 2024'!AV157</f>
        <v>81</v>
      </c>
      <c r="AB156" s="113">
        <f>'cieki 2024'!AW157</f>
        <v>2.5</v>
      </c>
      <c r="AC156" s="113">
        <f>'cieki 2024'!AX157</f>
        <v>21</v>
      </c>
      <c r="AD156" s="113">
        <f>'cieki 2024'!AY157</f>
        <v>67</v>
      </c>
      <c r="AE156" s="113">
        <f>'cieki 2024'!BA157</f>
        <v>769.2</v>
      </c>
      <c r="AF156" s="113">
        <f>'cieki 2024'!BI157</f>
        <v>0.5</v>
      </c>
      <c r="AG156" s="113">
        <f>'cieki 2024'!BK157</f>
        <v>0.5</v>
      </c>
      <c r="AH156" s="113">
        <f>'cieki 2024'!BL157</f>
        <v>0.05</v>
      </c>
      <c r="AI156" s="113">
        <f>'cieki 2024'!BM157</f>
        <v>0.05</v>
      </c>
      <c r="AJ156" s="113">
        <f>'cieki 2024'!BN157</f>
        <v>0.05</v>
      </c>
      <c r="AK156" s="113">
        <f>'cieki 2024'!BQ157</f>
        <v>0.4</v>
      </c>
      <c r="AL156" s="112">
        <f>'cieki 2024'!BS157</f>
        <v>0.05</v>
      </c>
      <c r="AM156" s="113">
        <f>'cieki 2024'!BU157</f>
        <v>0.1</v>
      </c>
      <c r="AN156" s="113">
        <f>'cieki 2024'!BW157</f>
        <v>0.05</v>
      </c>
      <c r="AO156" s="113">
        <f>'cieki 2024'!BX157</f>
        <v>0.05</v>
      </c>
      <c r="AP156" s="113">
        <f>'cieki 2024'!BY157</f>
        <v>0.15000000000000002</v>
      </c>
      <c r="AQ156" s="113">
        <f>'cieki 2024'!CA157</f>
        <v>0</v>
      </c>
      <c r="AR156" s="112">
        <f>'cieki 2024'!CL157</f>
        <v>0</v>
      </c>
      <c r="AS156" s="113">
        <f>'cieki 2024'!CO157</f>
        <v>0</v>
      </c>
      <c r="AT156" s="113">
        <f>'cieki 2024'!CT157</f>
        <v>0</v>
      </c>
      <c r="AU156" s="133">
        <f>'cieki 2024'!CY157</f>
        <v>0</v>
      </c>
      <c r="AV156" s="113">
        <f>'cieki 2024'!DD157</f>
        <v>0</v>
      </c>
      <c r="AW156" s="113">
        <f>'cieki 2024'!DE157</f>
        <v>0.05</v>
      </c>
      <c r="AX156" s="157">
        <f>'cieki 2024'!DF157</f>
        <v>0.05</v>
      </c>
      <c r="AY156" s="158" t="s">
        <v>162</v>
      </c>
      <c r="AZ156" s="114"/>
      <c r="BB156" s="131"/>
    </row>
    <row r="157" spans="1:54" s="103" customFormat="1" x14ac:dyDescent="0.25">
      <c r="A157" s="111">
        <f>'cieki 2024'!B158</f>
        <v>307</v>
      </c>
      <c r="B157" s="152" t="str">
        <f>'cieki 2024'!D158</f>
        <v>Skawa - Zator</v>
      </c>
      <c r="C157" s="112">
        <f>'cieki 2024'!I158</f>
        <v>51.5</v>
      </c>
      <c r="D157" s="112">
        <f>'cieki 2024'!J158</f>
        <v>1.5</v>
      </c>
      <c r="E157" s="112">
        <f>'cieki 2024'!L158</f>
        <v>2.5000000000000001E-2</v>
      </c>
      <c r="F157" s="112">
        <f>'cieki 2024'!N158</f>
        <v>10.9</v>
      </c>
      <c r="G157" s="112">
        <f>'cieki 2024'!O158</f>
        <v>19.600000000000001</v>
      </c>
      <c r="H157" s="133">
        <f>'cieki 2024'!P158</f>
        <v>8.2000000000000007E-3</v>
      </c>
      <c r="I157" s="112">
        <f>'cieki 2024'!S158</f>
        <v>14.3</v>
      </c>
      <c r="J157" s="112">
        <f>'cieki 2024'!T158</f>
        <v>3.9</v>
      </c>
      <c r="K157" s="113">
        <f>'cieki 2024'!X158</f>
        <v>27.8</v>
      </c>
      <c r="L157" s="113">
        <f>'cieki 2024'!AA158</f>
        <v>6680</v>
      </c>
      <c r="M157" s="113">
        <f>'cieki 2024'!AB158</f>
        <v>180</v>
      </c>
      <c r="N157" s="113">
        <f>'cieki 2024'!AH158</f>
        <v>2.5</v>
      </c>
      <c r="O157" s="113">
        <f>'cieki 2024'!AI158</f>
        <v>2.5</v>
      </c>
      <c r="P157" s="113">
        <f>'cieki 2024'!AJ158</f>
        <v>2.5</v>
      </c>
      <c r="Q157" s="113">
        <f>'cieki 2024'!AK158</f>
        <v>11</v>
      </c>
      <c r="R157" s="113">
        <f>'cieki 2024'!AL158</f>
        <v>6.4</v>
      </c>
      <c r="S157" s="113">
        <f>'cieki 2024'!AM158</f>
        <v>2.5</v>
      </c>
      <c r="T157" s="113">
        <f>'cieki 2024'!AN158</f>
        <v>5.7</v>
      </c>
      <c r="U157" s="113">
        <f>'cieki 2024'!AP158</f>
        <v>2.5</v>
      </c>
      <c r="V157" s="113">
        <f>'cieki 2024'!AQ158</f>
        <v>1.5</v>
      </c>
      <c r="W157" s="113">
        <f>'cieki 2024'!AR158</f>
        <v>2.5</v>
      </c>
      <c r="X157" s="113">
        <f>'cieki 2024'!AS158</f>
        <v>2.5</v>
      </c>
      <c r="Y157" s="113">
        <f>'cieki 2024'!AT158</f>
        <v>7.9</v>
      </c>
      <c r="Z157" s="113">
        <f>'cieki 2024'!AU158</f>
        <v>2.5</v>
      </c>
      <c r="AA157" s="113">
        <f>'cieki 2024'!AV158</f>
        <v>2.5</v>
      </c>
      <c r="AB157" s="113">
        <f>'cieki 2024'!AW158</f>
        <v>2.5</v>
      </c>
      <c r="AC157" s="113">
        <f>'cieki 2024'!AX158</f>
        <v>8.4</v>
      </c>
      <c r="AD157" s="113">
        <f>'cieki 2024'!AY158</f>
        <v>2.5</v>
      </c>
      <c r="AE157" s="113">
        <f>'cieki 2024'!BA158</f>
        <v>52.5</v>
      </c>
      <c r="AF157" s="113">
        <f>'cieki 2024'!BI158</f>
        <v>0.5</v>
      </c>
      <c r="AG157" s="113">
        <f>'cieki 2024'!BK158</f>
        <v>0.5</v>
      </c>
      <c r="AH157" s="113">
        <f>'cieki 2024'!BL158</f>
        <v>0.05</v>
      </c>
      <c r="AI157" s="113">
        <f>'cieki 2024'!BM158</f>
        <v>0.05</v>
      </c>
      <c r="AJ157" s="113">
        <f>'cieki 2024'!BN158</f>
        <v>0.05</v>
      </c>
      <c r="AK157" s="113">
        <f>'cieki 2024'!BQ158</f>
        <v>0.4</v>
      </c>
      <c r="AL157" s="112">
        <f>'cieki 2024'!BS158</f>
        <v>0.05</v>
      </c>
      <c r="AM157" s="113">
        <f>'cieki 2024'!BU158</f>
        <v>0.1</v>
      </c>
      <c r="AN157" s="113">
        <f>'cieki 2024'!BW158</f>
        <v>0.05</v>
      </c>
      <c r="AO157" s="113">
        <f>'cieki 2024'!BX158</f>
        <v>0.05</v>
      </c>
      <c r="AP157" s="113">
        <f>'cieki 2024'!BY158</f>
        <v>0.15000000000000002</v>
      </c>
      <c r="AQ157" s="113">
        <f>'cieki 2024'!CA158</f>
        <v>0</v>
      </c>
      <c r="AR157" s="112">
        <f>'cieki 2024'!CL158</f>
        <v>0</v>
      </c>
      <c r="AS157" s="113">
        <f>'cieki 2024'!CO158</f>
        <v>0</v>
      </c>
      <c r="AT157" s="113">
        <f>'cieki 2024'!CT158</f>
        <v>0</v>
      </c>
      <c r="AU157" s="133">
        <f>'cieki 2024'!CY158</f>
        <v>0</v>
      </c>
      <c r="AV157" s="113">
        <f>'cieki 2024'!DD158</f>
        <v>0</v>
      </c>
      <c r="AW157" s="113">
        <f>'cieki 2024'!DE158</f>
        <v>0.05</v>
      </c>
      <c r="AX157" s="157">
        <f>'cieki 2024'!DF158</f>
        <v>0.05</v>
      </c>
      <c r="AY157" s="155" t="s">
        <v>164</v>
      </c>
      <c r="AZ157" s="114"/>
      <c r="BB157" s="131"/>
    </row>
    <row r="158" spans="1:54" s="103" customFormat="1" x14ac:dyDescent="0.25">
      <c r="A158" s="111">
        <f>'cieki 2024'!B159</f>
        <v>308</v>
      </c>
      <c r="B158" s="152" t="str">
        <f>'cieki 2024'!D159</f>
        <v>Skotawa - Skarszów Dolny</v>
      </c>
      <c r="C158" s="112">
        <f>'cieki 2024'!I159</f>
        <v>0.05</v>
      </c>
      <c r="D158" s="112">
        <f>'cieki 2024'!J159</f>
        <v>1.5</v>
      </c>
      <c r="E158" s="112">
        <f>'cieki 2024'!L159</f>
        <v>2.5000000000000001E-2</v>
      </c>
      <c r="F158" s="112">
        <f>'cieki 2024'!N159</f>
        <v>2.06</v>
      </c>
      <c r="G158" s="112">
        <f>'cieki 2024'!O159</f>
        <v>5.0199999999999996</v>
      </c>
      <c r="H158" s="133">
        <f>'cieki 2024'!P159</f>
        <v>2.3999999999999998E-3</v>
      </c>
      <c r="I158" s="112">
        <f>'cieki 2024'!S159</f>
        <v>0.2</v>
      </c>
      <c r="J158" s="112">
        <f>'cieki 2024'!T159</f>
        <v>0.5</v>
      </c>
      <c r="K158" s="113">
        <f>'cieki 2024'!X159</f>
        <v>7.5</v>
      </c>
      <c r="L158" s="113">
        <f>'cieki 2024'!AA159</f>
        <v>2900</v>
      </c>
      <c r="M158" s="113">
        <f>'cieki 2024'!AB159</f>
        <v>83.4</v>
      </c>
      <c r="N158" s="113">
        <f>'cieki 2024'!AH159</f>
        <v>170</v>
      </c>
      <c r="O158" s="113">
        <f>'cieki 2024'!AI159</f>
        <v>80</v>
      </c>
      <c r="P158" s="113">
        <f>'cieki 2024'!AJ159</f>
        <v>26</v>
      </c>
      <c r="Q158" s="113">
        <f>'cieki 2024'!AK159</f>
        <v>211</v>
      </c>
      <c r="R158" s="113">
        <f>'cieki 2024'!AL159</f>
        <v>710</v>
      </c>
      <c r="S158" s="113">
        <f>'cieki 2024'!AM159</f>
        <v>397</v>
      </c>
      <c r="T158" s="113">
        <f>'cieki 2024'!AN159</f>
        <v>440</v>
      </c>
      <c r="U158" s="113">
        <f>'cieki 2024'!AP159</f>
        <v>243</v>
      </c>
      <c r="V158" s="113">
        <f>'cieki 2024'!AQ159</f>
        <v>1.5</v>
      </c>
      <c r="W158" s="113">
        <f>'cieki 2024'!AR159</f>
        <v>61</v>
      </c>
      <c r="X158" s="113">
        <f>'cieki 2024'!AS159</f>
        <v>48</v>
      </c>
      <c r="Y158" s="113">
        <f>'cieki 2024'!AT159</f>
        <v>40</v>
      </c>
      <c r="Z158" s="113">
        <f>'cieki 2024'!AU159</f>
        <v>529</v>
      </c>
      <c r="AA158" s="113">
        <f>'cieki 2024'!AV159</f>
        <v>254</v>
      </c>
      <c r="AB158" s="113">
        <f>'cieki 2024'!AW159</f>
        <v>243</v>
      </c>
      <c r="AC158" s="113">
        <f>'cieki 2024'!AX159</f>
        <v>396</v>
      </c>
      <c r="AD158" s="113">
        <f>'cieki 2024'!AY159</f>
        <v>74</v>
      </c>
      <c r="AE158" s="113">
        <f>'cieki 2024'!BA159</f>
        <v>2967.5</v>
      </c>
      <c r="AF158" s="113">
        <f>'cieki 2024'!BI159</f>
        <v>0.5</v>
      </c>
      <c r="AG158" s="113">
        <f>'cieki 2024'!BK159</f>
        <v>0.5</v>
      </c>
      <c r="AH158" s="113">
        <f>'cieki 2024'!BL159</f>
        <v>0.05</v>
      </c>
      <c r="AI158" s="113">
        <f>'cieki 2024'!BM159</f>
        <v>0.05</v>
      </c>
      <c r="AJ158" s="113">
        <f>'cieki 2024'!BN159</f>
        <v>0.05</v>
      </c>
      <c r="AK158" s="113">
        <f>'cieki 2024'!BQ159</f>
        <v>0.4</v>
      </c>
      <c r="AL158" s="112">
        <f>'cieki 2024'!BS159</f>
        <v>0.05</v>
      </c>
      <c r="AM158" s="113">
        <f>'cieki 2024'!BU159</f>
        <v>0.1</v>
      </c>
      <c r="AN158" s="113">
        <f>'cieki 2024'!BW159</f>
        <v>0.05</v>
      </c>
      <c r="AO158" s="113">
        <f>'cieki 2024'!BX159</f>
        <v>0.05</v>
      </c>
      <c r="AP158" s="113">
        <f>'cieki 2024'!BY159</f>
        <v>0.15000000000000002</v>
      </c>
      <c r="AQ158" s="113">
        <f>'cieki 2024'!CA159</f>
        <v>0</v>
      </c>
      <c r="AR158" s="112">
        <f>'cieki 2024'!CL159</f>
        <v>0</v>
      </c>
      <c r="AS158" s="113">
        <f>'cieki 2024'!CO159</f>
        <v>0</v>
      </c>
      <c r="AT158" s="113">
        <f>'cieki 2024'!CT159</f>
        <v>0</v>
      </c>
      <c r="AU158" s="133">
        <f>'cieki 2024'!CY159</f>
        <v>0</v>
      </c>
      <c r="AV158" s="113">
        <f>'cieki 2024'!DD159</f>
        <v>0</v>
      </c>
      <c r="AW158" s="113">
        <f>'cieki 2024'!DE159</f>
        <v>0.05</v>
      </c>
      <c r="AX158" s="157">
        <f>'cieki 2024'!DF159</f>
        <v>0.05</v>
      </c>
      <c r="AY158" s="159" t="s">
        <v>163</v>
      </c>
      <c r="AZ158" s="114"/>
      <c r="BB158" s="131"/>
    </row>
    <row r="159" spans="1:54" s="103" customFormat="1" x14ac:dyDescent="0.25">
      <c r="A159" s="111">
        <f>'cieki 2024'!B160</f>
        <v>309</v>
      </c>
      <c r="B159" s="152" t="str">
        <f>'cieki 2024'!D160</f>
        <v>Skrwa - Cierszewo, most</v>
      </c>
      <c r="C159" s="112">
        <f>'cieki 2024'!I160</f>
        <v>0.05</v>
      </c>
      <c r="D159" s="112">
        <f>'cieki 2024'!J160</f>
        <v>1.5</v>
      </c>
      <c r="E159" s="112">
        <f>'cieki 2024'!L160</f>
        <v>2.5000000000000001E-2</v>
      </c>
      <c r="F159" s="112">
        <f>'cieki 2024'!N160</f>
        <v>5.61</v>
      </c>
      <c r="G159" s="112">
        <f>'cieki 2024'!O160</f>
        <v>9.49</v>
      </c>
      <c r="H159" s="133">
        <f>'cieki 2024'!P160</f>
        <v>2.5000000000000001E-3</v>
      </c>
      <c r="I159" s="112">
        <f>'cieki 2024'!S160</f>
        <v>3.05</v>
      </c>
      <c r="J159" s="112">
        <f>'cieki 2024'!T160</f>
        <v>2.84</v>
      </c>
      <c r="K159" s="113">
        <f>'cieki 2024'!X160</f>
        <v>21.3</v>
      </c>
      <c r="L159" s="113">
        <f>'cieki 2024'!AA160</f>
        <v>5990</v>
      </c>
      <c r="M159" s="113">
        <f>'cieki 2024'!AB160</f>
        <v>228</v>
      </c>
      <c r="N159" s="113">
        <f>'cieki 2024'!AH160</f>
        <v>30</v>
      </c>
      <c r="O159" s="113">
        <f>'cieki 2024'!AI160</f>
        <v>12</v>
      </c>
      <c r="P159" s="113">
        <f>'cieki 2024'!AJ160</f>
        <v>5.2</v>
      </c>
      <c r="Q159" s="113">
        <f>'cieki 2024'!AK160</f>
        <v>45</v>
      </c>
      <c r="R159" s="113">
        <f>'cieki 2024'!AL160</f>
        <v>52</v>
      </c>
      <c r="S159" s="113">
        <f>'cieki 2024'!AM160</f>
        <v>20</v>
      </c>
      <c r="T159" s="113">
        <f>'cieki 2024'!AN160</f>
        <v>33</v>
      </c>
      <c r="U159" s="113">
        <f>'cieki 2024'!AP160</f>
        <v>24</v>
      </c>
      <c r="V159" s="113">
        <f>'cieki 2024'!AQ160</f>
        <v>1.5</v>
      </c>
      <c r="W159" s="113">
        <f>'cieki 2024'!AR160</f>
        <v>5.8999999999999995</v>
      </c>
      <c r="X159" s="113">
        <f>'cieki 2024'!AS160</f>
        <v>17</v>
      </c>
      <c r="Y159" s="113">
        <f>'cieki 2024'!AT160</f>
        <v>2.5</v>
      </c>
      <c r="Z159" s="113">
        <f>'cieki 2024'!AU160</f>
        <v>32</v>
      </c>
      <c r="AA159" s="113">
        <f>'cieki 2024'!AV160</f>
        <v>17</v>
      </c>
      <c r="AB159" s="113">
        <f>'cieki 2024'!AW160</f>
        <v>22</v>
      </c>
      <c r="AC159" s="113">
        <f>'cieki 2024'!AX160</f>
        <v>27</v>
      </c>
      <c r="AD159" s="113">
        <f>'cieki 2024'!AY160</f>
        <v>9.9</v>
      </c>
      <c r="AE159" s="113">
        <f>'cieki 2024'!BA160</f>
        <v>273.10000000000002</v>
      </c>
      <c r="AF159" s="113">
        <f>'cieki 2024'!BI160</f>
        <v>0.5</v>
      </c>
      <c r="AG159" s="113">
        <f>'cieki 2024'!BK160</f>
        <v>0.5</v>
      </c>
      <c r="AH159" s="113">
        <f>'cieki 2024'!BL160</f>
        <v>0.05</v>
      </c>
      <c r="AI159" s="113">
        <f>'cieki 2024'!BM160</f>
        <v>0.05</v>
      </c>
      <c r="AJ159" s="113">
        <f>'cieki 2024'!BN160</f>
        <v>0.05</v>
      </c>
      <c r="AK159" s="113">
        <f>'cieki 2024'!BQ160</f>
        <v>0.4</v>
      </c>
      <c r="AL159" s="112">
        <f>'cieki 2024'!BS160</f>
        <v>0.05</v>
      </c>
      <c r="AM159" s="113">
        <f>'cieki 2024'!BU160</f>
        <v>0.1</v>
      </c>
      <c r="AN159" s="113">
        <f>'cieki 2024'!BW160</f>
        <v>0.05</v>
      </c>
      <c r="AO159" s="113">
        <f>'cieki 2024'!BX160</f>
        <v>0.05</v>
      </c>
      <c r="AP159" s="113">
        <f>'cieki 2024'!BY160</f>
        <v>0.15000000000000002</v>
      </c>
      <c r="AQ159" s="113">
        <f>'cieki 2024'!CA160</f>
        <v>0</v>
      </c>
      <c r="AR159" s="112">
        <f>'cieki 2024'!CL160</f>
        <v>0</v>
      </c>
      <c r="AS159" s="113">
        <f>'cieki 2024'!CO160</f>
        <v>0</v>
      </c>
      <c r="AT159" s="113">
        <f>'cieki 2024'!CT160</f>
        <v>0</v>
      </c>
      <c r="AU159" s="133">
        <f>'cieki 2024'!CY160</f>
        <v>0</v>
      </c>
      <c r="AV159" s="113">
        <f>'cieki 2024'!DD160</f>
        <v>0</v>
      </c>
      <c r="AW159" s="113">
        <f>'cieki 2024'!DE160</f>
        <v>0.05</v>
      </c>
      <c r="AX159" s="157">
        <f>'cieki 2024'!DF160</f>
        <v>0.05</v>
      </c>
      <c r="AY159" s="156" t="s">
        <v>161</v>
      </c>
      <c r="AZ159" s="114"/>
      <c r="BB159" s="131"/>
    </row>
    <row r="160" spans="1:54" s="103" customFormat="1" x14ac:dyDescent="0.25">
      <c r="A160" s="111">
        <f>'cieki 2024'!B161</f>
        <v>310</v>
      </c>
      <c r="B160" s="152" t="str">
        <f>'cieki 2024'!D161</f>
        <v>Słoja - pow. Starzynki</v>
      </c>
      <c r="C160" s="112">
        <f>'cieki 2024'!I161</f>
        <v>0.05</v>
      </c>
      <c r="D160" s="112">
        <f>'cieki 2024'!J161</f>
        <v>1.5</v>
      </c>
      <c r="E160" s="112">
        <f>'cieki 2024'!L161</f>
        <v>2.5000000000000001E-2</v>
      </c>
      <c r="F160" s="112">
        <f>'cieki 2024'!N161</f>
        <v>1.68</v>
      </c>
      <c r="G160" s="112">
        <f>'cieki 2024'!O161</f>
        <v>3.46</v>
      </c>
      <c r="H160" s="133">
        <f>'cieki 2024'!P161</f>
        <v>5.1999999999999998E-3</v>
      </c>
      <c r="I160" s="112">
        <f>'cieki 2024'!S161</f>
        <v>0.2</v>
      </c>
      <c r="J160" s="112">
        <f>'cieki 2024'!T161</f>
        <v>0.5</v>
      </c>
      <c r="K160" s="113">
        <f>'cieki 2024'!X161</f>
        <v>3.16</v>
      </c>
      <c r="L160" s="113">
        <f>'cieki 2024'!AA161</f>
        <v>883</v>
      </c>
      <c r="M160" s="113">
        <f>'cieki 2024'!AB161</f>
        <v>30.9</v>
      </c>
      <c r="N160" s="113">
        <f>'cieki 2024'!AH161</f>
        <v>7.2</v>
      </c>
      <c r="O160" s="113">
        <f>'cieki 2024'!AI161</f>
        <v>9.1999999999999993</v>
      </c>
      <c r="P160" s="113">
        <f>'cieki 2024'!AJ161</f>
        <v>2.5</v>
      </c>
      <c r="Q160" s="113">
        <f>'cieki 2024'!AK161</f>
        <v>33</v>
      </c>
      <c r="R160" s="113">
        <f>'cieki 2024'!AL161</f>
        <v>6.7</v>
      </c>
      <c r="S160" s="113">
        <f>'cieki 2024'!AM161</f>
        <v>2.5</v>
      </c>
      <c r="T160" s="113">
        <f>'cieki 2024'!AN161</f>
        <v>2.5</v>
      </c>
      <c r="U160" s="113">
        <f>'cieki 2024'!AP161</f>
        <v>5.3</v>
      </c>
      <c r="V160" s="113">
        <f>'cieki 2024'!AQ161</f>
        <v>1.5</v>
      </c>
      <c r="W160" s="113">
        <f>'cieki 2024'!AR161</f>
        <v>2.5</v>
      </c>
      <c r="X160" s="113">
        <f>'cieki 2024'!AS161</f>
        <v>2.5</v>
      </c>
      <c r="Y160" s="113">
        <f>'cieki 2024'!AT161</f>
        <v>22</v>
      </c>
      <c r="Z160" s="113">
        <f>'cieki 2024'!AU161</f>
        <v>12</v>
      </c>
      <c r="AA160" s="113">
        <f>'cieki 2024'!AV161</f>
        <v>2.5</v>
      </c>
      <c r="AB160" s="113">
        <f>'cieki 2024'!AW161</f>
        <v>6.8999999999999995</v>
      </c>
      <c r="AC160" s="113">
        <f>'cieki 2024'!AX161</f>
        <v>10</v>
      </c>
      <c r="AD160" s="113">
        <f>'cieki 2024'!AY161</f>
        <v>2.5</v>
      </c>
      <c r="AE160" s="113">
        <f>'cieki 2024'!BA161</f>
        <v>106.6</v>
      </c>
      <c r="AF160" s="113">
        <f>'cieki 2024'!BI161</f>
        <v>0.5</v>
      </c>
      <c r="AG160" s="113">
        <f>'cieki 2024'!BK161</f>
        <v>0.5</v>
      </c>
      <c r="AH160" s="113">
        <f>'cieki 2024'!BL161</f>
        <v>0.05</v>
      </c>
      <c r="AI160" s="113">
        <f>'cieki 2024'!BM161</f>
        <v>0.05</v>
      </c>
      <c r="AJ160" s="113">
        <f>'cieki 2024'!BN161</f>
        <v>0.05</v>
      </c>
      <c r="AK160" s="113">
        <f>'cieki 2024'!BQ161</f>
        <v>0.4</v>
      </c>
      <c r="AL160" s="112">
        <f>'cieki 2024'!BS161</f>
        <v>0.05</v>
      </c>
      <c r="AM160" s="113">
        <f>'cieki 2024'!BU161</f>
        <v>0.1</v>
      </c>
      <c r="AN160" s="113">
        <f>'cieki 2024'!BW161</f>
        <v>0.05</v>
      </c>
      <c r="AO160" s="113">
        <f>'cieki 2024'!BX161</f>
        <v>0.05</v>
      </c>
      <c r="AP160" s="113">
        <f>'cieki 2024'!BY161</f>
        <v>0.15000000000000002</v>
      </c>
      <c r="AQ160" s="113">
        <f>'cieki 2024'!CA161</f>
        <v>25</v>
      </c>
      <c r="AR160" s="112">
        <f>'cieki 2024'!CL161</f>
        <v>5.0000000000000001E-3</v>
      </c>
      <c r="AS160" s="113">
        <f>'cieki 2024'!CO161</f>
        <v>0.5</v>
      </c>
      <c r="AT160" s="113">
        <f>'cieki 2024'!CT161</f>
        <v>0.5</v>
      </c>
      <c r="AU160" s="133">
        <f>'cieki 2024'!CY161</f>
        <v>9.1E-4</v>
      </c>
      <c r="AV160" s="113">
        <f>'cieki 2024'!DD161</f>
        <v>0.05</v>
      </c>
      <c r="AW160" s="113">
        <f>'cieki 2024'!DE161</f>
        <v>0.05</v>
      </c>
      <c r="AX160" s="157">
        <f>'cieki 2024'!DF161</f>
        <v>0.05</v>
      </c>
      <c r="AY160" s="156" t="s">
        <v>161</v>
      </c>
      <c r="AZ160" s="114"/>
      <c r="BB160" s="131"/>
    </row>
    <row r="161" spans="1:54" s="103" customFormat="1" x14ac:dyDescent="0.25">
      <c r="A161" s="111">
        <f>'cieki 2024'!B162</f>
        <v>311</v>
      </c>
      <c r="B161" s="152" t="str">
        <f>'cieki 2024'!D162</f>
        <v>Słoja - ujście Kondycja</v>
      </c>
      <c r="C161" s="112">
        <f>'cieki 2024'!I162</f>
        <v>0.05</v>
      </c>
      <c r="D161" s="112">
        <f>'cieki 2024'!J162</f>
        <v>1.5</v>
      </c>
      <c r="E161" s="112">
        <f>'cieki 2024'!L162</f>
        <v>2.5000000000000001E-2</v>
      </c>
      <c r="F161" s="112">
        <f>'cieki 2024'!N162</f>
        <v>1.98</v>
      </c>
      <c r="G161" s="112">
        <f>'cieki 2024'!O162</f>
        <v>4.29</v>
      </c>
      <c r="H161" s="133">
        <f>'cieki 2024'!P162</f>
        <v>5.1000000000000004E-3</v>
      </c>
      <c r="I161" s="112">
        <f>'cieki 2024'!S162</f>
        <v>0.441</v>
      </c>
      <c r="J161" s="112">
        <f>'cieki 2024'!T162</f>
        <v>0.5</v>
      </c>
      <c r="K161" s="113">
        <f>'cieki 2024'!X162</f>
        <v>4.24</v>
      </c>
      <c r="L161" s="113">
        <f>'cieki 2024'!AA162</f>
        <v>1230</v>
      </c>
      <c r="M161" s="113">
        <f>'cieki 2024'!AB162</f>
        <v>46.1</v>
      </c>
      <c r="N161" s="113">
        <f>'cieki 2024'!AH162</f>
        <v>2.5</v>
      </c>
      <c r="O161" s="113">
        <f>'cieki 2024'!AI162</f>
        <v>2.5</v>
      </c>
      <c r="P161" s="113">
        <f>'cieki 2024'!AJ162</f>
        <v>32</v>
      </c>
      <c r="Q161" s="113">
        <f>'cieki 2024'!AK162</f>
        <v>90</v>
      </c>
      <c r="R161" s="113">
        <f>'cieki 2024'!AL162</f>
        <v>2.5</v>
      </c>
      <c r="S161" s="113">
        <f>'cieki 2024'!AM162</f>
        <v>2.5</v>
      </c>
      <c r="T161" s="113">
        <f>'cieki 2024'!AN162</f>
        <v>2.5</v>
      </c>
      <c r="U161" s="113">
        <f>'cieki 2024'!AP162</f>
        <v>2.5</v>
      </c>
      <c r="V161" s="113">
        <f>'cieki 2024'!AQ162</f>
        <v>1.5</v>
      </c>
      <c r="W161" s="113">
        <f>'cieki 2024'!AR162</f>
        <v>22</v>
      </c>
      <c r="X161" s="113">
        <f>'cieki 2024'!AS162</f>
        <v>36</v>
      </c>
      <c r="Y161" s="113">
        <f>'cieki 2024'!AT162</f>
        <v>42</v>
      </c>
      <c r="Z161" s="113">
        <f>'cieki 2024'!AU162</f>
        <v>2.5</v>
      </c>
      <c r="AA161" s="113">
        <f>'cieki 2024'!AV162</f>
        <v>2.5</v>
      </c>
      <c r="AB161" s="113">
        <f>'cieki 2024'!AW162</f>
        <v>2.5</v>
      </c>
      <c r="AC161" s="113">
        <f>'cieki 2024'!AX162</f>
        <v>2.5</v>
      </c>
      <c r="AD161" s="113">
        <f>'cieki 2024'!AY162</f>
        <v>2.5</v>
      </c>
      <c r="AE161" s="113">
        <f>'cieki 2024'!BA162</f>
        <v>241</v>
      </c>
      <c r="AF161" s="113">
        <f>'cieki 2024'!BI162</f>
        <v>0.5</v>
      </c>
      <c r="AG161" s="113">
        <f>'cieki 2024'!BK162</f>
        <v>0.5</v>
      </c>
      <c r="AH161" s="113">
        <f>'cieki 2024'!BL162</f>
        <v>0.05</v>
      </c>
      <c r="AI161" s="113">
        <f>'cieki 2024'!BM162</f>
        <v>0.05</v>
      </c>
      <c r="AJ161" s="113">
        <f>'cieki 2024'!BN162</f>
        <v>0.05</v>
      </c>
      <c r="AK161" s="113">
        <f>'cieki 2024'!BQ162</f>
        <v>0.4</v>
      </c>
      <c r="AL161" s="112">
        <f>'cieki 2024'!BS162</f>
        <v>0.05</v>
      </c>
      <c r="AM161" s="113">
        <f>'cieki 2024'!BU162</f>
        <v>0.1</v>
      </c>
      <c r="AN161" s="113">
        <f>'cieki 2024'!BW162</f>
        <v>0.05</v>
      </c>
      <c r="AO161" s="113">
        <f>'cieki 2024'!BX162</f>
        <v>0.05</v>
      </c>
      <c r="AP161" s="113">
        <f>'cieki 2024'!BY162</f>
        <v>0.15000000000000002</v>
      </c>
      <c r="AQ161" s="113">
        <f>'cieki 2024'!CA162</f>
        <v>0</v>
      </c>
      <c r="AR161" s="112">
        <f>'cieki 2024'!CL162</f>
        <v>0</v>
      </c>
      <c r="AS161" s="113">
        <f>'cieki 2024'!CO162</f>
        <v>0</v>
      </c>
      <c r="AT161" s="113">
        <f>'cieki 2024'!CT162</f>
        <v>0</v>
      </c>
      <c r="AU161" s="133">
        <f>'cieki 2024'!CY162</f>
        <v>0</v>
      </c>
      <c r="AV161" s="113">
        <f>'cieki 2024'!DD162</f>
        <v>0</v>
      </c>
      <c r="AW161" s="113">
        <f>'cieki 2024'!DE162</f>
        <v>0.05</v>
      </c>
      <c r="AX161" s="157">
        <f>'cieki 2024'!DF162</f>
        <v>0.05</v>
      </c>
      <c r="AY161" s="158" t="s">
        <v>162</v>
      </c>
      <c r="AZ161" s="114"/>
      <c r="BB161" s="131"/>
    </row>
    <row r="162" spans="1:54" s="103" customFormat="1" x14ac:dyDescent="0.25">
      <c r="A162" s="111">
        <f>'cieki 2024'!B163</f>
        <v>312</v>
      </c>
      <c r="B162" s="152" t="str">
        <f>'cieki 2024'!D163</f>
        <v>Słubia - ujście do Odry (m. Stare Łysogórki)</v>
      </c>
      <c r="C162" s="112">
        <f>'cieki 2024'!I163</f>
        <v>0.05</v>
      </c>
      <c r="D162" s="112">
        <f>'cieki 2024'!J163</f>
        <v>1.5</v>
      </c>
      <c r="E162" s="112">
        <f>'cieki 2024'!L163</f>
        <v>2.5000000000000001E-2</v>
      </c>
      <c r="F162" s="112">
        <f>'cieki 2024'!N163</f>
        <v>0.74199999999999999</v>
      </c>
      <c r="G162" s="112">
        <f>'cieki 2024'!O163</f>
        <v>4.07</v>
      </c>
      <c r="H162" s="133">
        <f>'cieki 2024'!P163</f>
        <v>6.3E-3</v>
      </c>
      <c r="I162" s="112">
        <f>'cieki 2024'!S163</f>
        <v>0.56799999999999995</v>
      </c>
      <c r="J162" s="112">
        <f>'cieki 2024'!T163</f>
        <v>0.5</v>
      </c>
      <c r="K162" s="113">
        <f>'cieki 2024'!X163</f>
        <v>3.13</v>
      </c>
      <c r="L162" s="113">
        <f>'cieki 2024'!AA163</f>
        <v>2150</v>
      </c>
      <c r="M162" s="113">
        <f>'cieki 2024'!AB163</f>
        <v>95</v>
      </c>
      <c r="N162" s="113">
        <f>'cieki 2024'!AH163</f>
        <v>7.4</v>
      </c>
      <c r="O162" s="113">
        <f>'cieki 2024'!AI163</f>
        <v>14</v>
      </c>
      <c r="P162" s="113">
        <f>'cieki 2024'!AJ163</f>
        <v>2.5</v>
      </c>
      <c r="Q162" s="113">
        <f>'cieki 2024'!AK163</f>
        <v>52</v>
      </c>
      <c r="R162" s="113">
        <f>'cieki 2024'!AL163</f>
        <v>11</v>
      </c>
      <c r="S162" s="113">
        <f>'cieki 2024'!AM163</f>
        <v>7.5</v>
      </c>
      <c r="T162" s="113">
        <f>'cieki 2024'!AN163</f>
        <v>7.2</v>
      </c>
      <c r="U162" s="113">
        <f>'cieki 2024'!AP163</f>
        <v>6.8999999999999995</v>
      </c>
      <c r="V162" s="113">
        <f>'cieki 2024'!AQ163</f>
        <v>1.5</v>
      </c>
      <c r="W162" s="113">
        <f>'cieki 2024'!AR163</f>
        <v>2.5</v>
      </c>
      <c r="X162" s="113">
        <f>'cieki 2024'!AS163</f>
        <v>2.5</v>
      </c>
      <c r="Y162" s="113">
        <f>'cieki 2024'!AT163</f>
        <v>37</v>
      </c>
      <c r="Z162" s="113">
        <f>'cieki 2024'!AU163</f>
        <v>18</v>
      </c>
      <c r="AA162" s="113">
        <f>'cieki 2024'!AV163</f>
        <v>6.8</v>
      </c>
      <c r="AB162" s="113">
        <f>'cieki 2024'!AW163</f>
        <v>12</v>
      </c>
      <c r="AC162" s="113">
        <f>'cieki 2024'!AX163</f>
        <v>8.8000000000000007</v>
      </c>
      <c r="AD162" s="113">
        <f>'cieki 2024'!AY163</f>
        <v>2.5</v>
      </c>
      <c r="AE162" s="113">
        <f>'cieki 2024'!BA163</f>
        <v>169.90000000000003</v>
      </c>
      <c r="AF162" s="113">
        <f>'cieki 2024'!BI163</f>
        <v>0.5</v>
      </c>
      <c r="AG162" s="113">
        <f>'cieki 2024'!BK163</f>
        <v>0.5</v>
      </c>
      <c r="AH162" s="113">
        <f>'cieki 2024'!BL163</f>
        <v>0.05</v>
      </c>
      <c r="AI162" s="113">
        <f>'cieki 2024'!BM163</f>
        <v>0.05</v>
      </c>
      <c r="AJ162" s="113">
        <f>'cieki 2024'!BN163</f>
        <v>0.05</v>
      </c>
      <c r="AK162" s="113">
        <f>'cieki 2024'!BQ163</f>
        <v>0.4</v>
      </c>
      <c r="AL162" s="112">
        <f>'cieki 2024'!BS163</f>
        <v>0.05</v>
      </c>
      <c r="AM162" s="113">
        <f>'cieki 2024'!BU163</f>
        <v>0.1</v>
      </c>
      <c r="AN162" s="113">
        <f>'cieki 2024'!BW163</f>
        <v>0.05</v>
      </c>
      <c r="AO162" s="113">
        <f>'cieki 2024'!BX163</f>
        <v>0.05</v>
      </c>
      <c r="AP162" s="113">
        <f>'cieki 2024'!BY163</f>
        <v>0.15000000000000002</v>
      </c>
      <c r="AQ162" s="113">
        <f>'cieki 2024'!CA163</f>
        <v>0</v>
      </c>
      <c r="AR162" s="112">
        <f>'cieki 2024'!CL163</f>
        <v>0</v>
      </c>
      <c r="AS162" s="113">
        <f>'cieki 2024'!CO163</f>
        <v>0</v>
      </c>
      <c r="AT162" s="113">
        <f>'cieki 2024'!CT163</f>
        <v>0</v>
      </c>
      <c r="AU162" s="133">
        <f>'cieki 2024'!CY163</f>
        <v>0</v>
      </c>
      <c r="AV162" s="113">
        <f>'cieki 2024'!DD163</f>
        <v>0</v>
      </c>
      <c r="AW162" s="113">
        <f>'cieki 2024'!DE163</f>
        <v>0.05</v>
      </c>
      <c r="AX162" s="157">
        <f>'cieki 2024'!DF163</f>
        <v>0.05</v>
      </c>
      <c r="AY162" s="156" t="s">
        <v>161</v>
      </c>
      <c r="AZ162" s="114"/>
      <c r="BB162" s="131"/>
    </row>
    <row r="163" spans="1:54" s="103" customFormat="1" x14ac:dyDescent="0.25">
      <c r="A163" s="111">
        <f>'cieki 2024'!B164</f>
        <v>313</v>
      </c>
      <c r="B163" s="152" t="str">
        <f>'cieki 2024'!D164</f>
        <v>Słupia - Łosino</v>
      </c>
      <c r="C163" s="112">
        <f>'cieki 2024'!I164</f>
        <v>0.05</v>
      </c>
      <c r="D163" s="112">
        <f>'cieki 2024'!J164</f>
        <v>1.5</v>
      </c>
      <c r="E163" s="112">
        <f>'cieki 2024'!L164</f>
        <v>2.5000000000000001E-2</v>
      </c>
      <c r="F163" s="112">
        <f>'cieki 2024'!N164</f>
        <v>2.84</v>
      </c>
      <c r="G163" s="112">
        <f>'cieki 2024'!O164</f>
        <v>10.4</v>
      </c>
      <c r="H163" s="133">
        <f>'cieki 2024'!P164</f>
        <v>1.6999999999999999E-3</v>
      </c>
      <c r="I163" s="112">
        <f>'cieki 2024'!S164</f>
        <v>1.18</v>
      </c>
      <c r="J163" s="112">
        <f>'cieki 2024'!T164</f>
        <v>2.02</v>
      </c>
      <c r="K163" s="113">
        <f>'cieki 2024'!X164</f>
        <v>14.4</v>
      </c>
      <c r="L163" s="113">
        <f>'cieki 2024'!AA164</f>
        <v>2950</v>
      </c>
      <c r="M163" s="113">
        <f>'cieki 2024'!AB164</f>
        <v>168</v>
      </c>
      <c r="N163" s="113">
        <f>'cieki 2024'!AH164</f>
        <v>6</v>
      </c>
      <c r="O163" s="113">
        <f>'cieki 2024'!AI164</f>
        <v>2.5</v>
      </c>
      <c r="P163" s="113">
        <f>'cieki 2024'!AJ164</f>
        <v>2.5</v>
      </c>
      <c r="Q163" s="113">
        <f>'cieki 2024'!AK164</f>
        <v>8.1</v>
      </c>
      <c r="R163" s="113">
        <f>'cieki 2024'!AL164</f>
        <v>54</v>
      </c>
      <c r="S163" s="113">
        <f>'cieki 2024'!AM164</f>
        <v>22</v>
      </c>
      <c r="T163" s="113">
        <f>'cieki 2024'!AN164</f>
        <v>33</v>
      </c>
      <c r="U163" s="113">
        <f>'cieki 2024'!AP164</f>
        <v>23</v>
      </c>
      <c r="V163" s="113">
        <f>'cieki 2024'!AQ164</f>
        <v>1.5</v>
      </c>
      <c r="W163" s="113">
        <f>'cieki 2024'!AR164</f>
        <v>2.5</v>
      </c>
      <c r="X163" s="113">
        <f>'cieki 2024'!AS164</f>
        <v>2.5</v>
      </c>
      <c r="Y163" s="113">
        <f>'cieki 2024'!AT164</f>
        <v>2.5</v>
      </c>
      <c r="Z163" s="113">
        <f>'cieki 2024'!AU164</f>
        <v>34</v>
      </c>
      <c r="AA163" s="113">
        <f>'cieki 2024'!AV164</f>
        <v>16</v>
      </c>
      <c r="AB163" s="113">
        <f>'cieki 2024'!AW164</f>
        <v>20</v>
      </c>
      <c r="AC163" s="113">
        <f>'cieki 2024'!AX164</f>
        <v>29</v>
      </c>
      <c r="AD163" s="113">
        <f>'cieki 2024'!AY164</f>
        <v>2.5</v>
      </c>
      <c r="AE163" s="113">
        <f>'cieki 2024'!BA164</f>
        <v>187.1</v>
      </c>
      <c r="AF163" s="113">
        <f>'cieki 2024'!BI164</f>
        <v>0.5</v>
      </c>
      <c r="AG163" s="113">
        <f>'cieki 2024'!BK164</f>
        <v>0.5</v>
      </c>
      <c r="AH163" s="113">
        <f>'cieki 2024'!BL164</f>
        <v>0.05</v>
      </c>
      <c r="AI163" s="113">
        <f>'cieki 2024'!BM164</f>
        <v>0.05</v>
      </c>
      <c r="AJ163" s="113">
        <f>'cieki 2024'!BN164</f>
        <v>0.05</v>
      </c>
      <c r="AK163" s="113">
        <f>'cieki 2024'!BQ164</f>
        <v>0.4</v>
      </c>
      <c r="AL163" s="112">
        <f>'cieki 2024'!BS164</f>
        <v>0.05</v>
      </c>
      <c r="AM163" s="113">
        <f>'cieki 2024'!BU164</f>
        <v>0.1</v>
      </c>
      <c r="AN163" s="113">
        <f>'cieki 2024'!BW164</f>
        <v>0.05</v>
      </c>
      <c r="AO163" s="113">
        <f>'cieki 2024'!BX164</f>
        <v>0.05</v>
      </c>
      <c r="AP163" s="113">
        <f>'cieki 2024'!BY164</f>
        <v>0.15000000000000002</v>
      </c>
      <c r="AQ163" s="113">
        <f>'cieki 2024'!CA164</f>
        <v>0</v>
      </c>
      <c r="AR163" s="112">
        <f>'cieki 2024'!CL164</f>
        <v>0</v>
      </c>
      <c r="AS163" s="113">
        <f>'cieki 2024'!CO164</f>
        <v>0</v>
      </c>
      <c r="AT163" s="113">
        <f>'cieki 2024'!CT164</f>
        <v>0</v>
      </c>
      <c r="AU163" s="133">
        <f>'cieki 2024'!CY164</f>
        <v>0</v>
      </c>
      <c r="AV163" s="113">
        <f>'cieki 2024'!DD164</f>
        <v>0</v>
      </c>
      <c r="AW163" s="113">
        <f>'cieki 2024'!DE164</f>
        <v>0.05</v>
      </c>
      <c r="AX163" s="157">
        <f>'cieki 2024'!DF164</f>
        <v>0.05</v>
      </c>
      <c r="AY163" s="156" t="s">
        <v>161</v>
      </c>
      <c r="AZ163" s="114"/>
      <c r="BB163" s="131"/>
    </row>
    <row r="164" spans="1:54" s="103" customFormat="1" x14ac:dyDescent="0.25">
      <c r="A164" s="111">
        <f>'cieki 2024'!B165</f>
        <v>314</v>
      </c>
      <c r="B164" s="152" t="str">
        <f>'cieki 2024'!D165</f>
        <v>Słupia - Ustka</v>
      </c>
      <c r="C164" s="112">
        <f>'cieki 2024'!I165</f>
        <v>0.05</v>
      </c>
      <c r="D164" s="112">
        <f>'cieki 2024'!J165</f>
        <v>1.5</v>
      </c>
      <c r="E164" s="112">
        <f>'cieki 2024'!L165</f>
        <v>2.5000000000000001E-2</v>
      </c>
      <c r="F164" s="112">
        <f>'cieki 2024'!N165</f>
        <v>8.15</v>
      </c>
      <c r="G164" s="112">
        <f>'cieki 2024'!O165</f>
        <v>7.92</v>
      </c>
      <c r="H164" s="133">
        <f>'cieki 2024'!P165</f>
        <v>3.2000000000000002E-3</v>
      </c>
      <c r="I164" s="112">
        <f>'cieki 2024'!S165</f>
        <v>1.24</v>
      </c>
      <c r="J164" s="112">
        <f>'cieki 2024'!T165</f>
        <v>0.5</v>
      </c>
      <c r="K164" s="113">
        <f>'cieki 2024'!X165</f>
        <v>32.799999999999997</v>
      </c>
      <c r="L164" s="113">
        <f>'cieki 2024'!AA165</f>
        <v>5900</v>
      </c>
      <c r="M164" s="113">
        <f>'cieki 2024'!AB165</f>
        <v>491</v>
      </c>
      <c r="N164" s="113">
        <f>'cieki 2024'!AH165</f>
        <v>8.2000000000000011</v>
      </c>
      <c r="O164" s="113">
        <f>'cieki 2024'!AI165</f>
        <v>53</v>
      </c>
      <c r="P164" s="113">
        <f>'cieki 2024'!AJ165</f>
        <v>12</v>
      </c>
      <c r="Q164" s="113">
        <f>'cieki 2024'!AK165</f>
        <v>158</v>
      </c>
      <c r="R164" s="113">
        <f>'cieki 2024'!AL165</f>
        <v>81</v>
      </c>
      <c r="S164" s="113">
        <f>'cieki 2024'!AM165</f>
        <v>71</v>
      </c>
      <c r="T164" s="113">
        <f>'cieki 2024'!AN165</f>
        <v>88</v>
      </c>
      <c r="U164" s="113">
        <f>'cieki 2024'!AP165</f>
        <v>80</v>
      </c>
      <c r="V164" s="113">
        <f>'cieki 2024'!AQ165</f>
        <v>1.5</v>
      </c>
      <c r="W164" s="113">
        <f>'cieki 2024'!AR165</f>
        <v>2.5</v>
      </c>
      <c r="X164" s="113">
        <f>'cieki 2024'!AS165</f>
        <v>6.2</v>
      </c>
      <c r="Y164" s="113">
        <f>'cieki 2024'!AT165</f>
        <v>122</v>
      </c>
      <c r="Z164" s="113">
        <f>'cieki 2024'!AU165</f>
        <v>103</v>
      </c>
      <c r="AA164" s="113">
        <f>'cieki 2024'!AV165</f>
        <v>73</v>
      </c>
      <c r="AB164" s="113">
        <f>'cieki 2024'!AW165</f>
        <v>2.5</v>
      </c>
      <c r="AC164" s="113">
        <f>'cieki 2024'!AX165</f>
        <v>92</v>
      </c>
      <c r="AD164" s="113">
        <f>'cieki 2024'!AY165</f>
        <v>8.2000000000000011</v>
      </c>
      <c r="AE164" s="113">
        <f>'cieki 2024'!BA165</f>
        <v>779.4</v>
      </c>
      <c r="AF164" s="113">
        <f>'cieki 2024'!BI165</f>
        <v>0.5</v>
      </c>
      <c r="AG164" s="113">
        <f>'cieki 2024'!BK165</f>
        <v>0.5</v>
      </c>
      <c r="AH164" s="113">
        <f>'cieki 2024'!BL165</f>
        <v>0.05</v>
      </c>
      <c r="AI164" s="113">
        <f>'cieki 2024'!BM165</f>
        <v>0.05</v>
      </c>
      <c r="AJ164" s="113">
        <f>'cieki 2024'!BN165</f>
        <v>0.05</v>
      </c>
      <c r="AK164" s="113">
        <f>'cieki 2024'!BQ165</f>
        <v>0.4</v>
      </c>
      <c r="AL164" s="112">
        <f>'cieki 2024'!BS165</f>
        <v>0.05</v>
      </c>
      <c r="AM164" s="113">
        <f>'cieki 2024'!BU165</f>
        <v>0.1</v>
      </c>
      <c r="AN164" s="113">
        <f>'cieki 2024'!BW165</f>
        <v>0.05</v>
      </c>
      <c r="AO164" s="113">
        <f>'cieki 2024'!BX165</f>
        <v>0.05</v>
      </c>
      <c r="AP164" s="113">
        <f>'cieki 2024'!BY165</f>
        <v>0.15000000000000002</v>
      </c>
      <c r="AQ164" s="113">
        <f>'cieki 2024'!CA165</f>
        <v>25</v>
      </c>
      <c r="AR164" s="112">
        <f>'cieki 2024'!CL165</f>
        <v>0.02</v>
      </c>
      <c r="AS164" s="113">
        <f>'cieki 2024'!CO165</f>
        <v>0.5</v>
      </c>
      <c r="AT164" s="113">
        <f>'cieki 2024'!CT165</f>
        <v>0.5</v>
      </c>
      <c r="AU164" s="133">
        <f>'cieki 2024'!CY165</f>
        <v>7.5000000000000002E-4</v>
      </c>
      <c r="AV164" s="113">
        <f>'cieki 2024'!DD165</f>
        <v>0.05</v>
      </c>
      <c r="AW164" s="113">
        <f>'cieki 2024'!DE165</f>
        <v>0.05</v>
      </c>
      <c r="AX164" s="157">
        <f>'cieki 2024'!DF165</f>
        <v>0.05</v>
      </c>
      <c r="AY164" s="158" t="s">
        <v>162</v>
      </c>
      <c r="AZ164" s="114"/>
      <c r="BB164" s="131"/>
    </row>
    <row r="165" spans="1:54" s="103" customFormat="1" x14ac:dyDescent="0.25">
      <c r="A165" s="111">
        <f>'cieki 2024'!B166</f>
        <v>315</v>
      </c>
      <c r="B165" s="152" t="str">
        <f>'cieki 2024'!D166</f>
        <v>Sokołda - w m. Straż powyżej ujścia Kamionki</v>
      </c>
      <c r="C165" s="112">
        <f>'cieki 2024'!I166</f>
        <v>0.21199999999999999</v>
      </c>
      <c r="D165" s="112">
        <f>'cieki 2024'!J166</f>
        <v>1.5</v>
      </c>
      <c r="E165" s="112">
        <f>'cieki 2024'!L166</f>
        <v>2.5000000000000001E-2</v>
      </c>
      <c r="F165" s="112">
        <f>'cieki 2024'!N166</f>
        <v>6.94</v>
      </c>
      <c r="G165" s="112">
        <f>'cieki 2024'!O166</f>
        <v>8.8699999999999992</v>
      </c>
      <c r="H165" s="133">
        <f>'cieki 2024'!P166</f>
        <v>2.7E-2</v>
      </c>
      <c r="I165" s="112">
        <f>'cieki 2024'!S166</f>
        <v>2.39</v>
      </c>
      <c r="J165" s="112">
        <f>'cieki 2024'!T166</f>
        <v>2.2599999999999998</v>
      </c>
      <c r="K165" s="113">
        <f>'cieki 2024'!X166</f>
        <v>34.700000000000003</v>
      </c>
      <c r="L165" s="113">
        <f>'cieki 2024'!AA166</f>
        <v>5200</v>
      </c>
      <c r="M165" s="113">
        <f>'cieki 2024'!AB166</f>
        <v>147</v>
      </c>
      <c r="N165" s="113">
        <f>'cieki 2024'!AH166</f>
        <v>820</v>
      </c>
      <c r="O165" s="113">
        <f>'cieki 2024'!AI166</f>
        <v>389</v>
      </c>
      <c r="P165" s="113">
        <f>'cieki 2024'!AJ166</f>
        <v>127</v>
      </c>
      <c r="Q165" s="113">
        <f>'cieki 2024'!AK166</f>
        <v>1020</v>
      </c>
      <c r="R165" s="113">
        <f>'cieki 2024'!AL166</f>
        <v>3420</v>
      </c>
      <c r="S165" s="113">
        <f>'cieki 2024'!AM166</f>
        <v>1930</v>
      </c>
      <c r="T165" s="113">
        <f>'cieki 2024'!AN166</f>
        <v>2140</v>
      </c>
      <c r="U165" s="113">
        <f>'cieki 2024'!AP166</f>
        <v>1180</v>
      </c>
      <c r="V165" s="113">
        <f>'cieki 2024'!AQ166</f>
        <v>1.5</v>
      </c>
      <c r="W165" s="113">
        <f>'cieki 2024'!AR166</f>
        <v>294</v>
      </c>
      <c r="X165" s="113">
        <f>'cieki 2024'!AS166</f>
        <v>232</v>
      </c>
      <c r="Y165" s="113">
        <f>'cieki 2024'!AT166</f>
        <v>193</v>
      </c>
      <c r="Z165" s="113">
        <f>'cieki 2024'!AU166</f>
        <v>2560</v>
      </c>
      <c r="AA165" s="113">
        <f>'cieki 2024'!AV166</f>
        <v>1230</v>
      </c>
      <c r="AB165" s="113">
        <f>'cieki 2024'!AW166</f>
        <v>1180</v>
      </c>
      <c r="AC165" s="113">
        <f>'cieki 2024'!AX166</f>
        <v>1920</v>
      </c>
      <c r="AD165" s="113">
        <f>'cieki 2024'!AY166</f>
        <v>358</v>
      </c>
      <c r="AE165" s="113">
        <f>'cieki 2024'!BA166</f>
        <v>14356.5</v>
      </c>
      <c r="AF165" s="113">
        <f>'cieki 2024'!BI166</f>
        <v>0.5</v>
      </c>
      <c r="AG165" s="113">
        <f>'cieki 2024'!BK166</f>
        <v>0.5</v>
      </c>
      <c r="AH165" s="113">
        <f>'cieki 2024'!BL166</f>
        <v>0.05</v>
      </c>
      <c r="AI165" s="113">
        <f>'cieki 2024'!BM166</f>
        <v>0.05</v>
      </c>
      <c r="AJ165" s="113">
        <f>'cieki 2024'!BN166</f>
        <v>0.05</v>
      </c>
      <c r="AK165" s="113">
        <f>'cieki 2024'!BQ166</f>
        <v>0.4</v>
      </c>
      <c r="AL165" s="112">
        <f>'cieki 2024'!BS166</f>
        <v>0.05</v>
      </c>
      <c r="AM165" s="113">
        <f>'cieki 2024'!BU166</f>
        <v>0.1</v>
      </c>
      <c r="AN165" s="113">
        <f>'cieki 2024'!BW166</f>
        <v>0.05</v>
      </c>
      <c r="AO165" s="113">
        <f>'cieki 2024'!BX166</f>
        <v>0.05</v>
      </c>
      <c r="AP165" s="113">
        <f>'cieki 2024'!BY166</f>
        <v>0.15000000000000002</v>
      </c>
      <c r="AQ165" s="113">
        <f>'cieki 2024'!CA166</f>
        <v>0</v>
      </c>
      <c r="AR165" s="112">
        <f>'cieki 2024'!CL166</f>
        <v>0</v>
      </c>
      <c r="AS165" s="113">
        <f>'cieki 2024'!CO166</f>
        <v>0</v>
      </c>
      <c r="AT165" s="113">
        <f>'cieki 2024'!CT166</f>
        <v>0</v>
      </c>
      <c r="AU165" s="133">
        <f>'cieki 2024'!CY166</f>
        <v>0</v>
      </c>
      <c r="AV165" s="113">
        <f>'cieki 2024'!DD166</f>
        <v>0</v>
      </c>
      <c r="AW165" s="113">
        <f>'cieki 2024'!DE166</f>
        <v>0.05</v>
      </c>
      <c r="AX165" s="157">
        <f>'cieki 2024'!DF166</f>
        <v>0.05</v>
      </c>
      <c r="AY165" s="155" t="s">
        <v>164</v>
      </c>
      <c r="AZ165" s="114"/>
      <c r="BB165" s="131"/>
    </row>
    <row r="166" spans="1:54" s="103" customFormat="1" x14ac:dyDescent="0.25">
      <c r="A166" s="111">
        <f>'cieki 2024'!B167</f>
        <v>316</v>
      </c>
      <c r="B166" s="152" t="str">
        <f>'cieki 2024'!D167</f>
        <v>Soła - Oświęcim</v>
      </c>
      <c r="C166" s="112">
        <f>'cieki 2024'!I167</f>
        <v>0.05</v>
      </c>
      <c r="D166" s="112">
        <f>'cieki 2024'!J167</f>
        <v>1.5</v>
      </c>
      <c r="E166" s="112">
        <f>'cieki 2024'!L167</f>
        <v>2.5000000000000001E-2</v>
      </c>
      <c r="F166" s="112">
        <f>'cieki 2024'!N167</f>
        <v>9.26</v>
      </c>
      <c r="G166" s="112">
        <f>'cieki 2024'!O167</f>
        <v>10.9</v>
      </c>
      <c r="H166" s="133">
        <f>'cieki 2024'!P167</f>
        <v>0.01</v>
      </c>
      <c r="I166" s="112">
        <f>'cieki 2024'!S167</f>
        <v>12.1</v>
      </c>
      <c r="J166" s="112">
        <f>'cieki 2024'!T167</f>
        <v>3.74</v>
      </c>
      <c r="K166" s="113">
        <f>'cieki 2024'!X167</f>
        <v>39.6</v>
      </c>
      <c r="L166" s="113">
        <f>'cieki 2024'!AA167</f>
        <v>7200</v>
      </c>
      <c r="M166" s="113">
        <f>'cieki 2024'!AB167</f>
        <v>97.7</v>
      </c>
      <c r="N166" s="113">
        <f>'cieki 2024'!AH167</f>
        <v>8.6</v>
      </c>
      <c r="O166" s="113">
        <f>'cieki 2024'!AI167</f>
        <v>11</v>
      </c>
      <c r="P166" s="113">
        <f>'cieki 2024'!AJ167</f>
        <v>2.5</v>
      </c>
      <c r="Q166" s="113">
        <f>'cieki 2024'!AK167</f>
        <v>31</v>
      </c>
      <c r="R166" s="113">
        <f>'cieki 2024'!AL167</f>
        <v>33</v>
      </c>
      <c r="S166" s="113">
        <f>'cieki 2024'!AM167</f>
        <v>12</v>
      </c>
      <c r="T166" s="113">
        <f>'cieki 2024'!AN167</f>
        <v>14</v>
      </c>
      <c r="U166" s="113">
        <f>'cieki 2024'!AP167</f>
        <v>11</v>
      </c>
      <c r="V166" s="113">
        <f>'cieki 2024'!AQ167</f>
        <v>1.5</v>
      </c>
      <c r="W166" s="113">
        <f>'cieki 2024'!AR167</f>
        <v>2.5</v>
      </c>
      <c r="X166" s="113">
        <f>'cieki 2024'!AS167</f>
        <v>2.5</v>
      </c>
      <c r="Y166" s="113">
        <f>'cieki 2024'!AT167</f>
        <v>21</v>
      </c>
      <c r="Z166" s="113">
        <f>'cieki 2024'!AU167</f>
        <v>18</v>
      </c>
      <c r="AA166" s="113">
        <f>'cieki 2024'!AV167</f>
        <v>7.8</v>
      </c>
      <c r="AB166" s="113">
        <f>'cieki 2024'!AW167</f>
        <v>8.6999999999999993</v>
      </c>
      <c r="AC166" s="113">
        <f>'cieki 2024'!AX167</f>
        <v>11</v>
      </c>
      <c r="AD166" s="113">
        <f>'cieki 2024'!AY167</f>
        <v>2.5</v>
      </c>
      <c r="AE166" s="113">
        <f>'cieki 2024'!BA167</f>
        <v>165.4</v>
      </c>
      <c r="AF166" s="113">
        <f>'cieki 2024'!BI167</f>
        <v>0.5</v>
      </c>
      <c r="AG166" s="113">
        <f>'cieki 2024'!BK167</f>
        <v>0.5</v>
      </c>
      <c r="AH166" s="113">
        <f>'cieki 2024'!BL167</f>
        <v>0.05</v>
      </c>
      <c r="AI166" s="113">
        <f>'cieki 2024'!BM167</f>
        <v>0.05</v>
      </c>
      <c r="AJ166" s="113">
        <f>'cieki 2024'!BN167</f>
        <v>0.05</v>
      </c>
      <c r="AK166" s="113">
        <f>'cieki 2024'!BQ167</f>
        <v>0.4</v>
      </c>
      <c r="AL166" s="112">
        <f>'cieki 2024'!BS167</f>
        <v>0.05</v>
      </c>
      <c r="AM166" s="113">
        <f>'cieki 2024'!BU167</f>
        <v>0.1</v>
      </c>
      <c r="AN166" s="113">
        <f>'cieki 2024'!BW167</f>
        <v>0.05</v>
      </c>
      <c r="AO166" s="113">
        <f>'cieki 2024'!BX167</f>
        <v>0.05</v>
      </c>
      <c r="AP166" s="113">
        <f>'cieki 2024'!BY167</f>
        <v>0.15000000000000002</v>
      </c>
      <c r="AQ166" s="113">
        <f>'cieki 2024'!CA167</f>
        <v>25</v>
      </c>
      <c r="AR166" s="112">
        <f>'cieki 2024'!CL167</f>
        <v>5.6</v>
      </c>
      <c r="AS166" s="113">
        <f>'cieki 2024'!CO167</f>
        <v>0.5</v>
      </c>
      <c r="AT166" s="113">
        <f>'cieki 2024'!CT167</f>
        <v>0.5</v>
      </c>
      <c r="AU166" s="133">
        <f>'cieki 2024'!CY167</f>
        <v>9.7999999999999997E-4</v>
      </c>
      <c r="AV166" s="113">
        <f>'cieki 2024'!DD167</f>
        <v>0.05</v>
      </c>
      <c r="AW166" s="113">
        <f>'cieki 2024'!DE167</f>
        <v>0.05</v>
      </c>
      <c r="AX166" s="157">
        <f>'cieki 2024'!DF167</f>
        <v>0.05</v>
      </c>
      <c r="AY166" s="155" t="s">
        <v>164</v>
      </c>
      <c r="AZ166" s="114"/>
      <c r="BB166" s="131"/>
    </row>
    <row r="167" spans="1:54" s="103" customFormat="1" x14ac:dyDescent="0.25">
      <c r="A167" s="111">
        <f>'cieki 2024'!B168</f>
        <v>317</v>
      </c>
      <c r="B167" s="152" t="str">
        <f>'cieki 2024'!D168</f>
        <v>Soła - powyżej Rycerki</v>
      </c>
      <c r="C167" s="112">
        <f>'cieki 2024'!I168</f>
        <v>0.05</v>
      </c>
      <c r="D167" s="112">
        <f>'cieki 2024'!J168</f>
        <v>1.5</v>
      </c>
      <c r="E167" s="112">
        <f>'cieki 2024'!L168</f>
        <v>2.5000000000000001E-2</v>
      </c>
      <c r="F167" s="112">
        <f>'cieki 2024'!N168</f>
        <v>15.1</v>
      </c>
      <c r="G167" s="112">
        <f>'cieki 2024'!O168</f>
        <v>16.8</v>
      </c>
      <c r="H167" s="133">
        <f>'cieki 2024'!P168</f>
        <v>1.6E-2</v>
      </c>
      <c r="I167" s="112">
        <f>'cieki 2024'!S168</f>
        <v>27.5</v>
      </c>
      <c r="J167" s="112">
        <f>'cieki 2024'!T168</f>
        <v>4.8600000000000003</v>
      </c>
      <c r="K167" s="113">
        <f>'cieki 2024'!X168</f>
        <v>37.1</v>
      </c>
      <c r="L167" s="113">
        <f>'cieki 2024'!AA168</f>
        <v>12100</v>
      </c>
      <c r="M167" s="113">
        <f>'cieki 2024'!AB168</f>
        <v>709.65899999999999</v>
      </c>
      <c r="N167" s="113">
        <f>'cieki 2024'!AH168</f>
        <v>28</v>
      </c>
      <c r="O167" s="113">
        <f>'cieki 2024'!AI168</f>
        <v>70</v>
      </c>
      <c r="P167" s="113">
        <f>'cieki 2024'!AJ168</f>
        <v>14</v>
      </c>
      <c r="Q167" s="113">
        <f>'cieki 2024'!AK168</f>
        <v>128</v>
      </c>
      <c r="R167" s="113">
        <f>'cieki 2024'!AL168</f>
        <v>75</v>
      </c>
      <c r="S167" s="113">
        <f>'cieki 2024'!AM168</f>
        <v>68</v>
      </c>
      <c r="T167" s="113">
        <f>'cieki 2024'!AN168</f>
        <v>66</v>
      </c>
      <c r="U167" s="113">
        <f>'cieki 2024'!AP168</f>
        <v>49</v>
      </c>
      <c r="V167" s="113">
        <f>'cieki 2024'!AQ168</f>
        <v>1.5</v>
      </c>
      <c r="W167" s="113">
        <f>'cieki 2024'!AR168</f>
        <v>50</v>
      </c>
      <c r="X167" s="113">
        <f>'cieki 2024'!AS168</f>
        <v>22</v>
      </c>
      <c r="Y167" s="113">
        <f>'cieki 2024'!AT168</f>
        <v>137</v>
      </c>
      <c r="Z167" s="113">
        <f>'cieki 2024'!AU168</f>
        <v>68</v>
      </c>
      <c r="AA167" s="113">
        <f>'cieki 2024'!AV168</f>
        <v>58</v>
      </c>
      <c r="AB167" s="113">
        <f>'cieki 2024'!AW168</f>
        <v>2.5</v>
      </c>
      <c r="AC167" s="113">
        <f>'cieki 2024'!AX168</f>
        <v>56</v>
      </c>
      <c r="AD167" s="113">
        <f>'cieki 2024'!AY168</f>
        <v>17</v>
      </c>
      <c r="AE167" s="113">
        <f>'cieki 2024'!BA168</f>
        <v>785.5</v>
      </c>
      <c r="AF167" s="113">
        <f>'cieki 2024'!BI168</f>
        <v>0.5</v>
      </c>
      <c r="AG167" s="113">
        <f>'cieki 2024'!BK168</f>
        <v>0.5</v>
      </c>
      <c r="AH167" s="113">
        <f>'cieki 2024'!BL168</f>
        <v>0.05</v>
      </c>
      <c r="AI167" s="113">
        <f>'cieki 2024'!BM168</f>
        <v>0.05</v>
      </c>
      <c r="AJ167" s="113">
        <f>'cieki 2024'!BN168</f>
        <v>0.05</v>
      </c>
      <c r="AK167" s="113">
        <f>'cieki 2024'!BQ168</f>
        <v>0.4</v>
      </c>
      <c r="AL167" s="112">
        <f>'cieki 2024'!BS168</f>
        <v>0.05</v>
      </c>
      <c r="AM167" s="113">
        <f>'cieki 2024'!BU168</f>
        <v>0.1</v>
      </c>
      <c r="AN167" s="113">
        <f>'cieki 2024'!BW168</f>
        <v>0.05</v>
      </c>
      <c r="AO167" s="113">
        <f>'cieki 2024'!BX168</f>
        <v>0.05</v>
      </c>
      <c r="AP167" s="113">
        <f>'cieki 2024'!BY168</f>
        <v>0.15000000000000002</v>
      </c>
      <c r="AQ167" s="113">
        <f>'cieki 2024'!CA168</f>
        <v>0</v>
      </c>
      <c r="AR167" s="112">
        <f>'cieki 2024'!CL168</f>
        <v>0</v>
      </c>
      <c r="AS167" s="113">
        <f>'cieki 2024'!CO168</f>
        <v>0</v>
      </c>
      <c r="AT167" s="113">
        <f>'cieki 2024'!CT168</f>
        <v>0</v>
      </c>
      <c r="AU167" s="133">
        <f>'cieki 2024'!CY168</f>
        <v>0</v>
      </c>
      <c r="AV167" s="113">
        <f>'cieki 2024'!DD168</f>
        <v>0</v>
      </c>
      <c r="AW167" s="113">
        <f>'cieki 2024'!DE168</f>
        <v>0.05</v>
      </c>
      <c r="AX167" s="157">
        <f>'cieki 2024'!DF168</f>
        <v>0.05</v>
      </c>
      <c r="AY167" s="159" t="s">
        <v>163</v>
      </c>
      <c r="AZ167" s="114"/>
      <c r="BB167" s="131"/>
    </row>
    <row r="168" spans="1:54" s="103" customFormat="1" x14ac:dyDescent="0.25">
      <c r="A168" s="111">
        <f>'cieki 2024'!B169</f>
        <v>318</v>
      </c>
      <c r="B168" s="152" t="str">
        <f>'cieki 2024'!D169</f>
        <v>Soła - wpływ do zbiornika Tresna</v>
      </c>
      <c r="C168" s="112">
        <f>'cieki 2024'!I169</f>
        <v>0.05</v>
      </c>
      <c r="D168" s="112">
        <f>'cieki 2024'!J169</f>
        <v>3.49</v>
      </c>
      <c r="E168" s="112">
        <f>'cieki 2024'!L169</f>
        <v>0.25800000000000001</v>
      </c>
      <c r="F168" s="112">
        <f>'cieki 2024'!N169</f>
        <v>13.7</v>
      </c>
      <c r="G168" s="112">
        <f>'cieki 2024'!O169</f>
        <v>5.8</v>
      </c>
      <c r="H168" s="133">
        <f>'cieki 2024'!P169</f>
        <v>8.6999999999999994E-3</v>
      </c>
      <c r="I168" s="112">
        <f>'cieki 2024'!S169</f>
        <v>20</v>
      </c>
      <c r="J168" s="112">
        <f>'cieki 2024'!T169</f>
        <v>11.2</v>
      </c>
      <c r="K168" s="113">
        <f>'cieki 2024'!X169</f>
        <v>32.6</v>
      </c>
      <c r="L168" s="113">
        <f>'cieki 2024'!AA169</f>
        <v>11700</v>
      </c>
      <c r="M168" s="113">
        <f>'cieki 2024'!AB169</f>
        <v>314</v>
      </c>
      <c r="N168" s="113">
        <f>'cieki 2024'!AH169</f>
        <v>2.5</v>
      </c>
      <c r="O168" s="113">
        <f>'cieki 2024'!AI169</f>
        <v>2.5</v>
      </c>
      <c r="P168" s="113">
        <f>'cieki 2024'!AJ169</f>
        <v>2.5</v>
      </c>
      <c r="Q168" s="113">
        <f>'cieki 2024'!AK169</f>
        <v>2.5</v>
      </c>
      <c r="R168" s="113">
        <f>'cieki 2024'!AL169</f>
        <v>2.5</v>
      </c>
      <c r="S168" s="113">
        <f>'cieki 2024'!AM169</f>
        <v>2.5</v>
      </c>
      <c r="T168" s="113">
        <f>'cieki 2024'!AN169</f>
        <v>2.5</v>
      </c>
      <c r="U168" s="113">
        <f>'cieki 2024'!AP169</f>
        <v>2.5</v>
      </c>
      <c r="V168" s="113">
        <f>'cieki 2024'!AQ169</f>
        <v>1.5</v>
      </c>
      <c r="W168" s="113">
        <f>'cieki 2024'!AR169</f>
        <v>2.5</v>
      </c>
      <c r="X168" s="113">
        <f>'cieki 2024'!AS169</f>
        <v>2.5</v>
      </c>
      <c r="Y168" s="113">
        <f>'cieki 2024'!AT169</f>
        <v>2.5</v>
      </c>
      <c r="Z168" s="113">
        <f>'cieki 2024'!AU169</f>
        <v>2.5</v>
      </c>
      <c r="AA168" s="113">
        <f>'cieki 2024'!AV169</f>
        <v>2.5</v>
      </c>
      <c r="AB168" s="113">
        <f>'cieki 2024'!AW169</f>
        <v>2.5</v>
      </c>
      <c r="AC168" s="113">
        <f>'cieki 2024'!AX169</f>
        <v>2.5</v>
      </c>
      <c r="AD168" s="113">
        <f>'cieki 2024'!AY169</f>
        <v>2.5</v>
      </c>
      <c r="AE168" s="113">
        <f>'cieki 2024'!BA169</f>
        <v>31.5</v>
      </c>
      <c r="AF168" s="113">
        <f>'cieki 2024'!BI169</f>
        <v>0.5</v>
      </c>
      <c r="AG168" s="113">
        <f>'cieki 2024'!BK169</f>
        <v>0.5</v>
      </c>
      <c r="AH168" s="113">
        <f>'cieki 2024'!BL169</f>
        <v>0.05</v>
      </c>
      <c r="AI168" s="113">
        <f>'cieki 2024'!BM169</f>
        <v>0.05</v>
      </c>
      <c r="AJ168" s="113">
        <f>'cieki 2024'!BN169</f>
        <v>0.05</v>
      </c>
      <c r="AK168" s="113">
        <f>'cieki 2024'!BQ169</f>
        <v>0.4</v>
      </c>
      <c r="AL168" s="112">
        <f>'cieki 2024'!BS169</f>
        <v>0.05</v>
      </c>
      <c r="AM168" s="113">
        <f>'cieki 2024'!BU169</f>
        <v>0.1</v>
      </c>
      <c r="AN168" s="113">
        <f>'cieki 2024'!BW169</f>
        <v>0.05</v>
      </c>
      <c r="AO168" s="113">
        <f>'cieki 2024'!BX169</f>
        <v>0.05</v>
      </c>
      <c r="AP168" s="113">
        <f>'cieki 2024'!BY169</f>
        <v>0.15000000000000002</v>
      </c>
      <c r="AQ168" s="113">
        <f>'cieki 2024'!CA169</f>
        <v>0</v>
      </c>
      <c r="AR168" s="112">
        <f>'cieki 2024'!CL169</f>
        <v>0</v>
      </c>
      <c r="AS168" s="113">
        <f>'cieki 2024'!CO169</f>
        <v>0</v>
      </c>
      <c r="AT168" s="113">
        <f>'cieki 2024'!CT169</f>
        <v>0</v>
      </c>
      <c r="AU168" s="133">
        <f>'cieki 2024'!CY169</f>
        <v>0</v>
      </c>
      <c r="AV168" s="113">
        <f>'cieki 2024'!DD169</f>
        <v>0</v>
      </c>
      <c r="AW168" s="113">
        <f>'cieki 2024'!DE169</f>
        <v>0.05</v>
      </c>
      <c r="AX168" s="157">
        <f>'cieki 2024'!DF169</f>
        <v>0.05</v>
      </c>
      <c r="AY168" s="156" t="s">
        <v>161</v>
      </c>
      <c r="AZ168" s="114"/>
      <c r="BB168" s="131"/>
    </row>
    <row r="169" spans="1:54" s="103" customFormat="1" x14ac:dyDescent="0.25">
      <c r="A169" s="111">
        <f>'cieki 2024'!B170</f>
        <v>319</v>
      </c>
      <c r="B169" s="152" t="str">
        <f>'cieki 2024'!D170</f>
        <v>Sołka - Silginy</v>
      </c>
      <c r="C169" s="112">
        <f>'cieki 2024'!I170</f>
        <v>0.05</v>
      </c>
      <c r="D169" s="112">
        <f>'cieki 2024'!J170</f>
        <v>1.5</v>
      </c>
      <c r="E169" s="112">
        <f>'cieki 2024'!L170</f>
        <v>2.5000000000000001E-2</v>
      </c>
      <c r="F169" s="112">
        <f>'cieki 2024'!N170</f>
        <v>5.41</v>
      </c>
      <c r="G169" s="112">
        <f>'cieki 2024'!O170</f>
        <v>6.14</v>
      </c>
      <c r="H169" s="133">
        <f>'cieki 2024'!P170</f>
        <v>2E-3</v>
      </c>
      <c r="I169" s="112">
        <f>'cieki 2024'!S170</f>
        <v>2</v>
      </c>
      <c r="J169" s="112">
        <f>'cieki 2024'!T170</f>
        <v>0.5</v>
      </c>
      <c r="K169" s="113">
        <f>'cieki 2024'!X170</f>
        <v>12.4</v>
      </c>
      <c r="L169" s="113">
        <f>'cieki 2024'!AA170</f>
        <v>3270</v>
      </c>
      <c r="M169" s="113">
        <f>'cieki 2024'!AB170</f>
        <v>73.3</v>
      </c>
      <c r="N169" s="113">
        <f>'cieki 2024'!AH170</f>
        <v>76</v>
      </c>
      <c r="O169" s="113">
        <f>'cieki 2024'!AI170</f>
        <v>112</v>
      </c>
      <c r="P169" s="113">
        <f>'cieki 2024'!AJ170</f>
        <v>55</v>
      </c>
      <c r="Q169" s="113">
        <f>'cieki 2024'!AK170</f>
        <v>347</v>
      </c>
      <c r="R169" s="113">
        <f>'cieki 2024'!AL170</f>
        <v>190</v>
      </c>
      <c r="S169" s="113">
        <f>'cieki 2024'!AM170</f>
        <v>200</v>
      </c>
      <c r="T169" s="113">
        <f>'cieki 2024'!AN170</f>
        <v>290</v>
      </c>
      <c r="U169" s="113">
        <f>'cieki 2024'!AP170</f>
        <v>206</v>
      </c>
      <c r="V169" s="113">
        <f>'cieki 2024'!AQ170</f>
        <v>1.5</v>
      </c>
      <c r="W169" s="113">
        <f>'cieki 2024'!AR170</f>
        <v>28</v>
      </c>
      <c r="X169" s="113">
        <f>'cieki 2024'!AS170</f>
        <v>22</v>
      </c>
      <c r="Y169" s="113">
        <f>'cieki 2024'!AT170</f>
        <v>289</v>
      </c>
      <c r="Z169" s="113">
        <f>'cieki 2024'!AU170</f>
        <v>225</v>
      </c>
      <c r="AA169" s="113">
        <f>'cieki 2024'!AV170</f>
        <v>191</v>
      </c>
      <c r="AB169" s="113">
        <f>'cieki 2024'!AW170</f>
        <v>2.5</v>
      </c>
      <c r="AC169" s="113">
        <f>'cieki 2024'!AX170</f>
        <v>243</v>
      </c>
      <c r="AD169" s="113">
        <f>'cieki 2024'!AY170</f>
        <v>47</v>
      </c>
      <c r="AE169" s="113">
        <f>'cieki 2024'!BA170</f>
        <v>2026.5</v>
      </c>
      <c r="AF169" s="113">
        <f>'cieki 2024'!BI170</f>
        <v>0.5</v>
      </c>
      <c r="AG169" s="113">
        <f>'cieki 2024'!BK170</f>
        <v>0.5</v>
      </c>
      <c r="AH169" s="113">
        <f>'cieki 2024'!BL170</f>
        <v>0.05</v>
      </c>
      <c r="AI169" s="113">
        <f>'cieki 2024'!BM170</f>
        <v>0.05</v>
      </c>
      <c r="AJ169" s="113">
        <f>'cieki 2024'!BN170</f>
        <v>0.05</v>
      </c>
      <c r="AK169" s="113">
        <f>'cieki 2024'!BQ170</f>
        <v>0.4</v>
      </c>
      <c r="AL169" s="112">
        <f>'cieki 2024'!BS170</f>
        <v>0.05</v>
      </c>
      <c r="AM169" s="113">
        <f>'cieki 2024'!BU170</f>
        <v>0.1</v>
      </c>
      <c r="AN169" s="113">
        <f>'cieki 2024'!BW170</f>
        <v>0.05</v>
      </c>
      <c r="AO169" s="113">
        <f>'cieki 2024'!BX170</f>
        <v>0.05</v>
      </c>
      <c r="AP169" s="113">
        <f>'cieki 2024'!BY170</f>
        <v>0.15000000000000002</v>
      </c>
      <c r="AQ169" s="113">
        <f>'cieki 2024'!CA170</f>
        <v>0</v>
      </c>
      <c r="AR169" s="112">
        <f>'cieki 2024'!CL170</f>
        <v>0</v>
      </c>
      <c r="AS169" s="113">
        <f>'cieki 2024'!CO170</f>
        <v>0</v>
      </c>
      <c r="AT169" s="113">
        <f>'cieki 2024'!CT170</f>
        <v>0</v>
      </c>
      <c r="AU169" s="133">
        <f>'cieki 2024'!CY170</f>
        <v>0</v>
      </c>
      <c r="AV169" s="113">
        <f>'cieki 2024'!DD170</f>
        <v>0</v>
      </c>
      <c r="AW169" s="113">
        <f>'cieki 2024'!DE170</f>
        <v>0.05</v>
      </c>
      <c r="AX169" s="157">
        <f>'cieki 2024'!DF170</f>
        <v>0.05</v>
      </c>
      <c r="AY169" s="158" t="s">
        <v>162</v>
      </c>
      <c r="AZ169" s="114"/>
      <c r="BB169" s="131"/>
    </row>
    <row r="170" spans="1:54" s="103" customFormat="1" x14ac:dyDescent="0.25">
      <c r="A170" s="111">
        <f>'cieki 2024'!B171</f>
        <v>320</v>
      </c>
      <c r="B170" s="152" t="str">
        <f>'cieki 2024'!D171</f>
        <v>Sołotwa - Podlesie</v>
      </c>
      <c r="C170" s="112">
        <f>'cieki 2024'!I171</f>
        <v>0.05</v>
      </c>
      <c r="D170" s="112">
        <f>'cieki 2024'!J171</f>
        <v>1.5</v>
      </c>
      <c r="E170" s="112">
        <f>'cieki 2024'!L171</f>
        <v>2.5000000000000001E-2</v>
      </c>
      <c r="F170" s="112">
        <f>'cieki 2024'!N171</f>
        <v>0.61899999999999999</v>
      </c>
      <c r="G170" s="112">
        <f>'cieki 2024'!O171</f>
        <v>2.0099999999999998</v>
      </c>
      <c r="H170" s="133">
        <f>'cieki 2024'!P171</f>
        <v>1.5E-3</v>
      </c>
      <c r="I170" s="112">
        <f>'cieki 2024'!S171</f>
        <v>0.2</v>
      </c>
      <c r="J170" s="112">
        <f>'cieki 2024'!T171</f>
        <v>0.5</v>
      </c>
      <c r="K170" s="113">
        <f>'cieki 2024'!X171</f>
        <v>0.25</v>
      </c>
      <c r="L170" s="113">
        <f>'cieki 2024'!AA171</f>
        <v>2100</v>
      </c>
      <c r="M170" s="113">
        <f>'cieki 2024'!AB171</f>
        <v>95.8</v>
      </c>
      <c r="N170" s="113">
        <f>'cieki 2024'!AH171</f>
        <v>2.5</v>
      </c>
      <c r="O170" s="113">
        <f>'cieki 2024'!AI171</f>
        <v>2.5</v>
      </c>
      <c r="P170" s="113">
        <f>'cieki 2024'!AJ171</f>
        <v>2.5</v>
      </c>
      <c r="Q170" s="113">
        <f>'cieki 2024'!AK171</f>
        <v>2.5</v>
      </c>
      <c r="R170" s="113">
        <f>'cieki 2024'!AL171</f>
        <v>2.5</v>
      </c>
      <c r="S170" s="113">
        <f>'cieki 2024'!AM171</f>
        <v>2.5</v>
      </c>
      <c r="T170" s="113">
        <f>'cieki 2024'!AN171</f>
        <v>2.5</v>
      </c>
      <c r="U170" s="113">
        <f>'cieki 2024'!AP171</f>
        <v>2.5</v>
      </c>
      <c r="V170" s="113">
        <f>'cieki 2024'!AQ171</f>
        <v>1.5</v>
      </c>
      <c r="W170" s="113">
        <f>'cieki 2024'!AR171</f>
        <v>2.5</v>
      </c>
      <c r="X170" s="113">
        <f>'cieki 2024'!AS171</f>
        <v>2.5</v>
      </c>
      <c r="Y170" s="113">
        <f>'cieki 2024'!AT171</f>
        <v>2.5</v>
      </c>
      <c r="Z170" s="113">
        <f>'cieki 2024'!AU171</f>
        <v>2.5</v>
      </c>
      <c r="AA170" s="113">
        <f>'cieki 2024'!AV171</f>
        <v>2.5</v>
      </c>
      <c r="AB170" s="113">
        <f>'cieki 2024'!AW171</f>
        <v>2.5</v>
      </c>
      <c r="AC170" s="113">
        <f>'cieki 2024'!AX171</f>
        <v>2.5</v>
      </c>
      <c r="AD170" s="113">
        <f>'cieki 2024'!AY171</f>
        <v>2.5</v>
      </c>
      <c r="AE170" s="113">
        <f>'cieki 2024'!BA171</f>
        <v>31.5</v>
      </c>
      <c r="AF170" s="113">
        <f>'cieki 2024'!BI171</f>
        <v>0.5</v>
      </c>
      <c r="AG170" s="113">
        <f>'cieki 2024'!BK171</f>
        <v>0.5</v>
      </c>
      <c r="AH170" s="113">
        <f>'cieki 2024'!BL171</f>
        <v>0.05</v>
      </c>
      <c r="AI170" s="113">
        <f>'cieki 2024'!BM171</f>
        <v>0.05</v>
      </c>
      <c r="AJ170" s="113">
        <f>'cieki 2024'!BN171</f>
        <v>0.05</v>
      </c>
      <c r="AK170" s="113">
        <f>'cieki 2024'!BQ171</f>
        <v>0.4</v>
      </c>
      <c r="AL170" s="112">
        <f>'cieki 2024'!BS171</f>
        <v>0.05</v>
      </c>
      <c r="AM170" s="113">
        <f>'cieki 2024'!BU171</f>
        <v>0.1</v>
      </c>
      <c r="AN170" s="113">
        <f>'cieki 2024'!BW171</f>
        <v>0.05</v>
      </c>
      <c r="AO170" s="113">
        <f>'cieki 2024'!BX171</f>
        <v>0.05</v>
      </c>
      <c r="AP170" s="113">
        <f>'cieki 2024'!BY171</f>
        <v>0.15000000000000002</v>
      </c>
      <c r="AQ170" s="113">
        <f>'cieki 2024'!CA171</f>
        <v>0</v>
      </c>
      <c r="AR170" s="112">
        <f>'cieki 2024'!CL171</f>
        <v>0</v>
      </c>
      <c r="AS170" s="113">
        <f>'cieki 2024'!CO171</f>
        <v>0</v>
      </c>
      <c r="AT170" s="113">
        <f>'cieki 2024'!CT171</f>
        <v>0</v>
      </c>
      <c r="AU170" s="133">
        <f>'cieki 2024'!CY171</f>
        <v>0</v>
      </c>
      <c r="AV170" s="113">
        <f>'cieki 2024'!DD171</f>
        <v>0</v>
      </c>
      <c r="AW170" s="113">
        <f>'cieki 2024'!DE171</f>
        <v>0.05</v>
      </c>
      <c r="AX170" s="157">
        <f>'cieki 2024'!DF171</f>
        <v>0.05</v>
      </c>
      <c r="AY170" s="156" t="s">
        <v>161</v>
      </c>
      <c r="AZ170" s="114"/>
      <c r="BB170" s="131"/>
    </row>
    <row r="171" spans="1:54" s="103" customFormat="1" x14ac:dyDescent="0.25">
      <c r="A171" s="111">
        <f>'cieki 2024'!B172</f>
        <v>321</v>
      </c>
      <c r="B171" s="152" t="str">
        <f>'cieki 2024'!D172</f>
        <v>Stobnica - Godowa</v>
      </c>
      <c r="C171" s="112">
        <f>'cieki 2024'!I172</f>
        <v>4.29</v>
      </c>
      <c r="D171" s="112">
        <f>'cieki 2024'!J172</f>
        <v>1.5</v>
      </c>
      <c r="E171" s="112">
        <f>'cieki 2024'!L172</f>
        <v>2.5000000000000001E-2</v>
      </c>
      <c r="F171" s="112">
        <f>'cieki 2024'!N172</f>
        <v>7.17</v>
      </c>
      <c r="G171" s="112">
        <f>'cieki 2024'!O172</f>
        <v>10.1</v>
      </c>
      <c r="H171" s="133">
        <f>'cieki 2024'!P172</f>
        <v>1.0999999999999999E-2</v>
      </c>
      <c r="I171" s="112">
        <f>'cieki 2024'!S172</f>
        <v>8.16</v>
      </c>
      <c r="J171" s="112">
        <f>'cieki 2024'!T172</f>
        <v>3.03</v>
      </c>
      <c r="K171" s="113">
        <f>'cieki 2024'!X172</f>
        <v>23.5</v>
      </c>
      <c r="L171" s="113">
        <f>'cieki 2024'!AA172</f>
        <v>6310</v>
      </c>
      <c r="M171" s="113">
        <f>'cieki 2024'!AB172</f>
        <v>349</v>
      </c>
      <c r="N171" s="113">
        <f>'cieki 2024'!AH172</f>
        <v>76</v>
      </c>
      <c r="O171" s="113">
        <f>'cieki 2024'!AI172</f>
        <v>17</v>
      </c>
      <c r="P171" s="113">
        <f>'cieki 2024'!AJ172</f>
        <v>2.5</v>
      </c>
      <c r="Q171" s="113">
        <f>'cieki 2024'!AK172</f>
        <v>2.5</v>
      </c>
      <c r="R171" s="113">
        <f>'cieki 2024'!AL172</f>
        <v>2.5</v>
      </c>
      <c r="S171" s="113">
        <f>'cieki 2024'!AM172</f>
        <v>2.5</v>
      </c>
      <c r="T171" s="113">
        <f>'cieki 2024'!AN172</f>
        <v>2.5</v>
      </c>
      <c r="U171" s="113">
        <f>'cieki 2024'!AP172</f>
        <v>2.5</v>
      </c>
      <c r="V171" s="113">
        <f>'cieki 2024'!AQ172</f>
        <v>1.5</v>
      </c>
      <c r="W171" s="113">
        <f>'cieki 2024'!AR172</f>
        <v>87</v>
      </c>
      <c r="X171" s="113">
        <f>'cieki 2024'!AS172</f>
        <v>28</v>
      </c>
      <c r="Y171" s="113">
        <f>'cieki 2024'!AT172</f>
        <v>2.5</v>
      </c>
      <c r="Z171" s="113">
        <f>'cieki 2024'!AU172</f>
        <v>2.5</v>
      </c>
      <c r="AA171" s="113">
        <f>'cieki 2024'!AV172</f>
        <v>2.5</v>
      </c>
      <c r="AB171" s="113">
        <f>'cieki 2024'!AW172</f>
        <v>2.5</v>
      </c>
      <c r="AC171" s="113">
        <f>'cieki 2024'!AX172</f>
        <v>2.5</v>
      </c>
      <c r="AD171" s="113">
        <f>'cieki 2024'!AY172</f>
        <v>2.5</v>
      </c>
      <c r="AE171" s="113">
        <f>'cieki 2024'!BA172</f>
        <v>229.5</v>
      </c>
      <c r="AF171" s="113">
        <f>'cieki 2024'!BI172</f>
        <v>0.5</v>
      </c>
      <c r="AG171" s="113">
        <f>'cieki 2024'!BK172</f>
        <v>0.5</v>
      </c>
      <c r="AH171" s="113">
        <f>'cieki 2024'!BL172</f>
        <v>0.05</v>
      </c>
      <c r="AI171" s="113">
        <f>'cieki 2024'!BM172</f>
        <v>0.05</v>
      </c>
      <c r="AJ171" s="113">
        <f>'cieki 2024'!BN172</f>
        <v>0.05</v>
      </c>
      <c r="AK171" s="113">
        <f>'cieki 2024'!BQ172</f>
        <v>0.4</v>
      </c>
      <c r="AL171" s="112">
        <f>'cieki 2024'!BS172</f>
        <v>0.05</v>
      </c>
      <c r="AM171" s="113">
        <f>'cieki 2024'!BU172</f>
        <v>0.1</v>
      </c>
      <c r="AN171" s="113">
        <f>'cieki 2024'!BW172</f>
        <v>0.05</v>
      </c>
      <c r="AO171" s="113">
        <f>'cieki 2024'!BX172</f>
        <v>0.05</v>
      </c>
      <c r="AP171" s="113">
        <f>'cieki 2024'!BY172</f>
        <v>0.15000000000000002</v>
      </c>
      <c r="AQ171" s="113">
        <f>'cieki 2024'!CA172</f>
        <v>0</v>
      </c>
      <c r="AR171" s="112">
        <f>'cieki 2024'!CL172</f>
        <v>0</v>
      </c>
      <c r="AS171" s="113">
        <f>'cieki 2024'!CO172</f>
        <v>0</v>
      </c>
      <c r="AT171" s="113">
        <f>'cieki 2024'!CT172</f>
        <v>0</v>
      </c>
      <c r="AU171" s="133">
        <f>'cieki 2024'!CY172</f>
        <v>0</v>
      </c>
      <c r="AV171" s="113">
        <f>'cieki 2024'!DD172</f>
        <v>0</v>
      </c>
      <c r="AW171" s="113">
        <f>'cieki 2024'!DE172</f>
        <v>0.05</v>
      </c>
      <c r="AX171" s="157">
        <f>'cieki 2024'!DF172</f>
        <v>0.05</v>
      </c>
      <c r="AY171" s="155" t="s">
        <v>164</v>
      </c>
      <c r="AZ171" s="114"/>
      <c r="BB171" s="131"/>
    </row>
    <row r="172" spans="1:54" s="103" customFormat="1" x14ac:dyDescent="0.25">
      <c r="A172" s="111">
        <f>'cieki 2024'!B173</f>
        <v>322</v>
      </c>
      <c r="B172" s="152" t="str">
        <f>'cieki 2024'!D173</f>
        <v>Stoła - ujście do Małej Panwi m.Potępa</v>
      </c>
      <c r="C172" s="112">
        <f>'cieki 2024'!I173</f>
        <v>0.05</v>
      </c>
      <c r="D172" s="112">
        <f>'cieki 2024'!J173</f>
        <v>1.5</v>
      </c>
      <c r="E172" s="112">
        <f>'cieki 2024'!L173</f>
        <v>12.8</v>
      </c>
      <c r="F172" s="112">
        <f>'cieki 2024'!N173</f>
        <v>2.87</v>
      </c>
      <c r="G172" s="112">
        <f>'cieki 2024'!O173</f>
        <v>22.6</v>
      </c>
      <c r="H172" s="133">
        <f>'cieki 2024'!P173</f>
        <v>2.3999999999999998E-3</v>
      </c>
      <c r="I172" s="112">
        <f>'cieki 2024'!S173</f>
        <v>1.21</v>
      </c>
      <c r="J172" s="112">
        <f>'cieki 2024'!T173</f>
        <v>32</v>
      </c>
      <c r="K172" s="113">
        <f>'cieki 2024'!X173</f>
        <v>146</v>
      </c>
      <c r="L172" s="113">
        <f>'cieki 2024'!AA173</f>
        <v>2570</v>
      </c>
      <c r="M172" s="113">
        <f>'cieki 2024'!AB173</f>
        <v>58.9</v>
      </c>
      <c r="N172" s="113">
        <f>'cieki 2024'!AH173</f>
        <v>2.5</v>
      </c>
      <c r="O172" s="113">
        <f>'cieki 2024'!AI173</f>
        <v>2.5</v>
      </c>
      <c r="P172" s="113">
        <f>'cieki 2024'!AJ173</f>
        <v>2.5</v>
      </c>
      <c r="Q172" s="113">
        <f>'cieki 2024'!AK173</f>
        <v>18</v>
      </c>
      <c r="R172" s="113">
        <f>'cieki 2024'!AL173</f>
        <v>8.5</v>
      </c>
      <c r="S172" s="113">
        <f>'cieki 2024'!AM173</f>
        <v>7.7</v>
      </c>
      <c r="T172" s="113">
        <f>'cieki 2024'!AN173</f>
        <v>12</v>
      </c>
      <c r="U172" s="113">
        <f>'cieki 2024'!AP173</f>
        <v>7.6</v>
      </c>
      <c r="V172" s="113">
        <f>'cieki 2024'!AQ173</f>
        <v>1.5</v>
      </c>
      <c r="W172" s="113">
        <f>'cieki 2024'!AR173</f>
        <v>2.5</v>
      </c>
      <c r="X172" s="113">
        <f>'cieki 2024'!AS173</f>
        <v>2.5</v>
      </c>
      <c r="Y172" s="113">
        <f>'cieki 2024'!AT173</f>
        <v>13</v>
      </c>
      <c r="Z172" s="113">
        <f>'cieki 2024'!AU173</f>
        <v>11</v>
      </c>
      <c r="AA172" s="113">
        <f>'cieki 2024'!AV173</f>
        <v>11</v>
      </c>
      <c r="AB172" s="113">
        <f>'cieki 2024'!AW173</f>
        <v>2.5</v>
      </c>
      <c r="AC172" s="113">
        <f>'cieki 2024'!AX173</f>
        <v>6.2</v>
      </c>
      <c r="AD172" s="113">
        <f>'cieki 2024'!AY173</f>
        <v>2.5</v>
      </c>
      <c r="AE172" s="113">
        <f>'cieki 2024'!BA173</f>
        <v>95.2</v>
      </c>
      <c r="AF172" s="113">
        <f>'cieki 2024'!BI173</f>
        <v>0.5</v>
      </c>
      <c r="AG172" s="113">
        <f>'cieki 2024'!BK173</f>
        <v>0.5</v>
      </c>
      <c r="AH172" s="113">
        <f>'cieki 2024'!BL173</f>
        <v>0.05</v>
      </c>
      <c r="AI172" s="113">
        <f>'cieki 2024'!BM173</f>
        <v>0.05</v>
      </c>
      <c r="AJ172" s="113">
        <f>'cieki 2024'!BN173</f>
        <v>0.05</v>
      </c>
      <c r="AK172" s="113">
        <f>'cieki 2024'!BQ173</f>
        <v>0.4</v>
      </c>
      <c r="AL172" s="112">
        <f>'cieki 2024'!BS173</f>
        <v>0.05</v>
      </c>
      <c r="AM172" s="113">
        <f>'cieki 2024'!BU173</f>
        <v>0.1</v>
      </c>
      <c r="AN172" s="113">
        <f>'cieki 2024'!BW173</f>
        <v>0.05</v>
      </c>
      <c r="AO172" s="113">
        <f>'cieki 2024'!BX173</f>
        <v>0.05</v>
      </c>
      <c r="AP172" s="113">
        <f>'cieki 2024'!BY173</f>
        <v>0.15000000000000002</v>
      </c>
      <c r="AQ172" s="113">
        <f>'cieki 2024'!CA173</f>
        <v>25</v>
      </c>
      <c r="AR172" s="112">
        <f>'cieki 2024'!CL173</f>
        <v>5.0000000000000001E-3</v>
      </c>
      <c r="AS172" s="113">
        <f>'cieki 2024'!CO173</f>
        <v>0.5</v>
      </c>
      <c r="AT172" s="113">
        <f>'cieki 2024'!CT173</f>
        <v>0.5</v>
      </c>
      <c r="AU172" s="133">
        <f>'cieki 2024'!CY173</f>
        <v>1.8E-3</v>
      </c>
      <c r="AV172" s="113">
        <f>'cieki 2024'!DD173</f>
        <v>0.05</v>
      </c>
      <c r="AW172" s="113">
        <f>'cieki 2024'!DE173</f>
        <v>0.05</v>
      </c>
      <c r="AX172" s="157">
        <f>'cieki 2024'!DF173</f>
        <v>0.05</v>
      </c>
      <c r="AY172" s="155" t="s">
        <v>164</v>
      </c>
      <c r="AZ172" s="114"/>
      <c r="BB172" s="131"/>
    </row>
    <row r="173" spans="1:54" s="103" customFormat="1" x14ac:dyDescent="0.25">
      <c r="A173" s="111">
        <f>'cieki 2024'!B174</f>
        <v>323</v>
      </c>
      <c r="B173" s="152" t="str">
        <f>'cieki 2024'!D174</f>
        <v>Strumień - Ruszcza</v>
      </c>
      <c r="C173" s="112">
        <f>'cieki 2024'!I174</f>
        <v>0.05</v>
      </c>
      <c r="D173" s="112">
        <f>'cieki 2024'!J174</f>
        <v>1.5</v>
      </c>
      <c r="E173" s="112">
        <f>'cieki 2024'!L174</f>
        <v>2.5000000000000001E-2</v>
      </c>
      <c r="F173" s="112">
        <f>'cieki 2024'!N174</f>
        <v>1.67</v>
      </c>
      <c r="G173" s="112">
        <f>'cieki 2024'!O174</f>
        <v>5.26</v>
      </c>
      <c r="H173" s="133">
        <f>'cieki 2024'!P174</f>
        <v>5.4999999999999997E-3</v>
      </c>
      <c r="I173" s="112">
        <f>'cieki 2024'!S174</f>
        <v>1.71</v>
      </c>
      <c r="J173" s="112">
        <f>'cieki 2024'!T174</f>
        <v>0.5</v>
      </c>
      <c r="K173" s="113">
        <f>'cieki 2024'!X174</f>
        <v>2.5</v>
      </c>
      <c r="L173" s="113">
        <f>'cieki 2024'!AA174</f>
        <v>2260</v>
      </c>
      <c r="M173" s="113">
        <f>'cieki 2024'!AB174</f>
        <v>53.4</v>
      </c>
      <c r="N173" s="113">
        <f>'cieki 2024'!AH174</f>
        <v>22</v>
      </c>
      <c r="O173" s="113">
        <f>'cieki 2024'!AI174</f>
        <v>2.5</v>
      </c>
      <c r="P173" s="113">
        <f>'cieki 2024'!AJ174</f>
        <v>8.2000000000000011</v>
      </c>
      <c r="Q173" s="113">
        <f>'cieki 2024'!AK174</f>
        <v>2.5</v>
      </c>
      <c r="R173" s="113">
        <f>'cieki 2024'!AL174</f>
        <v>2.5</v>
      </c>
      <c r="S173" s="113">
        <f>'cieki 2024'!AM174</f>
        <v>2.5</v>
      </c>
      <c r="T173" s="113">
        <f>'cieki 2024'!AN174</f>
        <v>2.5</v>
      </c>
      <c r="U173" s="113">
        <f>'cieki 2024'!AP174</f>
        <v>2.5</v>
      </c>
      <c r="V173" s="113">
        <f>'cieki 2024'!AQ174</f>
        <v>1.5</v>
      </c>
      <c r="W173" s="113">
        <f>'cieki 2024'!AR174</f>
        <v>29</v>
      </c>
      <c r="X173" s="113">
        <f>'cieki 2024'!AS174</f>
        <v>8.6</v>
      </c>
      <c r="Y173" s="113">
        <f>'cieki 2024'!AT174</f>
        <v>2.5</v>
      </c>
      <c r="Z173" s="113">
        <f>'cieki 2024'!AU174</f>
        <v>2.5</v>
      </c>
      <c r="AA173" s="113">
        <f>'cieki 2024'!AV174</f>
        <v>2.5</v>
      </c>
      <c r="AB173" s="113">
        <f>'cieki 2024'!AW174</f>
        <v>2.5</v>
      </c>
      <c r="AC173" s="113">
        <f>'cieki 2024'!AX174</f>
        <v>2.5</v>
      </c>
      <c r="AD173" s="113">
        <f>'cieki 2024'!AY174</f>
        <v>2.5</v>
      </c>
      <c r="AE173" s="113">
        <f>'cieki 2024'!BA174</f>
        <v>89.3</v>
      </c>
      <c r="AF173" s="113">
        <f>'cieki 2024'!BI174</f>
        <v>0.5</v>
      </c>
      <c r="AG173" s="113">
        <f>'cieki 2024'!BK174</f>
        <v>0.5</v>
      </c>
      <c r="AH173" s="113">
        <f>'cieki 2024'!BL174</f>
        <v>0.05</v>
      </c>
      <c r="AI173" s="113">
        <f>'cieki 2024'!BM174</f>
        <v>0.05</v>
      </c>
      <c r="AJ173" s="113">
        <f>'cieki 2024'!BN174</f>
        <v>0.05</v>
      </c>
      <c r="AK173" s="113">
        <f>'cieki 2024'!BQ174</f>
        <v>0.4</v>
      </c>
      <c r="AL173" s="112">
        <f>'cieki 2024'!BS174</f>
        <v>0.05</v>
      </c>
      <c r="AM173" s="113">
        <f>'cieki 2024'!BU174</f>
        <v>0.1</v>
      </c>
      <c r="AN173" s="113">
        <f>'cieki 2024'!BW174</f>
        <v>0.05</v>
      </c>
      <c r="AO173" s="113">
        <f>'cieki 2024'!BX174</f>
        <v>0.05</v>
      </c>
      <c r="AP173" s="113">
        <f>'cieki 2024'!BY174</f>
        <v>0.15000000000000002</v>
      </c>
      <c r="AQ173" s="113">
        <f>'cieki 2024'!CA174</f>
        <v>25</v>
      </c>
      <c r="AR173" s="112">
        <f>'cieki 2024'!CL174</f>
        <v>5.0000000000000001E-3</v>
      </c>
      <c r="AS173" s="113">
        <f>'cieki 2024'!CO174</f>
        <v>0.5</v>
      </c>
      <c r="AT173" s="113">
        <f>'cieki 2024'!CT174</f>
        <v>0.5</v>
      </c>
      <c r="AU173" s="133">
        <f>'cieki 2024'!CY174</f>
        <v>9.3000000000000005E-4</v>
      </c>
      <c r="AV173" s="113">
        <f>'cieki 2024'!DD174</f>
        <v>0.05</v>
      </c>
      <c r="AW173" s="113">
        <f>'cieki 2024'!DE174</f>
        <v>0.05</v>
      </c>
      <c r="AX173" s="157">
        <f>'cieki 2024'!DF174</f>
        <v>0.05</v>
      </c>
      <c r="AY173" s="158" t="s">
        <v>162</v>
      </c>
      <c r="AZ173" s="114"/>
      <c r="BB173" s="131"/>
    </row>
    <row r="174" spans="1:54" s="103" customFormat="1" x14ac:dyDescent="0.25">
      <c r="A174" s="111">
        <f>'cieki 2024'!B175</f>
        <v>324</v>
      </c>
      <c r="B174" s="152" t="str">
        <f>'cieki 2024'!D175</f>
        <v>Strzeżenica - ujście do jeziora Jamno (m. Strzeżenica)</v>
      </c>
      <c r="C174" s="112">
        <f>'cieki 2024'!I175</f>
        <v>3.9</v>
      </c>
      <c r="D174" s="112">
        <f>'cieki 2024'!J175</f>
        <v>1.5</v>
      </c>
      <c r="E174" s="112">
        <f>'cieki 2024'!L175</f>
        <v>2.5000000000000001E-2</v>
      </c>
      <c r="F174" s="112">
        <f>'cieki 2024'!N175</f>
        <v>16.600000000000001</v>
      </c>
      <c r="G174" s="112">
        <f>'cieki 2024'!O175</f>
        <v>19.2</v>
      </c>
      <c r="H174" s="133">
        <f>'cieki 2024'!P175</f>
        <v>1.6E-2</v>
      </c>
      <c r="I174" s="112">
        <f>'cieki 2024'!S175</f>
        <v>9.81</v>
      </c>
      <c r="J174" s="112">
        <f>'cieki 2024'!T175</f>
        <v>4.6100000000000003</v>
      </c>
      <c r="K174" s="113">
        <f>'cieki 2024'!X175</f>
        <v>51.6</v>
      </c>
      <c r="L174" s="113">
        <f>'cieki 2024'!AA175</f>
        <v>10600</v>
      </c>
      <c r="M174" s="113">
        <f>'cieki 2024'!AB175</f>
        <v>199</v>
      </c>
      <c r="N174" s="113">
        <f>'cieki 2024'!AH175</f>
        <v>6.5</v>
      </c>
      <c r="O174" s="113">
        <f>'cieki 2024'!AI175</f>
        <v>41</v>
      </c>
      <c r="P174" s="113">
        <f>'cieki 2024'!AJ175</f>
        <v>5.7</v>
      </c>
      <c r="Q174" s="113">
        <f>'cieki 2024'!AK175</f>
        <v>98</v>
      </c>
      <c r="R174" s="113">
        <f>'cieki 2024'!AL175</f>
        <v>47</v>
      </c>
      <c r="S174" s="113">
        <f>'cieki 2024'!AM175</f>
        <v>36</v>
      </c>
      <c r="T174" s="113">
        <f>'cieki 2024'!AN175</f>
        <v>1040</v>
      </c>
      <c r="U174" s="113">
        <f>'cieki 2024'!AP175</f>
        <v>37</v>
      </c>
      <c r="V174" s="113">
        <f>'cieki 2024'!AQ175</f>
        <v>1.5</v>
      </c>
      <c r="W174" s="113">
        <f>'cieki 2024'!AR175</f>
        <v>2.5</v>
      </c>
      <c r="X174" s="113">
        <f>'cieki 2024'!AS175</f>
        <v>2.5</v>
      </c>
      <c r="Y174" s="113">
        <f>'cieki 2024'!AT175</f>
        <v>77</v>
      </c>
      <c r="Z174" s="113">
        <f>'cieki 2024'!AU175</f>
        <v>48</v>
      </c>
      <c r="AA174" s="113">
        <f>'cieki 2024'!AV175</f>
        <v>37</v>
      </c>
      <c r="AB174" s="113">
        <f>'cieki 2024'!AW175</f>
        <v>2.5</v>
      </c>
      <c r="AC174" s="113">
        <f>'cieki 2024'!AX175</f>
        <v>40</v>
      </c>
      <c r="AD174" s="113">
        <f>'cieki 2024'!AY175</f>
        <v>2.5</v>
      </c>
      <c r="AE174" s="113">
        <f>'cieki 2024'!BA175</f>
        <v>1442.7</v>
      </c>
      <c r="AF174" s="113">
        <f>'cieki 2024'!BI175</f>
        <v>0.5</v>
      </c>
      <c r="AG174" s="113">
        <f>'cieki 2024'!BK175</f>
        <v>0.5</v>
      </c>
      <c r="AH174" s="113">
        <f>'cieki 2024'!BL175</f>
        <v>0.05</v>
      </c>
      <c r="AI174" s="113">
        <f>'cieki 2024'!BM175</f>
        <v>0.05</v>
      </c>
      <c r="AJ174" s="113">
        <f>'cieki 2024'!BN175</f>
        <v>0.05</v>
      </c>
      <c r="AK174" s="113">
        <f>'cieki 2024'!BQ175</f>
        <v>0.4</v>
      </c>
      <c r="AL174" s="112">
        <f>'cieki 2024'!BS175</f>
        <v>0.05</v>
      </c>
      <c r="AM174" s="113">
        <f>'cieki 2024'!BU175</f>
        <v>0.1</v>
      </c>
      <c r="AN174" s="113">
        <f>'cieki 2024'!BW175</f>
        <v>0.05</v>
      </c>
      <c r="AO174" s="113">
        <f>'cieki 2024'!BX175</f>
        <v>0.05</v>
      </c>
      <c r="AP174" s="113">
        <f>'cieki 2024'!BY175</f>
        <v>0.15000000000000002</v>
      </c>
      <c r="AQ174" s="113">
        <f>'cieki 2024'!CA175</f>
        <v>0</v>
      </c>
      <c r="AR174" s="112">
        <f>'cieki 2024'!CL175</f>
        <v>0</v>
      </c>
      <c r="AS174" s="113">
        <f>'cieki 2024'!CO175</f>
        <v>0</v>
      </c>
      <c r="AT174" s="113">
        <f>'cieki 2024'!CT175</f>
        <v>0</v>
      </c>
      <c r="AU174" s="133">
        <f>'cieki 2024'!CY175</f>
        <v>0</v>
      </c>
      <c r="AV174" s="113">
        <f>'cieki 2024'!DD175</f>
        <v>0</v>
      </c>
      <c r="AW174" s="113">
        <f>'cieki 2024'!DE175</f>
        <v>0.05</v>
      </c>
      <c r="AX174" s="157">
        <f>'cieki 2024'!DF175</f>
        <v>0.05</v>
      </c>
      <c r="AY174" s="155" t="s">
        <v>164</v>
      </c>
      <c r="AZ174" s="114"/>
      <c r="BB174" s="131"/>
    </row>
    <row r="175" spans="1:54" s="103" customFormat="1" x14ac:dyDescent="0.25">
      <c r="A175" s="111">
        <f>'cieki 2024'!B176</f>
        <v>326</v>
      </c>
      <c r="B175" s="152" t="str">
        <f>'cieki 2024'!D176</f>
        <v>Supraśl - pow. Dzierniakówki</v>
      </c>
      <c r="C175" s="112">
        <f>'cieki 2024'!I176</f>
        <v>0.05</v>
      </c>
      <c r="D175" s="112">
        <f>'cieki 2024'!J176</f>
        <v>1.5</v>
      </c>
      <c r="E175" s="112">
        <f>'cieki 2024'!L176</f>
        <v>2.5000000000000001E-2</v>
      </c>
      <c r="F175" s="112">
        <f>'cieki 2024'!N176</f>
        <v>3.65</v>
      </c>
      <c r="G175" s="112">
        <f>'cieki 2024'!O176</f>
        <v>6.56</v>
      </c>
      <c r="H175" s="133">
        <f>'cieki 2024'!P176</f>
        <v>5.1999999999999998E-3</v>
      </c>
      <c r="I175" s="112">
        <f>'cieki 2024'!S176</f>
        <v>1.41</v>
      </c>
      <c r="J175" s="112">
        <f>'cieki 2024'!T176</f>
        <v>1.63</v>
      </c>
      <c r="K175" s="113">
        <f>'cieki 2024'!X176</f>
        <v>6.69</v>
      </c>
      <c r="L175" s="113">
        <f>'cieki 2024'!AA176</f>
        <v>1970</v>
      </c>
      <c r="M175" s="113">
        <f>'cieki 2024'!AB176</f>
        <v>33.9</v>
      </c>
      <c r="N175" s="113">
        <f>'cieki 2024'!AH176</f>
        <v>2.5</v>
      </c>
      <c r="O175" s="113">
        <f>'cieki 2024'!AI176</f>
        <v>7.3</v>
      </c>
      <c r="P175" s="113">
        <f>'cieki 2024'!AJ176</f>
        <v>2.5</v>
      </c>
      <c r="Q175" s="113">
        <f>'cieki 2024'!AK176</f>
        <v>16</v>
      </c>
      <c r="R175" s="113">
        <f>'cieki 2024'!AL176</f>
        <v>5.3</v>
      </c>
      <c r="S175" s="113">
        <f>'cieki 2024'!AM176</f>
        <v>2.5</v>
      </c>
      <c r="T175" s="113">
        <f>'cieki 2024'!AN176</f>
        <v>5.5</v>
      </c>
      <c r="U175" s="113">
        <f>'cieki 2024'!AP176</f>
        <v>7.6</v>
      </c>
      <c r="V175" s="113">
        <f>'cieki 2024'!AQ176</f>
        <v>1.5</v>
      </c>
      <c r="W175" s="113">
        <f>'cieki 2024'!AR176</f>
        <v>2.5</v>
      </c>
      <c r="X175" s="113">
        <f>'cieki 2024'!AS176</f>
        <v>2.5</v>
      </c>
      <c r="Y175" s="113">
        <f>'cieki 2024'!AT176</f>
        <v>16</v>
      </c>
      <c r="Z175" s="113">
        <f>'cieki 2024'!AU176</f>
        <v>11</v>
      </c>
      <c r="AA175" s="113">
        <f>'cieki 2024'!AV176</f>
        <v>2.5</v>
      </c>
      <c r="AB175" s="113">
        <f>'cieki 2024'!AW176</f>
        <v>8.6</v>
      </c>
      <c r="AC175" s="113">
        <f>'cieki 2024'!AX176</f>
        <v>13</v>
      </c>
      <c r="AD175" s="113">
        <f>'cieki 2024'!AY176</f>
        <v>2.5</v>
      </c>
      <c r="AE175" s="113">
        <f>'cieki 2024'!BA176</f>
        <v>77.599999999999994</v>
      </c>
      <c r="AF175" s="113">
        <f>'cieki 2024'!BI176</f>
        <v>0.5</v>
      </c>
      <c r="AG175" s="113">
        <f>'cieki 2024'!BK176</f>
        <v>0.5</v>
      </c>
      <c r="AH175" s="113">
        <f>'cieki 2024'!BL176</f>
        <v>0.05</v>
      </c>
      <c r="AI175" s="113">
        <f>'cieki 2024'!BM176</f>
        <v>0.05</v>
      </c>
      <c r="AJ175" s="113">
        <f>'cieki 2024'!BN176</f>
        <v>0.05</v>
      </c>
      <c r="AK175" s="113">
        <f>'cieki 2024'!BQ176</f>
        <v>0.4</v>
      </c>
      <c r="AL175" s="112">
        <f>'cieki 2024'!BS176</f>
        <v>0.05</v>
      </c>
      <c r="AM175" s="113">
        <f>'cieki 2024'!BU176</f>
        <v>0.1</v>
      </c>
      <c r="AN175" s="113">
        <f>'cieki 2024'!BW176</f>
        <v>0.05</v>
      </c>
      <c r="AO175" s="113">
        <f>'cieki 2024'!BX176</f>
        <v>0.05</v>
      </c>
      <c r="AP175" s="113">
        <f>'cieki 2024'!BY176</f>
        <v>0.15000000000000002</v>
      </c>
      <c r="AQ175" s="113">
        <f>'cieki 2024'!CA176</f>
        <v>0</v>
      </c>
      <c r="AR175" s="112">
        <f>'cieki 2024'!CL176</f>
        <v>0</v>
      </c>
      <c r="AS175" s="113">
        <f>'cieki 2024'!CO176</f>
        <v>0</v>
      </c>
      <c r="AT175" s="113">
        <f>'cieki 2024'!CT176</f>
        <v>0</v>
      </c>
      <c r="AU175" s="133">
        <f>'cieki 2024'!CY176</f>
        <v>0</v>
      </c>
      <c r="AV175" s="113">
        <f>'cieki 2024'!DD176</f>
        <v>0</v>
      </c>
      <c r="AW175" s="113">
        <f>'cieki 2024'!DE176</f>
        <v>0.05</v>
      </c>
      <c r="AX175" s="157">
        <f>'cieki 2024'!DF176</f>
        <v>0.05</v>
      </c>
      <c r="AY175" s="156" t="s">
        <v>161</v>
      </c>
      <c r="AZ175" s="114"/>
      <c r="BB175" s="131"/>
    </row>
    <row r="176" spans="1:54" s="103" customFormat="1" x14ac:dyDescent="0.25">
      <c r="A176" s="111">
        <f>'cieki 2024'!B177</f>
        <v>327</v>
      </c>
      <c r="B176" s="152" t="str">
        <f>'cieki 2024'!D177</f>
        <v>Supraśl - powyżej Supraśla</v>
      </c>
      <c r="C176" s="112">
        <f>'cieki 2024'!I177</f>
        <v>0.05</v>
      </c>
      <c r="D176" s="112">
        <f>'cieki 2024'!J177</f>
        <v>1.5</v>
      </c>
      <c r="E176" s="112">
        <f>'cieki 2024'!L177</f>
        <v>2.5000000000000001E-2</v>
      </c>
      <c r="F176" s="112">
        <f>'cieki 2024'!N177</f>
        <v>1.51</v>
      </c>
      <c r="G176" s="112">
        <f>'cieki 2024'!O177</f>
        <v>4.09</v>
      </c>
      <c r="H176" s="133">
        <f>'cieki 2024'!P177</f>
        <v>1.4E-3</v>
      </c>
      <c r="I176" s="112">
        <f>'cieki 2024'!S177</f>
        <v>0.45800000000000002</v>
      </c>
      <c r="J176" s="112">
        <f>'cieki 2024'!T177</f>
        <v>0.5</v>
      </c>
      <c r="K176" s="113">
        <f>'cieki 2024'!X177</f>
        <v>4.24</v>
      </c>
      <c r="L176" s="113">
        <f>'cieki 2024'!AA177</f>
        <v>2060</v>
      </c>
      <c r="M176" s="113">
        <f>'cieki 2024'!AB177</f>
        <v>53.3</v>
      </c>
      <c r="N176" s="113">
        <f>'cieki 2024'!AH177</f>
        <v>2.5</v>
      </c>
      <c r="O176" s="113">
        <f>'cieki 2024'!AI177</f>
        <v>7.4</v>
      </c>
      <c r="P176" s="113">
        <f>'cieki 2024'!AJ177</f>
        <v>2.5</v>
      </c>
      <c r="Q176" s="113">
        <f>'cieki 2024'!AK177</f>
        <v>19</v>
      </c>
      <c r="R176" s="113">
        <f>'cieki 2024'!AL177</f>
        <v>6.8999999999999995</v>
      </c>
      <c r="S176" s="113">
        <f>'cieki 2024'!AM177</f>
        <v>2.5</v>
      </c>
      <c r="T176" s="113">
        <f>'cieki 2024'!AN177</f>
        <v>8.3000000000000007</v>
      </c>
      <c r="U176" s="113">
        <f>'cieki 2024'!AP177</f>
        <v>10</v>
      </c>
      <c r="V176" s="113">
        <f>'cieki 2024'!AQ177</f>
        <v>1.5</v>
      </c>
      <c r="W176" s="113">
        <f>'cieki 2024'!AR177</f>
        <v>2.5</v>
      </c>
      <c r="X176" s="113">
        <f>'cieki 2024'!AS177</f>
        <v>2.5</v>
      </c>
      <c r="Y176" s="113">
        <f>'cieki 2024'!AT177</f>
        <v>17</v>
      </c>
      <c r="Z176" s="113">
        <f>'cieki 2024'!AU177</f>
        <v>13</v>
      </c>
      <c r="AA176" s="113">
        <f>'cieki 2024'!AV177</f>
        <v>5.5</v>
      </c>
      <c r="AB176" s="113">
        <f>'cieki 2024'!AW177</f>
        <v>11</v>
      </c>
      <c r="AC176" s="113">
        <f>'cieki 2024'!AX177</f>
        <v>20</v>
      </c>
      <c r="AD176" s="113">
        <f>'cieki 2024'!AY177</f>
        <v>2.5</v>
      </c>
      <c r="AE176" s="113">
        <f>'cieki 2024'!BA177</f>
        <v>91.1</v>
      </c>
      <c r="AF176" s="113">
        <f>'cieki 2024'!BI177</f>
        <v>0.5</v>
      </c>
      <c r="AG176" s="113">
        <f>'cieki 2024'!BK177</f>
        <v>0.5</v>
      </c>
      <c r="AH176" s="113">
        <f>'cieki 2024'!BL177</f>
        <v>0.05</v>
      </c>
      <c r="AI176" s="113">
        <f>'cieki 2024'!BM177</f>
        <v>0.05</v>
      </c>
      <c r="AJ176" s="113">
        <f>'cieki 2024'!BN177</f>
        <v>0.05</v>
      </c>
      <c r="AK176" s="113">
        <f>'cieki 2024'!BQ177</f>
        <v>0.4</v>
      </c>
      <c r="AL176" s="112">
        <f>'cieki 2024'!BS177</f>
        <v>0.05</v>
      </c>
      <c r="AM176" s="113">
        <f>'cieki 2024'!BU177</f>
        <v>0.1</v>
      </c>
      <c r="AN176" s="113">
        <f>'cieki 2024'!BW177</f>
        <v>0.05</v>
      </c>
      <c r="AO176" s="113">
        <f>'cieki 2024'!BX177</f>
        <v>0.05</v>
      </c>
      <c r="AP176" s="113">
        <f>'cieki 2024'!BY177</f>
        <v>0.15000000000000002</v>
      </c>
      <c r="AQ176" s="113">
        <f>'cieki 2024'!CA177</f>
        <v>0</v>
      </c>
      <c r="AR176" s="112">
        <f>'cieki 2024'!CL177</f>
        <v>0</v>
      </c>
      <c r="AS176" s="113">
        <f>'cieki 2024'!CO177</f>
        <v>0</v>
      </c>
      <c r="AT176" s="113">
        <f>'cieki 2024'!CT177</f>
        <v>0</v>
      </c>
      <c r="AU176" s="133">
        <f>'cieki 2024'!CY177</f>
        <v>0</v>
      </c>
      <c r="AV176" s="113">
        <f>'cieki 2024'!DD177</f>
        <v>0</v>
      </c>
      <c r="AW176" s="113">
        <f>'cieki 2024'!DE177</f>
        <v>0.05</v>
      </c>
      <c r="AX176" s="157">
        <f>'cieki 2024'!DF177</f>
        <v>0.05</v>
      </c>
      <c r="AY176" s="156" t="s">
        <v>161</v>
      </c>
      <c r="AZ176" s="114"/>
      <c r="BB176" s="131"/>
    </row>
    <row r="177" spans="1:54" s="103" customFormat="1" x14ac:dyDescent="0.25">
      <c r="A177" s="111">
        <f>'cieki 2024'!B178</f>
        <v>328</v>
      </c>
      <c r="B177" s="152" t="str">
        <f>'cieki 2024'!D178</f>
        <v>Symsarna - powyżej ujścia do Łyny w Lidzbarku Warmińskim</v>
      </c>
      <c r="C177" s="112">
        <f>'cieki 2024'!I178</f>
        <v>0.05</v>
      </c>
      <c r="D177" s="112">
        <f>'cieki 2024'!J178</f>
        <v>1.5</v>
      </c>
      <c r="E177" s="112">
        <f>'cieki 2024'!L178</f>
        <v>2.5000000000000001E-2</v>
      </c>
      <c r="F177" s="112">
        <f>'cieki 2024'!N178</f>
        <v>4.1399999999999997</v>
      </c>
      <c r="G177" s="112">
        <f>'cieki 2024'!O178</f>
        <v>3.39</v>
      </c>
      <c r="H177" s="133">
        <f>'cieki 2024'!P178</f>
        <v>2.5999999999999999E-3</v>
      </c>
      <c r="I177" s="112">
        <f>'cieki 2024'!S178</f>
        <v>0.87</v>
      </c>
      <c r="J177" s="112">
        <f>'cieki 2024'!T178</f>
        <v>0.5</v>
      </c>
      <c r="K177" s="113">
        <f>'cieki 2024'!X178</f>
        <v>6.36</v>
      </c>
      <c r="L177" s="113">
        <f>'cieki 2024'!AA178</f>
        <v>2550</v>
      </c>
      <c r="M177" s="113">
        <f>'cieki 2024'!AB178</f>
        <v>54.6</v>
      </c>
      <c r="N177" s="113">
        <f>'cieki 2024'!AH178</f>
        <v>77</v>
      </c>
      <c r="O177" s="113">
        <f>'cieki 2024'!AI178</f>
        <v>43</v>
      </c>
      <c r="P177" s="113">
        <f>'cieki 2024'!AJ178</f>
        <v>26</v>
      </c>
      <c r="Q177" s="113">
        <f>'cieki 2024'!AK178</f>
        <v>173</v>
      </c>
      <c r="R177" s="113">
        <f>'cieki 2024'!AL178</f>
        <v>110</v>
      </c>
      <c r="S177" s="113">
        <f>'cieki 2024'!AM178</f>
        <v>90</v>
      </c>
      <c r="T177" s="113">
        <f>'cieki 2024'!AN178</f>
        <v>119</v>
      </c>
      <c r="U177" s="113">
        <f>'cieki 2024'!AP178</f>
        <v>93</v>
      </c>
      <c r="V177" s="113">
        <f>'cieki 2024'!AQ178</f>
        <v>1.5</v>
      </c>
      <c r="W177" s="113">
        <f>'cieki 2024'!AR178</f>
        <v>2.5</v>
      </c>
      <c r="X177" s="113">
        <f>'cieki 2024'!AS178</f>
        <v>5.1000000000000005</v>
      </c>
      <c r="Y177" s="113">
        <f>'cieki 2024'!AT178</f>
        <v>144</v>
      </c>
      <c r="Z177" s="113">
        <f>'cieki 2024'!AU178</f>
        <v>110</v>
      </c>
      <c r="AA177" s="113">
        <f>'cieki 2024'!AV178</f>
        <v>95</v>
      </c>
      <c r="AB177" s="113">
        <f>'cieki 2024'!AW178</f>
        <v>2.5</v>
      </c>
      <c r="AC177" s="113">
        <f>'cieki 2024'!AX178</f>
        <v>109</v>
      </c>
      <c r="AD177" s="113">
        <f>'cieki 2024'!AY178</f>
        <v>23</v>
      </c>
      <c r="AE177" s="113">
        <f>'cieki 2024'!BA178</f>
        <v>996.1</v>
      </c>
      <c r="AF177" s="113">
        <f>'cieki 2024'!BI178</f>
        <v>0.5</v>
      </c>
      <c r="AG177" s="113">
        <f>'cieki 2024'!BK178</f>
        <v>0.5</v>
      </c>
      <c r="AH177" s="113">
        <f>'cieki 2024'!BL178</f>
        <v>0.05</v>
      </c>
      <c r="AI177" s="113">
        <f>'cieki 2024'!BM178</f>
        <v>0.05</v>
      </c>
      <c r="AJ177" s="113">
        <f>'cieki 2024'!BN178</f>
        <v>0.05</v>
      </c>
      <c r="AK177" s="113">
        <f>'cieki 2024'!BQ178</f>
        <v>0.4</v>
      </c>
      <c r="AL177" s="112">
        <f>'cieki 2024'!BS178</f>
        <v>0.05</v>
      </c>
      <c r="AM177" s="113">
        <f>'cieki 2024'!BU178</f>
        <v>0.1</v>
      </c>
      <c r="AN177" s="113">
        <f>'cieki 2024'!BW178</f>
        <v>0.05</v>
      </c>
      <c r="AO177" s="113">
        <f>'cieki 2024'!BX178</f>
        <v>0.05</v>
      </c>
      <c r="AP177" s="113">
        <f>'cieki 2024'!BY178</f>
        <v>0.15000000000000002</v>
      </c>
      <c r="AQ177" s="113">
        <f>'cieki 2024'!CA178</f>
        <v>25</v>
      </c>
      <c r="AR177" s="112">
        <f>'cieki 2024'!CL178</f>
        <v>5.0000000000000001E-3</v>
      </c>
      <c r="AS177" s="113">
        <f>'cieki 2024'!CO178</f>
        <v>0.5</v>
      </c>
      <c r="AT177" s="113">
        <f>'cieki 2024'!CT178</f>
        <v>0.5</v>
      </c>
      <c r="AU177" s="133">
        <f>'cieki 2024'!CY178</f>
        <v>8.9999999999999998E-4</v>
      </c>
      <c r="AV177" s="113">
        <f>'cieki 2024'!DD178</f>
        <v>0.05</v>
      </c>
      <c r="AW177" s="113">
        <f>'cieki 2024'!DE178</f>
        <v>0.05</v>
      </c>
      <c r="AX177" s="157">
        <f>'cieki 2024'!DF178</f>
        <v>0.05</v>
      </c>
      <c r="AY177" s="156" t="s">
        <v>161</v>
      </c>
      <c r="AZ177" s="114"/>
      <c r="BB177" s="131"/>
    </row>
    <row r="178" spans="1:54" s="103" customFormat="1" x14ac:dyDescent="0.25">
      <c r="A178" s="111">
        <f>'cieki 2024'!B179</f>
        <v>329</v>
      </c>
      <c r="B178" s="152" t="str">
        <f>'cieki 2024'!D179</f>
        <v>Szabasówka - Mniszek</v>
      </c>
      <c r="C178" s="112">
        <f>'cieki 2024'!I179</f>
        <v>0.05</v>
      </c>
      <c r="D178" s="112">
        <f>'cieki 2024'!J179</f>
        <v>1.5</v>
      </c>
      <c r="E178" s="112">
        <f>'cieki 2024'!L179</f>
        <v>2.5000000000000001E-2</v>
      </c>
      <c r="F178" s="112">
        <f>'cieki 2024'!N179</f>
        <v>2.71</v>
      </c>
      <c r="G178" s="112">
        <f>'cieki 2024'!O179</f>
        <v>5.54</v>
      </c>
      <c r="H178" s="133">
        <f>'cieki 2024'!P179</f>
        <v>1.8E-3</v>
      </c>
      <c r="I178" s="112">
        <f>'cieki 2024'!S179</f>
        <v>0.81699999999999995</v>
      </c>
      <c r="J178" s="112">
        <f>'cieki 2024'!T179</f>
        <v>0.5</v>
      </c>
      <c r="K178" s="113">
        <f>'cieki 2024'!X179</f>
        <v>8.84</v>
      </c>
      <c r="L178" s="113">
        <f>'cieki 2024'!AA179</f>
        <v>2880</v>
      </c>
      <c r="M178" s="113">
        <f>'cieki 2024'!AB179</f>
        <v>200</v>
      </c>
      <c r="N178" s="113">
        <f>'cieki 2024'!AH179</f>
        <v>2.5</v>
      </c>
      <c r="O178" s="113">
        <f>'cieki 2024'!AI179</f>
        <v>2.5</v>
      </c>
      <c r="P178" s="113">
        <f>'cieki 2024'!AJ179</f>
        <v>2.5</v>
      </c>
      <c r="Q178" s="113">
        <f>'cieki 2024'!AK179</f>
        <v>2.5</v>
      </c>
      <c r="R178" s="113">
        <f>'cieki 2024'!AL179</f>
        <v>2.5</v>
      </c>
      <c r="S178" s="113">
        <f>'cieki 2024'!AM179</f>
        <v>2.5</v>
      </c>
      <c r="T178" s="113">
        <f>'cieki 2024'!AN179</f>
        <v>2.5</v>
      </c>
      <c r="U178" s="113">
        <f>'cieki 2024'!AP179</f>
        <v>2.5</v>
      </c>
      <c r="V178" s="113">
        <f>'cieki 2024'!AQ179</f>
        <v>1.5</v>
      </c>
      <c r="W178" s="113">
        <f>'cieki 2024'!AR179</f>
        <v>2.5</v>
      </c>
      <c r="X178" s="113">
        <f>'cieki 2024'!AS179</f>
        <v>2.5</v>
      </c>
      <c r="Y178" s="113">
        <f>'cieki 2024'!AT179</f>
        <v>2.5</v>
      </c>
      <c r="Z178" s="113">
        <f>'cieki 2024'!AU179</f>
        <v>2.5</v>
      </c>
      <c r="AA178" s="113">
        <f>'cieki 2024'!AV179</f>
        <v>2.5</v>
      </c>
      <c r="AB178" s="113">
        <f>'cieki 2024'!AW179</f>
        <v>2.5</v>
      </c>
      <c r="AC178" s="113">
        <f>'cieki 2024'!AX179</f>
        <v>2.5</v>
      </c>
      <c r="AD178" s="113">
        <f>'cieki 2024'!AY179</f>
        <v>2.5</v>
      </c>
      <c r="AE178" s="113">
        <f>'cieki 2024'!BA179</f>
        <v>31.5</v>
      </c>
      <c r="AF178" s="113">
        <f>'cieki 2024'!BI179</f>
        <v>0.5</v>
      </c>
      <c r="AG178" s="113">
        <f>'cieki 2024'!BK179</f>
        <v>0.5</v>
      </c>
      <c r="AH178" s="113">
        <f>'cieki 2024'!BL179</f>
        <v>0.05</v>
      </c>
      <c r="AI178" s="113">
        <f>'cieki 2024'!BM179</f>
        <v>0.05</v>
      </c>
      <c r="AJ178" s="113">
        <f>'cieki 2024'!BN179</f>
        <v>0.05</v>
      </c>
      <c r="AK178" s="113">
        <f>'cieki 2024'!BQ179</f>
        <v>0.4</v>
      </c>
      <c r="AL178" s="112">
        <f>'cieki 2024'!BS179</f>
        <v>0.05</v>
      </c>
      <c r="AM178" s="113">
        <f>'cieki 2024'!BU179</f>
        <v>0.1</v>
      </c>
      <c r="AN178" s="113">
        <f>'cieki 2024'!BW179</f>
        <v>0.05</v>
      </c>
      <c r="AO178" s="113">
        <f>'cieki 2024'!BX179</f>
        <v>0.05</v>
      </c>
      <c r="AP178" s="113">
        <f>'cieki 2024'!BY179</f>
        <v>0.15000000000000002</v>
      </c>
      <c r="AQ178" s="113">
        <f>'cieki 2024'!CA179</f>
        <v>0</v>
      </c>
      <c r="AR178" s="112">
        <f>'cieki 2024'!CL179</f>
        <v>0</v>
      </c>
      <c r="AS178" s="113">
        <f>'cieki 2024'!CO179</f>
        <v>0</v>
      </c>
      <c r="AT178" s="113">
        <f>'cieki 2024'!CT179</f>
        <v>0</v>
      </c>
      <c r="AU178" s="133">
        <f>'cieki 2024'!CY179</f>
        <v>0</v>
      </c>
      <c r="AV178" s="113">
        <f>'cieki 2024'!DD179</f>
        <v>0</v>
      </c>
      <c r="AW178" s="113">
        <f>'cieki 2024'!DE179</f>
        <v>0.05</v>
      </c>
      <c r="AX178" s="157">
        <f>'cieki 2024'!DF179</f>
        <v>0.05</v>
      </c>
      <c r="AY178" s="156" t="s">
        <v>161</v>
      </c>
      <c r="AZ178" s="114"/>
      <c r="BB178" s="131"/>
    </row>
    <row r="179" spans="1:54" s="103" customFormat="1" x14ac:dyDescent="0.25">
      <c r="A179" s="111">
        <f>'cieki 2024'!B180</f>
        <v>330</v>
      </c>
      <c r="B179" s="152" t="str">
        <f>'cieki 2024'!D180</f>
        <v>Szkło - Budzyń</v>
      </c>
      <c r="C179" s="112">
        <f>'cieki 2024'!I180</f>
        <v>0.05</v>
      </c>
      <c r="D179" s="112">
        <f>'cieki 2024'!J180</f>
        <v>4.57</v>
      </c>
      <c r="E179" s="112">
        <f>'cieki 2024'!L180</f>
        <v>2.5000000000000001E-2</v>
      </c>
      <c r="F179" s="112">
        <f>'cieki 2024'!N180</f>
        <v>1.3</v>
      </c>
      <c r="G179" s="112">
        <f>'cieki 2024'!O180</f>
        <v>4.6399999999999997</v>
      </c>
      <c r="H179" s="133">
        <f>'cieki 2024'!P180</f>
        <v>2.8E-3</v>
      </c>
      <c r="I179" s="112">
        <f>'cieki 2024'!S180</f>
        <v>1.84</v>
      </c>
      <c r="J179" s="112">
        <f>'cieki 2024'!T180</f>
        <v>1.78</v>
      </c>
      <c r="K179" s="113">
        <f>'cieki 2024'!X180</f>
        <v>12.4</v>
      </c>
      <c r="L179" s="113">
        <f>'cieki 2024'!AA180</f>
        <v>12400</v>
      </c>
      <c r="M179" s="113">
        <f>'cieki 2024'!AB180</f>
        <v>440</v>
      </c>
      <c r="N179" s="113">
        <f>'cieki 2024'!AH180</f>
        <v>2.5</v>
      </c>
      <c r="O179" s="113">
        <f>'cieki 2024'!AI180</f>
        <v>2.5</v>
      </c>
      <c r="P179" s="113">
        <f>'cieki 2024'!AJ180</f>
        <v>2.5</v>
      </c>
      <c r="Q179" s="113">
        <f>'cieki 2024'!AK180</f>
        <v>2.5</v>
      </c>
      <c r="R179" s="113">
        <f>'cieki 2024'!AL180</f>
        <v>2.5</v>
      </c>
      <c r="S179" s="113">
        <f>'cieki 2024'!AM180</f>
        <v>2.5</v>
      </c>
      <c r="T179" s="113">
        <f>'cieki 2024'!AN180</f>
        <v>2.5</v>
      </c>
      <c r="U179" s="113">
        <f>'cieki 2024'!AP180</f>
        <v>2.5</v>
      </c>
      <c r="V179" s="113">
        <f>'cieki 2024'!AQ180</f>
        <v>1.5</v>
      </c>
      <c r="W179" s="113">
        <f>'cieki 2024'!AR180</f>
        <v>2.5</v>
      </c>
      <c r="X179" s="113">
        <f>'cieki 2024'!AS180</f>
        <v>2.5</v>
      </c>
      <c r="Y179" s="113">
        <f>'cieki 2024'!AT180</f>
        <v>2.5</v>
      </c>
      <c r="Z179" s="113">
        <f>'cieki 2024'!AU180</f>
        <v>2.5</v>
      </c>
      <c r="AA179" s="113">
        <f>'cieki 2024'!AV180</f>
        <v>2.5</v>
      </c>
      <c r="AB179" s="113">
        <f>'cieki 2024'!AW180</f>
        <v>2.5</v>
      </c>
      <c r="AC179" s="113">
        <f>'cieki 2024'!AX180</f>
        <v>2.5</v>
      </c>
      <c r="AD179" s="113">
        <f>'cieki 2024'!AY180</f>
        <v>2.5</v>
      </c>
      <c r="AE179" s="113">
        <f>'cieki 2024'!BA180</f>
        <v>31.5</v>
      </c>
      <c r="AF179" s="113">
        <f>'cieki 2024'!BI180</f>
        <v>0.5</v>
      </c>
      <c r="AG179" s="113">
        <f>'cieki 2024'!BK180</f>
        <v>0.5</v>
      </c>
      <c r="AH179" s="113">
        <f>'cieki 2024'!BL180</f>
        <v>0.05</v>
      </c>
      <c r="AI179" s="113">
        <f>'cieki 2024'!BM180</f>
        <v>0.05</v>
      </c>
      <c r="AJ179" s="113">
        <f>'cieki 2024'!BN180</f>
        <v>0.05</v>
      </c>
      <c r="AK179" s="113">
        <f>'cieki 2024'!BQ180</f>
        <v>0.4</v>
      </c>
      <c r="AL179" s="112">
        <f>'cieki 2024'!BS180</f>
        <v>0.05</v>
      </c>
      <c r="AM179" s="113">
        <f>'cieki 2024'!BU180</f>
        <v>0.1</v>
      </c>
      <c r="AN179" s="113">
        <f>'cieki 2024'!BW180</f>
        <v>0.05</v>
      </c>
      <c r="AO179" s="113">
        <f>'cieki 2024'!BX180</f>
        <v>0.05</v>
      </c>
      <c r="AP179" s="113">
        <f>'cieki 2024'!BY180</f>
        <v>0.15000000000000002</v>
      </c>
      <c r="AQ179" s="113">
        <f>'cieki 2024'!CA180</f>
        <v>25</v>
      </c>
      <c r="AR179" s="112">
        <f>'cieki 2024'!CL180</f>
        <v>7.0000000000000007E-2</v>
      </c>
      <c r="AS179" s="113">
        <f>'cieki 2024'!CO180</f>
        <v>0.5</v>
      </c>
      <c r="AT179" s="113">
        <f>'cieki 2024'!CT180</f>
        <v>0.5</v>
      </c>
      <c r="AU179" s="133">
        <f>'cieki 2024'!CY180</f>
        <v>1.4000000000000001E-4</v>
      </c>
      <c r="AV179" s="113">
        <f>'cieki 2024'!DD180</f>
        <v>0.05</v>
      </c>
      <c r="AW179" s="113">
        <f>'cieki 2024'!DE180</f>
        <v>0.05</v>
      </c>
      <c r="AX179" s="157">
        <f>'cieki 2024'!DF180</f>
        <v>0.05</v>
      </c>
      <c r="AY179" s="156" t="s">
        <v>161</v>
      </c>
      <c r="AZ179" s="114"/>
      <c r="BB179" s="131"/>
    </row>
    <row r="180" spans="1:54" s="103" customFormat="1" x14ac:dyDescent="0.25">
      <c r="A180" s="111">
        <f>'cieki 2024'!B181</f>
        <v>331</v>
      </c>
      <c r="B180" s="152" t="str">
        <f>'cieki 2024'!D181</f>
        <v>Ślęza - powyżej Cukrowni Łagiewniki</v>
      </c>
      <c r="C180" s="112">
        <f>'cieki 2024'!I181</f>
        <v>2.9</v>
      </c>
      <c r="D180" s="112">
        <f>'cieki 2024'!J181</f>
        <v>1.5</v>
      </c>
      <c r="E180" s="112">
        <f>'cieki 2024'!L181</f>
        <v>2.5000000000000001E-2</v>
      </c>
      <c r="F180" s="112">
        <f>'cieki 2024'!N181</f>
        <v>36.200000000000003</v>
      </c>
      <c r="G180" s="112">
        <f>'cieki 2024'!O181</f>
        <v>10.5</v>
      </c>
      <c r="H180" s="133">
        <f>'cieki 2024'!P181</f>
        <v>5.1999999999999998E-3</v>
      </c>
      <c r="I180" s="112">
        <f>'cieki 2024'!S181</f>
        <v>21.1</v>
      </c>
      <c r="J180" s="112">
        <f>'cieki 2024'!T181</f>
        <v>4.91</v>
      </c>
      <c r="K180" s="113">
        <f>'cieki 2024'!X181</f>
        <v>22.6</v>
      </c>
      <c r="L180" s="113">
        <f>'cieki 2024'!AA181</f>
        <v>6760</v>
      </c>
      <c r="M180" s="113">
        <f>'cieki 2024'!AB181</f>
        <v>457</v>
      </c>
      <c r="N180" s="113">
        <f>'cieki 2024'!AH181</f>
        <v>19</v>
      </c>
      <c r="O180" s="113">
        <f>'cieki 2024'!AI181</f>
        <v>11</v>
      </c>
      <c r="P180" s="113">
        <f>'cieki 2024'!AJ181</f>
        <v>6.8</v>
      </c>
      <c r="Q180" s="113">
        <f>'cieki 2024'!AK181</f>
        <v>118</v>
      </c>
      <c r="R180" s="113">
        <f>'cieki 2024'!AL181</f>
        <v>64</v>
      </c>
      <c r="S180" s="113">
        <f>'cieki 2024'!AM181</f>
        <v>46</v>
      </c>
      <c r="T180" s="113">
        <f>'cieki 2024'!AN181</f>
        <v>96</v>
      </c>
      <c r="U180" s="113">
        <f>'cieki 2024'!AP181</f>
        <v>75</v>
      </c>
      <c r="V180" s="113">
        <f>'cieki 2024'!AQ181</f>
        <v>1.5</v>
      </c>
      <c r="W180" s="113">
        <f>'cieki 2024'!AR181</f>
        <v>2.5</v>
      </c>
      <c r="X180" s="113">
        <f>'cieki 2024'!AS181</f>
        <v>18</v>
      </c>
      <c r="Y180" s="113">
        <f>'cieki 2024'!AT181</f>
        <v>9.7999999999999989</v>
      </c>
      <c r="Z180" s="113">
        <f>'cieki 2024'!AU181</f>
        <v>96</v>
      </c>
      <c r="AA180" s="113">
        <f>'cieki 2024'!AV181</f>
        <v>48</v>
      </c>
      <c r="AB180" s="113">
        <f>'cieki 2024'!AW181</f>
        <v>51</v>
      </c>
      <c r="AC180" s="113">
        <f>'cieki 2024'!AX181</f>
        <v>75</v>
      </c>
      <c r="AD180" s="113">
        <f>'cieki 2024'!AY181</f>
        <v>16</v>
      </c>
      <c r="AE180" s="113">
        <f>'cieki 2024'!BA181</f>
        <v>536.6</v>
      </c>
      <c r="AF180" s="113">
        <f>'cieki 2024'!BI181</f>
        <v>0.5</v>
      </c>
      <c r="AG180" s="113">
        <f>'cieki 2024'!BK181</f>
        <v>0.5</v>
      </c>
      <c r="AH180" s="113">
        <f>'cieki 2024'!BL181</f>
        <v>0.05</v>
      </c>
      <c r="AI180" s="113">
        <f>'cieki 2024'!BM181</f>
        <v>0.05</v>
      </c>
      <c r="AJ180" s="113">
        <f>'cieki 2024'!BN181</f>
        <v>0.05</v>
      </c>
      <c r="AK180" s="113">
        <f>'cieki 2024'!BQ181</f>
        <v>0.4</v>
      </c>
      <c r="AL180" s="112">
        <f>'cieki 2024'!BS181</f>
        <v>0.05</v>
      </c>
      <c r="AM180" s="113">
        <f>'cieki 2024'!BU181</f>
        <v>0.1</v>
      </c>
      <c r="AN180" s="113">
        <f>'cieki 2024'!BW181</f>
        <v>0.05</v>
      </c>
      <c r="AO180" s="113">
        <f>'cieki 2024'!BX181</f>
        <v>0.05</v>
      </c>
      <c r="AP180" s="113">
        <f>'cieki 2024'!BY181</f>
        <v>0.15000000000000002</v>
      </c>
      <c r="AQ180" s="113">
        <f>'cieki 2024'!CA181</f>
        <v>25</v>
      </c>
      <c r="AR180" s="112">
        <f>'cieki 2024'!CL181</f>
        <v>5.0000000000000001E-3</v>
      </c>
      <c r="AS180" s="113">
        <f>'cieki 2024'!CO181</f>
        <v>0.5</v>
      </c>
      <c r="AT180" s="113">
        <f>'cieki 2024'!CT181</f>
        <v>0.5</v>
      </c>
      <c r="AU180" s="133">
        <f>'cieki 2024'!CY181</f>
        <v>7.7999999999999999E-4</v>
      </c>
      <c r="AV180" s="113">
        <f>'cieki 2024'!DD181</f>
        <v>0.05</v>
      </c>
      <c r="AW180" s="113">
        <f>'cieki 2024'!DE181</f>
        <v>0.05</v>
      </c>
      <c r="AX180" s="157">
        <f>'cieki 2024'!DF181</f>
        <v>0.05</v>
      </c>
      <c r="AY180" s="155" t="s">
        <v>164</v>
      </c>
      <c r="AZ180" s="114"/>
      <c r="BB180" s="131"/>
    </row>
    <row r="181" spans="1:54" s="103" customFormat="1" x14ac:dyDescent="0.25">
      <c r="A181" s="111">
        <f>'cieki 2024'!B182</f>
        <v>332</v>
      </c>
      <c r="B181" s="152" t="str">
        <f>'cieki 2024'!D182</f>
        <v>Ślęza - ujście do Odry</v>
      </c>
      <c r="C181" s="112">
        <f>'cieki 2024'!I182</f>
        <v>0.05</v>
      </c>
      <c r="D181" s="112">
        <f>'cieki 2024'!J182</f>
        <v>1.5</v>
      </c>
      <c r="E181" s="112">
        <f>'cieki 2024'!L182</f>
        <v>2.5000000000000001E-2</v>
      </c>
      <c r="F181" s="112">
        <f>'cieki 2024'!N182</f>
        <v>5.12</v>
      </c>
      <c r="G181" s="112">
        <f>'cieki 2024'!O182</f>
        <v>8.06</v>
      </c>
      <c r="H181" s="133">
        <f>'cieki 2024'!P182</f>
        <v>2.0999999999999999E-3</v>
      </c>
      <c r="I181" s="112">
        <f>'cieki 2024'!S182</f>
        <v>4.12</v>
      </c>
      <c r="J181" s="112">
        <f>'cieki 2024'!T182</f>
        <v>1.58</v>
      </c>
      <c r="K181" s="113">
        <f>'cieki 2024'!X182</f>
        <v>23.7</v>
      </c>
      <c r="L181" s="113">
        <f>'cieki 2024'!AA182</f>
        <v>3360</v>
      </c>
      <c r="M181" s="113">
        <f>'cieki 2024'!AB182</f>
        <v>209</v>
      </c>
      <c r="N181" s="113">
        <f>'cieki 2024'!AH182</f>
        <v>5.6</v>
      </c>
      <c r="O181" s="113">
        <f>'cieki 2024'!AI182</f>
        <v>8.3000000000000007</v>
      </c>
      <c r="P181" s="113">
        <f>'cieki 2024'!AJ182</f>
        <v>2.5</v>
      </c>
      <c r="Q181" s="113">
        <f>'cieki 2024'!AK182</f>
        <v>55</v>
      </c>
      <c r="R181" s="113">
        <f>'cieki 2024'!AL182</f>
        <v>43</v>
      </c>
      <c r="S181" s="113">
        <f>'cieki 2024'!AM182</f>
        <v>28</v>
      </c>
      <c r="T181" s="113">
        <f>'cieki 2024'!AN182</f>
        <v>33</v>
      </c>
      <c r="U181" s="113">
        <f>'cieki 2024'!AP182</f>
        <v>13</v>
      </c>
      <c r="V181" s="113">
        <f>'cieki 2024'!AQ182</f>
        <v>1.5</v>
      </c>
      <c r="W181" s="113">
        <f>'cieki 2024'!AR182</f>
        <v>2.5</v>
      </c>
      <c r="X181" s="113">
        <f>'cieki 2024'!AS182</f>
        <v>2.5</v>
      </c>
      <c r="Y181" s="113">
        <f>'cieki 2024'!AT182</f>
        <v>44</v>
      </c>
      <c r="Z181" s="113">
        <f>'cieki 2024'!AU182</f>
        <v>51</v>
      </c>
      <c r="AA181" s="113">
        <f>'cieki 2024'!AV182</f>
        <v>20</v>
      </c>
      <c r="AB181" s="113">
        <f>'cieki 2024'!AW182</f>
        <v>25</v>
      </c>
      <c r="AC181" s="113">
        <f>'cieki 2024'!AX182</f>
        <v>38</v>
      </c>
      <c r="AD181" s="113">
        <f>'cieki 2024'!AY182</f>
        <v>19</v>
      </c>
      <c r="AE181" s="113">
        <f>'cieki 2024'!BA182</f>
        <v>296.89999999999998</v>
      </c>
      <c r="AF181" s="113">
        <f>'cieki 2024'!BI182</f>
        <v>0.5</v>
      </c>
      <c r="AG181" s="113">
        <f>'cieki 2024'!BK182</f>
        <v>0.5</v>
      </c>
      <c r="AH181" s="113">
        <f>'cieki 2024'!BL182</f>
        <v>0.05</v>
      </c>
      <c r="AI181" s="113">
        <f>'cieki 2024'!BM182</f>
        <v>0.05</v>
      </c>
      <c r="AJ181" s="113">
        <f>'cieki 2024'!BN182</f>
        <v>0.05</v>
      </c>
      <c r="AK181" s="113">
        <f>'cieki 2024'!BQ182</f>
        <v>0.4</v>
      </c>
      <c r="AL181" s="112">
        <f>'cieki 2024'!BS182</f>
        <v>0.05</v>
      </c>
      <c r="AM181" s="113">
        <f>'cieki 2024'!BU182</f>
        <v>0.1</v>
      </c>
      <c r="AN181" s="113">
        <f>'cieki 2024'!BW182</f>
        <v>0.05</v>
      </c>
      <c r="AO181" s="113">
        <f>'cieki 2024'!BX182</f>
        <v>0.05</v>
      </c>
      <c r="AP181" s="113">
        <f>'cieki 2024'!BY182</f>
        <v>0.15000000000000002</v>
      </c>
      <c r="AQ181" s="113">
        <f>'cieki 2024'!CA182</f>
        <v>25</v>
      </c>
      <c r="AR181" s="112">
        <f>'cieki 2024'!CL182</f>
        <v>5.0000000000000001E-3</v>
      </c>
      <c r="AS181" s="113">
        <f>'cieki 2024'!CO182</f>
        <v>0.5</v>
      </c>
      <c r="AT181" s="113">
        <f>'cieki 2024'!CT182</f>
        <v>0.5</v>
      </c>
      <c r="AU181" s="133">
        <f>'cieki 2024'!CY182</f>
        <v>1.1999999999999999E-3</v>
      </c>
      <c r="AV181" s="113">
        <f>'cieki 2024'!DD182</f>
        <v>0.05</v>
      </c>
      <c r="AW181" s="113">
        <f>'cieki 2024'!DE182</f>
        <v>0.05</v>
      </c>
      <c r="AX181" s="157">
        <f>'cieki 2024'!DF182</f>
        <v>0.05</v>
      </c>
      <c r="AY181" s="156" t="s">
        <v>161</v>
      </c>
      <c r="AZ181" s="114"/>
      <c r="BB181" s="131"/>
    </row>
    <row r="182" spans="1:54" s="103" customFormat="1" x14ac:dyDescent="0.25">
      <c r="A182" s="111">
        <f>'cieki 2024'!B183</f>
        <v>333</v>
      </c>
      <c r="B182" s="152" t="str">
        <f>'cieki 2024'!D183</f>
        <v>Ślina - Wity</v>
      </c>
      <c r="C182" s="112">
        <f>'cieki 2024'!I183</f>
        <v>0.05</v>
      </c>
      <c r="D182" s="112">
        <f>'cieki 2024'!J183</f>
        <v>1.5</v>
      </c>
      <c r="E182" s="112">
        <f>'cieki 2024'!L183</f>
        <v>2.5000000000000001E-2</v>
      </c>
      <c r="F182" s="112">
        <f>'cieki 2024'!N183</f>
        <v>1.8</v>
      </c>
      <c r="G182" s="112">
        <f>'cieki 2024'!O183</f>
        <v>4.5199999999999996</v>
      </c>
      <c r="H182" s="133">
        <f>'cieki 2024'!P183</f>
        <v>2.3999999999999998E-3</v>
      </c>
      <c r="I182" s="112">
        <f>'cieki 2024'!S183</f>
        <v>0.60499999999999998</v>
      </c>
      <c r="J182" s="112">
        <f>'cieki 2024'!T183</f>
        <v>0.5</v>
      </c>
      <c r="K182" s="113">
        <f>'cieki 2024'!X183</f>
        <v>3.77</v>
      </c>
      <c r="L182" s="113">
        <f>'cieki 2024'!AA183</f>
        <v>1530</v>
      </c>
      <c r="M182" s="113">
        <f>'cieki 2024'!AB183</f>
        <v>55.2</v>
      </c>
      <c r="N182" s="113">
        <f>'cieki 2024'!AH183</f>
        <v>10</v>
      </c>
      <c r="O182" s="113">
        <f>'cieki 2024'!AI183</f>
        <v>14</v>
      </c>
      <c r="P182" s="113">
        <f>'cieki 2024'!AJ183</f>
        <v>2.5</v>
      </c>
      <c r="Q182" s="113">
        <f>'cieki 2024'!AK183</f>
        <v>47</v>
      </c>
      <c r="R182" s="113">
        <f>'cieki 2024'!AL183</f>
        <v>12</v>
      </c>
      <c r="S182" s="113">
        <f>'cieki 2024'!AM183</f>
        <v>6.4</v>
      </c>
      <c r="T182" s="113">
        <f>'cieki 2024'!AN183</f>
        <v>11</v>
      </c>
      <c r="U182" s="113">
        <f>'cieki 2024'!AP183</f>
        <v>7.6</v>
      </c>
      <c r="V182" s="113">
        <f>'cieki 2024'!AQ183</f>
        <v>1.5</v>
      </c>
      <c r="W182" s="113">
        <f>'cieki 2024'!AR183</f>
        <v>2.5</v>
      </c>
      <c r="X182" s="113">
        <f>'cieki 2024'!AS183</f>
        <v>2.5</v>
      </c>
      <c r="Y182" s="113">
        <f>'cieki 2024'!AT183</f>
        <v>35</v>
      </c>
      <c r="Z182" s="113">
        <f>'cieki 2024'!AU183</f>
        <v>22</v>
      </c>
      <c r="AA182" s="113">
        <f>'cieki 2024'!AV183</f>
        <v>8</v>
      </c>
      <c r="AB182" s="113">
        <f>'cieki 2024'!AW183</f>
        <v>13</v>
      </c>
      <c r="AC182" s="113">
        <f>'cieki 2024'!AX183</f>
        <v>16</v>
      </c>
      <c r="AD182" s="113">
        <f>'cieki 2024'!AY183</f>
        <v>2.5</v>
      </c>
      <c r="AE182" s="113">
        <f>'cieki 2024'!BA183</f>
        <v>174.4</v>
      </c>
      <c r="AF182" s="113">
        <f>'cieki 2024'!BI183</f>
        <v>0.5</v>
      </c>
      <c r="AG182" s="113">
        <f>'cieki 2024'!BK183</f>
        <v>0.5</v>
      </c>
      <c r="AH182" s="113">
        <f>'cieki 2024'!BL183</f>
        <v>0.05</v>
      </c>
      <c r="AI182" s="113">
        <f>'cieki 2024'!BM183</f>
        <v>0.05</v>
      </c>
      <c r="AJ182" s="113">
        <f>'cieki 2024'!BN183</f>
        <v>0.05</v>
      </c>
      <c r="AK182" s="113">
        <f>'cieki 2024'!BQ183</f>
        <v>0.4</v>
      </c>
      <c r="AL182" s="112">
        <f>'cieki 2024'!BS183</f>
        <v>0.05</v>
      </c>
      <c r="AM182" s="113">
        <f>'cieki 2024'!BU183</f>
        <v>0.1</v>
      </c>
      <c r="AN182" s="113">
        <f>'cieki 2024'!BW183</f>
        <v>0.05</v>
      </c>
      <c r="AO182" s="113">
        <f>'cieki 2024'!BX183</f>
        <v>0.05</v>
      </c>
      <c r="AP182" s="113">
        <f>'cieki 2024'!BY183</f>
        <v>0.15000000000000002</v>
      </c>
      <c r="AQ182" s="113">
        <f>'cieki 2024'!CA183</f>
        <v>0</v>
      </c>
      <c r="AR182" s="112">
        <f>'cieki 2024'!CL183</f>
        <v>0</v>
      </c>
      <c r="AS182" s="113">
        <f>'cieki 2024'!CO183</f>
        <v>0</v>
      </c>
      <c r="AT182" s="113">
        <f>'cieki 2024'!CT183</f>
        <v>0</v>
      </c>
      <c r="AU182" s="133">
        <f>'cieki 2024'!CY183</f>
        <v>0</v>
      </c>
      <c r="AV182" s="113">
        <f>'cieki 2024'!DD183</f>
        <v>0</v>
      </c>
      <c r="AW182" s="113">
        <f>'cieki 2024'!DE183</f>
        <v>0.05</v>
      </c>
      <c r="AX182" s="157">
        <f>'cieki 2024'!DF183</f>
        <v>0.05</v>
      </c>
      <c r="AY182" s="156" t="s">
        <v>161</v>
      </c>
      <c r="AZ182" s="114"/>
      <c r="BB182" s="131"/>
    </row>
    <row r="183" spans="1:54" s="103" customFormat="1" x14ac:dyDescent="0.25">
      <c r="A183" s="111">
        <f>'cieki 2024'!B184</f>
        <v>334</v>
      </c>
      <c r="B183" s="152" t="str">
        <f>'cieki 2024'!D184</f>
        <v>Świder - Dębinka, uj. do Wisły</v>
      </c>
      <c r="C183" s="112">
        <f>'cieki 2024'!I184</f>
        <v>0.05</v>
      </c>
      <c r="D183" s="112">
        <f>'cieki 2024'!J184</f>
        <v>1.5</v>
      </c>
      <c r="E183" s="112">
        <f>'cieki 2024'!L184</f>
        <v>2.5000000000000001E-2</v>
      </c>
      <c r="F183" s="112">
        <f>'cieki 2024'!N184</f>
        <v>0.67800000000000005</v>
      </c>
      <c r="G183" s="112">
        <f>'cieki 2024'!O184</f>
        <v>3.47</v>
      </c>
      <c r="H183" s="133">
        <f>'cieki 2024'!P184</f>
        <v>3.0999999999999999E-3</v>
      </c>
      <c r="I183" s="112">
        <f>'cieki 2024'!S184</f>
        <v>0.70699999999999996</v>
      </c>
      <c r="J183" s="112">
        <f>'cieki 2024'!T184</f>
        <v>0.5</v>
      </c>
      <c r="K183" s="113">
        <f>'cieki 2024'!X184</f>
        <v>5.9</v>
      </c>
      <c r="L183" s="113">
        <f>'cieki 2024'!AA184</f>
        <v>994</v>
      </c>
      <c r="M183" s="113">
        <f>'cieki 2024'!AB184</f>
        <v>281</v>
      </c>
      <c r="N183" s="113">
        <f>'cieki 2024'!AH184</f>
        <v>18</v>
      </c>
      <c r="O183" s="113">
        <f>'cieki 2024'!AI184</f>
        <v>19</v>
      </c>
      <c r="P183" s="113">
        <f>'cieki 2024'!AJ184</f>
        <v>2.5</v>
      </c>
      <c r="Q183" s="113">
        <f>'cieki 2024'!AK184</f>
        <v>69</v>
      </c>
      <c r="R183" s="113">
        <f>'cieki 2024'!AL184</f>
        <v>22</v>
      </c>
      <c r="S183" s="113">
        <f>'cieki 2024'!AM184</f>
        <v>11</v>
      </c>
      <c r="T183" s="113">
        <f>'cieki 2024'!AN184</f>
        <v>18</v>
      </c>
      <c r="U183" s="113">
        <f>'cieki 2024'!AP184</f>
        <v>18</v>
      </c>
      <c r="V183" s="113">
        <f>'cieki 2024'!AQ184</f>
        <v>1.5</v>
      </c>
      <c r="W183" s="113">
        <f>'cieki 2024'!AR184</f>
        <v>2.5</v>
      </c>
      <c r="X183" s="113">
        <f>'cieki 2024'!AS184</f>
        <v>7.3</v>
      </c>
      <c r="Y183" s="113">
        <f>'cieki 2024'!AT184</f>
        <v>50</v>
      </c>
      <c r="Z183" s="113">
        <f>'cieki 2024'!AU184</f>
        <v>39</v>
      </c>
      <c r="AA183" s="113">
        <f>'cieki 2024'!AV184</f>
        <v>14</v>
      </c>
      <c r="AB183" s="113">
        <f>'cieki 2024'!AW184</f>
        <v>20</v>
      </c>
      <c r="AC183" s="113">
        <f>'cieki 2024'!AX184</f>
        <v>27</v>
      </c>
      <c r="AD183" s="113">
        <f>'cieki 2024'!AY184</f>
        <v>2.5</v>
      </c>
      <c r="AE183" s="113">
        <f>'cieki 2024'!BA184</f>
        <v>273.8</v>
      </c>
      <c r="AF183" s="113">
        <f>'cieki 2024'!BI184</f>
        <v>0.5</v>
      </c>
      <c r="AG183" s="113">
        <f>'cieki 2024'!BK184</f>
        <v>0.5</v>
      </c>
      <c r="AH183" s="113">
        <f>'cieki 2024'!BL184</f>
        <v>0.05</v>
      </c>
      <c r="AI183" s="113">
        <f>'cieki 2024'!BM184</f>
        <v>0.05</v>
      </c>
      <c r="AJ183" s="113">
        <f>'cieki 2024'!BN184</f>
        <v>0.05</v>
      </c>
      <c r="AK183" s="113">
        <f>'cieki 2024'!BQ184</f>
        <v>0.4</v>
      </c>
      <c r="AL183" s="112">
        <f>'cieki 2024'!BS184</f>
        <v>0.05</v>
      </c>
      <c r="AM183" s="113">
        <f>'cieki 2024'!BU184</f>
        <v>0.1</v>
      </c>
      <c r="AN183" s="113">
        <f>'cieki 2024'!BW184</f>
        <v>0.05</v>
      </c>
      <c r="AO183" s="113">
        <f>'cieki 2024'!BX184</f>
        <v>0.05</v>
      </c>
      <c r="AP183" s="113">
        <f>'cieki 2024'!BY184</f>
        <v>0.15000000000000002</v>
      </c>
      <c r="AQ183" s="113">
        <f>'cieki 2024'!CA184</f>
        <v>25</v>
      </c>
      <c r="AR183" s="112">
        <f>'cieki 2024'!CL184</f>
        <v>5.0000000000000001E-3</v>
      </c>
      <c r="AS183" s="113">
        <f>'cieki 2024'!CO184</f>
        <v>0.5</v>
      </c>
      <c r="AT183" s="113">
        <f>'cieki 2024'!CT184</f>
        <v>0.5</v>
      </c>
      <c r="AU183" s="133">
        <f>'cieki 2024'!CY184</f>
        <v>7.6000000000000004E-4</v>
      </c>
      <c r="AV183" s="113">
        <f>'cieki 2024'!DD184</f>
        <v>0.05</v>
      </c>
      <c r="AW183" s="113">
        <f>'cieki 2024'!DE184</f>
        <v>0.05</v>
      </c>
      <c r="AX183" s="157">
        <f>'cieki 2024'!DF184</f>
        <v>0.05</v>
      </c>
      <c r="AY183" s="156" t="s">
        <v>161</v>
      </c>
      <c r="AZ183" s="114"/>
      <c r="BB183" s="131"/>
    </row>
    <row r="184" spans="1:54" s="103" customFormat="1" x14ac:dyDescent="0.25">
      <c r="A184" s="111">
        <f>'cieki 2024'!B185</f>
        <v>335</v>
      </c>
      <c r="B184" s="152" t="str">
        <f>'cieki 2024'!D185</f>
        <v>Świsłocz - profil graniczny Bobrowniki</v>
      </c>
      <c r="C184" s="112">
        <f>'cieki 2024'!I185</f>
        <v>0.05</v>
      </c>
      <c r="D184" s="112">
        <f>'cieki 2024'!J185</f>
        <v>1.5</v>
      </c>
      <c r="E184" s="112">
        <f>'cieki 2024'!L185</f>
        <v>2.5000000000000001E-2</v>
      </c>
      <c r="F184" s="112">
        <f>'cieki 2024'!N185</f>
        <v>7.45</v>
      </c>
      <c r="G184" s="112">
        <f>'cieki 2024'!O185</f>
        <v>7.6</v>
      </c>
      <c r="H184" s="133">
        <f>'cieki 2024'!P185</f>
        <v>5.1999999999999998E-3</v>
      </c>
      <c r="I184" s="112">
        <f>'cieki 2024'!S185</f>
        <v>3.45</v>
      </c>
      <c r="J184" s="112">
        <f>'cieki 2024'!T185</f>
        <v>2.92</v>
      </c>
      <c r="K184" s="113">
        <f>'cieki 2024'!X185</f>
        <v>18.100000000000001</v>
      </c>
      <c r="L184" s="113">
        <f>'cieki 2024'!AA185</f>
        <v>4160</v>
      </c>
      <c r="M184" s="113">
        <f>'cieki 2024'!AB185</f>
        <v>49.2</v>
      </c>
      <c r="N184" s="113">
        <f>'cieki 2024'!AH185</f>
        <v>92</v>
      </c>
      <c r="O184" s="113">
        <f>'cieki 2024'!AI185</f>
        <v>197</v>
      </c>
      <c r="P184" s="113">
        <f>'cieki 2024'!AJ185</f>
        <v>2.5</v>
      </c>
      <c r="Q184" s="113">
        <f>'cieki 2024'!AK185</f>
        <v>608</v>
      </c>
      <c r="R184" s="113">
        <f>'cieki 2024'!AL185</f>
        <v>210</v>
      </c>
      <c r="S184" s="113">
        <f>'cieki 2024'!AM185</f>
        <v>126</v>
      </c>
      <c r="T184" s="113">
        <f>'cieki 2024'!AN185</f>
        <v>175</v>
      </c>
      <c r="U184" s="113">
        <f>'cieki 2024'!AP185</f>
        <v>106</v>
      </c>
      <c r="V184" s="113">
        <f>'cieki 2024'!AQ185</f>
        <v>1.5</v>
      </c>
      <c r="W184" s="113">
        <f>'cieki 2024'!AR185</f>
        <v>2.5</v>
      </c>
      <c r="X184" s="113">
        <f>'cieki 2024'!AS185</f>
        <v>2.5</v>
      </c>
      <c r="Y184" s="113">
        <f>'cieki 2024'!AT185</f>
        <v>524</v>
      </c>
      <c r="Z184" s="113">
        <f>'cieki 2024'!AU185</f>
        <v>258</v>
      </c>
      <c r="AA184" s="113">
        <f>'cieki 2024'!AV185</f>
        <v>105</v>
      </c>
      <c r="AB184" s="113">
        <f>'cieki 2024'!AW185</f>
        <v>152</v>
      </c>
      <c r="AC184" s="113">
        <f>'cieki 2024'!AX185</f>
        <v>149</v>
      </c>
      <c r="AD184" s="113">
        <f>'cieki 2024'!AY185</f>
        <v>2.5</v>
      </c>
      <c r="AE184" s="113">
        <f>'cieki 2024'!BA185</f>
        <v>2304</v>
      </c>
      <c r="AF184" s="113">
        <f>'cieki 2024'!BI185</f>
        <v>0.5</v>
      </c>
      <c r="AG184" s="113">
        <f>'cieki 2024'!BK185</f>
        <v>0.5</v>
      </c>
      <c r="AH184" s="113">
        <f>'cieki 2024'!BL185</f>
        <v>0.05</v>
      </c>
      <c r="AI184" s="113">
        <f>'cieki 2024'!BM185</f>
        <v>0.05</v>
      </c>
      <c r="AJ184" s="113">
        <f>'cieki 2024'!BN185</f>
        <v>0.05</v>
      </c>
      <c r="AK184" s="113">
        <f>'cieki 2024'!BQ185</f>
        <v>0.4</v>
      </c>
      <c r="AL184" s="112">
        <f>'cieki 2024'!BS185</f>
        <v>0.05</v>
      </c>
      <c r="AM184" s="113">
        <f>'cieki 2024'!BU185</f>
        <v>0.1</v>
      </c>
      <c r="AN184" s="113">
        <f>'cieki 2024'!BW185</f>
        <v>0.05</v>
      </c>
      <c r="AO184" s="113">
        <f>'cieki 2024'!BX185</f>
        <v>0.05</v>
      </c>
      <c r="AP184" s="113">
        <f>'cieki 2024'!BY185</f>
        <v>0.15000000000000002</v>
      </c>
      <c r="AQ184" s="113">
        <f>'cieki 2024'!CA185</f>
        <v>0</v>
      </c>
      <c r="AR184" s="112">
        <f>'cieki 2024'!CL185</f>
        <v>0</v>
      </c>
      <c r="AS184" s="113">
        <f>'cieki 2024'!CO185</f>
        <v>0</v>
      </c>
      <c r="AT184" s="113">
        <f>'cieki 2024'!CT185</f>
        <v>0</v>
      </c>
      <c r="AU184" s="133">
        <f>'cieki 2024'!CY185</f>
        <v>0</v>
      </c>
      <c r="AV184" s="113">
        <f>'cieki 2024'!DD185</f>
        <v>0</v>
      </c>
      <c r="AW184" s="113">
        <f>'cieki 2024'!DE185</f>
        <v>0.05</v>
      </c>
      <c r="AX184" s="157">
        <f>'cieki 2024'!DF185</f>
        <v>0.05</v>
      </c>
      <c r="AY184" s="158" t="s">
        <v>162</v>
      </c>
      <c r="AZ184" s="114"/>
      <c r="BB184" s="131"/>
    </row>
    <row r="185" spans="1:54" s="103" customFormat="1" x14ac:dyDescent="0.25">
      <c r="A185" s="111">
        <f>'cieki 2024'!B186</f>
        <v>336</v>
      </c>
      <c r="B185" s="152" t="str">
        <f>'cieki 2024'!D186</f>
        <v>Przeginia - Rdzawa</v>
      </c>
      <c r="C185" s="112">
        <f>'cieki 2024'!I186</f>
        <v>0.05</v>
      </c>
      <c r="D185" s="112">
        <f>'cieki 2024'!J186</f>
        <v>7.53</v>
      </c>
      <c r="E185" s="112">
        <f>'cieki 2024'!L186</f>
        <v>0.28399999999999997</v>
      </c>
      <c r="F185" s="112">
        <f>'cieki 2024'!N186</f>
        <v>15.6</v>
      </c>
      <c r="G185" s="112">
        <f>'cieki 2024'!O186</f>
        <v>21.1</v>
      </c>
      <c r="H185" s="133">
        <f>'cieki 2024'!P186</f>
        <v>2.1999999999999999E-2</v>
      </c>
      <c r="I185" s="112">
        <f>'cieki 2024'!S186</f>
        <v>22.6</v>
      </c>
      <c r="J185" s="112">
        <f>'cieki 2024'!T186</f>
        <v>12.9</v>
      </c>
      <c r="K185" s="113">
        <f>'cieki 2024'!X186</f>
        <v>53.2</v>
      </c>
      <c r="L185" s="113">
        <f>'cieki 2024'!AA186</f>
        <v>27353.33</v>
      </c>
      <c r="M185" s="113">
        <f>'cieki 2024'!AB186</f>
        <v>464</v>
      </c>
      <c r="N185" s="113">
        <f>'cieki 2024'!AH186</f>
        <v>16</v>
      </c>
      <c r="O185" s="113">
        <f>'cieki 2024'!AI186</f>
        <v>23</v>
      </c>
      <c r="P185" s="113">
        <f>'cieki 2024'!AJ186</f>
        <v>5.4</v>
      </c>
      <c r="Q185" s="113">
        <f>'cieki 2024'!AK186</f>
        <v>29</v>
      </c>
      <c r="R185" s="113">
        <f>'cieki 2024'!AL186</f>
        <v>36</v>
      </c>
      <c r="S185" s="113">
        <f>'cieki 2024'!AM186</f>
        <v>5.6</v>
      </c>
      <c r="T185" s="113">
        <f>'cieki 2024'!AN186</f>
        <v>6</v>
      </c>
      <c r="U185" s="113">
        <f>'cieki 2024'!AP186</f>
        <v>2.5</v>
      </c>
      <c r="V185" s="113">
        <f>'cieki 2024'!AQ186</f>
        <v>1.5</v>
      </c>
      <c r="W185" s="113">
        <f>'cieki 2024'!AR186</f>
        <v>10</v>
      </c>
      <c r="X185" s="113">
        <f>'cieki 2024'!AS186</f>
        <v>17</v>
      </c>
      <c r="Y185" s="113">
        <f>'cieki 2024'!AT186</f>
        <v>11</v>
      </c>
      <c r="Z185" s="113">
        <f>'cieki 2024'!AU186</f>
        <v>7.9</v>
      </c>
      <c r="AA185" s="113">
        <f>'cieki 2024'!AV186</f>
        <v>2.5</v>
      </c>
      <c r="AB185" s="113">
        <f>'cieki 2024'!AW186</f>
        <v>7.5</v>
      </c>
      <c r="AC185" s="113">
        <f>'cieki 2024'!AX186</f>
        <v>8</v>
      </c>
      <c r="AD185" s="113">
        <f>'cieki 2024'!AY186</f>
        <v>2.5</v>
      </c>
      <c r="AE185" s="113">
        <f>'cieki 2024'!BA186</f>
        <v>170.9</v>
      </c>
      <c r="AF185" s="113">
        <f>'cieki 2024'!BI186</f>
        <v>0.5</v>
      </c>
      <c r="AG185" s="113">
        <f>'cieki 2024'!BK186</f>
        <v>0.5</v>
      </c>
      <c r="AH185" s="113">
        <f>'cieki 2024'!BL186</f>
        <v>0.05</v>
      </c>
      <c r="AI185" s="113">
        <f>'cieki 2024'!BM186</f>
        <v>0.05</v>
      </c>
      <c r="AJ185" s="113">
        <f>'cieki 2024'!BN186</f>
        <v>0.05</v>
      </c>
      <c r="AK185" s="113">
        <f>'cieki 2024'!BQ186</f>
        <v>0.4</v>
      </c>
      <c r="AL185" s="112">
        <f>'cieki 2024'!BS186</f>
        <v>0.05</v>
      </c>
      <c r="AM185" s="113">
        <f>'cieki 2024'!BU186</f>
        <v>0.1</v>
      </c>
      <c r="AN185" s="113">
        <f>'cieki 2024'!BW186</f>
        <v>0.05</v>
      </c>
      <c r="AO185" s="113">
        <f>'cieki 2024'!BX186</f>
        <v>0.05</v>
      </c>
      <c r="AP185" s="113">
        <f>'cieki 2024'!BY186</f>
        <v>0.15000000000000002</v>
      </c>
      <c r="AQ185" s="113">
        <f>'cieki 2024'!CA186</f>
        <v>0</v>
      </c>
      <c r="AR185" s="112">
        <f>'cieki 2024'!CL186</f>
        <v>0</v>
      </c>
      <c r="AS185" s="113">
        <f>'cieki 2024'!CO186</f>
        <v>0</v>
      </c>
      <c r="AT185" s="113">
        <f>'cieki 2024'!CT186</f>
        <v>0</v>
      </c>
      <c r="AU185" s="133">
        <f>'cieki 2024'!CY186</f>
        <v>0</v>
      </c>
      <c r="AV185" s="113">
        <f>'cieki 2024'!DD186</f>
        <v>0</v>
      </c>
      <c r="AW185" s="113">
        <f>'cieki 2024'!DE186</f>
        <v>0.05</v>
      </c>
      <c r="AX185" s="157">
        <f>'cieki 2024'!DF186</f>
        <v>0.05</v>
      </c>
      <c r="AY185" s="158" t="s">
        <v>162</v>
      </c>
      <c r="AZ185" s="114"/>
      <c r="BB185" s="131"/>
    </row>
    <row r="186" spans="1:54" s="103" customFormat="1" x14ac:dyDescent="0.25">
      <c r="A186" s="111">
        <f>'cieki 2024'!B187</f>
        <v>337</v>
      </c>
      <c r="B186" s="152" t="str">
        <f>'cieki 2024'!D187</f>
        <v>Turośnianka - ujście</v>
      </c>
      <c r="C186" s="112">
        <f>'cieki 2024'!I187</f>
        <v>0.05</v>
      </c>
      <c r="D186" s="112">
        <f>'cieki 2024'!J187</f>
        <v>1.5</v>
      </c>
      <c r="E186" s="112">
        <f>'cieki 2024'!L187</f>
        <v>2.5000000000000001E-2</v>
      </c>
      <c r="F186" s="112">
        <f>'cieki 2024'!N187</f>
        <v>6.76</v>
      </c>
      <c r="G186" s="112">
        <f>'cieki 2024'!O187</f>
        <v>7.65</v>
      </c>
      <c r="H186" s="133">
        <f>'cieki 2024'!P187</f>
        <v>4.4999999999999997E-3</v>
      </c>
      <c r="I186" s="112">
        <f>'cieki 2024'!S187</f>
        <v>3.03</v>
      </c>
      <c r="J186" s="112">
        <f>'cieki 2024'!T187</f>
        <v>0.5</v>
      </c>
      <c r="K186" s="113">
        <f>'cieki 2024'!X187</f>
        <v>22.7</v>
      </c>
      <c r="L186" s="113">
        <f>'cieki 2024'!AA187</f>
        <v>5610</v>
      </c>
      <c r="M186" s="113">
        <f>'cieki 2024'!AB187</f>
        <v>204</v>
      </c>
      <c r="N186" s="113">
        <f>'cieki 2024'!AH187</f>
        <v>2.5</v>
      </c>
      <c r="O186" s="113">
        <f>'cieki 2024'!AI187</f>
        <v>2.5</v>
      </c>
      <c r="P186" s="113">
        <f>'cieki 2024'!AJ187</f>
        <v>50</v>
      </c>
      <c r="Q186" s="113">
        <f>'cieki 2024'!AK187</f>
        <v>39</v>
      </c>
      <c r="R186" s="113">
        <f>'cieki 2024'!AL187</f>
        <v>23</v>
      </c>
      <c r="S186" s="113">
        <f>'cieki 2024'!AM187</f>
        <v>40</v>
      </c>
      <c r="T186" s="113">
        <f>'cieki 2024'!AN187</f>
        <v>115</v>
      </c>
      <c r="U186" s="113">
        <f>'cieki 2024'!AP187</f>
        <v>69</v>
      </c>
      <c r="V186" s="113">
        <f>'cieki 2024'!AQ187</f>
        <v>1.5</v>
      </c>
      <c r="W186" s="113">
        <f>'cieki 2024'!AR187</f>
        <v>2.5</v>
      </c>
      <c r="X186" s="113">
        <f>'cieki 2024'!AS187</f>
        <v>2.5</v>
      </c>
      <c r="Y186" s="113">
        <f>'cieki 2024'!AT187</f>
        <v>37</v>
      </c>
      <c r="Z186" s="113">
        <f>'cieki 2024'!AU187</f>
        <v>99</v>
      </c>
      <c r="AA186" s="113">
        <f>'cieki 2024'!AV187</f>
        <v>108</v>
      </c>
      <c r="AB186" s="113">
        <f>'cieki 2024'!AW187</f>
        <v>2.5</v>
      </c>
      <c r="AC186" s="113">
        <f>'cieki 2024'!AX187</f>
        <v>2.5</v>
      </c>
      <c r="AD186" s="113">
        <f>'cieki 2024'!AY187</f>
        <v>123</v>
      </c>
      <c r="AE186" s="113">
        <f>'cieki 2024'!BA187</f>
        <v>522.5</v>
      </c>
      <c r="AF186" s="113">
        <f>'cieki 2024'!BI187</f>
        <v>0.5</v>
      </c>
      <c r="AG186" s="113">
        <f>'cieki 2024'!BK187</f>
        <v>0.5</v>
      </c>
      <c r="AH186" s="113">
        <f>'cieki 2024'!BL187</f>
        <v>0.05</v>
      </c>
      <c r="AI186" s="113">
        <f>'cieki 2024'!BM187</f>
        <v>0.05</v>
      </c>
      <c r="AJ186" s="113">
        <f>'cieki 2024'!BN187</f>
        <v>0.05</v>
      </c>
      <c r="AK186" s="113">
        <f>'cieki 2024'!BQ187</f>
        <v>0.4</v>
      </c>
      <c r="AL186" s="112">
        <f>'cieki 2024'!BS187</f>
        <v>0.05</v>
      </c>
      <c r="AM186" s="113">
        <f>'cieki 2024'!BU187</f>
        <v>0.1</v>
      </c>
      <c r="AN186" s="113">
        <f>'cieki 2024'!BW187</f>
        <v>0.05</v>
      </c>
      <c r="AO186" s="113">
        <f>'cieki 2024'!BX187</f>
        <v>0.05</v>
      </c>
      <c r="AP186" s="113">
        <f>'cieki 2024'!BY187</f>
        <v>0.15000000000000002</v>
      </c>
      <c r="AQ186" s="113">
        <f>'cieki 2024'!CA187</f>
        <v>0</v>
      </c>
      <c r="AR186" s="112">
        <f>'cieki 2024'!CL187</f>
        <v>0</v>
      </c>
      <c r="AS186" s="113">
        <f>'cieki 2024'!CO187</f>
        <v>0</v>
      </c>
      <c r="AT186" s="113">
        <f>'cieki 2024'!CT187</f>
        <v>0</v>
      </c>
      <c r="AU186" s="133">
        <f>'cieki 2024'!CY187</f>
        <v>0</v>
      </c>
      <c r="AV186" s="113">
        <f>'cieki 2024'!DD187</f>
        <v>0</v>
      </c>
      <c r="AW186" s="113">
        <f>'cieki 2024'!DE187</f>
        <v>0.05</v>
      </c>
      <c r="AX186" s="157">
        <f>'cieki 2024'!DF187</f>
        <v>0.05</v>
      </c>
      <c r="AY186" s="159" t="s">
        <v>163</v>
      </c>
      <c r="AZ186" s="114"/>
      <c r="BB186" s="131"/>
    </row>
    <row r="187" spans="1:54" s="103" customFormat="1" x14ac:dyDescent="0.25">
      <c r="A187" s="111">
        <f>'cieki 2024'!B188</f>
        <v>338</v>
      </c>
      <c r="B187" s="152" t="str">
        <f>'cieki 2024'!D188</f>
        <v>Tyrawka - Tyrawa Solna</v>
      </c>
      <c r="C187" s="112">
        <f>'cieki 2024'!I188</f>
        <v>0.05</v>
      </c>
      <c r="D187" s="112">
        <f>'cieki 2024'!J188</f>
        <v>1.5</v>
      </c>
      <c r="E187" s="112">
        <f>'cieki 2024'!L188</f>
        <v>0.113</v>
      </c>
      <c r="F187" s="112">
        <f>'cieki 2024'!N188</f>
        <v>18.7</v>
      </c>
      <c r="G187" s="112">
        <f>'cieki 2024'!O188</f>
        <v>20.3</v>
      </c>
      <c r="H187" s="133">
        <f>'cieki 2024'!P188</f>
        <v>1.4999999999999999E-2</v>
      </c>
      <c r="I187" s="112">
        <f>'cieki 2024'!S188</f>
        <v>17.8</v>
      </c>
      <c r="J187" s="112">
        <f>'cieki 2024'!T188</f>
        <v>4.79</v>
      </c>
      <c r="K187" s="113">
        <f>'cieki 2024'!X188</f>
        <v>46</v>
      </c>
      <c r="L187" s="113">
        <f>'cieki 2024'!AA188</f>
        <v>10700</v>
      </c>
      <c r="M187" s="113">
        <f>'cieki 2024'!AB188</f>
        <v>310</v>
      </c>
      <c r="N187" s="113">
        <f>'cieki 2024'!AH188</f>
        <v>2.5</v>
      </c>
      <c r="O187" s="113">
        <f>'cieki 2024'!AI188</f>
        <v>12</v>
      </c>
      <c r="P187" s="113">
        <f>'cieki 2024'!AJ188</f>
        <v>23</v>
      </c>
      <c r="Q187" s="113">
        <f>'cieki 2024'!AK188</f>
        <v>111</v>
      </c>
      <c r="R187" s="113">
        <f>'cieki 2024'!AL188</f>
        <v>53</v>
      </c>
      <c r="S187" s="113">
        <f>'cieki 2024'!AM188</f>
        <v>54</v>
      </c>
      <c r="T187" s="113">
        <f>'cieki 2024'!AN188</f>
        <v>77</v>
      </c>
      <c r="U187" s="113">
        <f>'cieki 2024'!AP188</f>
        <v>51</v>
      </c>
      <c r="V187" s="113">
        <f>'cieki 2024'!AQ188</f>
        <v>1.5</v>
      </c>
      <c r="W187" s="113">
        <f>'cieki 2024'!AR188</f>
        <v>2.5</v>
      </c>
      <c r="X187" s="113">
        <f>'cieki 2024'!AS188</f>
        <v>2.5</v>
      </c>
      <c r="Y187" s="113">
        <f>'cieki 2024'!AT188</f>
        <v>95</v>
      </c>
      <c r="Z187" s="113">
        <f>'cieki 2024'!AU188</f>
        <v>71</v>
      </c>
      <c r="AA187" s="113">
        <f>'cieki 2024'!AV188</f>
        <v>67</v>
      </c>
      <c r="AB187" s="113">
        <f>'cieki 2024'!AW188</f>
        <v>2.5</v>
      </c>
      <c r="AC187" s="113">
        <f>'cieki 2024'!AX188</f>
        <v>35</v>
      </c>
      <c r="AD187" s="113">
        <f>'cieki 2024'!AY188</f>
        <v>35</v>
      </c>
      <c r="AE187" s="113">
        <f>'cieki 2024'!BA188</f>
        <v>572</v>
      </c>
      <c r="AF187" s="113">
        <f>'cieki 2024'!BI188</f>
        <v>0.5</v>
      </c>
      <c r="AG187" s="113">
        <f>'cieki 2024'!BK188</f>
        <v>0.5</v>
      </c>
      <c r="AH187" s="113">
        <f>'cieki 2024'!BL188</f>
        <v>0.05</v>
      </c>
      <c r="AI187" s="113">
        <f>'cieki 2024'!BM188</f>
        <v>0.05</v>
      </c>
      <c r="AJ187" s="113">
        <f>'cieki 2024'!BN188</f>
        <v>0.05</v>
      </c>
      <c r="AK187" s="113">
        <f>'cieki 2024'!BQ188</f>
        <v>0.4</v>
      </c>
      <c r="AL187" s="112">
        <f>'cieki 2024'!BS188</f>
        <v>0.05</v>
      </c>
      <c r="AM187" s="113">
        <f>'cieki 2024'!BU188</f>
        <v>0.1</v>
      </c>
      <c r="AN187" s="113">
        <f>'cieki 2024'!BW188</f>
        <v>0.05</v>
      </c>
      <c r="AO187" s="113">
        <f>'cieki 2024'!BX188</f>
        <v>0.05</v>
      </c>
      <c r="AP187" s="113">
        <f>'cieki 2024'!BY188</f>
        <v>0.15000000000000002</v>
      </c>
      <c r="AQ187" s="113">
        <f>'cieki 2024'!CA188</f>
        <v>0</v>
      </c>
      <c r="AR187" s="112">
        <f>'cieki 2024'!CL188</f>
        <v>0</v>
      </c>
      <c r="AS187" s="113">
        <f>'cieki 2024'!CO188</f>
        <v>0</v>
      </c>
      <c r="AT187" s="113">
        <f>'cieki 2024'!CT188</f>
        <v>0</v>
      </c>
      <c r="AU187" s="133">
        <f>'cieki 2024'!CY188</f>
        <v>0</v>
      </c>
      <c r="AV187" s="113">
        <f>'cieki 2024'!DD188</f>
        <v>0</v>
      </c>
      <c r="AW187" s="113">
        <f>'cieki 2024'!DE188</f>
        <v>0.05</v>
      </c>
      <c r="AX187" s="157">
        <f>'cieki 2024'!DF188</f>
        <v>0.05</v>
      </c>
      <c r="AY187" s="158" t="s">
        <v>162</v>
      </c>
      <c r="AZ187" s="114"/>
      <c r="BB187" s="131"/>
    </row>
    <row r="188" spans="1:54" s="103" customFormat="1" x14ac:dyDescent="0.25">
      <c r="A188" s="111">
        <f>'cieki 2024'!B189</f>
        <v>339</v>
      </c>
      <c r="B188" s="152" t="str">
        <f>'cieki 2024'!D189</f>
        <v>Tywa - ujście do Odry (Pniewo)</v>
      </c>
      <c r="C188" s="112">
        <f>'cieki 2024'!I189</f>
        <v>0.05</v>
      </c>
      <c r="D188" s="112">
        <f>'cieki 2024'!J189</f>
        <v>1.5</v>
      </c>
      <c r="E188" s="112">
        <f>'cieki 2024'!L189</f>
        <v>2.5000000000000001E-2</v>
      </c>
      <c r="F188" s="112">
        <f>'cieki 2024'!N189</f>
        <v>3.79</v>
      </c>
      <c r="G188" s="112">
        <f>'cieki 2024'!O189</f>
        <v>7.55</v>
      </c>
      <c r="H188" s="133">
        <f>'cieki 2024'!P189</f>
        <v>1.2E-2</v>
      </c>
      <c r="I188" s="112">
        <f>'cieki 2024'!S189</f>
        <v>2.2999999999999998</v>
      </c>
      <c r="J188" s="112">
        <f>'cieki 2024'!T189</f>
        <v>2.78</v>
      </c>
      <c r="K188" s="113">
        <f>'cieki 2024'!X189</f>
        <v>16.899999999999999</v>
      </c>
      <c r="L188" s="113">
        <f>'cieki 2024'!AA189</f>
        <v>5570</v>
      </c>
      <c r="M188" s="113">
        <f>'cieki 2024'!AB189</f>
        <v>164</v>
      </c>
      <c r="N188" s="113">
        <f>'cieki 2024'!AH189</f>
        <v>5.6</v>
      </c>
      <c r="O188" s="113">
        <f>'cieki 2024'!AI189</f>
        <v>10</v>
      </c>
      <c r="P188" s="113">
        <f>'cieki 2024'!AJ189</f>
        <v>2.5</v>
      </c>
      <c r="Q188" s="113">
        <f>'cieki 2024'!AK189</f>
        <v>40</v>
      </c>
      <c r="R188" s="113">
        <f>'cieki 2024'!AL189</f>
        <v>16</v>
      </c>
      <c r="S188" s="113">
        <f>'cieki 2024'!AM189</f>
        <v>10</v>
      </c>
      <c r="T188" s="113">
        <f>'cieki 2024'!AN189</f>
        <v>19</v>
      </c>
      <c r="U188" s="113">
        <f>'cieki 2024'!AP189</f>
        <v>21</v>
      </c>
      <c r="V188" s="113">
        <f>'cieki 2024'!AQ189</f>
        <v>1.5</v>
      </c>
      <c r="W188" s="113">
        <f>'cieki 2024'!AR189</f>
        <v>2.5</v>
      </c>
      <c r="X188" s="113">
        <f>'cieki 2024'!AS189</f>
        <v>2.5</v>
      </c>
      <c r="Y188" s="113">
        <f>'cieki 2024'!AT189</f>
        <v>42</v>
      </c>
      <c r="Z188" s="113">
        <f>'cieki 2024'!AU189</f>
        <v>36</v>
      </c>
      <c r="AA188" s="113">
        <f>'cieki 2024'!AV189</f>
        <v>13</v>
      </c>
      <c r="AB188" s="113">
        <f>'cieki 2024'!AW189</f>
        <v>19</v>
      </c>
      <c r="AC188" s="113">
        <f>'cieki 2024'!AX189</f>
        <v>28</v>
      </c>
      <c r="AD188" s="113">
        <f>'cieki 2024'!AY189</f>
        <v>2.5</v>
      </c>
      <c r="AE188" s="113">
        <f>'cieki 2024'!BA189</f>
        <v>200.6</v>
      </c>
      <c r="AF188" s="113">
        <f>'cieki 2024'!BI189</f>
        <v>0.5</v>
      </c>
      <c r="AG188" s="113">
        <f>'cieki 2024'!BK189</f>
        <v>0.5</v>
      </c>
      <c r="AH188" s="113">
        <f>'cieki 2024'!BL189</f>
        <v>0.05</v>
      </c>
      <c r="AI188" s="113">
        <f>'cieki 2024'!BM189</f>
        <v>0.05</v>
      </c>
      <c r="AJ188" s="113">
        <f>'cieki 2024'!BN189</f>
        <v>0.05</v>
      </c>
      <c r="AK188" s="113">
        <f>'cieki 2024'!BQ189</f>
        <v>0.4</v>
      </c>
      <c r="AL188" s="112">
        <f>'cieki 2024'!BS189</f>
        <v>0.05</v>
      </c>
      <c r="AM188" s="113">
        <f>'cieki 2024'!BU189</f>
        <v>0.1</v>
      </c>
      <c r="AN188" s="113">
        <f>'cieki 2024'!BW189</f>
        <v>0.05</v>
      </c>
      <c r="AO188" s="113">
        <f>'cieki 2024'!BX189</f>
        <v>0.05</v>
      </c>
      <c r="AP188" s="113">
        <f>'cieki 2024'!BY189</f>
        <v>0.15000000000000002</v>
      </c>
      <c r="AQ188" s="113">
        <f>'cieki 2024'!CA189</f>
        <v>0</v>
      </c>
      <c r="AR188" s="112">
        <f>'cieki 2024'!CL189</f>
        <v>0</v>
      </c>
      <c r="AS188" s="113">
        <f>'cieki 2024'!CO189</f>
        <v>0</v>
      </c>
      <c r="AT188" s="113">
        <f>'cieki 2024'!CT189</f>
        <v>0</v>
      </c>
      <c r="AU188" s="133">
        <f>'cieki 2024'!CY189</f>
        <v>0</v>
      </c>
      <c r="AV188" s="113">
        <f>'cieki 2024'!DD189</f>
        <v>0</v>
      </c>
      <c r="AW188" s="113">
        <f>'cieki 2024'!DE189</f>
        <v>0.05</v>
      </c>
      <c r="AX188" s="157">
        <f>'cieki 2024'!DF189</f>
        <v>0.05</v>
      </c>
      <c r="AY188" s="156" t="s">
        <v>161</v>
      </c>
      <c r="AZ188" s="114"/>
      <c r="BB188" s="131"/>
    </row>
    <row r="189" spans="1:54" s="103" customFormat="1" x14ac:dyDescent="0.25">
      <c r="A189" s="111">
        <f>'cieki 2024'!B190</f>
        <v>340</v>
      </c>
      <c r="B189" s="152" t="str">
        <f>'cieki 2024'!D190</f>
        <v>Uchanka - Łowicz</v>
      </c>
      <c r="C189" s="112">
        <f>'cieki 2024'!I190</f>
        <v>0.05</v>
      </c>
      <c r="D189" s="112">
        <f>'cieki 2024'!J190</f>
        <v>1.5</v>
      </c>
      <c r="E189" s="112">
        <f>'cieki 2024'!L190</f>
        <v>2.5000000000000001E-2</v>
      </c>
      <c r="F189" s="112">
        <f>'cieki 2024'!N190</f>
        <v>6.4</v>
      </c>
      <c r="G189" s="112">
        <f>'cieki 2024'!O190</f>
        <v>58.6</v>
      </c>
      <c r="H189" s="133">
        <f>'cieki 2024'!P190</f>
        <v>1.2E-2</v>
      </c>
      <c r="I189" s="112">
        <f>'cieki 2024'!S190</f>
        <v>2.42</v>
      </c>
      <c r="J189" s="112">
        <f>'cieki 2024'!T190</f>
        <v>58</v>
      </c>
      <c r="K189" s="113">
        <f>'cieki 2024'!X190</f>
        <v>50.4</v>
      </c>
      <c r="L189" s="113">
        <f>'cieki 2024'!AA190</f>
        <v>4410</v>
      </c>
      <c r="M189" s="113">
        <f>'cieki 2024'!AB190</f>
        <v>78.400000000000006</v>
      </c>
      <c r="N189" s="113">
        <f>'cieki 2024'!AH190</f>
        <v>2.5</v>
      </c>
      <c r="O189" s="113">
        <f>'cieki 2024'!AI190</f>
        <v>30</v>
      </c>
      <c r="P189" s="113">
        <f>'cieki 2024'!AJ190</f>
        <v>17</v>
      </c>
      <c r="Q189" s="113">
        <f>'cieki 2024'!AK190</f>
        <v>85</v>
      </c>
      <c r="R189" s="113">
        <f>'cieki 2024'!AL190</f>
        <v>200</v>
      </c>
      <c r="S189" s="113">
        <f>'cieki 2024'!AM190</f>
        <v>74</v>
      </c>
      <c r="T189" s="113">
        <f>'cieki 2024'!AN190</f>
        <v>134</v>
      </c>
      <c r="U189" s="113">
        <f>'cieki 2024'!AP190</f>
        <v>117</v>
      </c>
      <c r="V189" s="113">
        <f>'cieki 2024'!AQ190</f>
        <v>1.5</v>
      </c>
      <c r="W189" s="113">
        <f>'cieki 2024'!AR190</f>
        <v>2.5</v>
      </c>
      <c r="X189" s="113">
        <f>'cieki 2024'!AS190</f>
        <v>2.5</v>
      </c>
      <c r="Y189" s="113">
        <f>'cieki 2024'!AT190</f>
        <v>170</v>
      </c>
      <c r="Z189" s="113">
        <f>'cieki 2024'!AU190</f>
        <v>128</v>
      </c>
      <c r="AA189" s="113">
        <f>'cieki 2024'!AV190</f>
        <v>60</v>
      </c>
      <c r="AB189" s="113">
        <f>'cieki 2024'!AW190</f>
        <v>62</v>
      </c>
      <c r="AC189" s="113">
        <f>'cieki 2024'!AX190</f>
        <v>140</v>
      </c>
      <c r="AD189" s="113">
        <f>'cieki 2024'!AY190</f>
        <v>33</v>
      </c>
      <c r="AE189" s="113">
        <f>'cieki 2024'!BA190</f>
        <v>907</v>
      </c>
      <c r="AF189" s="113">
        <f>'cieki 2024'!BI190</f>
        <v>0.5</v>
      </c>
      <c r="AG189" s="113">
        <f>'cieki 2024'!BK190</f>
        <v>0.5</v>
      </c>
      <c r="AH189" s="113">
        <f>'cieki 2024'!BL190</f>
        <v>0.05</v>
      </c>
      <c r="AI189" s="113">
        <f>'cieki 2024'!BM190</f>
        <v>0.05</v>
      </c>
      <c r="AJ189" s="113">
        <f>'cieki 2024'!BN190</f>
        <v>0.05</v>
      </c>
      <c r="AK189" s="113">
        <f>'cieki 2024'!BQ190</f>
        <v>0.4</v>
      </c>
      <c r="AL189" s="112">
        <f>'cieki 2024'!BS190</f>
        <v>0.05</v>
      </c>
      <c r="AM189" s="113">
        <f>'cieki 2024'!BU190</f>
        <v>0.1</v>
      </c>
      <c r="AN189" s="113">
        <f>'cieki 2024'!BW190</f>
        <v>0.05</v>
      </c>
      <c r="AO189" s="113">
        <f>'cieki 2024'!BX190</f>
        <v>0.05</v>
      </c>
      <c r="AP189" s="113">
        <f>'cieki 2024'!BY190</f>
        <v>0.15000000000000002</v>
      </c>
      <c r="AQ189" s="113">
        <f>'cieki 2024'!CA190</f>
        <v>0</v>
      </c>
      <c r="AR189" s="112">
        <f>'cieki 2024'!CL190</f>
        <v>0</v>
      </c>
      <c r="AS189" s="113">
        <f>'cieki 2024'!CO190</f>
        <v>0</v>
      </c>
      <c r="AT189" s="113">
        <f>'cieki 2024'!CT190</f>
        <v>0</v>
      </c>
      <c r="AU189" s="133">
        <f>'cieki 2024'!CY190</f>
        <v>0</v>
      </c>
      <c r="AV189" s="113">
        <f>'cieki 2024'!DD190</f>
        <v>0</v>
      </c>
      <c r="AW189" s="113">
        <f>'cieki 2024'!DE190</f>
        <v>0.05</v>
      </c>
      <c r="AX189" s="157">
        <f>'cieki 2024'!DF190</f>
        <v>0.05</v>
      </c>
      <c r="AY189" s="158" t="s">
        <v>162</v>
      </c>
      <c r="AZ189" s="114"/>
      <c r="BB189" s="131"/>
    </row>
    <row r="190" spans="1:54" s="103" customFormat="1" x14ac:dyDescent="0.25">
      <c r="A190" s="111">
        <f>'cieki 2024'!B191</f>
        <v>341</v>
      </c>
      <c r="B190" s="152" t="str">
        <f>'cieki 2024'!D191</f>
        <v>Ugoszcz - Brzuza</v>
      </c>
      <c r="C190" s="112">
        <f>'cieki 2024'!I191</f>
        <v>0.05</v>
      </c>
      <c r="D190" s="112">
        <f>'cieki 2024'!J191</f>
        <v>1.5</v>
      </c>
      <c r="E190" s="112">
        <f>'cieki 2024'!L191</f>
        <v>2.5000000000000001E-2</v>
      </c>
      <c r="F190" s="112">
        <f>'cieki 2024'!N191</f>
        <v>2.56</v>
      </c>
      <c r="G190" s="112">
        <f>'cieki 2024'!O191</f>
        <v>9.14</v>
      </c>
      <c r="H190" s="133">
        <f>'cieki 2024'!P191</f>
        <v>1.2E-2</v>
      </c>
      <c r="I190" s="112">
        <f>'cieki 2024'!S191</f>
        <v>0.75800000000000001</v>
      </c>
      <c r="J190" s="112">
        <f>'cieki 2024'!T191</f>
        <v>1.77</v>
      </c>
      <c r="K190" s="113">
        <f>'cieki 2024'!X191</f>
        <v>17.3</v>
      </c>
      <c r="L190" s="113">
        <f>'cieki 2024'!AA191</f>
        <v>5500</v>
      </c>
      <c r="M190" s="113">
        <f>'cieki 2024'!AB191</f>
        <v>177</v>
      </c>
      <c r="N190" s="113">
        <f>'cieki 2024'!AH191</f>
        <v>2.5</v>
      </c>
      <c r="O190" s="113">
        <f>'cieki 2024'!AI191</f>
        <v>2.5</v>
      </c>
      <c r="P190" s="113">
        <f>'cieki 2024'!AJ191</f>
        <v>11</v>
      </c>
      <c r="Q190" s="113">
        <f>'cieki 2024'!AK191</f>
        <v>2.5</v>
      </c>
      <c r="R190" s="113">
        <f>'cieki 2024'!AL191</f>
        <v>19</v>
      </c>
      <c r="S190" s="113">
        <f>'cieki 2024'!AM191</f>
        <v>2.5</v>
      </c>
      <c r="T190" s="113">
        <f>'cieki 2024'!AN191</f>
        <v>2.5</v>
      </c>
      <c r="U190" s="113">
        <f>'cieki 2024'!AP191</f>
        <v>2.5</v>
      </c>
      <c r="V190" s="113">
        <f>'cieki 2024'!AQ191</f>
        <v>1.5</v>
      </c>
      <c r="W190" s="113">
        <f>'cieki 2024'!AR191</f>
        <v>2.5</v>
      </c>
      <c r="X190" s="113">
        <f>'cieki 2024'!AS191</f>
        <v>2.5</v>
      </c>
      <c r="Y190" s="113">
        <f>'cieki 2024'!AT191</f>
        <v>2.5</v>
      </c>
      <c r="Z190" s="113">
        <f>'cieki 2024'!AU191</f>
        <v>2.5</v>
      </c>
      <c r="AA190" s="113">
        <f>'cieki 2024'!AV191</f>
        <v>2.5</v>
      </c>
      <c r="AB190" s="113">
        <f>'cieki 2024'!AW191</f>
        <v>2.5</v>
      </c>
      <c r="AC190" s="113">
        <f>'cieki 2024'!AX191</f>
        <v>2.5</v>
      </c>
      <c r="AD190" s="113">
        <f>'cieki 2024'!AY191</f>
        <v>2.5</v>
      </c>
      <c r="AE190" s="113">
        <f>'cieki 2024'!BA191</f>
        <v>56.5</v>
      </c>
      <c r="AF190" s="113">
        <f>'cieki 2024'!BI191</f>
        <v>0.5</v>
      </c>
      <c r="AG190" s="113">
        <f>'cieki 2024'!BK191</f>
        <v>0.5</v>
      </c>
      <c r="AH190" s="113">
        <f>'cieki 2024'!BL191</f>
        <v>0.05</v>
      </c>
      <c r="AI190" s="113">
        <f>'cieki 2024'!BM191</f>
        <v>0.05</v>
      </c>
      <c r="AJ190" s="113">
        <f>'cieki 2024'!BN191</f>
        <v>0.05</v>
      </c>
      <c r="AK190" s="113">
        <f>'cieki 2024'!BQ191</f>
        <v>0.4</v>
      </c>
      <c r="AL190" s="112">
        <f>'cieki 2024'!BS191</f>
        <v>0.05</v>
      </c>
      <c r="AM190" s="113">
        <f>'cieki 2024'!BU191</f>
        <v>0.1</v>
      </c>
      <c r="AN190" s="113">
        <f>'cieki 2024'!BW191</f>
        <v>0.05</v>
      </c>
      <c r="AO190" s="113">
        <f>'cieki 2024'!BX191</f>
        <v>0.05</v>
      </c>
      <c r="AP190" s="113">
        <f>'cieki 2024'!BY191</f>
        <v>0.15000000000000002</v>
      </c>
      <c r="AQ190" s="113">
        <f>'cieki 2024'!CA191</f>
        <v>0</v>
      </c>
      <c r="AR190" s="112">
        <f>'cieki 2024'!CL191</f>
        <v>0</v>
      </c>
      <c r="AS190" s="113">
        <f>'cieki 2024'!CO191</f>
        <v>0</v>
      </c>
      <c r="AT190" s="113">
        <f>'cieki 2024'!CT191</f>
        <v>0</v>
      </c>
      <c r="AU190" s="133">
        <f>'cieki 2024'!CY191</f>
        <v>0</v>
      </c>
      <c r="AV190" s="113">
        <f>'cieki 2024'!DD191</f>
        <v>0</v>
      </c>
      <c r="AW190" s="113">
        <f>'cieki 2024'!DE191</f>
        <v>0.05</v>
      </c>
      <c r="AX190" s="157">
        <f>'cieki 2024'!DF191</f>
        <v>0.05</v>
      </c>
      <c r="AY190" s="156" t="s">
        <v>161</v>
      </c>
      <c r="AZ190" s="114"/>
      <c r="BB190" s="131"/>
    </row>
    <row r="191" spans="1:54" s="103" customFormat="1" x14ac:dyDescent="0.25">
      <c r="A191" s="111">
        <f>'cieki 2024'!B192</f>
        <v>342</v>
      </c>
      <c r="B191" s="152" t="str">
        <f>'cieki 2024'!D192</f>
        <v>Uszwica - Wola Przemykowska</v>
      </c>
      <c r="C191" s="112">
        <f>'cieki 2024'!I192</f>
        <v>0.46899999999999997</v>
      </c>
      <c r="D191" s="112">
        <f>'cieki 2024'!J192</f>
        <v>1.5</v>
      </c>
      <c r="E191" s="112">
        <f>'cieki 2024'!L192</f>
        <v>2.5000000000000001E-2</v>
      </c>
      <c r="F191" s="112">
        <f>'cieki 2024'!N192</f>
        <v>1.67</v>
      </c>
      <c r="G191" s="112">
        <f>'cieki 2024'!O192</f>
        <v>11.1</v>
      </c>
      <c r="H191" s="133">
        <f>'cieki 2024'!P192</f>
        <v>5.0000000000000001E-4</v>
      </c>
      <c r="I191" s="112">
        <f>'cieki 2024'!S192</f>
        <v>2.8</v>
      </c>
      <c r="J191" s="112">
        <f>'cieki 2024'!T192</f>
        <v>0.5</v>
      </c>
      <c r="K191" s="113">
        <f>'cieki 2024'!X192</f>
        <v>9.1999999999999993</v>
      </c>
      <c r="L191" s="113">
        <f>'cieki 2024'!AA192</f>
        <v>2050</v>
      </c>
      <c r="M191" s="113">
        <f>'cieki 2024'!AB192</f>
        <v>120</v>
      </c>
      <c r="N191" s="113">
        <f>'cieki 2024'!AH192</f>
        <v>2.5</v>
      </c>
      <c r="O191" s="113">
        <f>'cieki 2024'!AI192</f>
        <v>2.5</v>
      </c>
      <c r="P191" s="113">
        <f>'cieki 2024'!AJ192</f>
        <v>2.5</v>
      </c>
      <c r="Q191" s="113">
        <f>'cieki 2024'!AK192</f>
        <v>2.5</v>
      </c>
      <c r="R191" s="113">
        <f>'cieki 2024'!AL192</f>
        <v>2.5</v>
      </c>
      <c r="S191" s="113">
        <f>'cieki 2024'!AM192</f>
        <v>2.5</v>
      </c>
      <c r="T191" s="113">
        <f>'cieki 2024'!AN192</f>
        <v>2.5</v>
      </c>
      <c r="U191" s="113">
        <f>'cieki 2024'!AP192</f>
        <v>2.5</v>
      </c>
      <c r="V191" s="113">
        <f>'cieki 2024'!AQ192</f>
        <v>1.5</v>
      </c>
      <c r="W191" s="113">
        <f>'cieki 2024'!AR192</f>
        <v>2.5</v>
      </c>
      <c r="X191" s="113">
        <f>'cieki 2024'!AS192</f>
        <v>2.5</v>
      </c>
      <c r="Y191" s="113">
        <f>'cieki 2024'!AT192</f>
        <v>2.5</v>
      </c>
      <c r="Z191" s="113">
        <f>'cieki 2024'!AU192</f>
        <v>2.5</v>
      </c>
      <c r="AA191" s="113">
        <f>'cieki 2024'!AV192</f>
        <v>2.5</v>
      </c>
      <c r="AB191" s="113">
        <f>'cieki 2024'!AW192</f>
        <v>2.5</v>
      </c>
      <c r="AC191" s="113">
        <f>'cieki 2024'!AX192</f>
        <v>2.5</v>
      </c>
      <c r="AD191" s="113">
        <f>'cieki 2024'!AY192</f>
        <v>2.5</v>
      </c>
      <c r="AE191" s="113">
        <f>'cieki 2024'!BA192</f>
        <v>31.5</v>
      </c>
      <c r="AF191" s="113">
        <f>'cieki 2024'!BI192</f>
        <v>0.5</v>
      </c>
      <c r="AG191" s="113">
        <f>'cieki 2024'!BK192</f>
        <v>0.5</v>
      </c>
      <c r="AH191" s="113">
        <f>'cieki 2024'!BL192</f>
        <v>0.05</v>
      </c>
      <c r="AI191" s="113">
        <f>'cieki 2024'!BM192</f>
        <v>0.05</v>
      </c>
      <c r="AJ191" s="113">
        <f>'cieki 2024'!BN192</f>
        <v>0.05</v>
      </c>
      <c r="AK191" s="113">
        <f>'cieki 2024'!BQ192</f>
        <v>0.4</v>
      </c>
      <c r="AL191" s="112">
        <f>'cieki 2024'!BS192</f>
        <v>0.05</v>
      </c>
      <c r="AM191" s="113">
        <f>'cieki 2024'!BU192</f>
        <v>0.1</v>
      </c>
      <c r="AN191" s="113">
        <f>'cieki 2024'!BW192</f>
        <v>0.05</v>
      </c>
      <c r="AO191" s="113">
        <f>'cieki 2024'!BX192</f>
        <v>0.05</v>
      </c>
      <c r="AP191" s="113">
        <f>'cieki 2024'!BY192</f>
        <v>0.15000000000000002</v>
      </c>
      <c r="AQ191" s="113">
        <f>'cieki 2024'!CA192</f>
        <v>0</v>
      </c>
      <c r="AR191" s="112">
        <f>'cieki 2024'!CL192</f>
        <v>0</v>
      </c>
      <c r="AS191" s="113">
        <f>'cieki 2024'!CO192</f>
        <v>0</v>
      </c>
      <c r="AT191" s="113">
        <f>'cieki 2024'!CT192</f>
        <v>0</v>
      </c>
      <c r="AU191" s="133">
        <f>'cieki 2024'!CY192</f>
        <v>0</v>
      </c>
      <c r="AV191" s="113">
        <f>'cieki 2024'!DD192</f>
        <v>0</v>
      </c>
      <c r="AW191" s="113">
        <f>'cieki 2024'!DE192</f>
        <v>0.05</v>
      </c>
      <c r="AX191" s="157">
        <f>'cieki 2024'!DF192</f>
        <v>0.05</v>
      </c>
      <c r="AY191" s="156" t="s">
        <v>161</v>
      </c>
      <c r="AZ191" s="114"/>
      <c r="BB191" s="131"/>
    </row>
    <row r="192" spans="1:54" s="103" customFormat="1" x14ac:dyDescent="0.25">
      <c r="A192" s="111">
        <f>'cieki 2024'!B193</f>
        <v>343</v>
      </c>
      <c r="B192" s="152" t="str">
        <f>'cieki 2024'!D193</f>
        <v>Warta - Biskupice</v>
      </c>
      <c r="C192" s="112">
        <f>'cieki 2024'!I193</f>
        <v>0.05</v>
      </c>
      <c r="D192" s="112">
        <f>'cieki 2024'!J193</f>
        <v>1.5</v>
      </c>
      <c r="E192" s="112">
        <f>'cieki 2024'!L193</f>
        <v>2.5000000000000001E-2</v>
      </c>
      <c r="F192" s="112">
        <f>'cieki 2024'!N193</f>
        <v>0.996</v>
      </c>
      <c r="G192" s="112">
        <f>'cieki 2024'!O193</f>
        <v>5.16</v>
      </c>
      <c r="H192" s="133">
        <f>'cieki 2024'!P193</f>
        <v>5.1000000000000004E-3</v>
      </c>
      <c r="I192" s="112">
        <f>'cieki 2024'!S193</f>
        <v>0.84199999999999997</v>
      </c>
      <c r="J192" s="112">
        <f>'cieki 2024'!T193</f>
        <v>0.5</v>
      </c>
      <c r="K192" s="113">
        <f>'cieki 2024'!X193</f>
        <v>10.199999999999999</v>
      </c>
      <c r="L192" s="113">
        <f>'cieki 2024'!AA193</f>
        <v>1670</v>
      </c>
      <c r="M192" s="113">
        <f>'cieki 2024'!AB193</f>
        <v>300</v>
      </c>
      <c r="N192" s="113">
        <f>'cieki 2024'!AH193</f>
        <v>2.5</v>
      </c>
      <c r="O192" s="113">
        <f>'cieki 2024'!AI193</f>
        <v>2.5</v>
      </c>
      <c r="P192" s="113">
        <f>'cieki 2024'!AJ193</f>
        <v>2.5</v>
      </c>
      <c r="Q192" s="113">
        <f>'cieki 2024'!AK193</f>
        <v>2.5</v>
      </c>
      <c r="R192" s="113">
        <f>'cieki 2024'!AL193</f>
        <v>2.5</v>
      </c>
      <c r="S192" s="113">
        <f>'cieki 2024'!AM193</f>
        <v>2.5</v>
      </c>
      <c r="T192" s="113">
        <f>'cieki 2024'!AN193</f>
        <v>2.5</v>
      </c>
      <c r="U192" s="113">
        <f>'cieki 2024'!AP193</f>
        <v>2.5</v>
      </c>
      <c r="V192" s="113">
        <f>'cieki 2024'!AQ193</f>
        <v>1.5</v>
      </c>
      <c r="W192" s="113">
        <f>'cieki 2024'!AR193</f>
        <v>2.5</v>
      </c>
      <c r="X192" s="113">
        <f>'cieki 2024'!AS193</f>
        <v>2.5</v>
      </c>
      <c r="Y192" s="113">
        <f>'cieki 2024'!AT193</f>
        <v>2.5</v>
      </c>
      <c r="Z192" s="113">
        <f>'cieki 2024'!AU193</f>
        <v>2.5</v>
      </c>
      <c r="AA192" s="113">
        <f>'cieki 2024'!AV193</f>
        <v>2.5</v>
      </c>
      <c r="AB192" s="113">
        <f>'cieki 2024'!AW193</f>
        <v>2.5</v>
      </c>
      <c r="AC192" s="113">
        <f>'cieki 2024'!AX193</f>
        <v>2.5</v>
      </c>
      <c r="AD192" s="113">
        <f>'cieki 2024'!AY193</f>
        <v>2.5</v>
      </c>
      <c r="AE192" s="113">
        <f>'cieki 2024'!BA193</f>
        <v>31.5</v>
      </c>
      <c r="AF192" s="113">
        <f>'cieki 2024'!BI193</f>
        <v>0.5</v>
      </c>
      <c r="AG192" s="113">
        <f>'cieki 2024'!BK193</f>
        <v>0.5</v>
      </c>
      <c r="AH192" s="113">
        <f>'cieki 2024'!BL193</f>
        <v>0.05</v>
      </c>
      <c r="AI192" s="113">
        <f>'cieki 2024'!BM193</f>
        <v>0.05</v>
      </c>
      <c r="AJ192" s="113">
        <f>'cieki 2024'!BN193</f>
        <v>0.05</v>
      </c>
      <c r="AK192" s="113">
        <f>'cieki 2024'!BQ193</f>
        <v>0.4</v>
      </c>
      <c r="AL192" s="112">
        <f>'cieki 2024'!BS193</f>
        <v>0.05</v>
      </c>
      <c r="AM192" s="113">
        <f>'cieki 2024'!BU193</f>
        <v>0.1</v>
      </c>
      <c r="AN192" s="113">
        <f>'cieki 2024'!BW193</f>
        <v>0.05</v>
      </c>
      <c r="AO192" s="113">
        <f>'cieki 2024'!BX193</f>
        <v>0.05</v>
      </c>
      <c r="AP192" s="113">
        <f>'cieki 2024'!BY193</f>
        <v>0.15000000000000002</v>
      </c>
      <c r="AQ192" s="113">
        <f>'cieki 2024'!CA193</f>
        <v>0</v>
      </c>
      <c r="AR192" s="112">
        <f>'cieki 2024'!CL193</f>
        <v>0</v>
      </c>
      <c r="AS192" s="113">
        <f>'cieki 2024'!CO193</f>
        <v>0</v>
      </c>
      <c r="AT192" s="113">
        <f>'cieki 2024'!CT193</f>
        <v>0</v>
      </c>
      <c r="AU192" s="133">
        <f>'cieki 2024'!CY193</f>
        <v>0</v>
      </c>
      <c r="AV192" s="113">
        <f>'cieki 2024'!DD193</f>
        <v>0</v>
      </c>
      <c r="AW192" s="113">
        <f>'cieki 2024'!DE193</f>
        <v>0.05</v>
      </c>
      <c r="AX192" s="157">
        <f>'cieki 2024'!DF193</f>
        <v>0.05</v>
      </c>
      <c r="AY192" s="156" t="s">
        <v>161</v>
      </c>
      <c r="AZ192" s="114"/>
      <c r="BB192" s="131"/>
    </row>
    <row r="193" spans="1:54" s="103" customFormat="1" x14ac:dyDescent="0.25">
      <c r="A193" s="111">
        <f>'cieki 2024'!B194</f>
        <v>344</v>
      </c>
      <c r="B193" s="152" t="str">
        <f>'cieki 2024'!D194</f>
        <v>Warta - Burzenin</v>
      </c>
      <c r="C193" s="112">
        <f>'cieki 2024'!I194</f>
        <v>0.05</v>
      </c>
      <c r="D193" s="112">
        <f>'cieki 2024'!J194</f>
        <v>1.5</v>
      </c>
      <c r="E193" s="112">
        <f>'cieki 2024'!L194</f>
        <v>2.5000000000000001E-2</v>
      </c>
      <c r="F193" s="112">
        <f>'cieki 2024'!N194</f>
        <v>1.79</v>
      </c>
      <c r="G193" s="112">
        <f>'cieki 2024'!O194</f>
        <v>3.62</v>
      </c>
      <c r="H193" s="133">
        <f>'cieki 2024'!P194</f>
        <v>3.3E-3</v>
      </c>
      <c r="I193" s="112">
        <f>'cieki 2024'!S194</f>
        <v>1.22</v>
      </c>
      <c r="J193" s="112">
        <f>'cieki 2024'!T194</f>
        <v>0.5</v>
      </c>
      <c r="K193" s="113">
        <f>'cieki 2024'!X194</f>
        <v>11.9</v>
      </c>
      <c r="L193" s="113">
        <f>'cieki 2024'!AA194</f>
        <v>1590</v>
      </c>
      <c r="M193" s="113">
        <f>'cieki 2024'!AB194</f>
        <v>43.5</v>
      </c>
      <c r="N193" s="113">
        <f>'cieki 2024'!AH194</f>
        <v>2.5</v>
      </c>
      <c r="O193" s="113">
        <f>'cieki 2024'!AI194</f>
        <v>2.5</v>
      </c>
      <c r="P193" s="113">
        <f>'cieki 2024'!AJ194</f>
        <v>2.5</v>
      </c>
      <c r="Q193" s="113">
        <f>'cieki 2024'!AK194</f>
        <v>2.5</v>
      </c>
      <c r="R193" s="113">
        <f>'cieki 2024'!AL194</f>
        <v>2.5</v>
      </c>
      <c r="S193" s="113">
        <f>'cieki 2024'!AM194</f>
        <v>2.5</v>
      </c>
      <c r="T193" s="113">
        <f>'cieki 2024'!AN194</f>
        <v>2.5</v>
      </c>
      <c r="U193" s="113">
        <f>'cieki 2024'!AP194</f>
        <v>2.5</v>
      </c>
      <c r="V193" s="113">
        <f>'cieki 2024'!AQ194</f>
        <v>1.5</v>
      </c>
      <c r="W193" s="113">
        <f>'cieki 2024'!AR194</f>
        <v>2.5</v>
      </c>
      <c r="X193" s="113">
        <f>'cieki 2024'!AS194</f>
        <v>2.5</v>
      </c>
      <c r="Y193" s="113">
        <f>'cieki 2024'!AT194</f>
        <v>2.5</v>
      </c>
      <c r="Z193" s="113">
        <f>'cieki 2024'!AU194</f>
        <v>2.5</v>
      </c>
      <c r="AA193" s="113">
        <f>'cieki 2024'!AV194</f>
        <v>2.5</v>
      </c>
      <c r="AB193" s="113">
        <f>'cieki 2024'!AW194</f>
        <v>2.5</v>
      </c>
      <c r="AC193" s="113">
        <f>'cieki 2024'!AX194</f>
        <v>2.5</v>
      </c>
      <c r="AD193" s="113">
        <f>'cieki 2024'!AY194</f>
        <v>2.5</v>
      </c>
      <c r="AE193" s="113">
        <f>'cieki 2024'!BA194</f>
        <v>31.5</v>
      </c>
      <c r="AF193" s="113">
        <f>'cieki 2024'!BI194</f>
        <v>0.5</v>
      </c>
      <c r="AG193" s="113">
        <f>'cieki 2024'!BK194</f>
        <v>0.5</v>
      </c>
      <c r="AH193" s="113">
        <f>'cieki 2024'!BL194</f>
        <v>0.05</v>
      </c>
      <c r="AI193" s="113">
        <f>'cieki 2024'!BM194</f>
        <v>0.05</v>
      </c>
      <c r="AJ193" s="113">
        <f>'cieki 2024'!BN194</f>
        <v>0.05</v>
      </c>
      <c r="AK193" s="113">
        <f>'cieki 2024'!BQ194</f>
        <v>0.4</v>
      </c>
      <c r="AL193" s="112">
        <f>'cieki 2024'!BS194</f>
        <v>0.05</v>
      </c>
      <c r="AM193" s="113">
        <f>'cieki 2024'!BU194</f>
        <v>0.1</v>
      </c>
      <c r="AN193" s="113">
        <f>'cieki 2024'!BW194</f>
        <v>0.05</v>
      </c>
      <c r="AO193" s="113">
        <f>'cieki 2024'!BX194</f>
        <v>0.05</v>
      </c>
      <c r="AP193" s="113">
        <f>'cieki 2024'!BY194</f>
        <v>0.15000000000000002</v>
      </c>
      <c r="AQ193" s="113">
        <f>'cieki 2024'!CA194</f>
        <v>0</v>
      </c>
      <c r="AR193" s="112">
        <f>'cieki 2024'!CL194</f>
        <v>0</v>
      </c>
      <c r="AS193" s="113">
        <f>'cieki 2024'!CO194</f>
        <v>0</v>
      </c>
      <c r="AT193" s="113">
        <f>'cieki 2024'!CT194</f>
        <v>0</v>
      </c>
      <c r="AU193" s="133">
        <f>'cieki 2024'!CY194</f>
        <v>0</v>
      </c>
      <c r="AV193" s="113">
        <f>'cieki 2024'!DD194</f>
        <v>0</v>
      </c>
      <c r="AW193" s="113">
        <f>'cieki 2024'!DE194</f>
        <v>0.05</v>
      </c>
      <c r="AX193" s="157">
        <f>'cieki 2024'!DF194</f>
        <v>0.05</v>
      </c>
      <c r="AY193" s="156" t="s">
        <v>161</v>
      </c>
      <c r="AZ193" s="114"/>
      <c r="BB193" s="131"/>
    </row>
    <row r="194" spans="1:54" s="103" customFormat="1" x14ac:dyDescent="0.25">
      <c r="A194" s="111">
        <f>'cieki 2024'!B195</f>
        <v>345</v>
      </c>
      <c r="B194" s="152" t="str">
        <f>'cieki 2024'!D195</f>
        <v xml:space="preserve">Warta - Dobrów </v>
      </c>
      <c r="C194" s="112">
        <f>'cieki 2024'!I195</f>
        <v>0.05</v>
      </c>
      <c r="D194" s="112">
        <f>'cieki 2024'!J195</f>
        <v>1.5</v>
      </c>
      <c r="E194" s="112">
        <f>'cieki 2024'!L195</f>
        <v>2.5000000000000001E-2</v>
      </c>
      <c r="F194" s="112">
        <f>'cieki 2024'!N195</f>
        <v>4.5</v>
      </c>
      <c r="G194" s="112">
        <f>'cieki 2024'!O195</f>
        <v>4.71</v>
      </c>
      <c r="H194" s="133">
        <f>'cieki 2024'!P195</f>
        <v>1.2999999999999999E-2</v>
      </c>
      <c r="I194" s="112">
        <f>'cieki 2024'!S195</f>
        <v>0.82399999999999995</v>
      </c>
      <c r="J194" s="112">
        <f>'cieki 2024'!T195</f>
        <v>0.5</v>
      </c>
      <c r="K194" s="113">
        <f>'cieki 2024'!X195</f>
        <v>8.14</v>
      </c>
      <c r="L194" s="113">
        <f>'cieki 2024'!AA195</f>
        <v>3950</v>
      </c>
      <c r="M194" s="113">
        <f>'cieki 2024'!AB195</f>
        <v>216</v>
      </c>
      <c r="N194" s="113">
        <f>'cieki 2024'!AH195</f>
        <v>2.5</v>
      </c>
      <c r="O194" s="113">
        <f>'cieki 2024'!AI195</f>
        <v>2.5</v>
      </c>
      <c r="P194" s="113">
        <f>'cieki 2024'!AJ195</f>
        <v>10</v>
      </c>
      <c r="Q194" s="113">
        <f>'cieki 2024'!AK195</f>
        <v>35</v>
      </c>
      <c r="R194" s="113">
        <f>'cieki 2024'!AL195</f>
        <v>17</v>
      </c>
      <c r="S194" s="113">
        <f>'cieki 2024'!AM195</f>
        <v>14</v>
      </c>
      <c r="T194" s="113">
        <f>'cieki 2024'!AN195</f>
        <v>25</v>
      </c>
      <c r="U194" s="113">
        <f>'cieki 2024'!AP195</f>
        <v>18</v>
      </c>
      <c r="V194" s="113">
        <f>'cieki 2024'!AQ195</f>
        <v>1.5</v>
      </c>
      <c r="W194" s="113">
        <f>'cieki 2024'!AR195</f>
        <v>2.5</v>
      </c>
      <c r="X194" s="113">
        <f>'cieki 2024'!AS195</f>
        <v>2.5</v>
      </c>
      <c r="Y194" s="113">
        <f>'cieki 2024'!AT195</f>
        <v>27</v>
      </c>
      <c r="Z194" s="113">
        <f>'cieki 2024'!AU195</f>
        <v>29</v>
      </c>
      <c r="AA194" s="113">
        <f>'cieki 2024'!AV195</f>
        <v>26</v>
      </c>
      <c r="AB194" s="113">
        <f>'cieki 2024'!AW195</f>
        <v>2.5</v>
      </c>
      <c r="AC194" s="113">
        <f>'cieki 2024'!AX195</f>
        <v>2.5</v>
      </c>
      <c r="AD194" s="113">
        <f>'cieki 2024'!AY195</f>
        <v>23</v>
      </c>
      <c r="AE194" s="113">
        <f>'cieki 2024'!BA195</f>
        <v>194.5</v>
      </c>
      <c r="AF194" s="113">
        <f>'cieki 2024'!BI195</f>
        <v>0.5</v>
      </c>
      <c r="AG194" s="113">
        <f>'cieki 2024'!BK195</f>
        <v>0.5</v>
      </c>
      <c r="AH194" s="113">
        <f>'cieki 2024'!BL195</f>
        <v>0.05</v>
      </c>
      <c r="AI194" s="113">
        <f>'cieki 2024'!BM195</f>
        <v>0.05</v>
      </c>
      <c r="AJ194" s="113">
        <f>'cieki 2024'!BN195</f>
        <v>0.05</v>
      </c>
      <c r="AK194" s="113">
        <f>'cieki 2024'!BQ195</f>
        <v>0.4</v>
      </c>
      <c r="AL194" s="112">
        <f>'cieki 2024'!BS195</f>
        <v>0.05</v>
      </c>
      <c r="AM194" s="113">
        <f>'cieki 2024'!BU195</f>
        <v>0.1</v>
      </c>
      <c r="AN194" s="113">
        <f>'cieki 2024'!BW195</f>
        <v>0.05</v>
      </c>
      <c r="AO194" s="113">
        <f>'cieki 2024'!BX195</f>
        <v>0.05</v>
      </c>
      <c r="AP194" s="113">
        <f>'cieki 2024'!BY195</f>
        <v>0.15000000000000002</v>
      </c>
      <c r="AQ194" s="113">
        <f>'cieki 2024'!CA195</f>
        <v>25</v>
      </c>
      <c r="AR194" s="112">
        <f>'cieki 2024'!CL195</f>
        <v>5.0000000000000001E-3</v>
      </c>
      <c r="AS194" s="113">
        <f>'cieki 2024'!CO195</f>
        <v>0.5</v>
      </c>
      <c r="AT194" s="113">
        <f>'cieki 2024'!CT195</f>
        <v>0.5</v>
      </c>
      <c r="AU194" s="133">
        <f>'cieki 2024'!CY195</f>
        <v>1.1999999999999999E-3</v>
      </c>
      <c r="AV194" s="113">
        <f>'cieki 2024'!DD195</f>
        <v>0.05</v>
      </c>
      <c r="AW194" s="113">
        <f>'cieki 2024'!DE195</f>
        <v>0.05</v>
      </c>
      <c r="AX194" s="157">
        <f>'cieki 2024'!DF195</f>
        <v>0.05</v>
      </c>
      <c r="AY194" s="156" t="s">
        <v>161</v>
      </c>
      <c r="AZ194" s="114"/>
      <c r="BB194" s="131"/>
    </row>
    <row r="195" spans="1:54" s="103" customFormat="1" x14ac:dyDescent="0.25">
      <c r="A195" s="111">
        <f>'cieki 2024'!B196</f>
        <v>346</v>
      </c>
      <c r="B195" s="152" t="str">
        <f>'cieki 2024'!D196</f>
        <v>Warta - Działoszyn</v>
      </c>
      <c r="C195" s="112">
        <f>'cieki 2024'!I196</f>
        <v>0.05</v>
      </c>
      <c r="D195" s="112">
        <f>'cieki 2024'!J196</f>
        <v>1.5</v>
      </c>
      <c r="E195" s="112">
        <f>'cieki 2024'!L196</f>
        <v>2.5000000000000001E-2</v>
      </c>
      <c r="F195" s="112">
        <f>'cieki 2024'!N196</f>
        <v>4.3099999999999996</v>
      </c>
      <c r="G195" s="112">
        <f>'cieki 2024'!O196</f>
        <v>4.25</v>
      </c>
      <c r="H195" s="133">
        <f>'cieki 2024'!P196</f>
        <v>2.7000000000000001E-3</v>
      </c>
      <c r="I195" s="112">
        <f>'cieki 2024'!S196</f>
        <v>3.71</v>
      </c>
      <c r="J195" s="112">
        <f>'cieki 2024'!T196</f>
        <v>0.5</v>
      </c>
      <c r="K195" s="113">
        <f>'cieki 2024'!X196</f>
        <v>22.7</v>
      </c>
      <c r="L195" s="113">
        <f>'cieki 2024'!AA196</f>
        <v>2090</v>
      </c>
      <c r="M195" s="113">
        <f>'cieki 2024'!AB196</f>
        <v>427</v>
      </c>
      <c r="N195" s="113">
        <f>'cieki 2024'!AH196</f>
        <v>2.5</v>
      </c>
      <c r="O195" s="113">
        <f>'cieki 2024'!AI196</f>
        <v>2.5</v>
      </c>
      <c r="P195" s="113">
        <f>'cieki 2024'!AJ196</f>
        <v>2.5</v>
      </c>
      <c r="Q195" s="113">
        <f>'cieki 2024'!AK196</f>
        <v>2.5</v>
      </c>
      <c r="R195" s="113">
        <f>'cieki 2024'!AL196</f>
        <v>2.5</v>
      </c>
      <c r="S195" s="113">
        <f>'cieki 2024'!AM196</f>
        <v>2.5</v>
      </c>
      <c r="T195" s="113">
        <f>'cieki 2024'!AN196</f>
        <v>2.5</v>
      </c>
      <c r="U195" s="113">
        <f>'cieki 2024'!AP196</f>
        <v>2.5</v>
      </c>
      <c r="V195" s="113">
        <f>'cieki 2024'!AQ196</f>
        <v>1.5</v>
      </c>
      <c r="W195" s="113">
        <f>'cieki 2024'!AR196</f>
        <v>2.5</v>
      </c>
      <c r="X195" s="113">
        <f>'cieki 2024'!AS196</f>
        <v>2.5</v>
      </c>
      <c r="Y195" s="113">
        <f>'cieki 2024'!AT196</f>
        <v>2.5</v>
      </c>
      <c r="Z195" s="113">
        <f>'cieki 2024'!AU196</f>
        <v>2.5</v>
      </c>
      <c r="AA195" s="113">
        <f>'cieki 2024'!AV196</f>
        <v>2.5</v>
      </c>
      <c r="AB195" s="113">
        <f>'cieki 2024'!AW196</f>
        <v>2.5</v>
      </c>
      <c r="AC195" s="113">
        <f>'cieki 2024'!AX196</f>
        <v>2.5</v>
      </c>
      <c r="AD195" s="113">
        <f>'cieki 2024'!AY196</f>
        <v>2.5</v>
      </c>
      <c r="AE195" s="113">
        <f>'cieki 2024'!BA196</f>
        <v>31.5</v>
      </c>
      <c r="AF195" s="113">
        <f>'cieki 2024'!BI196</f>
        <v>0.5</v>
      </c>
      <c r="AG195" s="113">
        <f>'cieki 2024'!BK196</f>
        <v>0.5</v>
      </c>
      <c r="AH195" s="113">
        <f>'cieki 2024'!BL196</f>
        <v>0.05</v>
      </c>
      <c r="AI195" s="113">
        <f>'cieki 2024'!BM196</f>
        <v>0.05</v>
      </c>
      <c r="AJ195" s="113">
        <f>'cieki 2024'!BN196</f>
        <v>0.05</v>
      </c>
      <c r="AK195" s="113">
        <f>'cieki 2024'!BQ196</f>
        <v>0.4</v>
      </c>
      <c r="AL195" s="112">
        <f>'cieki 2024'!BS196</f>
        <v>0.05</v>
      </c>
      <c r="AM195" s="113">
        <f>'cieki 2024'!BU196</f>
        <v>0.1</v>
      </c>
      <c r="AN195" s="113">
        <f>'cieki 2024'!BW196</f>
        <v>0.05</v>
      </c>
      <c r="AO195" s="113">
        <f>'cieki 2024'!BX196</f>
        <v>0.05</v>
      </c>
      <c r="AP195" s="113">
        <f>'cieki 2024'!BY196</f>
        <v>0.15000000000000002</v>
      </c>
      <c r="AQ195" s="113">
        <f>'cieki 2024'!CA196</f>
        <v>0</v>
      </c>
      <c r="AR195" s="112">
        <f>'cieki 2024'!CL196</f>
        <v>0</v>
      </c>
      <c r="AS195" s="113">
        <f>'cieki 2024'!CO196</f>
        <v>0</v>
      </c>
      <c r="AT195" s="113">
        <f>'cieki 2024'!CT196</f>
        <v>0</v>
      </c>
      <c r="AU195" s="133">
        <f>'cieki 2024'!CY196</f>
        <v>0</v>
      </c>
      <c r="AV195" s="113">
        <f>'cieki 2024'!DD196</f>
        <v>0</v>
      </c>
      <c r="AW195" s="113">
        <f>'cieki 2024'!DE196</f>
        <v>0.05</v>
      </c>
      <c r="AX195" s="157">
        <f>'cieki 2024'!DF196</f>
        <v>0.05</v>
      </c>
      <c r="AY195" s="156" t="s">
        <v>161</v>
      </c>
      <c r="AZ195" s="114"/>
      <c r="BB195" s="131"/>
    </row>
    <row r="196" spans="1:54" s="103" customFormat="1" x14ac:dyDescent="0.25">
      <c r="A196" s="111">
        <f>'cieki 2024'!B197</f>
        <v>347</v>
      </c>
      <c r="B196" s="152" t="str">
        <f>'cieki 2024'!D197</f>
        <v>Warta - Kamion</v>
      </c>
      <c r="C196" s="112">
        <f>'cieki 2024'!I197</f>
        <v>0.05</v>
      </c>
      <c r="D196" s="112">
        <f>'cieki 2024'!J197</f>
        <v>1.5</v>
      </c>
      <c r="E196" s="112">
        <f>'cieki 2024'!L197</f>
        <v>2.5000000000000001E-2</v>
      </c>
      <c r="F196" s="112">
        <f>'cieki 2024'!N197</f>
        <v>1.3</v>
      </c>
      <c r="G196" s="112">
        <f>'cieki 2024'!O197</f>
        <v>4.68</v>
      </c>
      <c r="H196" s="133">
        <f>'cieki 2024'!P197</f>
        <v>7.6E-3</v>
      </c>
      <c r="I196" s="112">
        <f>'cieki 2024'!S197</f>
        <v>0.42699999999999999</v>
      </c>
      <c r="J196" s="112">
        <f>'cieki 2024'!T197</f>
        <v>0.5</v>
      </c>
      <c r="K196" s="113">
        <f>'cieki 2024'!X197</f>
        <v>5.6</v>
      </c>
      <c r="L196" s="113">
        <f>'cieki 2024'!AA197</f>
        <v>1410</v>
      </c>
      <c r="M196" s="113">
        <f>'cieki 2024'!AB197</f>
        <v>57.8</v>
      </c>
      <c r="N196" s="113">
        <f>'cieki 2024'!AH197</f>
        <v>2.5</v>
      </c>
      <c r="O196" s="113">
        <f>'cieki 2024'!AI197</f>
        <v>2.5</v>
      </c>
      <c r="P196" s="113">
        <f>'cieki 2024'!AJ197</f>
        <v>2.5</v>
      </c>
      <c r="Q196" s="113">
        <f>'cieki 2024'!AK197</f>
        <v>2.5</v>
      </c>
      <c r="R196" s="113">
        <f>'cieki 2024'!AL197</f>
        <v>2.5</v>
      </c>
      <c r="S196" s="113">
        <f>'cieki 2024'!AM197</f>
        <v>2.5</v>
      </c>
      <c r="T196" s="113">
        <f>'cieki 2024'!AN197</f>
        <v>2.5</v>
      </c>
      <c r="U196" s="113">
        <f>'cieki 2024'!AP197</f>
        <v>2.5</v>
      </c>
      <c r="V196" s="113">
        <f>'cieki 2024'!AQ197</f>
        <v>1.5</v>
      </c>
      <c r="W196" s="113">
        <f>'cieki 2024'!AR197</f>
        <v>2.5</v>
      </c>
      <c r="X196" s="113">
        <f>'cieki 2024'!AS197</f>
        <v>2.5</v>
      </c>
      <c r="Y196" s="113">
        <f>'cieki 2024'!AT197</f>
        <v>2.5</v>
      </c>
      <c r="Z196" s="113">
        <f>'cieki 2024'!AU197</f>
        <v>2.5</v>
      </c>
      <c r="AA196" s="113">
        <f>'cieki 2024'!AV197</f>
        <v>2.5</v>
      </c>
      <c r="AB196" s="113">
        <f>'cieki 2024'!AW197</f>
        <v>2.5</v>
      </c>
      <c r="AC196" s="113">
        <f>'cieki 2024'!AX197</f>
        <v>2.5</v>
      </c>
      <c r="AD196" s="113">
        <f>'cieki 2024'!AY197</f>
        <v>2.5</v>
      </c>
      <c r="AE196" s="113">
        <f>'cieki 2024'!BA197</f>
        <v>31.5</v>
      </c>
      <c r="AF196" s="113">
        <f>'cieki 2024'!BI197</f>
        <v>0.5</v>
      </c>
      <c r="AG196" s="113">
        <f>'cieki 2024'!BK197</f>
        <v>0.5</v>
      </c>
      <c r="AH196" s="113">
        <f>'cieki 2024'!BL197</f>
        <v>0.05</v>
      </c>
      <c r="AI196" s="113">
        <f>'cieki 2024'!BM197</f>
        <v>0.05</v>
      </c>
      <c r="AJ196" s="113">
        <f>'cieki 2024'!BN197</f>
        <v>0.05</v>
      </c>
      <c r="AK196" s="113">
        <f>'cieki 2024'!BQ197</f>
        <v>0.4</v>
      </c>
      <c r="AL196" s="112">
        <f>'cieki 2024'!BS197</f>
        <v>0.05</v>
      </c>
      <c r="AM196" s="113">
        <f>'cieki 2024'!BU197</f>
        <v>0.1</v>
      </c>
      <c r="AN196" s="113">
        <f>'cieki 2024'!BW197</f>
        <v>0.05</v>
      </c>
      <c r="AO196" s="113">
        <f>'cieki 2024'!BX197</f>
        <v>0.05</v>
      </c>
      <c r="AP196" s="113">
        <f>'cieki 2024'!BY197</f>
        <v>0.15000000000000002</v>
      </c>
      <c r="AQ196" s="113">
        <f>'cieki 2024'!CA197</f>
        <v>25</v>
      </c>
      <c r="AR196" s="112">
        <f>'cieki 2024'!CL197</f>
        <v>0.71</v>
      </c>
      <c r="AS196" s="113">
        <f>'cieki 2024'!CO197</f>
        <v>0.5</v>
      </c>
      <c r="AT196" s="113">
        <f>'cieki 2024'!CT197</f>
        <v>0.5</v>
      </c>
      <c r="AU196" s="133">
        <f>'cieki 2024'!CY197</f>
        <v>7.6000000000000004E-4</v>
      </c>
      <c r="AV196" s="113">
        <f>'cieki 2024'!DD197</f>
        <v>0.05</v>
      </c>
      <c r="AW196" s="113">
        <f>'cieki 2024'!DE197</f>
        <v>0.05</v>
      </c>
      <c r="AX196" s="157">
        <f>'cieki 2024'!DF197</f>
        <v>0.05</v>
      </c>
      <c r="AY196" s="158" t="s">
        <v>162</v>
      </c>
      <c r="AZ196" s="114"/>
      <c r="BB196" s="131"/>
    </row>
    <row r="197" spans="1:54" s="103" customFormat="1" x14ac:dyDescent="0.25">
      <c r="A197" s="111">
        <f>'cieki 2024'!B198</f>
        <v>348</v>
      </c>
      <c r="B197" s="152" t="str">
        <f>'cieki 2024'!D198</f>
        <v>Warta - Kiszewo</v>
      </c>
      <c r="C197" s="112">
        <f>'cieki 2024'!I198</f>
        <v>0.05</v>
      </c>
      <c r="D197" s="112">
        <f>'cieki 2024'!J198</f>
        <v>1.5</v>
      </c>
      <c r="E197" s="112">
        <f>'cieki 2024'!L198</f>
        <v>9.5000000000000001E-2</v>
      </c>
      <c r="F197" s="112">
        <f>'cieki 2024'!N198</f>
        <v>2.63</v>
      </c>
      <c r="G197" s="112">
        <f>'cieki 2024'!O198</f>
        <v>5.28</v>
      </c>
      <c r="H197" s="133">
        <f>'cieki 2024'!P198</f>
        <v>5.8999999999999999E-3</v>
      </c>
      <c r="I197" s="112">
        <f>'cieki 2024'!S198</f>
        <v>0.67400000000000004</v>
      </c>
      <c r="J197" s="112">
        <f>'cieki 2024'!T198</f>
        <v>1.51</v>
      </c>
      <c r="K197" s="113">
        <f>'cieki 2024'!X198</f>
        <v>12</v>
      </c>
      <c r="L197" s="113">
        <f>'cieki 2024'!AA198</f>
        <v>2050</v>
      </c>
      <c r="M197" s="113">
        <f>'cieki 2024'!AB198</f>
        <v>96.1</v>
      </c>
      <c r="N197" s="113">
        <f>'cieki 2024'!AH198</f>
        <v>2.5</v>
      </c>
      <c r="O197" s="113">
        <f>'cieki 2024'!AI198</f>
        <v>2.5</v>
      </c>
      <c r="P197" s="113">
        <f>'cieki 2024'!AJ198</f>
        <v>2.5</v>
      </c>
      <c r="Q197" s="113">
        <f>'cieki 2024'!AK198</f>
        <v>2.5</v>
      </c>
      <c r="R197" s="113">
        <f>'cieki 2024'!AL198</f>
        <v>2.5</v>
      </c>
      <c r="S197" s="113">
        <f>'cieki 2024'!AM198</f>
        <v>2.5</v>
      </c>
      <c r="T197" s="113">
        <f>'cieki 2024'!AN198</f>
        <v>2.5</v>
      </c>
      <c r="U197" s="113">
        <f>'cieki 2024'!AP198</f>
        <v>2.5</v>
      </c>
      <c r="V197" s="113">
        <f>'cieki 2024'!AQ198</f>
        <v>1.5</v>
      </c>
      <c r="W197" s="113">
        <f>'cieki 2024'!AR198</f>
        <v>2.5</v>
      </c>
      <c r="X197" s="113">
        <f>'cieki 2024'!AS198</f>
        <v>2.5</v>
      </c>
      <c r="Y197" s="113">
        <f>'cieki 2024'!AT198</f>
        <v>2.5</v>
      </c>
      <c r="Z197" s="113">
        <f>'cieki 2024'!AU198</f>
        <v>2.5</v>
      </c>
      <c r="AA197" s="113">
        <f>'cieki 2024'!AV198</f>
        <v>2.5</v>
      </c>
      <c r="AB197" s="113">
        <f>'cieki 2024'!AW198</f>
        <v>2.5</v>
      </c>
      <c r="AC197" s="113">
        <f>'cieki 2024'!AX198</f>
        <v>2.5</v>
      </c>
      <c r="AD197" s="113">
        <f>'cieki 2024'!AY198</f>
        <v>2.5</v>
      </c>
      <c r="AE197" s="113">
        <f>'cieki 2024'!BA198</f>
        <v>31.5</v>
      </c>
      <c r="AF197" s="113">
        <f>'cieki 2024'!BI198</f>
        <v>0.5</v>
      </c>
      <c r="AG197" s="113">
        <f>'cieki 2024'!BK198</f>
        <v>0.5</v>
      </c>
      <c r="AH197" s="113">
        <f>'cieki 2024'!BL198</f>
        <v>0.05</v>
      </c>
      <c r="AI197" s="113">
        <f>'cieki 2024'!BM198</f>
        <v>0.05</v>
      </c>
      <c r="AJ197" s="113">
        <f>'cieki 2024'!BN198</f>
        <v>0.05</v>
      </c>
      <c r="AK197" s="113">
        <f>'cieki 2024'!BQ198</f>
        <v>0.4</v>
      </c>
      <c r="AL197" s="112">
        <f>'cieki 2024'!BS198</f>
        <v>0.05</v>
      </c>
      <c r="AM197" s="113">
        <f>'cieki 2024'!BU198</f>
        <v>0.1</v>
      </c>
      <c r="AN197" s="113">
        <f>'cieki 2024'!BW198</f>
        <v>0.05</v>
      </c>
      <c r="AO197" s="113">
        <f>'cieki 2024'!BX198</f>
        <v>0.05</v>
      </c>
      <c r="AP197" s="113">
        <f>'cieki 2024'!BY198</f>
        <v>0.15000000000000002</v>
      </c>
      <c r="AQ197" s="113">
        <f>'cieki 2024'!CA198</f>
        <v>0</v>
      </c>
      <c r="AR197" s="112">
        <f>'cieki 2024'!CL198</f>
        <v>0</v>
      </c>
      <c r="AS197" s="113">
        <f>'cieki 2024'!CO198</f>
        <v>0</v>
      </c>
      <c r="AT197" s="113">
        <f>'cieki 2024'!CT198</f>
        <v>0</v>
      </c>
      <c r="AU197" s="133">
        <f>'cieki 2024'!CY198</f>
        <v>0</v>
      </c>
      <c r="AV197" s="113">
        <f>'cieki 2024'!DD198</f>
        <v>0</v>
      </c>
      <c r="AW197" s="113">
        <f>'cieki 2024'!DE198</f>
        <v>0.05</v>
      </c>
      <c r="AX197" s="157">
        <f>'cieki 2024'!DF198</f>
        <v>0.05</v>
      </c>
      <c r="AY197" s="156" t="s">
        <v>161</v>
      </c>
      <c r="AZ197" s="114"/>
      <c r="BB197" s="131"/>
    </row>
    <row r="198" spans="1:54" s="103" customFormat="1" x14ac:dyDescent="0.25">
      <c r="A198" s="111">
        <f>'cieki 2024'!B199</f>
        <v>349</v>
      </c>
      <c r="B198" s="152" t="str">
        <f>'cieki 2024'!D199</f>
        <v>Warta - miejscowość Rzeki Małe</v>
      </c>
      <c r="C198" s="112">
        <f>'cieki 2024'!I199</f>
        <v>2.63</v>
      </c>
      <c r="D198" s="112">
        <f>'cieki 2024'!J199</f>
        <v>1.5</v>
      </c>
      <c r="E198" s="112">
        <f>'cieki 2024'!L199</f>
        <v>2.5000000000000001E-2</v>
      </c>
      <c r="F198" s="112">
        <f>'cieki 2024'!N199</f>
        <v>3.64</v>
      </c>
      <c r="G198" s="112">
        <f>'cieki 2024'!O199</f>
        <v>43.3</v>
      </c>
      <c r="H198" s="133">
        <f>'cieki 2024'!P199</f>
        <v>0.01</v>
      </c>
      <c r="I198" s="112">
        <f>'cieki 2024'!S199</f>
        <v>2.25</v>
      </c>
      <c r="J198" s="112">
        <f>'cieki 2024'!T199</f>
        <v>4.37</v>
      </c>
      <c r="K198" s="113">
        <f>'cieki 2024'!X199</f>
        <v>30.2</v>
      </c>
      <c r="L198" s="113">
        <f>'cieki 2024'!AA199</f>
        <v>1530</v>
      </c>
      <c r="M198" s="113">
        <f>'cieki 2024'!AB199</f>
        <v>64.2</v>
      </c>
      <c r="N198" s="113">
        <f>'cieki 2024'!AH199</f>
        <v>2.5</v>
      </c>
      <c r="O198" s="113">
        <f>'cieki 2024'!AI199</f>
        <v>19</v>
      </c>
      <c r="P198" s="113">
        <f>'cieki 2024'!AJ199</f>
        <v>2.5</v>
      </c>
      <c r="Q198" s="113">
        <f>'cieki 2024'!AK199</f>
        <v>48</v>
      </c>
      <c r="R198" s="113">
        <f>'cieki 2024'!AL199</f>
        <v>24</v>
      </c>
      <c r="S198" s="113">
        <f>'cieki 2024'!AM199</f>
        <v>17</v>
      </c>
      <c r="T198" s="113">
        <f>'cieki 2024'!AN199</f>
        <v>21</v>
      </c>
      <c r="U198" s="113">
        <f>'cieki 2024'!AP199</f>
        <v>2.5</v>
      </c>
      <c r="V198" s="113">
        <f>'cieki 2024'!AQ199</f>
        <v>1.5</v>
      </c>
      <c r="W198" s="113">
        <f>'cieki 2024'!AR199</f>
        <v>2.5</v>
      </c>
      <c r="X198" s="113">
        <f>'cieki 2024'!AS199</f>
        <v>2.5</v>
      </c>
      <c r="Y198" s="113">
        <f>'cieki 2024'!AT199</f>
        <v>34</v>
      </c>
      <c r="Z198" s="113">
        <f>'cieki 2024'!AU199</f>
        <v>28</v>
      </c>
      <c r="AA198" s="113">
        <f>'cieki 2024'!AV199</f>
        <v>13</v>
      </c>
      <c r="AB198" s="113">
        <f>'cieki 2024'!AW199</f>
        <v>17</v>
      </c>
      <c r="AC198" s="113">
        <f>'cieki 2024'!AX199</f>
        <v>23</v>
      </c>
      <c r="AD198" s="113">
        <f>'cieki 2024'!AY199</f>
        <v>2.5</v>
      </c>
      <c r="AE198" s="113">
        <f>'cieki 2024'!BA199</f>
        <v>215.5</v>
      </c>
      <c r="AF198" s="113">
        <f>'cieki 2024'!BI199</f>
        <v>0.5</v>
      </c>
      <c r="AG198" s="113">
        <f>'cieki 2024'!BK199</f>
        <v>0.5</v>
      </c>
      <c r="AH198" s="113">
        <f>'cieki 2024'!BL199</f>
        <v>0.05</v>
      </c>
      <c r="AI198" s="113">
        <f>'cieki 2024'!BM199</f>
        <v>0.05</v>
      </c>
      <c r="AJ198" s="113">
        <f>'cieki 2024'!BN199</f>
        <v>0.05</v>
      </c>
      <c r="AK198" s="113">
        <f>'cieki 2024'!BQ199</f>
        <v>0.4</v>
      </c>
      <c r="AL198" s="112">
        <f>'cieki 2024'!BS199</f>
        <v>0.05</v>
      </c>
      <c r="AM198" s="113">
        <f>'cieki 2024'!BU199</f>
        <v>0.1</v>
      </c>
      <c r="AN198" s="113">
        <f>'cieki 2024'!BW199</f>
        <v>0.05</v>
      </c>
      <c r="AO198" s="113">
        <f>'cieki 2024'!BX199</f>
        <v>0.05</v>
      </c>
      <c r="AP198" s="113">
        <f>'cieki 2024'!BY199</f>
        <v>0.15000000000000002</v>
      </c>
      <c r="AQ198" s="113">
        <f>'cieki 2024'!CA199</f>
        <v>0</v>
      </c>
      <c r="AR198" s="112">
        <f>'cieki 2024'!CL199</f>
        <v>0</v>
      </c>
      <c r="AS198" s="113">
        <f>'cieki 2024'!CO199</f>
        <v>0</v>
      </c>
      <c r="AT198" s="113">
        <f>'cieki 2024'!CT199</f>
        <v>0</v>
      </c>
      <c r="AU198" s="133">
        <f>'cieki 2024'!CY199</f>
        <v>0</v>
      </c>
      <c r="AV198" s="113">
        <f>'cieki 2024'!DD199</f>
        <v>0</v>
      </c>
      <c r="AW198" s="113">
        <f>'cieki 2024'!DE199</f>
        <v>0.05</v>
      </c>
      <c r="AX198" s="157">
        <f>'cieki 2024'!DF199</f>
        <v>0.05</v>
      </c>
      <c r="AY198" s="155" t="s">
        <v>164</v>
      </c>
      <c r="AZ198" s="114"/>
      <c r="BB198" s="131"/>
    </row>
    <row r="199" spans="1:54" s="103" customFormat="1" x14ac:dyDescent="0.25">
      <c r="A199" s="111">
        <f>'cieki 2024'!B200</f>
        <v>350</v>
      </c>
      <c r="B199" s="152" t="str">
        <f>'cieki 2024'!D200</f>
        <v>Warta - Mściszewo</v>
      </c>
      <c r="C199" s="112">
        <f>'cieki 2024'!I200</f>
        <v>0.05</v>
      </c>
      <c r="D199" s="112">
        <f>'cieki 2024'!J200</f>
        <v>1.5</v>
      </c>
      <c r="E199" s="112">
        <f>'cieki 2024'!L200</f>
        <v>2.5000000000000001E-2</v>
      </c>
      <c r="F199" s="112">
        <f>'cieki 2024'!N200</f>
        <v>2.82</v>
      </c>
      <c r="G199" s="112">
        <f>'cieki 2024'!O200</f>
        <v>3.99</v>
      </c>
      <c r="H199" s="133">
        <f>'cieki 2024'!P200</f>
        <v>2E-3</v>
      </c>
      <c r="I199" s="112">
        <f>'cieki 2024'!S200</f>
        <v>0.2</v>
      </c>
      <c r="J199" s="112">
        <f>'cieki 2024'!T200</f>
        <v>0.5</v>
      </c>
      <c r="K199" s="113">
        <f>'cieki 2024'!X200</f>
        <v>6.72</v>
      </c>
      <c r="L199" s="113">
        <f>'cieki 2024'!AA200</f>
        <v>2180</v>
      </c>
      <c r="M199" s="113">
        <f>'cieki 2024'!AB200</f>
        <v>58.9</v>
      </c>
      <c r="N199" s="113">
        <f>'cieki 2024'!AH200</f>
        <v>2.5</v>
      </c>
      <c r="O199" s="113">
        <f>'cieki 2024'!AI200</f>
        <v>2.5</v>
      </c>
      <c r="P199" s="113">
        <f>'cieki 2024'!AJ200</f>
        <v>2.5</v>
      </c>
      <c r="Q199" s="113">
        <f>'cieki 2024'!AK200</f>
        <v>2.5</v>
      </c>
      <c r="R199" s="113">
        <f>'cieki 2024'!AL200</f>
        <v>2.5</v>
      </c>
      <c r="S199" s="113">
        <f>'cieki 2024'!AM200</f>
        <v>2.5</v>
      </c>
      <c r="T199" s="113">
        <f>'cieki 2024'!AN200</f>
        <v>2.5</v>
      </c>
      <c r="U199" s="113">
        <f>'cieki 2024'!AP200</f>
        <v>2.5</v>
      </c>
      <c r="V199" s="113">
        <f>'cieki 2024'!AQ200</f>
        <v>1.5</v>
      </c>
      <c r="W199" s="113">
        <f>'cieki 2024'!AR200</f>
        <v>2.5</v>
      </c>
      <c r="X199" s="113">
        <f>'cieki 2024'!AS200</f>
        <v>2.5</v>
      </c>
      <c r="Y199" s="113">
        <f>'cieki 2024'!AT200</f>
        <v>2.5</v>
      </c>
      <c r="Z199" s="113">
        <f>'cieki 2024'!AU200</f>
        <v>2.5</v>
      </c>
      <c r="AA199" s="113">
        <f>'cieki 2024'!AV200</f>
        <v>2.5</v>
      </c>
      <c r="AB199" s="113">
        <f>'cieki 2024'!AW200</f>
        <v>2.5</v>
      </c>
      <c r="AC199" s="113">
        <f>'cieki 2024'!AX200</f>
        <v>2.5</v>
      </c>
      <c r="AD199" s="113">
        <f>'cieki 2024'!AY200</f>
        <v>2.5</v>
      </c>
      <c r="AE199" s="113">
        <f>'cieki 2024'!BA200</f>
        <v>31.5</v>
      </c>
      <c r="AF199" s="113">
        <f>'cieki 2024'!BI200</f>
        <v>0.5</v>
      </c>
      <c r="AG199" s="113">
        <f>'cieki 2024'!BK200</f>
        <v>0.5</v>
      </c>
      <c r="AH199" s="113">
        <f>'cieki 2024'!BL200</f>
        <v>0.05</v>
      </c>
      <c r="AI199" s="113">
        <f>'cieki 2024'!BM200</f>
        <v>0.05</v>
      </c>
      <c r="AJ199" s="113">
        <f>'cieki 2024'!BN200</f>
        <v>0.05</v>
      </c>
      <c r="AK199" s="113">
        <f>'cieki 2024'!BQ200</f>
        <v>0.4</v>
      </c>
      <c r="AL199" s="112">
        <f>'cieki 2024'!BS200</f>
        <v>0.05</v>
      </c>
      <c r="AM199" s="113">
        <f>'cieki 2024'!BU200</f>
        <v>0.1</v>
      </c>
      <c r="AN199" s="113">
        <f>'cieki 2024'!BW200</f>
        <v>0.05</v>
      </c>
      <c r="AO199" s="113">
        <f>'cieki 2024'!BX200</f>
        <v>0.05</v>
      </c>
      <c r="AP199" s="113">
        <f>'cieki 2024'!BY200</f>
        <v>0.15000000000000002</v>
      </c>
      <c r="AQ199" s="113">
        <f>'cieki 2024'!CA200</f>
        <v>0</v>
      </c>
      <c r="AR199" s="112">
        <f>'cieki 2024'!CL200</f>
        <v>0</v>
      </c>
      <c r="AS199" s="113">
        <f>'cieki 2024'!CO200</f>
        <v>0</v>
      </c>
      <c r="AT199" s="113">
        <f>'cieki 2024'!CT200</f>
        <v>0</v>
      </c>
      <c r="AU199" s="133">
        <f>'cieki 2024'!CY200</f>
        <v>0</v>
      </c>
      <c r="AV199" s="113">
        <f>'cieki 2024'!DD200</f>
        <v>0</v>
      </c>
      <c r="AW199" s="113">
        <f>'cieki 2024'!DE200</f>
        <v>0.05</v>
      </c>
      <c r="AX199" s="157">
        <f>'cieki 2024'!DF200</f>
        <v>0.05</v>
      </c>
      <c r="AY199" s="156" t="s">
        <v>161</v>
      </c>
      <c r="AZ199" s="114"/>
      <c r="BB199" s="131"/>
    </row>
    <row r="200" spans="1:54" s="103" customFormat="1" x14ac:dyDescent="0.25">
      <c r="A200" s="111">
        <f>'cieki 2024'!B201</f>
        <v>351</v>
      </c>
      <c r="B200" s="152" t="str">
        <f>'cieki 2024'!D201</f>
        <v>Warta - Nowa Wieś Podgórna</v>
      </c>
      <c r="C200" s="112">
        <f>'cieki 2024'!I201</f>
        <v>0.05</v>
      </c>
      <c r="D200" s="112">
        <f>'cieki 2024'!J201</f>
        <v>1.5</v>
      </c>
      <c r="E200" s="112">
        <f>'cieki 2024'!L201</f>
        <v>2.5000000000000001E-2</v>
      </c>
      <c r="F200" s="112">
        <f>'cieki 2024'!N201</f>
        <v>3.93</v>
      </c>
      <c r="G200" s="112">
        <f>'cieki 2024'!O201</f>
        <v>3.74</v>
      </c>
      <c r="H200" s="133">
        <f>'cieki 2024'!P201</f>
        <v>2E-3</v>
      </c>
      <c r="I200" s="112">
        <f>'cieki 2024'!S201</f>
        <v>0.84</v>
      </c>
      <c r="J200" s="112">
        <f>'cieki 2024'!T201</f>
        <v>1.1599999999999999</v>
      </c>
      <c r="K200" s="113">
        <f>'cieki 2024'!X201</f>
        <v>11.6</v>
      </c>
      <c r="L200" s="113">
        <f>'cieki 2024'!AA201</f>
        <v>1700</v>
      </c>
      <c r="M200" s="113">
        <f>'cieki 2024'!AB201</f>
        <v>69.2</v>
      </c>
      <c r="N200" s="113">
        <f>'cieki 2024'!AH201</f>
        <v>21</v>
      </c>
      <c r="O200" s="113">
        <f>'cieki 2024'!AI201</f>
        <v>2.5</v>
      </c>
      <c r="P200" s="113">
        <f>'cieki 2024'!AJ201</f>
        <v>2.5</v>
      </c>
      <c r="Q200" s="113">
        <f>'cieki 2024'!AK201</f>
        <v>73</v>
      </c>
      <c r="R200" s="113">
        <f>'cieki 2024'!AL201</f>
        <v>44</v>
      </c>
      <c r="S200" s="113">
        <f>'cieki 2024'!AM201</f>
        <v>40</v>
      </c>
      <c r="T200" s="113">
        <f>'cieki 2024'!AN201</f>
        <v>55</v>
      </c>
      <c r="U200" s="113">
        <f>'cieki 2024'!AP201</f>
        <v>23</v>
      </c>
      <c r="V200" s="113">
        <f>'cieki 2024'!AQ201</f>
        <v>1.5</v>
      </c>
      <c r="W200" s="113">
        <f>'cieki 2024'!AR201</f>
        <v>2.5</v>
      </c>
      <c r="X200" s="113">
        <f>'cieki 2024'!AS201</f>
        <v>2.5</v>
      </c>
      <c r="Y200" s="113">
        <f>'cieki 2024'!AT201</f>
        <v>13</v>
      </c>
      <c r="Z200" s="113">
        <f>'cieki 2024'!AU201</f>
        <v>45</v>
      </c>
      <c r="AA200" s="113">
        <f>'cieki 2024'!AV201</f>
        <v>32</v>
      </c>
      <c r="AB200" s="113">
        <f>'cieki 2024'!AW201</f>
        <v>23</v>
      </c>
      <c r="AC200" s="113">
        <f>'cieki 2024'!AX201</f>
        <v>36</v>
      </c>
      <c r="AD200" s="113">
        <f>'cieki 2024'!AY201</f>
        <v>19</v>
      </c>
      <c r="AE200" s="113">
        <f>'cieki 2024'!BA201</f>
        <v>334.5</v>
      </c>
      <c r="AF200" s="113">
        <f>'cieki 2024'!BI201</f>
        <v>0.5</v>
      </c>
      <c r="AG200" s="113">
        <f>'cieki 2024'!BK201</f>
        <v>0.5</v>
      </c>
      <c r="AH200" s="113">
        <f>'cieki 2024'!BL201</f>
        <v>0.05</v>
      </c>
      <c r="AI200" s="113">
        <f>'cieki 2024'!BM201</f>
        <v>0.05</v>
      </c>
      <c r="AJ200" s="113">
        <f>'cieki 2024'!BN201</f>
        <v>0.05</v>
      </c>
      <c r="AK200" s="113">
        <f>'cieki 2024'!BQ201</f>
        <v>0.4</v>
      </c>
      <c r="AL200" s="112">
        <f>'cieki 2024'!BS201</f>
        <v>0.05</v>
      </c>
      <c r="AM200" s="113">
        <f>'cieki 2024'!BU201</f>
        <v>0.1</v>
      </c>
      <c r="AN200" s="113">
        <f>'cieki 2024'!BW201</f>
        <v>0.05</v>
      </c>
      <c r="AO200" s="113">
        <f>'cieki 2024'!BX201</f>
        <v>0.05</v>
      </c>
      <c r="AP200" s="113">
        <f>'cieki 2024'!BY201</f>
        <v>0.15000000000000002</v>
      </c>
      <c r="AQ200" s="113">
        <f>'cieki 2024'!CA201</f>
        <v>25</v>
      </c>
      <c r="AR200" s="112">
        <f>'cieki 2024'!CL201</f>
        <v>5.0000000000000001E-3</v>
      </c>
      <c r="AS200" s="113">
        <f>'cieki 2024'!CO201</f>
        <v>0.5</v>
      </c>
      <c r="AT200" s="113">
        <f>'cieki 2024'!CT201</f>
        <v>0.5</v>
      </c>
      <c r="AU200" s="133">
        <f>'cieki 2024'!CY201</f>
        <v>9.5999999999999992E-4</v>
      </c>
      <c r="AV200" s="113">
        <f>'cieki 2024'!DD201</f>
        <v>0.05</v>
      </c>
      <c r="AW200" s="113">
        <f>'cieki 2024'!DE201</f>
        <v>0.05</v>
      </c>
      <c r="AX200" s="157">
        <f>'cieki 2024'!DF201</f>
        <v>0.05</v>
      </c>
      <c r="AY200" s="156" t="s">
        <v>161</v>
      </c>
      <c r="AZ200" s="114"/>
      <c r="BB200" s="131"/>
    </row>
    <row r="201" spans="1:54" s="103" customFormat="1" x14ac:dyDescent="0.25">
      <c r="A201" s="111">
        <f>'cieki 2024'!B202</f>
        <v>352</v>
      </c>
      <c r="B201" s="152" t="str">
        <f>'cieki 2024'!D202</f>
        <v>Warta - Oborniki</v>
      </c>
      <c r="C201" s="112">
        <f>'cieki 2024'!I202</f>
        <v>0.05</v>
      </c>
      <c r="D201" s="112">
        <f>'cieki 2024'!J202</f>
        <v>1.5</v>
      </c>
      <c r="E201" s="112">
        <f>'cieki 2024'!L202</f>
        <v>2.5000000000000001E-2</v>
      </c>
      <c r="F201" s="112">
        <f>'cieki 2024'!N202</f>
        <v>8.6199999999999992</v>
      </c>
      <c r="G201" s="112">
        <f>'cieki 2024'!O202</f>
        <v>6.68</v>
      </c>
      <c r="H201" s="133">
        <f>'cieki 2024'!P202</f>
        <v>0.02</v>
      </c>
      <c r="I201" s="112">
        <f>'cieki 2024'!S202</f>
        <v>0.63200000000000001</v>
      </c>
      <c r="J201" s="112">
        <f>'cieki 2024'!T202</f>
        <v>0.5</v>
      </c>
      <c r="K201" s="113">
        <f>'cieki 2024'!X202</f>
        <v>25.4</v>
      </c>
      <c r="L201" s="113">
        <f>'cieki 2024'!AA202</f>
        <v>2110</v>
      </c>
      <c r="M201" s="113">
        <f>'cieki 2024'!AB202</f>
        <v>73.7</v>
      </c>
      <c r="N201" s="113">
        <f>'cieki 2024'!AH202</f>
        <v>1460</v>
      </c>
      <c r="O201" s="113">
        <f>'cieki 2024'!AI202</f>
        <v>6580</v>
      </c>
      <c r="P201" s="113">
        <f>'cieki 2024'!AJ202</f>
        <v>2950</v>
      </c>
      <c r="Q201" s="113">
        <f>'cieki 2024'!AK202</f>
        <v>10000</v>
      </c>
      <c r="R201" s="113">
        <f>'cieki 2024'!AL202</f>
        <v>2850</v>
      </c>
      <c r="S201" s="113">
        <f>'cieki 2024'!AM202</f>
        <v>3470</v>
      </c>
      <c r="T201" s="113">
        <f>'cieki 2024'!AN202</f>
        <v>2660</v>
      </c>
      <c r="U201" s="113">
        <f>'cieki 2024'!AP202</f>
        <v>1130</v>
      </c>
      <c r="V201" s="113">
        <f>'cieki 2024'!AQ202</f>
        <v>1.5</v>
      </c>
      <c r="W201" s="113">
        <f>'cieki 2024'!AR202</f>
        <v>1420</v>
      </c>
      <c r="X201" s="113">
        <f>'cieki 2024'!AS202</f>
        <v>1780</v>
      </c>
      <c r="Y201" s="113">
        <f>'cieki 2024'!AT202</f>
        <v>6940</v>
      </c>
      <c r="Z201" s="113">
        <f>'cieki 2024'!AU202</f>
        <v>2160</v>
      </c>
      <c r="AA201" s="113">
        <f>'cieki 2024'!AV202</f>
        <v>1820</v>
      </c>
      <c r="AB201" s="113">
        <f>'cieki 2024'!AW202</f>
        <v>2.5</v>
      </c>
      <c r="AC201" s="113">
        <f>'cieki 2024'!AX202</f>
        <v>1420</v>
      </c>
      <c r="AD201" s="113">
        <f>'cieki 2024'!AY202</f>
        <v>103</v>
      </c>
      <c r="AE201" s="113">
        <f>'cieki 2024'!BA202</f>
        <v>44091.5</v>
      </c>
      <c r="AF201" s="113">
        <f>'cieki 2024'!BI202</f>
        <v>0.5</v>
      </c>
      <c r="AG201" s="113">
        <f>'cieki 2024'!BK202</f>
        <v>0.5</v>
      </c>
      <c r="AH201" s="113">
        <f>'cieki 2024'!BL202</f>
        <v>0.05</v>
      </c>
      <c r="AI201" s="113">
        <f>'cieki 2024'!BM202</f>
        <v>0.05</v>
      </c>
      <c r="AJ201" s="113">
        <f>'cieki 2024'!BN202</f>
        <v>0.05</v>
      </c>
      <c r="AK201" s="113">
        <f>'cieki 2024'!BQ202</f>
        <v>0.4</v>
      </c>
      <c r="AL201" s="112">
        <f>'cieki 2024'!BS202</f>
        <v>0.05</v>
      </c>
      <c r="AM201" s="113">
        <f>'cieki 2024'!BU202</f>
        <v>0.1</v>
      </c>
      <c r="AN201" s="113">
        <f>'cieki 2024'!BW202</f>
        <v>0.05</v>
      </c>
      <c r="AO201" s="113">
        <f>'cieki 2024'!BX202</f>
        <v>0.05</v>
      </c>
      <c r="AP201" s="113">
        <f>'cieki 2024'!BY202</f>
        <v>0.15000000000000002</v>
      </c>
      <c r="AQ201" s="113">
        <f>'cieki 2024'!CA202</f>
        <v>25</v>
      </c>
      <c r="AR201" s="112">
        <f>'cieki 2024'!CL202</f>
        <v>5.0000000000000001E-3</v>
      </c>
      <c r="AS201" s="113">
        <f>'cieki 2024'!CO202</f>
        <v>0.5</v>
      </c>
      <c r="AT201" s="113">
        <f>'cieki 2024'!CT202</f>
        <v>0.5</v>
      </c>
      <c r="AU201" s="133">
        <f>'cieki 2024'!CY202</f>
        <v>4.7000000000000002E-3</v>
      </c>
      <c r="AV201" s="113">
        <f>'cieki 2024'!DD202</f>
        <v>0.05</v>
      </c>
      <c r="AW201" s="113">
        <f>'cieki 2024'!DE202</f>
        <v>0.05</v>
      </c>
      <c r="AX201" s="157">
        <f>'cieki 2024'!DF202</f>
        <v>0.05</v>
      </c>
      <c r="AY201" s="155" t="s">
        <v>164</v>
      </c>
      <c r="AZ201" s="114"/>
      <c r="BB201" s="131"/>
    </row>
    <row r="202" spans="1:54" s="103" customFormat="1" x14ac:dyDescent="0.25">
      <c r="A202" s="111">
        <f>'cieki 2024'!B203</f>
        <v>353</v>
      </c>
      <c r="B202" s="152" t="str">
        <f>'cieki 2024'!D203</f>
        <v>Warta - powyżej zbiornika Poraj m.Lgota</v>
      </c>
      <c r="C202" s="112">
        <f>'cieki 2024'!I203</f>
        <v>2.08</v>
      </c>
      <c r="D202" s="112">
        <f>'cieki 2024'!J203</f>
        <v>1.5</v>
      </c>
      <c r="E202" s="112">
        <f>'cieki 2024'!L203</f>
        <v>0.96299999999999997</v>
      </c>
      <c r="F202" s="112">
        <f>'cieki 2024'!N203</f>
        <v>9.7899999999999991</v>
      </c>
      <c r="G202" s="112">
        <f>'cieki 2024'!O203</f>
        <v>17.600000000000001</v>
      </c>
      <c r="H202" s="133">
        <f>'cieki 2024'!P203</f>
        <v>3.9E-2</v>
      </c>
      <c r="I202" s="112">
        <f>'cieki 2024'!S203</f>
        <v>5.09</v>
      </c>
      <c r="J202" s="112">
        <f>'cieki 2024'!T203</f>
        <v>33</v>
      </c>
      <c r="K202" s="113">
        <f>'cieki 2024'!X203</f>
        <v>343</v>
      </c>
      <c r="L202" s="113">
        <f>'cieki 2024'!AA203</f>
        <v>5780</v>
      </c>
      <c r="M202" s="113">
        <f>'cieki 2024'!AB203</f>
        <v>223</v>
      </c>
      <c r="N202" s="113">
        <f>'cieki 2024'!AH203</f>
        <v>7.7</v>
      </c>
      <c r="O202" s="113">
        <f>'cieki 2024'!AI203</f>
        <v>28</v>
      </c>
      <c r="P202" s="113">
        <f>'cieki 2024'!AJ203</f>
        <v>7.8</v>
      </c>
      <c r="Q202" s="113">
        <f>'cieki 2024'!AK203</f>
        <v>83</v>
      </c>
      <c r="R202" s="113">
        <f>'cieki 2024'!AL203</f>
        <v>54</v>
      </c>
      <c r="S202" s="113">
        <f>'cieki 2024'!AM203</f>
        <v>28</v>
      </c>
      <c r="T202" s="113">
        <f>'cieki 2024'!AN203</f>
        <v>28</v>
      </c>
      <c r="U202" s="113">
        <f>'cieki 2024'!AP203</f>
        <v>22</v>
      </c>
      <c r="V202" s="113">
        <f>'cieki 2024'!AQ203</f>
        <v>1.5</v>
      </c>
      <c r="W202" s="113">
        <f>'cieki 2024'!AR203</f>
        <v>2.5</v>
      </c>
      <c r="X202" s="113">
        <f>'cieki 2024'!AS203</f>
        <v>2.5</v>
      </c>
      <c r="Y202" s="113">
        <f>'cieki 2024'!AT203</f>
        <v>57</v>
      </c>
      <c r="Z202" s="113">
        <f>'cieki 2024'!AU203</f>
        <v>39</v>
      </c>
      <c r="AA202" s="113">
        <f>'cieki 2024'!AV203</f>
        <v>18</v>
      </c>
      <c r="AB202" s="113">
        <f>'cieki 2024'!AW203</f>
        <v>28</v>
      </c>
      <c r="AC202" s="113">
        <f>'cieki 2024'!AX203</f>
        <v>25</v>
      </c>
      <c r="AD202" s="113">
        <f>'cieki 2024'!AY203</f>
        <v>2.5</v>
      </c>
      <c r="AE202" s="113">
        <f>'cieki 2024'!BA203</f>
        <v>357</v>
      </c>
      <c r="AF202" s="113">
        <f>'cieki 2024'!BI203</f>
        <v>0.5</v>
      </c>
      <c r="AG202" s="113">
        <f>'cieki 2024'!BK203</f>
        <v>0.5</v>
      </c>
      <c r="AH202" s="113">
        <f>'cieki 2024'!BL203</f>
        <v>0.05</v>
      </c>
      <c r="AI202" s="113">
        <f>'cieki 2024'!BM203</f>
        <v>0.05</v>
      </c>
      <c r="AJ202" s="113">
        <f>'cieki 2024'!BN203</f>
        <v>0.05</v>
      </c>
      <c r="AK202" s="113">
        <f>'cieki 2024'!BQ203</f>
        <v>0.4</v>
      </c>
      <c r="AL202" s="112">
        <f>'cieki 2024'!BS203</f>
        <v>0.05</v>
      </c>
      <c r="AM202" s="113">
        <f>'cieki 2024'!BU203</f>
        <v>0.1</v>
      </c>
      <c r="AN202" s="113">
        <f>'cieki 2024'!BW203</f>
        <v>0.05</v>
      </c>
      <c r="AO202" s="113">
        <f>'cieki 2024'!BX203</f>
        <v>0.05</v>
      </c>
      <c r="AP202" s="113">
        <f>'cieki 2024'!BY203</f>
        <v>0.15000000000000002</v>
      </c>
      <c r="AQ202" s="113">
        <f>'cieki 2024'!CA203</f>
        <v>25</v>
      </c>
      <c r="AR202" s="112">
        <f>'cieki 2024'!CL203</f>
        <v>5.0000000000000001E-3</v>
      </c>
      <c r="AS202" s="113">
        <f>'cieki 2024'!CO203</f>
        <v>0.5</v>
      </c>
      <c r="AT202" s="113">
        <f>'cieki 2024'!CT203</f>
        <v>0.5</v>
      </c>
      <c r="AU202" s="133">
        <f>'cieki 2024'!CY203</f>
        <v>1.5E-3</v>
      </c>
      <c r="AV202" s="113">
        <f>'cieki 2024'!DD203</f>
        <v>0.05</v>
      </c>
      <c r="AW202" s="113">
        <f>'cieki 2024'!DE203</f>
        <v>0.05</v>
      </c>
      <c r="AX202" s="157">
        <f>'cieki 2024'!DF203</f>
        <v>0.05</v>
      </c>
      <c r="AY202" s="159" t="s">
        <v>163</v>
      </c>
      <c r="AZ202" s="114"/>
      <c r="BB202" s="131"/>
    </row>
    <row r="203" spans="1:54" s="103" customFormat="1" x14ac:dyDescent="0.25">
      <c r="A203" s="111">
        <f>'cieki 2024'!B204</f>
        <v>354</v>
      </c>
      <c r="B203" s="152" t="str">
        <f>'cieki 2024'!D204</f>
        <v>Warta - Poznań, na wysokości Koziegłów</v>
      </c>
      <c r="C203" s="112">
        <f>'cieki 2024'!I204</f>
        <v>0.05</v>
      </c>
      <c r="D203" s="112">
        <f>'cieki 2024'!J204</f>
        <v>1.5</v>
      </c>
      <c r="E203" s="112">
        <f>'cieki 2024'!L204</f>
        <v>2.5000000000000001E-2</v>
      </c>
      <c r="F203" s="112">
        <f>'cieki 2024'!N204</f>
        <v>2.74</v>
      </c>
      <c r="G203" s="112">
        <f>'cieki 2024'!O204</f>
        <v>6.94</v>
      </c>
      <c r="H203" s="133">
        <f>'cieki 2024'!P204</f>
        <v>2.7000000000000001E-3</v>
      </c>
      <c r="I203" s="112">
        <f>'cieki 2024'!S204</f>
        <v>0.88500000000000001</v>
      </c>
      <c r="J203" s="112">
        <f>'cieki 2024'!T204</f>
        <v>4.6100000000000003</v>
      </c>
      <c r="K203" s="113">
        <f>'cieki 2024'!X204</f>
        <v>12</v>
      </c>
      <c r="L203" s="113">
        <f>'cieki 2024'!AA204</f>
        <v>1550</v>
      </c>
      <c r="M203" s="113">
        <f>'cieki 2024'!AB204</f>
        <v>60.4</v>
      </c>
      <c r="N203" s="113">
        <f>'cieki 2024'!AH204</f>
        <v>19</v>
      </c>
      <c r="O203" s="113">
        <f>'cieki 2024'!AI204</f>
        <v>6.8999999999999995</v>
      </c>
      <c r="P203" s="113">
        <f>'cieki 2024'!AJ204</f>
        <v>2.5</v>
      </c>
      <c r="Q203" s="113">
        <f>'cieki 2024'!AK204</f>
        <v>23</v>
      </c>
      <c r="R203" s="113">
        <f>'cieki 2024'!AL204</f>
        <v>21</v>
      </c>
      <c r="S203" s="113">
        <f>'cieki 2024'!AM204</f>
        <v>19</v>
      </c>
      <c r="T203" s="113">
        <f>'cieki 2024'!AN204</f>
        <v>20</v>
      </c>
      <c r="U203" s="113">
        <f>'cieki 2024'!AP204</f>
        <v>15</v>
      </c>
      <c r="V203" s="113">
        <f>'cieki 2024'!AQ204</f>
        <v>1.5</v>
      </c>
      <c r="W203" s="113">
        <f>'cieki 2024'!AR204</f>
        <v>16</v>
      </c>
      <c r="X203" s="113">
        <f>'cieki 2024'!AS204</f>
        <v>5.8999999999999995</v>
      </c>
      <c r="Y203" s="113">
        <f>'cieki 2024'!AT204</f>
        <v>24</v>
      </c>
      <c r="Z203" s="113">
        <f>'cieki 2024'!AU204</f>
        <v>23</v>
      </c>
      <c r="AA203" s="113">
        <f>'cieki 2024'!AV204</f>
        <v>19</v>
      </c>
      <c r="AB203" s="113">
        <f>'cieki 2024'!AW204</f>
        <v>2.5</v>
      </c>
      <c r="AC203" s="113">
        <f>'cieki 2024'!AX204</f>
        <v>18</v>
      </c>
      <c r="AD203" s="113">
        <f>'cieki 2024'!AY204</f>
        <v>6.1000000000000005</v>
      </c>
      <c r="AE203" s="113">
        <f>'cieki 2024'!BA204</f>
        <v>200.8</v>
      </c>
      <c r="AF203" s="113">
        <f>'cieki 2024'!BI204</f>
        <v>0.5</v>
      </c>
      <c r="AG203" s="113">
        <f>'cieki 2024'!BK204</f>
        <v>0.5</v>
      </c>
      <c r="AH203" s="113">
        <f>'cieki 2024'!BL204</f>
        <v>0.05</v>
      </c>
      <c r="AI203" s="113">
        <f>'cieki 2024'!BM204</f>
        <v>0.05</v>
      </c>
      <c r="AJ203" s="113">
        <f>'cieki 2024'!BN204</f>
        <v>0.05</v>
      </c>
      <c r="AK203" s="113">
        <f>'cieki 2024'!BQ204</f>
        <v>0.4</v>
      </c>
      <c r="AL203" s="112">
        <f>'cieki 2024'!BS204</f>
        <v>0.05</v>
      </c>
      <c r="AM203" s="113">
        <f>'cieki 2024'!BU204</f>
        <v>0.1</v>
      </c>
      <c r="AN203" s="113">
        <f>'cieki 2024'!BW204</f>
        <v>0.05</v>
      </c>
      <c r="AO203" s="113">
        <f>'cieki 2024'!BX204</f>
        <v>0.05</v>
      </c>
      <c r="AP203" s="113">
        <f>'cieki 2024'!BY204</f>
        <v>0.15000000000000002</v>
      </c>
      <c r="AQ203" s="113">
        <f>'cieki 2024'!CA204</f>
        <v>0</v>
      </c>
      <c r="AR203" s="112">
        <f>'cieki 2024'!CL204</f>
        <v>0</v>
      </c>
      <c r="AS203" s="113">
        <f>'cieki 2024'!CO204</f>
        <v>0</v>
      </c>
      <c r="AT203" s="113">
        <f>'cieki 2024'!CT204</f>
        <v>0</v>
      </c>
      <c r="AU203" s="133">
        <f>'cieki 2024'!CY204</f>
        <v>0</v>
      </c>
      <c r="AV203" s="113">
        <f>'cieki 2024'!DD204</f>
        <v>0</v>
      </c>
      <c r="AW203" s="113">
        <f>'cieki 2024'!DE204</f>
        <v>0.05</v>
      </c>
      <c r="AX203" s="157">
        <f>'cieki 2024'!DF204</f>
        <v>0.05</v>
      </c>
      <c r="AY203" s="158" t="s">
        <v>162</v>
      </c>
      <c r="AZ203" s="114"/>
      <c r="BB203" s="131"/>
    </row>
    <row r="204" spans="1:54" s="103" customFormat="1" x14ac:dyDescent="0.25">
      <c r="A204" s="111">
        <f>'cieki 2024'!B205</f>
        <v>355</v>
      </c>
      <c r="B204" s="152" t="str">
        <f>'cieki 2024'!D205</f>
        <v>Warta - Uniejów</v>
      </c>
      <c r="C204" s="112">
        <f>'cieki 2024'!I205</f>
        <v>0.05</v>
      </c>
      <c r="D204" s="112">
        <f>'cieki 2024'!J205</f>
        <v>1.5</v>
      </c>
      <c r="E204" s="112">
        <f>'cieki 2024'!L205</f>
        <v>2.5000000000000001E-2</v>
      </c>
      <c r="F204" s="112">
        <f>'cieki 2024'!N205</f>
        <v>0.15</v>
      </c>
      <c r="G204" s="112">
        <f>'cieki 2024'!O205</f>
        <v>5.5</v>
      </c>
      <c r="H204" s="133">
        <f>'cieki 2024'!P205</f>
        <v>5.3E-3</v>
      </c>
      <c r="I204" s="112">
        <f>'cieki 2024'!S205</f>
        <v>0.2</v>
      </c>
      <c r="J204" s="112">
        <f>'cieki 2024'!T205</f>
        <v>0.5</v>
      </c>
      <c r="K204" s="113">
        <f>'cieki 2024'!X205</f>
        <v>1.64</v>
      </c>
      <c r="L204" s="113">
        <f>'cieki 2024'!AA205</f>
        <v>1460</v>
      </c>
      <c r="M204" s="113">
        <f>'cieki 2024'!AB205</f>
        <v>43.4</v>
      </c>
      <c r="N204" s="113">
        <f>'cieki 2024'!AH205</f>
        <v>2.5</v>
      </c>
      <c r="O204" s="113">
        <f>'cieki 2024'!AI205</f>
        <v>2.5</v>
      </c>
      <c r="P204" s="113">
        <f>'cieki 2024'!AJ205</f>
        <v>2.5</v>
      </c>
      <c r="Q204" s="113">
        <f>'cieki 2024'!AK205</f>
        <v>2.5</v>
      </c>
      <c r="R204" s="113">
        <f>'cieki 2024'!AL205</f>
        <v>2.5</v>
      </c>
      <c r="S204" s="113">
        <f>'cieki 2024'!AM205</f>
        <v>2.5</v>
      </c>
      <c r="T204" s="113">
        <f>'cieki 2024'!AN205</f>
        <v>2.5</v>
      </c>
      <c r="U204" s="113">
        <f>'cieki 2024'!AP205</f>
        <v>2.5</v>
      </c>
      <c r="V204" s="113">
        <f>'cieki 2024'!AQ205</f>
        <v>1.5</v>
      </c>
      <c r="W204" s="113">
        <f>'cieki 2024'!AR205</f>
        <v>2.5</v>
      </c>
      <c r="X204" s="113">
        <f>'cieki 2024'!AS205</f>
        <v>2.5</v>
      </c>
      <c r="Y204" s="113">
        <f>'cieki 2024'!AT205</f>
        <v>2.5</v>
      </c>
      <c r="Z204" s="113">
        <f>'cieki 2024'!AU205</f>
        <v>2.5</v>
      </c>
      <c r="AA204" s="113">
        <f>'cieki 2024'!AV205</f>
        <v>2.5</v>
      </c>
      <c r="AB204" s="113">
        <f>'cieki 2024'!AW205</f>
        <v>2.5</v>
      </c>
      <c r="AC204" s="113">
        <f>'cieki 2024'!AX205</f>
        <v>2.5</v>
      </c>
      <c r="AD204" s="113">
        <f>'cieki 2024'!AY205</f>
        <v>2.5</v>
      </c>
      <c r="AE204" s="113">
        <f>'cieki 2024'!BA205</f>
        <v>31.5</v>
      </c>
      <c r="AF204" s="113">
        <f>'cieki 2024'!BI205</f>
        <v>0.5</v>
      </c>
      <c r="AG204" s="113">
        <f>'cieki 2024'!BK205</f>
        <v>0.5</v>
      </c>
      <c r="AH204" s="113">
        <f>'cieki 2024'!BL205</f>
        <v>0.05</v>
      </c>
      <c r="AI204" s="113">
        <f>'cieki 2024'!BM205</f>
        <v>0.05</v>
      </c>
      <c r="AJ204" s="113">
        <f>'cieki 2024'!BN205</f>
        <v>0.05</v>
      </c>
      <c r="AK204" s="113">
        <f>'cieki 2024'!BQ205</f>
        <v>0.4</v>
      </c>
      <c r="AL204" s="112">
        <f>'cieki 2024'!BS205</f>
        <v>0.05</v>
      </c>
      <c r="AM204" s="113">
        <f>'cieki 2024'!BU205</f>
        <v>0.1</v>
      </c>
      <c r="AN204" s="113">
        <f>'cieki 2024'!BW205</f>
        <v>0.05</v>
      </c>
      <c r="AO204" s="113">
        <f>'cieki 2024'!BX205</f>
        <v>0.05</v>
      </c>
      <c r="AP204" s="113">
        <f>'cieki 2024'!BY205</f>
        <v>0.15000000000000002</v>
      </c>
      <c r="AQ204" s="113">
        <f>'cieki 2024'!CA205</f>
        <v>0</v>
      </c>
      <c r="AR204" s="112">
        <f>'cieki 2024'!CL205</f>
        <v>0</v>
      </c>
      <c r="AS204" s="113">
        <f>'cieki 2024'!CO205</f>
        <v>0</v>
      </c>
      <c r="AT204" s="113">
        <f>'cieki 2024'!CT205</f>
        <v>0</v>
      </c>
      <c r="AU204" s="133">
        <f>'cieki 2024'!CY205</f>
        <v>0</v>
      </c>
      <c r="AV204" s="113">
        <f>'cieki 2024'!DD205</f>
        <v>0</v>
      </c>
      <c r="AW204" s="113">
        <f>'cieki 2024'!DE205</f>
        <v>0.05</v>
      </c>
      <c r="AX204" s="157">
        <f>'cieki 2024'!DF205</f>
        <v>0.05</v>
      </c>
      <c r="AY204" s="156" t="s">
        <v>161</v>
      </c>
      <c r="AZ204" s="114"/>
      <c r="BB204" s="131"/>
    </row>
    <row r="205" spans="1:54" s="103" customFormat="1" x14ac:dyDescent="0.25">
      <c r="A205" s="111">
        <f>'cieki 2024'!B206</f>
        <v>356</v>
      </c>
      <c r="B205" s="152" t="str">
        <f>'cieki 2024'!D206</f>
        <v>Warta - Wiórek</v>
      </c>
      <c r="C205" s="112">
        <f>'cieki 2024'!I206</f>
        <v>0.05</v>
      </c>
      <c r="D205" s="112">
        <f>'cieki 2024'!J206</f>
        <v>1.5</v>
      </c>
      <c r="E205" s="112">
        <f>'cieki 2024'!L206</f>
        <v>2.5000000000000001E-2</v>
      </c>
      <c r="F205" s="112">
        <f>'cieki 2024'!N206</f>
        <v>1.46</v>
      </c>
      <c r="G205" s="112">
        <f>'cieki 2024'!O206</f>
        <v>2.9</v>
      </c>
      <c r="H205" s="133">
        <f>'cieki 2024'!P206</f>
        <v>5.0000000000000001E-3</v>
      </c>
      <c r="I205" s="112">
        <f>'cieki 2024'!S206</f>
        <v>0.2</v>
      </c>
      <c r="J205" s="112">
        <f>'cieki 2024'!T206</f>
        <v>0.5</v>
      </c>
      <c r="K205" s="113">
        <f>'cieki 2024'!X206</f>
        <v>2.58</v>
      </c>
      <c r="L205" s="113">
        <f>'cieki 2024'!AA206</f>
        <v>1110</v>
      </c>
      <c r="M205" s="113">
        <f>'cieki 2024'!AB206</f>
        <v>72.400000000000006</v>
      </c>
      <c r="N205" s="113">
        <f>'cieki 2024'!AH206</f>
        <v>2.5</v>
      </c>
      <c r="O205" s="113">
        <f>'cieki 2024'!AI206</f>
        <v>2.5</v>
      </c>
      <c r="P205" s="113">
        <f>'cieki 2024'!AJ206</f>
        <v>2.5</v>
      </c>
      <c r="Q205" s="113">
        <f>'cieki 2024'!AK206</f>
        <v>2.5</v>
      </c>
      <c r="R205" s="113">
        <f>'cieki 2024'!AL206</f>
        <v>2.5</v>
      </c>
      <c r="S205" s="113">
        <f>'cieki 2024'!AM206</f>
        <v>2.5</v>
      </c>
      <c r="T205" s="113">
        <f>'cieki 2024'!AN206</f>
        <v>2.5</v>
      </c>
      <c r="U205" s="113">
        <f>'cieki 2024'!AP206</f>
        <v>2.5</v>
      </c>
      <c r="V205" s="113">
        <f>'cieki 2024'!AQ206</f>
        <v>1.5</v>
      </c>
      <c r="W205" s="113">
        <f>'cieki 2024'!AR206</f>
        <v>2.5</v>
      </c>
      <c r="X205" s="113">
        <f>'cieki 2024'!AS206</f>
        <v>2.5</v>
      </c>
      <c r="Y205" s="113">
        <f>'cieki 2024'!AT206</f>
        <v>2.5</v>
      </c>
      <c r="Z205" s="113">
        <f>'cieki 2024'!AU206</f>
        <v>2.5</v>
      </c>
      <c r="AA205" s="113">
        <f>'cieki 2024'!AV206</f>
        <v>2.5</v>
      </c>
      <c r="AB205" s="113">
        <f>'cieki 2024'!AW206</f>
        <v>2.5</v>
      </c>
      <c r="AC205" s="113">
        <f>'cieki 2024'!AX206</f>
        <v>2.5</v>
      </c>
      <c r="AD205" s="113">
        <f>'cieki 2024'!AY206</f>
        <v>2.5</v>
      </c>
      <c r="AE205" s="113">
        <f>'cieki 2024'!BA206</f>
        <v>31.5</v>
      </c>
      <c r="AF205" s="113">
        <f>'cieki 2024'!BI206</f>
        <v>0.5</v>
      </c>
      <c r="AG205" s="113">
        <f>'cieki 2024'!BK206</f>
        <v>0.5</v>
      </c>
      <c r="AH205" s="113">
        <f>'cieki 2024'!BL206</f>
        <v>0.05</v>
      </c>
      <c r="AI205" s="113">
        <f>'cieki 2024'!BM206</f>
        <v>0.05</v>
      </c>
      <c r="AJ205" s="113">
        <f>'cieki 2024'!BN206</f>
        <v>0.05</v>
      </c>
      <c r="AK205" s="113">
        <f>'cieki 2024'!BQ206</f>
        <v>0.4</v>
      </c>
      <c r="AL205" s="112">
        <f>'cieki 2024'!BS206</f>
        <v>0.05</v>
      </c>
      <c r="AM205" s="113">
        <f>'cieki 2024'!BU206</f>
        <v>0.1</v>
      </c>
      <c r="AN205" s="113">
        <f>'cieki 2024'!BW206</f>
        <v>0.05</v>
      </c>
      <c r="AO205" s="113">
        <f>'cieki 2024'!BX206</f>
        <v>0.05</v>
      </c>
      <c r="AP205" s="113">
        <f>'cieki 2024'!BY206</f>
        <v>0.15000000000000002</v>
      </c>
      <c r="AQ205" s="113">
        <f>'cieki 2024'!CA206</f>
        <v>0</v>
      </c>
      <c r="AR205" s="112">
        <f>'cieki 2024'!CL206</f>
        <v>0</v>
      </c>
      <c r="AS205" s="113">
        <f>'cieki 2024'!CO206</f>
        <v>0</v>
      </c>
      <c r="AT205" s="113">
        <f>'cieki 2024'!CT206</f>
        <v>0</v>
      </c>
      <c r="AU205" s="133">
        <f>'cieki 2024'!CY206</f>
        <v>0</v>
      </c>
      <c r="AV205" s="113">
        <f>'cieki 2024'!DD206</f>
        <v>0</v>
      </c>
      <c r="AW205" s="113">
        <f>'cieki 2024'!DE206</f>
        <v>0.05</v>
      </c>
      <c r="AX205" s="157">
        <f>'cieki 2024'!DF206</f>
        <v>0.05</v>
      </c>
      <c r="AY205" s="156" t="s">
        <v>161</v>
      </c>
      <c r="AZ205" s="114"/>
      <c r="BB205" s="131"/>
    </row>
    <row r="206" spans="1:54" s="103" customFormat="1" x14ac:dyDescent="0.25">
      <c r="A206" s="111">
        <f>'cieki 2024'!B207</f>
        <v>357</v>
      </c>
      <c r="B206" s="152" t="str">
        <f>'cieki 2024'!D207</f>
        <v>Warta - Zatom Stary</v>
      </c>
      <c r="C206" s="112">
        <f>'cieki 2024'!I207</f>
        <v>0.05</v>
      </c>
      <c r="D206" s="112">
        <f>'cieki 2024'!J207</f>
        <v>1.5</v>
      </c>
      <c r="E206" s="112">
        <f>'cieki 2024'!L207</f>
        <v>2.5000000000000001E-2</v>
      </c>
      <c r="F206" s="112">
        <f>'cieki 2024'!N207</f>
        <v>15.1</v>
      </c>
      <c r="G206" s="112">
        <f>'cieki 2024'!O207</f>
        <v>14.4</v>
      </c>
      <c r="H206" s="133">
        <f>'cieki 2024'!P207</f>
        <v>1.7999999999999999E-2</v>
      </c>
      <c r="I206" s="112">
        <f>'cieki 2024'!S207</f>
        <v>4.2300000000000004</v>
      </c>
      <c r="J206" s="112">
        <f>'cieki 2024'!T207</f>
        <v>0.5</v>
      </c>
      <c r="K206" s="113">
        <f>'cieki 2024'!X207</f>
        <v>56.3</v>
      </c>
      <c r="L206" s="113">
        <f>'cieki 2024'!AA207</f>
        <v>6400</v>
      </c>
      <c r="M206" s="113">
        <f>'cieki 2024'!AB207</f>
        <v>289</v>
      </c>
      <c r="N206" s="113">
        <f>'cieki 2024'!AH207</f>
        <v>120</v>
      </c>
      <c r="O206" s="113">
        <f>'cieki 2024'!AI207</f>
        <v>146</v>
      </c>
      <c r="P206" s="113">
        <f>'cieki 2024'!AJ207</f>
        <v>181</v>
      </c>
      <c r="Q206" s="113">
        <f>'cieki 2024'!AK207</f>
        <v>2840</v>
      </c>
      <c r="R206" s="113">
        <f>'cieki 2024'!AL207</f>
        <v>1200</v>
      </c>
      <c r="S206" s="113">
        <f>'cieki 2024'!AM207</f>
        <v>831</v>
      </c>
      <c r="T206" s="113">
        <f>'cieki 2024'!AN207</f>
        <v>993</v>
      </c>
      <c r="U206" s="113">
        <f>'cieki 2024'!AP207</f>
        <v>529</v>
      </c>
      <c r="V206" s="113">
        <f>'cieki 2024'!AQ207</f>
        <v>1.5</v>
      </c>
      <c r="W206" s="113">
        <f>'cieki 2024'!AR207</f>
        <v>158</v>
      </c>
      <c r="X206" s="113">
        <f>'cieki 2024'!AS207</f>
        <v>268</v>
      </c>
      <c r="Y206" s="113">
        <f>'cieki 2024'!AT207</f>
        <v>105</v>
      </c>
      <c r="Z206" s="113">
        <f>'cieki 2024'!AU207</f>
        <v>845</v>
      </c>
      <c r="AA206" s="113">
        <f>'cieki 2024'!AV207</f>
        <v>377</v>
      </c>
      <c r="AB206" s="113">
        <f>'cieki 2024'!AW207</f>
        <v>495</v>
      </c>
      <c r="AC206" s="113">
        <f>'cieki 2024'!AX207</f>
        <v>498</v>
      </c>
      <c r="AD206" s="113">
        <f>'cieki 2024'!AY207</f>
        <v>147</v>
      </c>
      <c r="AE206" s="113">
        <f>'cieki 2024'!BA207</f>
        <v>8065.5</v>
      </c>
      <c r="AF206" s="113">
        <f>'cieki 2024'!BI207</f>
        <v>0.5</v>
      </c>
      <c r="AG206" s="113">
        <f>'cieki 2024'!BK207</f>
        <v>0.5</v>
      </c>
      <c r="AH206" s="113">
        <f>'cieki 2024'!BL207</f>
        <v>0.05</v>
      </c>
      <c r="AI206" s="113">
        <f>'cieki 2024'!BM207</f>
        <v>0.05</v>
      </c>
      <c r="AJ206" s="113">
        <f>'cieki 2024'!BN207</f>
        <v>0.05</v>
      </c>
      <c r="AK206" s="113">
        <f>'cieki 2024'!BQ207</f>
        <v>0.4</v>
      </c>
      <c r="AL206" s="112">
        <f>'cieki 2024'!BS207</f>
        <v>0.05</v>
      </c>
      <c r="AM206" s="113">
        <f>'cieki 2024'!BU207</f>
        <v>0.1</v>
      </c>
      <c r="AN206" s="113">
        <f>'cieki 2024'!BW207</f>
        <v>0.05</v>
      </c>
      <c r="AO206" s="113">
        <f>'cieki 2024'!BX207</f>
        <v>0.05</v>
      </c>
      <c r="AP206" s="113">
        <f>'cieki 2024'!BY207</f>
        <v>0.15000000000000002</v>
      </c>
      <c r="AQ206" s="113">
        <f>'cieki 2024'!CA207</f>
        <v>25</v>
      </c>
      <c r="AR206" s="112">
        <f>'cieki 2024'!CL207</f>
        <v>0.19</v>
      </c>
      <c r="AS206" s="113">
        <f>'cieki 2024'!CO207</f>
        <v>0.5</v>
      </c>
      <c r="AT206" s="113">
        <f>'cieki 2024'!CT207</f>
        <v>0.5</v>
      </c>
      <c r="AU206" s="133">
        <f>'cieki 2024'!CY207</f>
        <v>4.9000000000000007E-3</v>
      </c>
      <c r="AV206" s="113">
        <f>'cieki 2024'!DD207</f>
        <v>0.05</v>
      </c>
      <c r="AW206" s="113">
        <f>'cieki 2024'!DE207</f>
        <v>0.05</v>
      </c>
      <c r="AX206" s="157">
        <f>'cieki 2024'!DF207</f>
        <v>0.05</v>
      </c>
      <c r="AY206" s="155" t="s">
        <v>164</v>
      </c>
      <c r="AZ206" s="114"/>
      <c r="BB206" s="131"/>
    </row>
    <row r="207" spans="1:54" s="103" customFormat="1" x14ac:dyDescent="0.25">
      <c r="A207" s="111">
        <f>'cieki 2024'!B208</f>
        <v>358</v>
      </c>
      <c r="B207" s="152" t="str">
        <f>'cieki 2024'!D208</f>
        <v>Wątok - Tarnów</v>
      </c>
      <c r="C207" s="112">
        <f>'cieki 2024'!I208</f>
        <v>0.05</v>
      </c>
      <c r="D207" s="112">
        <f>'cieki 2024'!J208</f>
        <v>4.58</v>
      </c>
      <c r="E207" s="112">
        <f>'cieki 2024'!L208</f>
        <v>0.27</v>
      </c>
      <c r="F207" s="112">
        <f>'cieki 2024'!N208</f>
        <v>16.600000000000001</v>
      </c>
      <c r="G207" s="112">
        <f>'cieki 2024'!O208</f>
        <v>18.2</v>
      </c>
      <c r="H207" s="133">
        <f>'cieki 2024'!P208</f>
        <v>5.8000000000000003E-2</v>
      </c>
      <c r="I207" s="112">
        <f>'cieki 2024'!S208</f>
        <v>17.100000000000001</v>
      </c>
      <c r="J207" s="112">
        <f>'cieki 2024'!T208</f>
        <v>14</v>
      </c>
      <c r="K207" s="113">
        <f>'cieki 2024'!X208</f>
        <v>71.5</v>
      </c>
      <c r="L207" s="113">
        <f>'cieki 2024'!AA208</f>
        <v>11400</v>
      </c>
      <c r="M207" s="113">
        <f>'cieki 2024'!AB208</f>
        <v>406</v>
      </c>
      <c r="N207" s="113">
        <f>'cieki 2024'!AH208</f>
        <v>76</v>
      </c>
      <c r="O207" s="113">
        <f>'cieki 2024'!AI208</f>
        <v>542</v>
      </c>
      <c r="P207" s="113">
        <f>'cieki 2024'!AJ208</f>
        <v>115</v>
      </c>
      <c r="Q207" s="113">
        <f>'cieki 2024'!AK208</f>
        <v>115</v>
      </c>
      <c r="R207" s="113">
        <f>'cieki 2024'!AL208</f>
        <v>330</v>
      </c>
      <c r="S207" s="113">
        <f>'cieki 2024'!AM208</f>
        <v>588</v>
      </c>
      <c r="T207" s="113">
        <f>'cieki 2024'!AN208</f>
        <v>282</v>
      </c>
      <c r="U207" s="113">
        <f>'cieki 2024'!AP208</f>
        <v>132</v>
      </c>
      <c r="V207" s="113">
        <f>'cieki 2024'!AQ208</f>
        <v>1.5</v>
      </c>
      <c r="W207" s="113">
        <f>'cieki 2024'!AR208</f>
        <v>56</v>
      </c>
      <c r="X207" s="113">
        <f>'cieki 2024'!AS208</f>
        <v>24</v>
      </c>
      <c r="Y207" s="113">
        <f>'cieki 2024'!AT208</f>
        <v>891</v>
      </c>
      <c r="Z207" s="113">
        <f>'cieki 2024'!AU208</f>
        <v>213</v>
      </c>
      <c r="AA207" s="113">
        <f>'cieki 2024'!AV208</f>
        <v>161</v>
      </c>
      <c r="AB207" s="113">
        <f>'cieki 2024'!AW208</f>
        <v>171</v>
      </c>
      <c r="AC207" s="113">
        <f>'cieki 2024'!AX208</f>
        <v>476</v>
      </c>
      <c r="AD207" s="113">
        <f>'cieki 2024'!AY208</f>
        <v>49</v>
      </c>
      <c r="AE207" s="113">
        <f>'cieki 2024'!BA208</f>
        <v>3394.5</v>
      </c>
      <c r="AF207" s="113">
        <f>'cieki 2024'!BI208</f>
        <v>0.5</v>
      </c>
      <c r="AG207" s="113">
        <f>'cieki 2024'!BK208</f>
        <v>0.5</v>
      </c>
      <c r="AH207" s="113">
        <f>'cieki 2024'!BL208</f>
        <v>0.05</v>
      </c>
      <c r="AI207" s="113">
        <f>'cieki 2024'!BM208</f>
        <v>0.05</v>
      </c>
      <c r="AJ207" s="113">
        <f>'cieki 2024'!BN208</f>
        <v>0.05</v>
      </c>
      <c r="AK207" s="113">
        <f>'cieki 2024'!BQ208</f>
        <v>0.4</v>
      </c>
      <c r="AL207" s="112">
        <f>'cieki 2024'!BS208</f>
        <v>0.05</v>
      </c>
      <c r="AM207" s="113">
        <f>'cieki 2024'!BU208</f>
        <v>0.1</v>
      </c>
      <c r="AN207" s="113">
        <f>'cieki 2024'!BW208</f>
        <v>0.05</v>
      </c>
      <c r="AO207" s="113">
        <f>'cieki 2024'!BX208</f>
        <v>0.05</v>
      </c>
      <c r="AP207" s="113">
        <f>'cieki 2024'!BY208</f>
        <v>0.15000000000000002</v>
      </c>
      <c r="AQ207" s="113">
        <f>'cieki 2024'!CA208</f>
        <v>0</v>
      </c>
      <c r="AR207" s="112">
        <f>'cieki 2024'!CL208</f>
        <v>0</v>
      </c>
      <c r="AS207" s="113">
        <f>'cieki 2024'!CO208</f>
        <v>0</v>
      </c>
      <c r="AT207" s="113">
        <f>'cieki 2024'!CT208</f>
        <v>0</v>
      </c>
      <c r="AU207" s="133">
        <f>'cieki 2024'!CY208</f>
        <v>0</v>
      </c>
      <c r="AV207" s="113">
        <f>'cieki 2024'!DD208</f>
        <v>0</v>
      </c>
      <c r="AW207" s="113">
        <f>'cieki 2024'!DE208</f>
        <v>0.05</v>
      </c>
      <c r="AX207" s="157">
        <f>'cieki 2024'!DF208</f>
        <v>0.05</v>
      </c>
      <c r="AY207" s="159" t="s">
        <v>163</v>
      </c>
      <c r="AZ207" s="114"/>
      <c r="BB207" s="131"/>
    </row>
    <row r="208" spans="1:54" s="103" customFormat="1" x14ac:dyDescent="0.25">
      <c r="A208" s="111">
        <f>'cieki 2024'!B209</f>
        <v>359</v>
      </c>
      <c r="B208" s="152" t="str">
        <f>'cieki 2024'!D209</f>
        <v>Pisa (Kanał Mioduński) - Mioduńskie</v>
      </c>
      <c r="C208" s="112">
        <f>'cieki 2024'!I209</f>
        <v>0.05</v>
      </c>
      <c r="D208" s="112">
        <f>'cieki 2024'!J209</f>
        <v>1.5</v>
      </c>
      <c r="E208" s="112">
        <f>'cieki 2024'!L209</f>
        <v>2.5000000000000001E-2</v>
      </c>
      <c r="F208" s="112">
        <f>'cieki 2024'!N209</f>
        <v>5.16</v>
      </c>
      <c r="G208" s="112">
        <f>'cieki 2024'!O209</f>
        <v>6.37</v>
      </c>
      <c r="H208" s="133">
        <f>'cieki 2024'!P209</f>
        <v>2.5000000000000001E-3</v>
      </c>
      <c r="I208" s="112">
        <f>'cieki 2024'!S209</f>
        <v>2.35</v>
      </c>
      <c r="J208" s="112">
        <f>'cieki 2024'!T209</f>
        <v>4.5199999999999996</v>
      </c>
      <c r="K208" s="113">
        <f>'cieki 2024'!X209</f>
        <v>10.7</v>
      </c>
      <c r="L208" s="113">
        <f>'cieki 2024'!AA209</f>
        <v>3920</v>
      </c>
      <c r="M208" s="113">
        <f>'cieki 2024'!AB209</f>
        <v>128</v>
      </c>
      <c r="N208" s="113">
        <f>'cieki 2024'!AH209</f>
        <v>13</v>
      </c>
      <c r="O208" s="113">
        <f>'cieki 2024'!AI209</f>
        <v>2.5</v>
      </c>
      <c r="P208" s="113">
        <f>'cieki 2024'!AJ209</f>
        <v>2.5</v>
      </c>
      <c r="Q208" s="113">
        <f>'cieki 2024'!AK209</f>
        <v>22</v>
      </c>
      <c r="R208" s="113">
        <f>'cieki 2024'!AL209</f>
        <v>10</v>
      </c>
      <c r="S208" s="113">
        <f>'cieki 2024'!AM209</f>
        <v>8.2000000000000011</v>
      </c>
      <c r="T208" s="113">
        <f>'cieki 2024'!AN209</f>
        <v>16</v>
      </c>
      <c r="U208" s="113">
        <f>'cieki 2024'!AP209</f>
        <v>14</v>
      </c>
      <c r="V208" s="113">
        <f>'cieki 2024'!AQ209</f>
        <v>1.5</v>
      </c>
      <c r="W208" s="113">
        <f>'cieki 2024'!AR209</f>
        <v>2.5</v>
      </c>
      <c r="X208" s="113">
        <f>'cieki 2024'!AS209</f>
        <v>2.5</v>
      </c>
      <c r="Y208" s="113">
        <f>'cieki 2024'!AT209</f>
        <v>22</v>
      </c>
      <c r="Z208" s="113">
        <f>'cieki 2024'!AU209</f>
        <v>13</v>
      </c>
      <c r="AA208" s="113">
        <f>'cieki 2024'!AV209</f>
        <v>14</v>
      </c>
      <c r="AB208" s="113">
        <f>'cieki 2024'!AW209</f>
        <v>2.5</v>
      </c>
      <c r="AC208" s="113">
        <f>'cieki 2024'!AX209</f>
        <v>11</v>
      </c>
      <c r="AD208" s="113">
        <f>'cieki 2024'!AY209</f>
        <v>7.5</v>
      </c>
      <c r="AE208" s="113">
        <f>'cieki 2024'!BA209</f>
        <v>129.69999999999999</v>
      </c>
      <c r="AF208" s="113">
        <f>'cieki 2024'!BI209</f>
        <v>0.5</v>
      </c>
      <c r="AG208" s="113">
        <f>'cieki 2024'!BK209</f>
        <v>0.5</v>
      </c>
      <c r="AH208" s="113">
        <f>'cieki 2024'!BL209</f>
        <v>0.05</v>
      </c>
      <c r="AI208" s="113">
        <f>'cieki 2024'!BM209</f>
        <v>0.05</v>
      </c>
      <c r="AJ208" s="113">
        <f>'cieki 2024'!BN209</f>
        <v>0.05</v>
      </c>
      <c r="AK208" s="113">
        <f>'cieki 2024'!BQ209</f>
        <v>0.4</v>
      </c>
      <c r="AL208" s="112">
        <f>'cieki 2024'!BS209</f>
        <v>0.05</v>
      </c>
      <c r="AM208" s="113">
        <f>'cieki 2024'!BU209</f>
        <v>0.1</v>
      </c>
      <c r="AN208" s="113">
        <f>'cieki 2024'!BW209</f>
        <v>0.05</v>
      </c>
      <c r="AO208" s="113">
        <f>'cieki 2024'!BX209</f>
        <v>0.05</v>
      </c>
      <c r="AP208" s="113">
        <f>'cieki 2024'!BY209</f>
        <v>0.15000000000000002</v>
      </c>
      <c r="AQ208" s="113">
        <f>'cieki 2024'!CA209</f>
        <v>0</v>
      </c>
      <c r="AR208" s="112">
        <f>'cieki 2024'!CL209</f>
        <v>0</v>
      </c>
      <c r="AS208" s="113">
        <f>'cieki 2024'!CO209</f>
        <v>0</v>
      </c>
      <c r="AT208" s="113">
        <f>'cieki 2024'!CT209</f>
        <v>0</v>
      </c>
      <c r="AU208" s="133">
        <f>'cieki 2024'!CY209</f>
        <v>0</v>
      </c>
      <c r="AV208" s="113">
        <f>'cieki 2024'!DD209</f>
        <v>0</v>
      </c>
      <c r="AW208" s="113">
        <f>'cieki 2024'!DE209</f>
        <v>0.05</v>
      </c>
      <c r="AX208" s="157">
        <f>'cieki 2024'!DF209</f>
        <v>0.05</v>
      </c>
      <c r="AY208" s="156" t="s">
        <v>161</v>
      </c>
      <c r="AZ208" s="114"/>
      <c r="BB208" s="131"/>
    </row>
    <row r="209" spans="1:54" s="103" customFormat="1" x14ac:dyDescent="0.25">
      <c r="A209" s="111">
        <f>'cieki 2024'!B210</f>
        <v>360</v>
      </c>
      <c r="B209" s="152" t="str">
        <f>'cieki 2024'!D210</f>
        <v>Wda - ujście do Wisły, Świecie</v>
      </c>
      <c r="C209" s="112">
        <f>'cieki 2024'!I210</f>
        <v>0.05</v>
      </c>
      <c r="D209" s="112">
        <f>'cieki 2024'!J210</f>
        <v>1.5</v>
      </c>
      <c r="E209" s="112">
        <f>'cieki 2024'!L210</f>
        <v>2.5000000000000001E-2</v>
      </c>
      <c r="F209" s="112">
        <f>'cieki 2024'!N210</f>
        <v>5.26</v>
      </c>
      <c r="G209" s="112">
        <f>'cieki 2024'!O210</f>
        <v>14.1</v>
      </c>
      <c r="H209" s="133">
        <f>'cieki 2024'!P210</f>
        <v>0.13</v>
      </c>
      <c r="I209" s="112">
        <f>'cieki 2024'!S210</f>
        <v>4.24</v>
      </c>
      <c r="J209" s="112">
        <f>'cieki 2024'!T210</f>
        <v>6.19</v>
      </c>
      <c r="K209" s="113">
        <f>'cieki 2024'!X210</f>
        <v>149</v>
      </c>
      <c r="L209" s="113">
        <f>'cieki 2024'!AA210</f>
        <v>8900</v>
      </c>
      <c r="M209" s="113">
        <f>'cieki 2024'!AB210</f>
        <v>1134.83</v>
      </c>
      <c r="N209" s="113">
        <f>'cieki 2024'!AH210</f>
        <v>150</v>
      </c>
      <c r="O209" s="113">
        <f>'cieki 2024'!AI210</f>
        <v>1560</v>
      </c>
      <c r="P209" s="113">
        <f>'cieki 2024'!AJ210</f>
        <v>126</v>
      </c>
      <c r="Q209" s="113">
        <f>'cieki 2024'!AK210</f>
        <v>1960</v>
      </c>
      <c r="R209" s="113">
        <f>'cieki 2024'!AL210</f>
        <v>640</v>
      </c>
      <c r="S209" s="113">
        <f>'cieki 2024'!AM210</f>
        <v>532</v>
      </c>
      <c r="T209" s="113">
        <f>'cieki 2024'!AN210</f>
        <v>691</v>
      </c>
      <c r="U209" s="113">
        <f>'cieki 2024'!AP210</f>
        <v>427</v>
      </c>
      <c r="V209" s="113">
        <f>'cieki 2024'!AQ210</f>
        <v>20</v>
      </c>
      <c r="W209" s="113">
        <f>'cieki 2024'!AR210</f>
        <v>141</v>
      </c>
      <c r="X209" s="113">
        <f>'cieki 2024'!AS210</f>
        <v>138</v>
      </c>
      <c r="Y209" s="113">
        <f>'cieki 2024'!AT210</f>
        <v>1360</v>
      </c>
      <c r="Z209" s="113">
        <f>'cieki 2024'!AU210</f>
        <v>616</v>
      </c>
      <c r="AA209" s="113">
        <f>'cieki 2024'!AV210</f>
        <v>519</v>
      </c>
      <c r="AB209" s="113">
        <f>'cieki 2024'!AW210</f>
        <v>2.5</v>
      </c>
      <c r="AC209" s="113">
        <f>'cieki 2024'!AX210</f>
        <v>533</v>
      </c>
      <c r="AD209" s="113">
        <f>'cieki 2024'!AY210</f>
        <v>33</v>
      </c>
      <c r="AE209" s="113">
        <f>'cieki 2024'!BA210</f>
        <v>8453</v>
      </c>
      <c r="AF209" s="113">
        <f>'cieki 2024'!BI210</f>
        <v>0.5</v>
      </c>
      <c r="AG209" s="113">
        <f>'cieki 2024'!BK210</f>
        <v>0.5</v>
      </c>
      <c r="AH209" s="113">
        <f>'cieki 2024'!BL210</f>
        <v>0.05</v>
      </c>
      <c r="AI209" s="113">
        <f>'cieki 2024'!BM210</f>
        <v>0.05</v>
      </c>
      <c r="AJ209" s="113">
        <f>'cieki 2024'!BN210</f>
        <v>0.05</v>
      </c>
      <c r="AK209" s="113">
        <f>'cieki 2024'!BQ210</f>
        <v>0.4</v>
      </c>
      <c r="AL209" s="112">
        <f>'cieki 2024'!BS210</f>
        <v>0.05</v>
      </c>
      <c r="AM209" s="113">
        <f>'cieki 2024'!BU210</f>
        <v>0.1</v>
      </c>
      <c r="AN209" s="113">
        <f>'cieki 2024'!BW210</f>
        <v>0.05</v>
      </c>
      <c r="AO209" s="113">
        <f>'cieki 2024'!BX210</f>
        <v>0.05</v>
      </c>
      <c r="AP209" s="113">
        <f>'cieki 2024'!BY210</f>
        <v>0.15000000000000002</v>
      </c>
      <c r="AQ209" s="113">
        <f>'cieki 2024'!CA210</f>
        <v>25</v>
      </c>
      <c r="AR209" s="112">
        <f>'cieki 2024'!CL210</f>
        <v>5.0000000000000001E-3</v>
      </c>
      <c r="AS209" s="113">
        <f>'cieki 2024'!CO210</f>
        <v>0.5</v>
      </c>
      <c r="AT209" s="113">
        <f>'cieki 2024'!CT210</f>
        <v>0.5</v>
      </c>
      <c r="AU209" s="133">
        <f>'cieki 2024'!CY210</f>
        <v>8.1999999999999998E-4</v>
      </c>
      <c r="AV209" s="113">
        <f>'cieki 2024'!DD210</f>
        <v>0.05</v>
      </c>
      <c r="AW209" s="113">
        <f>'cieki 2024'!DE210</f>
        <v>0.05</v>
      </c>
      <c r="AX209" s="157">
        <f>'cieki 2024'!DF210</f>
        <v>0.05</v>
      </c>
      <c r="AY209" s="155" t="s">
        <v>164</v>
      </c>
      <c r="AZ209" s="114"/>
      <c r="BB209" s="131"/>
    </row>
    <row r="210" spans="1:54" s="103" customFormat="1" x14ac:dyDescent="0.25">
      <c r="A210" s="111">
        <f>'cieki 2024'!B211</f>
        <v>361</v>
      </c>
      <c r="B210" s="152" t="str">
        <f>'cieki 2024'!D211</f>
        <v>Wel - Trzcin</v>
      </c>
      <c r="C210" s="112">
        <f>'cieki 2024'!I211</f>
        <v>0.05</v>
      </c>
      <c r="D210" s="112">
        <f>'cieki 2024'!J211</f>
        <v>1.5</v>
      </c>
      <c r="E210" s="112">
        <f>'cieki 2024'!L211</f>
        <v>2.5000000000000001E-2</v>
      </c>
      <c r="F210" s="112">
        <f>'cieki 2024'!N211</f>
        <v>4.38</v>
      </c>
      <c r="G210" s="112">
        <f>'cieki 2024'!O211</f>
        <v>3.09</v>
      </c>
      <c r="H210" s="133">
        <f>'cieki 2024'!P211</f>
        <v>2.3999999999999998E-3</v>
      </c>
      <c r="I210" s="112">
        <f>'cieki 2024'!S211</f>
        <v>0.2</v>
      </c>
      <c r="J210" s="112">
        <f>'cieki 2024'!T211</f>
        <v>0.5</v>
      </c>
      <c r="K210" s="113">
        <f>'cieki 2024'!X211</f>
        <v>2.19</v>
      </c>
      <c r="L210" s="113">
        <f>'cieki 2024'!AA211</f>
        <v>2930</v>
      </c>
      <c r="M210" s="113">
        <f>'cieki 2024'!AB211</f>
        <v>114</v>
      </c>
      <c r="N210" s="113">
        <f>'cieki 2024'!AH211</f>
        <v>11</v>
      </c>
      <c r="O210" s="113">
        <f>'cieki 2024'!AI211</f>
        <v>23</v>
      </c>
      <c r="P210" s="113">
        <f>'cieki 2024'!AJ211</f>
        <v>5.8</v>
      </c>
      <c r="Q210" s="113">
        <f>'cieki 2024'!AK211</f>
        <v>102</v>
      </c>
      <c r="R210" s="113">
        <f>'cieki 2024'!AL211</f>
        <v>50</v>
      </c>
      <c r="S210" s="113">
        <f>'cieki 2024'!AM211</f>
        <v>42</v>
      </c>
      <c r="T210" s="113">
        <f>'cieki 2024'!AN211</f>
        <v>58</v>
      </c>
      <c r="U210" s="113">
        <f>'cieki 2024'!AP211</f>
        <v>41</v>
      </c>
      <c r="V210" s="113">
        <f>'cieki 2024'!AQ211</f>
        <v>1.5</v>
      </c>
      <c r="W210" s="113">
        <f>'cieki 2024'!AR211</f>
        <v>2.5</v>
      </c>
      <c r="X210" s="113">
        <f>'cieki 2024'!AS211</f>
        <v>2.5</v>
      </c>
      <c r="Y210" s="113">
        <f>'cieki 2024'!AT211</f>
        <v>92</v>
      </c>
      <c r="Z210" s="113">
        <f>'cieki 2024'!AU211</f>
        <v>54</v>
      </c>
      <c r="AA210" s="113">
        <f>'cieki 2024'!AV211</f>
        <v>43</v>
      </c>
      <c r="AB210" s="113">
        <f>'cieki 2024'!AW211</f>
        <v>2.5</v>
      </c>
      <c r="AC210" s="113">
        <f>'cieki 2024'!AX211</f>
        <v>47</v>
      </c>
      <c r="AD210" s="113">
        <f>'cieki 2024'!AY211</f>
        <v>11</v>
      </c>
      <c r="AE210" s="113">
        <f>'cieki 2024'!BA211</f>
        <v>487.3</v>
      </c>
      <c r="AF210" s="113">
        <f>'cieki 2024'!BI211</f>
        <v>0.5</v>
      </c>
      <c r="AG210" s="113">
        <f>'cieki 2024'!BK211</f>
        <v>0.5</v>
      </c>
      <c r="AH210" s="113">
        <f>'cieki 2024'!BL211</f>
        <v>0.05</v>
      </c>
      <c r="AI210" s="113">
        <f>'cieki 2024'!BM211</f>
        <v>0.05</v>
      </c>
      <c r="AJ210" s="113">
        <f>'cieki 2024'!BN211</f>
        <v>0.05</v>
      </c>
      <c r="AK210" s="113">
        <f>'cieki 2024'!BQ211</f>
        <v>0.4</v>
      </c>
      <c r="AL210" s="112">
        <f>'cieki 2024'!BS211</f>
        <v>0.05</v>
      </c>
      <c r="AM210" s="113">
        <f>'cieki 2024'!BU211</f>
        <v>0.1</v>
      </c>
      <c r="AN210" s="113">
        <f>'cieki 2024'!BW211</f>
        <v>0.05</v>
      </c>
      <c r="AO210" s="113">
        <f>'cieki 2024'!BX211</f>
        <v>0.05</v>
      </c>
      <c r="AP210" s="113">
        <f>'cieki 2024'!BY211</f>
        <v>0.15000000000000002</v>
      </c>
      <c r="AQ210" s="113">
        <f>'cieki 2024'!CA211</f>
        <v>0</v>
      </c>
      <c r="AR210" s="112">
        <f>'cieki 2024'!CL211</f>
        <v>0</v>
      </c>
      <c r="AS210" s="113">
        <f>'cieki 2024'!CO211</f>
        <v>0</v>
      </c>
      <c r="AT210" s="113">
        <f>'cieki 2024'!CT211</f>
        <v>0</v>
      </c>
      <c r="AU210" s="133">
        <f>'cieki 2024'!CY211</f>
        <v>0</v>
      </c>
      <c r="AV210" s="113">
        <f>'cieki 2024'!DD211</f>
        <v>0</v>
      </c>
      <c r="AW210" s="113">
        <f>'cieki 2024'!DE211</f>
        <v>0.05</v>
      </c>
      <c r="AX210" s="157">
        <f>'cieki 2024'!DF211</f>
        <v>0.05</v>
      </c>
      <c r="AY210" s="156" t="s">
        <v>161</v>
      </c>
      <c r="AZ210" s="114"/>
      <c r="BB210" s="131"/>
    </row>
    <row r="211" spans="1:54" s="103" customFormat="1" x14ac:dyDescent="0.25">
      <c r="A211" s="111">
        <f>'cieki 2024'!B212</f>
        <v>362</v>
      </c>
      <c r="B211" s="152" t="str">
        <f>'cieki 2024'!D212</f>
        <v>Wełna - Oborniki</v>
      </c>
      <c r="C211" s="112">
        <f>'cieki 2024'!I212</f>
        <v>0.05</v>
      </c>
      <c r="D211" s="112">
        <f>'cieki 2024'!J212</f>
        <v>1.5</v>
      </c>
      <c r="E211" s="112">
        <f>'cieki 2024'!L212</f>
        <v>2.5000000000000001E-2</v>
      </c>
      <c r="F211" s="112">
        <f>'cieki 2024'!N212</f>
        <v>2.69</v>
      </c>
      <c r="G211" s="112">
        <f>'cieki 2024'!O212</f>
        <v>9.14</v>
      </c>
      <c r="H211" s="133">
        <f>'cieki 2024'!P212</f>
        <v>3.2000000000000002E-3</v>
      </c>
      <c r="I211" s="112">
        <f>'cieki 2024'!S212</f>
        <v>3.11</v>
      </c>
      <c r="J211" s="112">
        <f>'cieki 2024'!T212</f>
        <v>0.5</v>
      </c>
      <c r="K211" s="113">
        <f>'cieki 2024'!X212</f>
        <v>14.1</v>
      </c>
      <c r="L211" s="113">
        <f>'cieki 2024'!AA212</f>
        <v>3770</v>
      </c>
      <c r="M211" s="113">
        <f>'cieki 2024'!AB212</f>
        <v>78.2</v>
      </c>
      <c r="N211" s="113">
        <f>'cieki 2024'!AH212</f>
        <v>18</v>
      </c>
      <c r="O211" s="113">
        <f>'cieki 2024'!AI212</f>
        <v>9.5</v>
      </c>
      <c r="P211" s="113">
        <f>'cieki 2024'!AJ212</f>
        <v>13</v>
      </c>
      <c r="Q211" s="113">
        <f>'cieki 2024'!AK212</f>
        <v>67</v>
      </c>
      <c r="R211" s="113">
        <f>'cieki 2024'!AL212</f>
        <v>82</v>
      </c>
      <c r="S211" s="113">
        <f>'cieki 2024'!AM212</f>
        <v>67</v>
      </c>
      <c r="T211" s="113">
        <f>'cieki 2024'!AN212</f>
        <v>109</v>
      </c>
      <c r="U211" s="113">
        <f>'cieki 2024'!AP212</f>
        <v>54</v>
      </c>
      <c r="V211" s="113">
        <f>'cieki 2024'!AQ212</f>
        <v>1.5</v>
      </c>
      <c r="W211" s="113">
        <f>'cieki 2024'!AR212</f>
        <v>9</v>
      </c>
      <c r="X211" s="113">
        <f>'cieki 2024'!AS212</f>
        <v>20</v>
      </c>
      <c r="Y211" s="113">
        <f>'cieki 2024'!AT212</f>
        <v>17</v>
      </c>
      <c r="Z211" s="113">
        <f>'cieki 2024'!AU212</f>
        <v>92</v>
      </c>
      <c r="AA211" s="113">
        <f>'cieki 2024'!AV212</f>
        <v>50</v>
      </c>
      <c r="AB211" s="113">
        <f>'cieki 2024'!AW212</f>
        <v>43</v>
      </c>
      <c r="AC211" s="113">
        <f>'cieki 2024'!AX212</f>
        <v>61</v>
      </c>
      <c r="AD211" s="113">
        <f>'cieki 2024'!AY212</f>
        <v>19</v>
      </c>
      <c r="AE211" s="113">
        <f>'cieki 2024'!BA212</f>
        <v>555</v>
      </c>
      <c r="AF211" s="113">
        <f>'cieki 2024'!BI212</f>
        <v>0.5</v>
      </c>
      <c r="AG211" s="113">
        <f>'cieki 2024'!BK212</f>
        <v>0.5</v>
      </c>
      <c r="AH211" s="113">
        <f>'cieki 2024'!BL212</f>
        <v>0.05</v>
      </c>
      <c r="AI211" s="113">
        <f>'cieki 2024'!BM212</f>
        <v>0.05</v>
      </c>
      <c r="AJ211" s="113">
        <f>'cieki 2024'!BN212</f>
        <v>0.05</v>
      </c>
      <c r="AK211" s="113">
        <f>'cieki 2024'!BQ212</f>
        <v>0.4</v>
      </c>
      <c r="AL211" s="112">
        <f>'cieki 2024'!BS212</f>
        <v>0.05</v>
      </c>
      <c r="AM211" s="113">
        <f>'cieki 2024'!BU212</f>
        <v>0.1</v>
      </c>
      <c r="AN211" s="113">
        <f>'cieki 2024'!BW212</f>
        <v>0.05</v>
      </c>
      <c r="AO211" s="113">
        <f>'cieki 2024'!BX212</f>
        <v>0.05</v>
      </c>
      <c r="AP211" s="113">
        <f>'cieki 2024'!BY212</f>
        <v>0.15000000000000002</v>
      </c>
      <c r="AQ211" s="113">
        <f>'cieki 2024'!CA212</f>
        <v>0</v>
      </c>
      <c r="AR211" s="112">
        <f>'cieki 2024'!CL212</f>
        <v>0</v>
      </c>
      <c r="AS211" s="113">
        <f>'cieki 2024'!CO212</f>
        <v>0</v>
      </c>
      <c r="AT211" s="113">
        <f>'cieki 2024'!CT212</f>
        <v>0</v>
      </c>
      <c r="AU211" s="133">
        <f>'cieki 2024'!CY212</f>
        <v>0</v>
      </c>
      <c r="AV211" s="113">
        <f>'cieki 2024'!DD212</f>
        <v>0</v>
      </c>
      <c r="AW211" s="113">
        <f>'cieki 2024'!DE212</f>
        <v>0.05</v>
      </c>
      <c r="AX211" s="157">
        <f>'cieki 2024'!DF212</f>
        <v>0.05</v>
      </c>
      <c r="AY211" s="158" t="s">
        <v>162</v>
      </c>
      <c r="AZ211" s="114"/>
      <c r="BB211" s="131"/>
    </row>
    <row r="212" spans="1:54" s="103" customFormat="1" x14ac:dyDescent="0.25">
      <c r="A212" s="111">
        <f>'cieki 2024'!B213</f>
        <v>363</v>
      </c>
      <c r="B212" s="152" t="str">
        <f>'cieki 2024'!D213</f>
        <v>Węgiermuca - ujście</v>
      </c>
      <c r="C212" s="112">
        <f>'cieki 2024'!I213</f>
        <v>0.05</v>
      </c>
      <c r="D212" s="112">
        <f>'cieki 2024'!J213</f>
        <v>1.5</v>
      </c>
      <c r="E212" s="112">
        <f>'cieki 2024'!L213</f>
        <v>2.5000000000000001E-2</v>
      </c>
      <c r="F212" s="112">
        <f>'cieki 2024'!N213</f>
        <v>3.63</v>
      </c>
      <c r="G212" s="112">
        <f>'cieki 2024'!O213</f>
        <v>4.33</v>
      </c>
      <c r="H212" s="133">
        <f>'cieki 2024'!P213</f>
        <v>1.6000000000000001E-3</v>
      </c>
      <c r="I212" s="112">
        <f>'cieki 2024'!S213</f>
        <v>0.2</v>
      </c>
      <c r="J212" s="112">
        <f>'cieki 2024'!T213</f>
        <v>0.5</v>
      </c>
      <c r="K212" s="113">
        <f>'cieki 2024'!X213</f>
        <v>22.4</v>
      </c>
      <c r="L212" s="113">
        <f>'cieki 2024'!AA213</f>
        <v>3990</v>
      </c>
      <c r="M212" s="113">
        <f>'cieki 2024'!AB213</f>
        <v>172</v>
      </c>
      <c r="N212" s="113">
        <f>'cieki 2024'!AH213</f>
        <v>2.5</v>
      </c>
      <c r="O212" s="113">
        <f>'cieki 2024'!AI213</f>
        <v>8.5</v>
      </c>
      <c r="P212" s="113">
        <f>'cieki 2024'!AJ213</f>
        <v>2.5</v>
      </c>
      <c r="Q212" s="113">
        <f>'cieki 2024'!AK213</f>
        <v>2.5</v>
      </c>
      <c r="R212" s="113">
        <f>'cieki 2024'!AL213</f>
        <v>6.8999999999999995</v>
      </c>
      <c r="S212" s="113">
        <f>'cieki 2024'!AM213</f>
        <v>2.5</v>
      </c>
      <c r="T212" s="113">
        <f>'cieki 2024'!AN213</f>
        <v>2.5</v>
      </c>
      <c r="U212" s="113">
        <f>'cieki 2024'!AP213</f>
        <v>2.5</v>
      </c>
      <c r="V212" s="113">
        <f>'cieki 2024'!AQ213</f>
        <v>1.5</v>
      </c>
      <c r="W212" s="113">
        <f>'cieki 2024'!AR213</f>
        <v>2.5</v>
      </c>
      <c r="X212" s="113">
        <f>'cieki 2024'!AS213</f>
        <v>2.5</v>
      </c>
      <c r="Y212" s="113">
        <f>'cieki 2024'!AT213</f>
        <v>2.5</v>
      </c>
      <c r="Z212" s="113">
        <f>'cieki 2024'!AU213</f>
        <v>2.5</v>
      </c>
      <c r="AA212" s="113">
        <f>'cieki 2024'!AV213</f>
        <v>2.5</v>
      </c>
      <c r="AB212" s="113">
        <f>'cieki 2024'!AW213</f>
        <v>2.5</v>
      </c>
      <c r="AC212" s="113">
        <f>'cieki 2024'!AX213</f>
        <v>5.4</v>
      </c>
      <c r="AD212" s="113">
        <f>'cieki 2024'!AY213</f>
        <v>2.5</v>
      </c>
      <c r="AE212" s="113">
        <f>'cieki 2024'!BA213</f>
        <v>41.9</v>
      </c>
      <c r="AF212" s="113">
        <f>'cieki 2024'!BI213</f>
        <v>0.5</v>
      </c>
      <c r="AG212" s="113">
        <f>'cieki 2024'!BK213</f>
        <v>0.5</v>
      </c>
      <c r="AH212" s="113">
        <f>'cieki 2024'!BL213</f>
        <v>0.05</v>
      </c>
      <c r="AI212" s="113">
        <f>'cieki 2024'!BM213</f>
        <v>0.05</v>
      </c>
      <c r="AJ212" s="113">
        <f>'cieki 2024'!BN213</f>
        <v>0.05</v>
      </c>
      <c r="AK212" s="113">
        <f>'cieki 2024'!BQ213</f>
        <v>0.4</v>
      </c>
      <c r="AL212" s="112">
        <f>'cieki 2024'!BS213</f>
        <v>0.05</v>
      </c>
      <c r="AM212" s="113">
        <f>'cieki 2024'!BU213</f>
        <v>0.1</v>
      </c>
      <c r="AN212" s="113">
        <f>'cieki 2024'!BW213</f>
        <v>0.05</v>
      </c>
      <c r="AO212" s="113">
        <f>'cieki 2024'!BX213</f>
        <v>0.05</v>
      </c>
      <c r="AP212" s="113">
        <f>'cieki 2024'!BY213</f>
        <v>0.15000000000000002</v>
      </c>
      <c r="AQ212" s="113">
        <f>'cieki 2024'!CA213</f>
        <v>0</v>
      </c>
      <c r="AR212" s="112">
        <f>'cieki 2024'!CL213</f>
        <v>0</v>
      </c>
      <c r="AS212" s="113">
        <f>'cieki 2024'!CO213</f>
        <v>0</v>
      </c>
      <c r="AT212" s="113">
        <f>'cieki 2024'!CT213</f>
        <v>0</v>
      </c>
      <c r="AU212" s="133">
        <f>'cieki 2024'!CY213</f>
        <v>0</v>
      </c>
      <c r="AV212" s="113">
        <f>'cieki 2024'!DD213</f>
        <v>0</v>
      </c>
      <c r="AW212" s="113">
        <f>'cieki 2024'!DE213</f>
        <v>0.05</v>
      </c>
      <c r="AX212" s="157">
        <f>'cieki 2024'!DF213</f>
        <v>0.05</v>
      </c>
      <c r="AY212" s="156" t="s">
        <v>161</v>
      </c>
      <c r="AZ212" s="114"/>
      <c r="BB212" s="131"/>
    </row>
    <row r="213" spans="1:54" s="103" customFormat="1" x14ac:dyDescent="0.25">
      <c r="A213" s="111">
        <f>'cieki 2024'!B214</f>
        <v>364</v>
      </c>
      <c r="B213" s="152" t="str">
        <f>'cieki 2024'!D214</f>
        <v>Węgorapa - Mieduniszki</v>
      </c>
      <c r="C213" s="112">
        <f>'cieki 2024'!I214</f>
        <v>0.05</v>
      </c>
      <c r="D213" s="112">
        <f>'cieki 2024'!J214</f>
        <v>1.5</v>
      </c>
      <c r="E213" s="112">
        <f>'cieki 2024'!L214</f>
        <v>2.5000000000000001E-2</v>
      </c>
      <c r="F213" s="112">
        <f>'cieki 2024'!N214</f>
        <v>2.57</v>
      </c>
      <c r="G213" s="112">
        <f>'cieki 2024'!O214</f>
        <v>4.54</v>
      </c>
      <c r="H213" s="133">
        <f>'cieki 2024'!P214</f>
        <v>4.7999999999999996E-3</v>
      </c>
      <c r="I213" s="112">
        <f>'cieki 2024'!S214</f>
        <v>0.7</v>
      </c>
      <c r="J213" s="112">
        <f>'cieki 2024'!T214</f>
        <v>0.5</v>
      </c>
      <c r="K213" s="113">
        <f>'cieki 2024'!X214</f>
        <v>6.93</v>
      </c>
      <c r="L213" s="113">
        <f>'cieki 2024'!AA214</f>
        <v>2760</v>
      </c>
      <c r="M213" s="113">
        <f>'cieki 2024'!AB214</f>
        <v>189</v>
      </c>
      <c r="N213" s="113">
        <f>'cieki 2024'!AH214</f>
        <v>14</v>
      </c>
      <c r="O213" s="113">
        <f>'cieki 2024'!AI214</f>
        <v>11</v>
      </c>
      <c r="P213" s="113">
        <f>'cieki 2024'!AJ214</f>
        <v>2.5</v>
      </c>
      <c r="Q213" s="113">
        <f>'cieki 2024'!AK214</f>
        <v>8.4</v>
      </c>
      <c r="R213" s="113">
        <f>'cieki 2024'!AL214</f>
        <v>2.5</v>
      </c>
      <c r="S213" s="113">
        <f>'cieki 2024'!AM214</f>
        <v>2.5</v>
      </c>
      <c r="T213" s="113">
        <f>'cieki 2024'!AN214</f>
        <v>2.5</v>
      </c>
      <c r="U213" s="113">
        <f>'cieki 2024'!AP214</f>
        <v>2.5</v>
      </c>
      <c r="V213" s="113">
        <f>'cieki 2024'!AQ214</f>
        <v>1.5</v>
      </c>
      <c r="W213" s="113">
        <f>'cieki 2024'!AR214</f>
        <v>8.6</v>
      </c>
      <c r="X213" s="113">
        <f>'cieki 2024'!AS214</f>
        <v>2.5</v>
      </c>
      <c r="Y213" s="113">
        <f>'cieki 2024'!AT214</f>
        <v>6.8</v>
      </c>
      <c r="Z213" s="113">
        <f>'cieki 2024'!AU214</f>
        <v>2.5</v>
      </c>
      <c r="AA213" s="113">
        <f>'cieki 2024'!AV214</f>
        <v>6</v>
      </c>
      <c r="AB213" s="113">
        <f>'cieki 2024'!AW214</f>
        <v>2.5</v>
      </c>
      <c r="AC213" s="113">
        <f>'cieki 2024'!AX214</f>
        <v>2.5</v>
      </c>
      <c r="AD213" s="113">
        <f>'cieki 2024'!AY214</f>
        <v>2.5</v>
      </c>
      <c r="AE213" s="113">
        <f>'cieki 2024'!BA214</f>
        <v>71.3</v>
      </c>
      <c r="AF213" s="113">
        <f>'cieki 2024'!BI214</f>
        <v>0.5</v>
      </c>
      <c r="AG213" s="113">
        <f>'cieki 2024'!BK214</f>
        <v>0.5</v>
      </c>
      <c r="AH213" s="113">
        <f>'cieki 2024'!BL214</f>
        <v>0.05</v>
      </c>
      <c r="AI213" s="113">
        <f>'cieki 2024'!BM214</f>
        <v>0.05</v>
      </c>
      <c r="AJ213" s="113">
        <f>'cieki 2024'!BN214</f>
        <v>0.05</v>
      </c>
      <c r="AK213" s="113">
        <f>'cieki 2024'!BQ214</f>
        <v>0.4</v>
      </c>
      <c r="AL213" s="112">
        <f>'cieki 2024'!BS214</f>
        <v>0.05</v>
      </c>
      <c r="AM213" s="113">
        <f>'cieki 2024'!BU214</f>
        <v>0.1</v>
      </c>
      <c r="AN213" s="113">
        <f>'cieki 2024'!BW214</f>
        <v>0.05</v>
      </c>
      <c r="AO213" s="113">
        <f>'cieki 2024'!BX214</f>
        <v>0.05</v>
      </c>
      <c r="AP213" s="113">
        <f>'cieki 2024'!BY214</f>
        <v>0.15000000000000002</v>
      </c>
      <c r="AQ213" s="113">
        <f>'cieki 2024'!CA214</f>
        <v>0</v>
      </c>
      <c r="AR213" s="112">
        <f>'cieki 2024'!CL214</f>
        <v>0</v>
      </c>
      <c r="AS213" s="113">
        <f>'cieki 2024'!CO214</f>
        <v>0</v>
      </c>
      <c r="AT213" s="113">
        <f>'cieki 2024'!CT214</f>
        <v>0</v>
      </c>
      <c r="AU213" s="133">
        <f>'cieki 2024'!CY214</f>
        <v>0</v>
      </c>
      <c r="AV213" s="113">
        <f>'cieki 2024'!DD214</f>
        <v>0</v>
      </c>
      <c r="AW213" s="113">
        <f>'cieki 2024'!DE214</f>
        <v>0.05</v>
      </c>
      <c r="AX213" s="157">
        <f>'cieki 2024'!DF214</f>
        <v>0.05</v>
      </c>
      <c r="AY213" s="158" t="s">
        <v>162</v>
      </c>
      <c r="AZ213" s="114"/>
      <c r="BB213" s="131"/>
    </row>
    <row r="214" spans="1:54" s="103" customFormat="1" x14ac:dyDescent="0.25">
      <c r="A214" s="111">
        <f>'cieki 2024'!B215</f>
        <v>365</v>
      </c>
      <c r="B214" s="152" t="str">
        <f>'cieki 2024'!D215</f>
        <v>Widawa - ujście do Odry</v>
      </c>
      <c r="C214" s="112">
        <f>'cieki 2024'!I215</f>
        <v>0.05</v>
      </c>
      <c r="D214" s="112">
        <f>'cieki 2024'!J215</f>
        <v>1.5</v>
      </c>
      <c r="E214" s="112">
        <f>'cieki 2024'!L215</f>
        <v>2.5000000000000001E-2</v>
      </c>
      <c r="F214" s="112">
        <f>'cieki 2024'!N215</f>
        <v>3.22</v>
      </c>
      <c r="G214" s="112">
        <f>'cieki 2024'!O215</f>
        <v>4.92</v>
      </c>
      <c r="H214" s="133">
        <f>'cieki 2024'!P215</f>
        <v>2E-3</v>
      </c>
      <c r="I214" s="112">
        <f>'cieki 2024'!S215</f>
        <v>0.85399999999999998</v>
      </c>
      <c r="J214" s="112">
        <f>'cieki 2024'!T215</f>
        <v>0.5</v>
      </c>
      <c r="K214" s="113">
        <f>'cieki 2024'!X215</f>
        <v>8.94</v>
      </c>
      <c r="L214" s="113">
        <f>'cieki 2024'!AA215</f>
        <v>1190</v>
      </c>
      <c r="M214" s="113">
        <f>'cieki 2024'!AB215</f>
        <v>42.8</v>
      </c>
      <c r="N214" s="113">
        <f>'cieki 2024'!AH215</f>
        <v>7.8</v>
      </c>
      <c r="O214" s="113">
        <f>'cieki 2024'!AI215</f>
        <v>2.5</v>
      </c>
      <c r="P214" s="113">
        <f>'cieki 2024'!AJ215</f>
        <v>2.5</v>
      </c>
      <c r="Q214" s="113">
        <f>'cieki 2024'!AK215</f>
        <v>8.5</v>
      </c>
      <c r="R214" s="113">
        <f>'cieki 2024'!AL215</f>
        <v>5.7</v>
      </c>
      <c r="S214" s="113">
        <f>'cieki 2024'!AM215</f>
        <v>5</v>
      </c>
      <c r="T214" s="113">
        <f>'cieki 2024'!AN215</f>
        <v>8.3000000000000007</v>
      </c>
      <c r="U214" s="113">
        <f>'cieki 2024'!AP215</f>
        <v>8</v>
      </c>
      <c r="V214" s="113">
        <f>'cieki 2024'!AQ215</f>
        <v>1.5</v>
      </c>
      <c r="W214" s="113">
        <f>'cieki 2024'!AR215</f>
        <v>2.5</v>
      </c>
      <c r="X214" s="113">
        <f>'cieki 2024'!AS215</f>
        <v>2.5</v>
      </c>
      <c r="Y214" s="113">
        <f>'cieki 2024'!AT215</f>
        <v>8.3000000000000007</v>
      </c>
      <c r="Z214" s="113">
        <f>'cieki 2024'!AU215</f>
        <v>10</v>
      </c>
      <c r="AA214" s="113">
        <f>'cieki 2024'!AV215</f>
        <v>9.6</v>
      </c>
      <c r="AB214" s="113">
        <f>'cieki 2024'!AW215</f>
        <v>2.5</v>
      </c>
      <c r="AC214" s="113">
        <f>'cieki 2024'!AX215</f>
        <v>7</v>
      </c>
      <c r="AD214" s="113">
        <f>'cieki 2024'!AY215</f>
        <v>2.5</v>
      </c>
      <c r="AE214" s="113">
        <f>'cieki 2024'!BA215</f>
        <v>74.699999999999989</v>
      </c>
      <c r="AF214" s="113">
        <f>'cieki 2024'!BI215</f>
        <v>0.5</v>
      </c>
      <c r="AG214" s="113">
        <f>'cieki 2024'!BK215</f>
        <v>0.5</v>
      </c>
      <c r="AH214" s="113">
        <f>'cieki 2024'!BL215</f>
        <v>0.05</v>
      </c>
      <c r="AI214" s="113">
        <f>'cieki 2024'!BM215</f>
        <v>0.05</v>
      </c>
      <c r="AJ214" s="113">
        <f>'cieki 2024'!BN215</f>
        <v>0.05</v>
      </c>
      <c r="AK214" s="113">
        <f>'cieki 2024'!BQ215</f>
        <v>0.4</v>
      </c>
      <c r="AL214" s="112">
        <f>'cieki 2024'!BS215</f>
        <v>0.05</v>
      </c>
      <c r="AM214" s="113">
        <f>'cieki 2024'!BU215</f>
        <v>0.1</v>
      </c>
      <c r="AN214" s="113">
        <f>'cieki 2024'!BW215</f>
        <v>0.05</v>
      </c>
      <c r="AO214" s="113">
        <f>'cieki 2024'!BX215</f>
        <v>0.05</v>
      </c>
      <c r="AP214" s="113">
        <f>'cieki 2024'!BY215</f>
        <v>0.15000000000000002</v>
      </c>
      <c r="AQ214" s="113">
        <f>'cieki 2024'!CA215</f>
        <v>0</v>
      </c>
      <c r="AR214" s="112">
        <f>'cieki 2024'!CL215</f>
        <v>0</v>
      </c>
      <c r="AS214" s="113">
        <f>'cieki 2024'!CO215</f>
        <v>0</v>
      </c>
      <c r="AT214" s="113">
        <f>'cieki 2024'!CT215</f>
        <v>0</v>
      </c>
      <c r="AU214" s="133">
        <f>'cieki 2024'!CY215</f>
        <v>0</v>
      </c>
      <c r="AV214" s="113">
        <f>'cieki 2024'!DD215</f>
        <v>0</v>
      </c>
      <c r="AW214" s="113">
        <f>'cieki 2024'!DE215</f>
        <v>0.05</v>
      </c>
      <c r="AX214" s="157">
        <f>'cieki 2024'!DF215</f>
        <v>0.05</v>
      </c>
      <c r="AY214" s="156" t="s">
        <v>161</v>
      </c>
      <c r="AZ214" s="114"/>
      <c r="BB214" s="131"/>
    </row>
    <row r="215" spans="1:54" s="103" customFormat="1" x14ac:dyDescent="0.25">
      <c r="A215" s="111">
        <f>'cieki 2024'!B216</f>
        <v>366</v>
      </c>
      <c r="B215" s="152" t="str">
        <f>'cieki 2024'!D216</f>
        <v>Wieprz - Borowica</v>
      </c>
      <c r="C215" s="112">
        <f>'cieki 2024'!I216</f>
        <v>0.05</v>
      </c>
      <c r="D215" s="112">
        <f>'cieki 2024'!J216</f>
        <v>1.5</v>
      </c>
      <c r="E215" s="112">
        <f>'cieki 2024'!L216</f>
        <v>2.5000000000000001E-2</v>
      </c>
      <c r="F215" s="112">
        <f>'cieki 2024'!N216</f>
        <v>12</v>
      </c>
      <c r="G215" s="112">
        <f>'cieki 2024'!O216</f>
        <v>8.18</v>
      </c>
      <c r="H215" s="133">
        <f>'cieki 2024'!P216</f>
        <v>3.3E-3</v>
      </c>
      <c r="I215" s="112">
        <f>'cieki 2024'!S216</f>
        <v>6.5</v>
      </c>
      <c r="J215" s="112">
        <f>'cieki 2024'!T216</f>
        <v>0.5</v>
      </c>
      <c r="K215" s="113">
        <f>'cieki 2024'!X216</f>
        <v>25.8</v>
      </c>
      <c r="L215" s="113">
        <f>'cieki 2024'!AA216</f>
        <v>12700</v>
      </c>
      <c r="M215" s="113">
        <f>'cieki 2024'!AB216</f>
        <v>632.19200000000001</v>
      </c>
      <c r="N215" s="113">
        <f>'cieki 2024'!AH216</f>
        <v>2.5</v>
      </c>
      <c r="O215" s="113">
        <f>'cieki 2024'!AI216</f>
        <v>2.5</v>
      </c>
      <c r="P215" s="113">
        <f>'cieki 2024'!AJ216</f>
        <v>24</v>
      </c>
      <c r="Q215" s="113">
        <f>'cieki 2024'!AK216</f>
        <v>34</v>
      </c>
      <c r="R215" s="113">
        <f>'cieki 2024'!AL216</f>
        <v>18</v>
      </c>
      <c r="S215" s="113">
        <f>'cieki 2024'!AM216</f>
        <v>23</v>
      </c>
      <c r="T215" s="113">
        <f>'cieki 2024'!AN216</f>
        <v>50</v>
      </c>
      <c r="U215" s="113">
        <f>'cieki 2024'!AP216</f>
        <v>32</v>
      </c>
      <c r="V215" s="113">
        <f>'cieki 2024'!AQ216</f>
        <v>1.5</v>
      </c>
      <c r="W215" s="113">
        <f>'cieki 2024'!AR216</f>
        <v>2.5</v>
      </c>
      <c r="X215" s="113">
        <f>'cieki 2024'!AS216</f>
        <v>2.5</v>
      </c>
      <c r="Y215" s="113">
        <f>'cieki 2024'!AT216</f>
        <v>28</v>
      </c>
      <c r="Z215" s="113">
        <f>'cieki 2024'!AU216</f>
        <v>48</v>
      </c>
      <c r="AA215" s="113">
        <f>'cieki 2024'!AV216</f>
        <v>52</v>
      </c>
      <c r="AB215" s="113">
        <f>'cieki 2024'!AW216</f>
        <v>2.5</v>
      </c>
      <c r="AC215" s="113">
        <f>'cieki 2024'!AX216</f>
        <v>2.5</v>
      </c>
      <c r="AD215" s="113">
        <f>'cieki 2024'!AY216</f>
        <v>53</v>
      </c>
      <c r="AE215" s="113">
        <f>'cieki 2024'!BA216</f>
        <v>288.5</v>
      </c>
      <c r="AF215" s="113">
        <f>'cieki 2024'!BI216</f>
        <v>0.5</v>
      </c>
      <c r="AG215" s="113">
        <f>'cieki 2024'!BK216</f>
        <v>0.5</v>
      </c>
      <c r="AH215" s="113">
        <f>'cieki 2024'!BL216</f>
        <v>0.05</v>
      </c>
      <c r="AI215" s="113">
        <f>'cieki 2024'!BM216</f>
        <v>0.05</v>
      </c>
      <c r="AJ215" s="113">
        <f>'cieki 2024'!BN216</f>
        <v>0.05</v>
      </c>
      <c r="AK215" s="113">
        <f>'cieki 2024'!BQ216</f>
        <v>0.4</v>
      </c>
      <c r="AL215" s="112">
        <f>'cieki 2024'!BS216</f>
        <v>0.05</v>
      </c>
      <c r="AM215" s="113">
        <f>'cieki 2024'!BU216</f>
        <v>0.1</v>
      </c>
      <c r="AN215" s="113">
        <f>'cieki 2024'!BW216</f>
        <v>0.05</v>
      </c>
      <c r="AO215" s="113">
        <f>'cieki 2024'!BX216</f>
        <v>0.05</v>
      </c>
      <c r="AP215" s="113">
        <f>'cieki 2024'!BY216</f>
        <v>0.15000000000000002</v>
      </c>
      <c r="AQ215" s="113">
        <f>'cieki 2024'!CA216</f>
        <v>25</v>
      </c>
      <c r="AR215" s="112">
        <f>'cieki 2024'!CL216</f>
        <v>5.0000000000000001E-3</v>
      </c>
      <c r="AS215" s="113">
        <f>'cieki 2024'!CO216</f>
        <v>0.5</v>
      </c>
      <c r="AT215" s="113">
        <f>'cieki 2024'!CT216</f>
        <v>0.5</v>
      </c>
      <c r="AU215" s="133">
        <f>'cieki 2024'!CY216</f>
        <v>1E-3</v>
      </c>
      <c r="AV215" s="113">
        <f>'cieki 2024'!DD216</f>
        <v>0.05</v>
      </c>
      <c r="AW215" s="113">
        <f>'cieki 2024'!DE216</f>
        <v>0.05</v>
      </c>
      <c r="AX215" s="157">
        <f>'cieki 2024'!DF216</f>
        <v>0.05</v>
      </c>
      <c r="AY215" s="158" t="s">
        <v>162</v>
      </c>
      <c r="AZ215" s="114"/>
      <c r="BB215" s="131"/>
    </row>
    <row r="216" spans="1:54" s="103" customFormat="1" x14ac:dyDescent="0.25">
      <c r="A216" s="111">
        <f>'cieki 2024'!B217</f>
        <v>367</v>
      </c>
      <c r="B216" s="152" t="str">
        <f>'cieki 2024'!D217</f>
        <v>Wieprz - Dęblin</v>
      </c>
      <c r="C216" s="112">
        <f>'cieki 2024'!I217</f>
        <v>0.05</v>
      </c>
      <c r="D216" s="112">
        <f>'cieki 2024'!J217</f>
        <v>1.5</v>
      </c>
      <c r="E216" s="112">
        <f>'cieki 2024'!L217</f>
        <v>2.5000000000000001E-2</v>
      </c>
      <c r="F216" s="112">
        <f>'cieki 2024'!N217</f>
        <v>3.58</v>
      </c>
      <c r="G216" s="112">
        <f>'cieki 2024'!O217</f>
        <v>7.65</v>
      </c>
      <c r="H216" s="133">
        <f>'cieki 2024'!P217</f>
        <v>5.7999999999999996E-3</v>
      </c>
      <c r="I216" s="112">
        <f>'cieki 2024'!S217</f>
        <v>0.873</v>
      </c>
      <c r="J216" s="112">
        <f>'cieki 2024'!T217</f>
        <v>0.5</v>
      </c>
      <c r="K216" s="113">
        <f>'cieki 2024'!X217</f>
        <v>8.33</v>
      </c>
      <c r="L216" s="113">
        <f>'cieki 2024'!AA217</f>
        <v>3440</v>
      </c>
      <c r="M216" s="113">
        <f>'cieki 2024'!AB217</f>
        <v>157</v>
      </c>
      <c r="N216" s="113">
        <f>'cieki 2024'!AH217</f>
        <v>8.6999999999999993</v>
      </c>
      <c r="O216" s="113">
        <f>'cieki 2024'!AI217</f>
        <v>10</v>
      </c>
      <c r="P216" s="113">
        <f>'cieki 2024'!AJ217</f>
        <v>2.5</v>
      </c>
      <c r="Q216" s="113">
        <f>'cieki 2024'!AK217</f>
        <v>26</v>
      </c>
      <c r="R216" s="113">
        <f>'cieki 2024'!AL217</f>
        <v>12</v>
      </c>
      <c r="S216" s="113">
        <f>'cieki 2024'!AM217</f>
        <v>9.9</v>
      </c>
      <c r="T216" s="113">
        <f>'cieki 2024'!AN217</f>
        <v>13</v>
      </c>
      <c r="U216" s="113">
        <f>'cieki 2024'!AP217</f>
        <v>11</v>
      </c>
      <c r="V216" s="113">
        <f>'cieki 2024'!AQ217</f>
        <v>1.5</v>
      </c>
      <c r="W216" s="113">
        <f>'cieki 2024'!AR217</f>
        <v>2.5</v>
      </c>
      <c r="X216" s="113">
        <f>'cieki 2024'!AS217</f>
        <v>2.5</v>
      </c>
      <c r="Y216" s="113">
        <f>'cieki 2024'!AT217</f>
        <v>21</v>
      </c>
      <c r="Z216" s="113">
        <f>'cieki 2024'!AU217</f>
        <v>15</v>
      </c>
      <c r="AA216" s="113">
        <f>'cieki 2024'!AV217</f>
        <v>12</v>
      </c>
      <c r="AB216" s="113">
        <f>'cieki 2024'!AW217</f>
        <v>2.5</v>
      </c>
      <c r="AC216" s="113">
        <f>'cieki 2024'!AX217</f>
        <v>10</v>
      </c>
      <c r="AD216" s="113">
        <f>'cieki 2024'!AY217</f>
        <v>2.5</v>
      </c>
      <c r="AE216" s="113">
        <f>'cieki 2024'!BA217</f>
        <v>136.60000000000002</v>
      </c>
      <c r="AF216" s="113">
        <f>'cieki 2024'!BI217</f>
        <v>0.5</v>
      </c>
      <c r="AG216" s="113">
        <f>'cieki 2024'!BK217</f>
        <v>0.5</v>
      </c>
      <c r="AH216" s="113">
        <f>'cieki 2024'!BL217</f>
        <v>0.05</v>
      </c>
      <c r="AI216" s="113">
        <f>'cieki 2024'!BM217</f>
        <v>0.05</v>
      </c>
      <c r="AJ216" s="113">
        <f>'cieki 2024'!BN217</f>
        <v>0.05</v>
      </c>
      <c r="AK216" s="113">
        <f>'cieki 2024'!BQ217</f>
        <v>0.4</v>
      </c>
      <c r="AL216" s="112">
        <f>'cieki 2024'!BS217</f>
        <v>0.05</v>
      </c>
      <c r="AM216" s="113">
        <f>'cieki 2024'!BU217</f>
        <v>0.1</v>
      </c>
      <c r="AN216" s="113">
        <f>'cieki 2024'!BW217</f>
        <v>0.05</v>
      </c>
      <c r="AO216" s="113">
        <f>'cieki 2024'!BX217</f>
        <v>0.05</v>
      </c>
      <c r="AP216" s="113">
        <f>'cieki 2024'!BY217</f>
        <v>0.15000000000000002</v>
      </c>
      <c r="AQ216" s="113">
        <f>'cieki 2024'!CA217</f>
        <v>0</v>
      </c>
      <c r="AR216" s="112">
        <f>'cieki 2024'!CL217</f>
        <v>0</v>
      </c>
      <c r="AS216" s="113">
        <f>'cieki 2024'!CO217</f>
        <v>0</v>
      </c>
      <c r="AT216" s="113">
        <f>'cieki 2024'!CT217</f>
        <v>0</v>
      </c>
      <c r="AU216" s="133">
        <f>'cieki 2024'!CY217</f>
        <v>0</v>
      </c>
      <c r="AV216" s="113">
        <f>'cieki 2024'!DD217</f>
        <v>0</v>
      </c>
      <c r="AW216" s="113">
        <f>'cieki 2024'!DE217</f>
        <v>0.05</v>
      </c>
      <c r="AX216" s="157">
        <f>'cieki 2024'!DF217</f>
        <v>0.05</v>
      </c>
      <c r="AY216" s="156" t="s">
        <v>161</v>
      </c>
      <c r="AZ216" s="114"/>
      <c r="BB216" s="131"/>
    </row>
    <row r="217" spans="1:54" s="103" customFormat="1" x14ac:dyDescent="0.25">
      <c r="A217" s="111">
        <f>'cieki 2024'!B218</f>
        <v>368</v>
      </c>
      <c r="B217" s="152" t="str">
        <f>'cieki 2024'!D218</f>
        <v>Wieprz - Kijany</v>
      </c>
      <c r="C217" s="112">
        <f>'cieki 2024'!I218</f>
        <v>0.05</v>
      </c>
      <c r="D217" s="112">
        <f>'cieki 2024'!J218</f>
        <v>1.5</v>
      </c>
      <c r="E217" s="112">
        <f>'cieki 2024'!L218</f>
        <v>2.5000000000000001E-2</v>
      </c>
      <c r="F217" s="112">
        <f>'cieki 2024'!N218</f>
        <v>9.4600000000000009</v>
      </c>
      <c r="G217" s="112">
        <f>'cieki 2024'!O218</f>
        <v>8.7899999999999991</v>
      </c>
      <c r="H217" s="133">
        <f>'cieki 2024'!P218</f>
        <v>1.2E-2</v>
      </c>
      <c r="I217" s="112">
        <f>'cieki 2024'!S218</f>
        <v>4.4000000000000004</v>
      </c>
      <c r="J217" s="112">
        <f>'cieki 2024'!T218</f>
        <v>0.5</v>
      </c>
      <c r="K217" s="113">
        <f>'cieki 2024'!X218</f>
        <v>20.2</v>
      </c>
      <c r="L217" s="113">
        <f>'cieki 2024'!AA218</f>
        <v>9170</v>
      </c>
      <c r="M217" s="113">
        <f>'cieki 2024'!AB218</f>
        <v>501.61500000000001</v>
      </c>
      <c r="N217" s="113">
        <f>'cieki 2024'!AH218</f>
        <v>2.5</v>
      </c>
      <c r="O217" s="113">
        <f>'cieki 2024'!AI218</f>
        <v>2.5</v>
      </c>
      <c r="P217" s="113">
        <f>'cieki 2024'!AJ218</f>
        <v>24</v>
      </c>
      <c r="Q217" s="113">
        <f>'cieki 2024'!AK218</f>
        <v>17</v>
      </c>
      <c r="R217" s="113">
        <f>'cieki 2024'!AL218</f>
        <v>2.5</v>
      </c>
      <c r="S217" s="113">
        <f>'cieki 2024'!AM218</f>
        <v>17</v>
      </c>
      <c r="T217" s="113">
        <f>'cieki 2024'!AN218</f>
        <v>49</v>
      </c>
      <c r="U217" s="113">
        <f>'cieki 2024'!AP218</f>
        <v>26</v>
      </c>
      <c r="V217" s="113">
        <f>'cieki 2024'!AQ218</f>
        <v>1.5</v>
      </c>
      <c r="W217" s="113">
        <f>'cieki 2024'!AR218</f>
        <v>2.5</v>
      </c>
      <c r="X217" s="113">
        <f>'cieki 2024'!AS218</f>
        <v>2.5</v>
      </c>
      <c r="Y217" s="113">
        <f>'cieki 2024'!AT218</f>
        <v>15</v>
      </c>
      <c r="Z217" s="113">
        <f>'cieki 2024'!AU218</f>
        <v>41</v>
      </c>
      <c r="AA217" s="113">
        <f>'cieki 2024'!AV218</f>
        <v>49</v>
      </c>
      <c r="AB217" s="113">
        <f>'cieki 2024'!AW218</f>
        <v>2.5</v>
      </c>
      <c r="AC217" s="113">
        <f>'cieki 2024'!AX218</f>
        <v>2.5</v>
      </c>
      <c r="AD217" s="113">
        <f>'cieki 2024'!AY218</f>
        <v>60</v>
      </c>
      <c r="AE217" s="113">
        <f>'cieki 2024'!BA218</f>
        <v>226</v>
      </c>
      <c r="AF217" s="113">
        <f>'cieki 2024'!BI218</f>
        <v>0.5</v>
      </c>
      <c r="AG217" s="113">
        <f>'cieki 2024'!BK218</f>
        <v>0.5</v>
      </c>
      <c r="AH217" s="113">
        <f>'cieki 2024'!BL218</f>
        <v>0.05</v>
      </c>
      <c r="AI217" s="113">
        <f>'cieki 2024'!BM218</f>
        <v>0.05</v>
      </c>
      <c r="AJ217" s="113">
        <f>'cieki 2024'!BN218</f>
        <v>0.05</v>
      </c>
      <c r="AK217" s="113">
        <f>'cieki 2024'!BQ218</f>
        <v>0.4</v>
      </c>
      <c r="AL217" s="112">
        <f>'cieki 2024'!BS218</f>
        <v>0.05</v>
      </c>
      <c r="AM217" s="113">
        <f>'cieki 2024'!BU218</f>
        <v>0.1</v>
      </c>
      <c r="AN217" s="113">
        <f>'cieki 2024'!BW218</f>
        <v>0.05</v>
      </c>
      <c r="AO217" s="113">
        <f>'cieki 2024'!BX218</f>
        <v>0.05</v>
      </c>
      <c r="AP217" s="113">
        <f>'cieki 2024'!BY218</f>
        <v>0.15000000000000002</v>
      </c>
      <c r="AQ217" s="113">
        <f>'cieki 2024'!CA218</f>
        <v>0</v>
      </c>
      <c r="AR217" s="112">
        <f>'cieki 2024'!CL218</f>
        <v>0</v>
      </c>
      <c r="AS217" s="113">
        <f>'cieki 2024'!CO218</f>
        <v>0</v>
      </c>
      <c r="AT217" s="113">
        <f>'cieki 2024'!CT218</f>
        <v>0</v>
      </c>
      <c r="AU217" s="133">
        <f>'cieki 2024'!CY218</f>
        <v>0</v>
      </c>
      <c r="AV217" s="113">
        <f>'cieki 2024'!DD218</f>
        <v>0</v>
      </c>
      <c r="AW217" s="113">
        <f>'cieki 2024'!DE218</f>
        <v>0.05</v>
      </c>
      <c r="AX217" s="157">
        <f>'cieki 2024'!DF218</f>
        <v>0.05</v>
      </c>
      <c r="AY217" s="158" t="s">
        <v>162</v>
      </c>
      <c r="AZ217" s="114"/>
      <c r="BB217" s="131"/>
    </row>
    <row r="218" spans="1:54" s="103" customFormat="1" x14ac:dyDescent="0.25">
      <c r="A218" s="111">
        <f>'cieki 2024'!B219</f>
        <v>369</v>
      </c>
      <c r="B218" s="152" t="str">
        <f>'cieki 2024'!D219</f>
        <v>Wieprz - Namule</v>
      </c>
      <c r="C218" s="112">
        <f>'cieki 2024'!I219</f>
        <v>0.05</v>
      </c>
      <c r="D218" s="112">
        <f>'cieki 2024'!J219</f>
        <v>1.5</v>
      </c>
      <c r="E218" s="112">
        <f>'cieki 2024'!L219</f>
        <v>2.5000000000000001E-2</v>
      </c>
      <c r="F218" s="112">
        <f>'cieki 2024'!N219</f>
        <v>0.42299999999999999</v>
      </c>
      <c r="G218" s="112">
        <f>'cieki 2024'!O219</f>
        <v>2.86</v>
      </c>
      <c r="H218" s="133">
        <f>'cieki 2024'!P219</f>
        <v>2E-3</v>
      </c>
      <c r="I218" s="112">
        <f>'cieki 2024'!S219</f>
        <v>0.2</v>
      </c>
      <c r="J218" s="112">
        <f>'cieki 2024'!T219</f>
        <v>0.5</v>
      </c>
      <c r="K218" s="113">
        <f>'cieki 2024'!X219</f>
        <v>0.25</v>
      </c>
      <c r="L218" s="113">
        <f>'cieki 2024'!AA219</f>
        <v>1690</v>
      </c>
      <c r="M218" s="113">
        <f>'cieki 2024'!AB219</f>
        <v>9.9600000000000009</v>
      </c>
      <c r="N218" s="113">
        <f>'cieki 2024'!AH219</f>
        <v>2.5</v>
      </c>
      <c r="O218" s="113">
        <f>'cieki 2024'!AI219</f>
        <v>2.5</v>
      </c>
      <c r="P218" s="113">
        <f>'cieki 2024'!AJ219</f>
        <v>2.5</v>
      </c>
      <c r="Q218" s="113">
        <f>'cieki 2024'!AK219</f>
        <v>2.5</v>
      </c>
      <c r="R218" s="113">
        <f>'cieki 2024'!AL219</f>
        <v>2.5</v>
      </c>
      <c r="S218" s="113">
        <f>'cieki 2024'!AM219</f>
        <v>2.5</v>
      </c>
      <c r="T218" s="113">
        <f>'cieki 2024'!AN219</f>
        <v>2.5</v>
      </c>
      <c r="U218" s="113">
        <f>'cieki 2024'!AP219</f>
        <v>2.5</v>
      </c>
      <c r="V218" s="113">
        <f>'cieki 2024'!AQ219</f>
        <v>1.5</v>
      </c>
      <c r="W218" s="113">
        <f>'cieki 2024'!AR219</f>
        <v>2.5</v>
      </c>
      <c r="X218" s="113">
        <f>'cieki 2024'!AS219</f>
        <v>2.5</v>
      </c>
      <c r="Y218" s="113">
        <f>'cieki 2024'!AT219</f>
        <v>2.5</v>
      </c>
      <c r="Z218" s="113">
        <f>'cieki 2024'!AU219</f>
        <v>2.5</v>
      </c>
      <c r="AA218" s="113">
        <f>'cieki 2024'!AV219</f>
        <v>2.5</v>
      </c>
      <c r="AB218" s="113">
        <f>'cieki 2024'!AW219</f>
        <v>2.5</v>
      </c>
      <c r="AC218" s="113">
        <f>'cieki 2024'!AX219</f>
        <v>2.5</v>
      </c>
      <c r="AD218" s="113">
        <f>'cieki 2024'!AY219</f>
        <v>2.5</v>
      </c>
      <c r="AE218" s="113">
        <f>'cieki 2024'!BA219</f>
        <v>31.5</v>
      </c>
      <c r="AF218" s="113">
        <f>'cieki 2024'!BI219</f>
        <v>0.5</v>
      </c>
      <c r="AG218" s="113">
        <f>'cieki 2024'!BK219</f>
        <v>0.5</v>
      </c>
      <c r="AH218" s="113">
        <f>'cieki 2024'!BL219</f>
        <v>0.05</v>
      </c>
      <c r="AI218" s="113">
        <f>'cieki 2024'!BM219</f>
        <v>0.05</v>
      </c>
      <c r="AJ218" s="113">
        <f>'cieki 2024'!BN219</f>
        <v>0.05</v>
      </c>
      <c r="AK218" s="113">
        <f>'cieki 2024'!BQ219</f>
        <v>0.4</v>
      </c>
      <c r="AL218" s="112">
        <f>'cieki 2024'!BS219</f>
        <v>0.05</v>
      </c>
      <c r="AM218" s="113">
        <f>'cieki 2024'!BU219</f>
        <v>0.1</v>
      </c>
      <c r="AN218" s="113">
        <f>'cieki 2024'!BW219</f>
        <v>0.05</v>
      </c>
      <c r="AO218" s="113">
        <f>'cieki 2024'!BX219</f>
        <v>0.05</v>
      </c>
      <c r="AP218" s="113">
        <f>'cieki 2024'!BY219</f>
        <v>0.15000000000000002</v>
      </c>
      <c r="AQ218" s="113">
        <f>'cieki 2024'!CA219</f>
        <v>0</v>
      </c>
      <c r="AR218" s="112">
        <f>'cieki 2024'!CL219</f>
        <v>0</v>
      </c>
      <c r="AS218" s="113">
        <f>'cieki 2024'!CO219</f>
        <v>0</v>
      </c>
      <c r="AT218" s="113">
        <f>'cieki 2024'!CT219</f>
        <v>0</v>
      </c>
      <c r="AU218" s="133">
        <f>'cieki 2024'!CY219</f>
        <v>0</v>
      </c>
      <c r="AV218" s="113">
        <f>'cieki 2024'!DD219</f>
        <v>0</v>
      </c>
      <c r="AW218" s="113">
        <f>'cieki 2024'!DE219</f>
        <v>0.05</v>
      </c>
      <c r="AX218" s="157">
        <f>'cieki 2024'!DF219</f>
        <v>0.05</v>
      </c>
      <c r="AY218" s="156" t="s">
        <v>161</v>
      </c>
      <c r="AZ218" s="114"/>
      <c r="BB218" s="131"/>
    </row>
    <row r="219" spans="1:54" s="103" customFormat="1" x14ac:dyDescent="0.25">
      <c r="A219" s="111">
        <f>'cieki 2024'!B220</f>
        <v>370</v>
      </c>
      <c r="B219" s="152" t="str">
        <f>'cieki 2024'!D220</f>
        <v>Wieprza - m. Stary Kraków</v>
      </c>
      <c r="C219" s="112">
        <f>'cieki 2024'!I220</f>
        <v>0.05</v>
      </c>
      <c r="D219" s="112">
        <f>'cieki 2024'!J220</f>
        <v>1.5</v>
      </c>
      <c r="E219" s="112">
        <f>'cieki 2024'!L220</f>
        <v>2.5000000000000001E-2</v>
      </c>
      <c r="F219" s="112">
        <f>'cieki 2024'!N220</f>
        <v>3.02</v>
      </c>
      <c r="G219" s="112">
        <f>'cieki 2024'!O220</f>
        <v>4.82</v>
      </c>
      <c r="H219" s="133">
        <f>'cieki 2024'!P220</f>
        <v>1.0999999999999999E-2</v>
      </c>
      <c r="I219" s="112">
        <f>'cieki 2024'!S220</f>
        <v>0.749</v>
      </c>
      <c r="J219" s="112">
        <f>'cieki 2024'!T220</f>
        <v>0.5</v>
      </c>
      <c r="K219" s="113">
        <f>'cieki 2024'!X220</f>
        <v>9.41</v>
      </c>
      <c r="L219" s="113">
        <f>'cieki 2024'!AA220</f>
        <v>2020</v>
      </c>
      <c r="M219" s="113">
        <f>'cieki 2024'!AB220</f>
        <v>67</v>
      </c>
      <c r="N219" s="113">
        <f>'cieki 2024'!AH220</f>
        <v>9.6</v>
      </c>
      <c r="O219" s="113">
        <f>'cieki 2024'!AI220</f>
        <v>6.3</v>
      </c>
      <c r="P219" s="113">
        <f>'cieki 2024'!AJ220</f>
        <v>2.5</v>
      </c>
      <c r="Q219" s="113">
        <f>'cieki 2024'!AK220</f>
        <v>24</v>
      </c>
      <c r="R219" s="113">
        <f>'cieki 2024'!AL220</f>
        <v>7.6</v>
      </c>
      <c r="S219" s="113">
        <f>'cieki 2024'!AM220</f>
        <v>7</v>
      </c>
      <c r="T219" s="113">
        <f>'cieki 2024'!AN220</f>
        <v>11</v>
      </c>
      <c r="U219" s="113">
        <f>'cieki 2024'!AP220</f>
        <v>14</v>
      </c>
      <c r="V219" s="113">
        <f>'cieki 2024'!AQ220</f>
        <v>1.5</v>
      </c>
      <c r="W219" s="113">
        <f>'cieki 2024'!AR220</f>
        <v>2.5</v>
      </c>
      <c r="X219" s="113">
        <f>'cieki 2024'!AS220</f>
        <v>2.5</v>
      </c>
      <c r="Y219" s="113">
        <f>'cieki 2024'!AT220</f>
        <v>24</v>
      </c>
      <c r="Z219" s="113">
        <f>'cieki 2024'!AU220</f>
        <v>21</v>
      </c>
      <c r="AA219" s="113">
        <f>'cieki 2024'!AV220</f>
        <v>7.2</v>
      </c>
      <c r="AB219" s="113">
        <f>'cieki 2024'!AW220</f>
        <v>14</v>
      </c>
      <c r="AC219" s="113">
        <f>'cieki 2024'!AX220</f>
        <v>24</v>
      </c>
      <c r="AD219" s="113">
        <f>'cieki 2024'!AY220</f>
        <v>2.5</v>
      </c>
      <c r="AE219" s="113">
        <f>'cieki 2024'!BA220</f>
        <v>126.7</v>
      </c>
      <c r="AF219" s="113">
        <f>'cieki 2024'!BI220</f>
        <v>0.5</v>
      </c>
      <c r="AG219" s="113">
        <f>'cieki 2024'!BK220</f>
        <v>0.5</v>
      </c>
      <c r="AH219" s="113">
        <f>'cieki 2024'!BL220</f>
        <v>0.05</v>
      </c>
      <c r="AI219" s="113">
        <f>'cieki 2024'!BM220</f>
        <v>0.05</v>
      </c>
      <c r="AJ219" s="113">
        <f>'cieki 2024'!BN220</f>
        <v>0.05</v>
      </c>
      <c r="AK219" s="113">
        <f>'cieki 2024'!BQ220</f>
        <v>0.4</v>
      </c>
      <c r="AL219" s="112">
        <f>'cieki 2024'!BS220</f>
        <v>0.05</v>
      </c>
      <c r="AM219" s="113">
        <f>'cieki 2024'!BU220</f>
        <v>0.1</v>
      </c>
      <c r="AN219" s="113">
        <f>'cieki 2024'!BW220</f>
        <v>0.05</v>
      </c>
      <c r="AO219" s="113">
        <f>'cieki 2024'!BX220</f>
        <v>0.05</v>
      </c>
      <c r="AP219" s="113">
        <f>'cieki 2024'!BY220</f>
        <v>0.15000000000000002</v>
      </c>
      <c r="AQ219" s="113">
        <f>'cieki 2024'!CA220</f>
        <v>0</v>
      </c>
      <c r="AR219" s="112">
        <f>'cieki 2024'!CL220</f>
        <v>0</v>
      </c>
      <c r="AS219" s="113">
        <f>'cieki 2024'!CO220</f>
        <v>0</v>
      </c>
      <c r="AT219" s="113">
        <f>'cieki 2024'!CT220</f>
        <v>0</v>
      </c>
      <c r="AU219" s="133">
        <f>'cieki 2024'!CY220</f>
        <v>0</v>
      </c>
      <c r="AV219" s="113">
        <f>'cieki 2024'!DD220</f>
        <v>0</v>
      </c>
      <c r="AW219" s="113">
        <f>'cieki 2024'!DE220</f>
        <v>0.05</v>
      </c>
      <c r="AX219" s="157">
        <f>'cieki 2024'!DF220</f>
        <v>0.05</v>
      </c>
      <c r="AY219" s="156" t="s">
        <v>161</v>
      </c>
      <c r="AZ219" s="114"/>
      <c r="BB219" s="131"/>
    </row>
    <row r="220" spans="1:54" s="115" customFormat="1" x14ac:dyDescent="0.25">
      <c r="A220" s="111">
        <f>'cieki 2024'!B221</f>
        <v>371</v>
      </c>
      <c r="B220" s="152" t="str">
        <f>'cieki 2024'!D221</f>
        <v>Wieprza - Popielewko</v>
      </c>
      <c r="C220" s="112">
        <f>'cieki 2024'!I221</f>
        <v>0.05</v>
      </c>
      <c r="D220" s="112">
        <f>'cieki 2024'!J221</f>
        <v>1.5</v>
      </c>
      <c r="E220" s="112">
        <f>'cieki 2024'!L221</f>
        <v>2.5000000000000001E-2</v>
      </c>
      <c r="F220" s="112">
        <f>'cieki 2024'!N221</f>
        <v>2.44</v>
      </c>
      <c r="G220" s="112">
        <f>'cieki 2024'!O221</f>
        <v>3.86</v>
      </c>
      <c r="H220" s="133">
        <f>'cieki 2024'!P221</f>
        <v>3.0999999999999999E-3</v>
      </c>
      <c r="I220" s="112">
        <f>'cieki 2024'!S221</f>
        <v>2.17</v>
      </c>
      <c r="J220" s="112">
        <f>'cieki 2024'!T221</f>
        <v>0.5</v>
      </c>
      <c r="K220" s="113">
        <f>'cieki 2024'!X221</f>
        <v>4.88</v>
      </c>
      <c r="L220" s="113">
        <f>'cieki 2024'!AA221</f>
        <v>2930</v>
      </c>
      <c r="M220" s="113">
        <f>'cieki 2024'!AB221</f>
        <v>242</v>
      </c>
      <c r="N220" s="113">
        <f>'cieki 2024'!AH221</f>
        <v>2.5</v>
      </c>
      <c r="O220" s="113">
        <f>'cieki 2024'!AI221</f>
        <v>5.8</v>
      </c>
      <c r="P220" s="113">
        <f>'cieki 2024'!AJ221</f>
        <v>2.5</v>
      </c>
      <c r="Q220" s="113">
        <f>'cieki 2024'!AK221</f>
        <v>24</v>
      </c>
      <c r="R220" s="113">
        <f>'cieki 2024'!AL221</f>
        <v>11</v>
      </c>
      <c r="S220" s="113">
        <f>'cieki 2024'!AM221</f>
        <v>11</v>
      </c>
      <c r="T220" s="113">
        <f>'cieki 2024'!AN221</f>
        <v>14</v>
      </c>
      <c r="U220" s="113">
        <f>'cieki 2024'!AP221</f>
        <v>10</v>
      </c>
      <c r="V220" s="113">
        <f>'cieki 2024'!AQ221</f>
        <v>1.5</v>
      </c>
      <c r="W220" s="113">
        <f>'cieki 2024'!AR221</f>
        <v>2.5</v>
      </c>
      <c r="X220" s="113">
        <f>'cieki 2024'!AS221</f>
        <v>2.5</v>
      </c>
      <c r="Y220" s="113">
        <f>'cieki 2024'!AT221</f>
        <v>20</v>
      </c>
      <c r="Z220" s="113">
        <f>'cieki 2024'!AU221</f>
        <v>12</v>
      </c>
      <c r="AA220" s="113">
        <f>'cieki 2024'!AV221</f>
        <v>11</v>
      </c>
      <c r="AB220" s="113">
        <f>'cieki 2024'!AW221</f>
        <v>2.5</v>
      </c>
      <c r="AC220" s="113">
        <f>'cieki 2024'!AX221</f>
        <v>10</v>
      </c>
      <c r="AD220" s="113">
        <f>'cieki 2024'!AY221</f>
        <v>2.5</v>
      </c>
      <c r="AE220" s="113">
        <f>'cieki 2024'!BA221</f>
        <v>120.3</v>
      </c>
      <c r="AF220" s="113">
        <f>'cieki 2024'!BI221</f>
        <v>0.5</v>
      </c>
      <c r="AG220" s="113">
        <f>'cieki 2024'!BK221</f>
        <v>0.5</v>
      </c>
      <c r="AH220" s="113">
        <f>'cieki 2024'!BL221</f>
        <v>0.05</v>
      </c>
      <c r="AI220" s="113">
        <f>'cieki 2024'!BM221</f>
        <v>0.05</v>
      </c>
      <c r="AJ220" s="113">
        <f>'cieki 2024'!BN221</f>
        <v>0.05</v>
      </c>
      <c r="AK220" s="113">
        <f>'cieki 2024'!BQ221</f>
        <v>0.4</v>
      </c>
      <c r="AL220" s="112">
        <f>'cieki 2024'!BS221</f>
        <v>0.05</v>
      </c>
      <c r="AM220" s="113">
        <f>'cieki 2024'!BU221</f>
        <v>0.1</v>
      </c>
      <c r="AN220" s="113">
        <f>'cieki 2024'!BW221</f>
        <v>0.05</v>
      </c>
      <c r="AO220" s="113">
        <f>'cieki 2024'!BX221</f>
        <v>0.05</v>
      </c>
      <c r="AP220" s="113">
        <f>'cieki 2024'!BY221</f>
        <v>0.15000000000000002</v>
      </c>
      <c r="AQ220" s="113">
        <f>'cieki 2024'!CA221</f>
        <v>0</v>
      </c>
      <c r="AR220" s="112">
        <f>'cieki 2024'!CL221</f>
        <v>0</v>
      </c>
      <c r="AS220" s="113">
        <f>'cieki 2024'!CO221</f>
        <v>0</v>
      </c>
      <c r="AT220" s="113">
        <f>'cieki 2024'!CT221</f>
        <v>0</v>
      </c>
      <c r="AU220" s="133">
        <f>'cieki 2024'!CY221</f>
        <v>0</v>
      </c>
      <c r="AV220" s="113">
        <f>'cieki 2024'!DD221</f>
        <v>0</v>
      </c>
      <c r="AW220" s="113">
        <f>'cieki 2024'!DE221</f>
        <v>0.05</v>
      </c>
      <c r="AX220" s="157">
        <f>'cieki 2024'!DF221</f>
        <v>0.05</v>
      </c>
      <c r="AY220" s="156" t="s">
        <v>161</v>
      </c>
      <c r="AZ220" s="114"/>
      <c r="BB220" s="131"/>
    </row>
    <row r="221" spans="1:54" s="115" customFormat="1" x14ac:dyDescent="0.25">
      <c r="A221" s="111">
        <f>'cieki 2024'!B222</f>
        <v>372</v>
      </c>
      <c r="B221" s="152" t="str">
        <f>'cieki 2024'!D222</f>
        <v>Wiercica - m. Chmielarze</v>
      </c>
      <c r="C221" s="112">
        <f>'cieki 2024'!I222</f>
        <v>0.05</v>
      </c>
      <c r="D221" s="112">
        <f>'cieki 2024'!J222</f>
        <v>6.96</v>
      </c>
      <c r="E221" s="112">
        <f>'cieki 2024'!L222</f>
        <v>0.245</v>
      </c>
      <c r="F221" s="112">
        <f>'cieki 2024'!N222</f>
        <v>35.1</v>
      </c>
      <c r="G221" s="112">
        <f>'cieki 2024'!O222</f>
        <v>28.1</v>
      </c>
      <c r="H221" s="133">
        <f>'cieki 2024'!P222</f>
        <v>2.0999999999999999E-3</v>
      </c>
      <c r="I221" s="112">
        <f>'cieki 2024'!S222</f>
        <v>36.4</v>
      </c>
      <c r="J221" s="112">
        <f>'cieki 2024'!T222</f>
        <v>13</v>
      </c>
      <c r="K221" s="113">
        <f>'cieki 2024'!X222</f>
        <v>93.2</v>
      </c>
      <c r="L221" s="113">
        <f>'cieki 2024'!AA222</f>
        <v>18695.3</v>
      </c>
      <c r="M221" s="113">
        <f>'cieki 2024'!AB222</f>
        <v>987.3</v>
      </c>
      <c r="N221" s="113">
        <f>'cieki 2024'!AH222</f>
        <v>2.5</v>
      </c>
      <c r="O221" s="113">
        <f>'cieki 2024'!AI222</f>
        <v>2.5</v>
      </c>
      <c r="P221" s="113">
        <f>'cieki 2024'!AJ222</f>
        <v>2.5</v>
      </c>
      <c r="Q221" s="113">
        <f>'cieki 2024'!AK222</f>
        <v>2.5</v>
      </c>
      <c r="R221" s="113">
        <f>'cieki 2024'!AL222</f>
        <v>8.2000000000000011</v>
      </c>
      <c r="S221" s="113">
        <f>'cieki 2024'!AM222</f>
        <v>2.5</v>
      </c>
      <c r="T221" s="113">
        <f>'cieki 2024'!AN222</f>
        <v>2.5</v>
      </c>
      <c r="U221" s="113">
        <f>'cieki 2024'!AP222</f>
        <v>2.5</v>
      </c>
      <c r="V221" s="113">
        <f>'cieki 2024'!AQ222</f>
        <v>1.5</v>
      </c>
      <c r="W221" s="113">
        <f>'cieki 2024'!AR222</f>
        <v>2.5</v>
      </c>
      <c r="X221" s="113">
        <f>'cieki 2024'!AS222</f>
        <v>2.5</v>
      </c>
      <c r="Y221" s="113">
        <f>'cieki 2024'!AT222</f>
        <v>6.3</v>
      </c>
      <c r="Z221" s="113">
        <f>'cieki 2024'!AU222</f>
        <v>6.6</v>
      </c>
      <c r="AA221" s="113">
        <f>'cieki 2024'!AV222</f>
        <v>2.5</v>
      </c>
      <c r="AB221" s="113">
        <f>'cieki 2024'!AW222</f>
        <v>8.8000000000000007</v>
      </c>
      <c r="AC221" s="113">
        <f>'cieki 2024'!AX222</f>
        <v>2.5</v>
      </c>
      <c r="AD221" s="113">
        <f>'cieki 2024'!AY222</f>
        <v>2.5</v>
      </c>
      <c r="AE221" s="113">
        <f>'cieki 2024'!BA222</f>
        <v>45.1</v>
      </c>
      <c r="AF221" s="113">
        <f>'cieki 2024'!BI222</f>
        <v>0.5</v>
      </c>
      <c r="AG221" s="113">
        <f>'cieki 2024'!BK222</f>
        <v>0.5</v>
      </c>
      <c r="AH221" s="113">
        <f>'cieki 2024'!BL222</f>
        <v>0.05</v>
      </c>
      <c r="AI221" s="113">
        <f>'cieki 2024'!BM222</f>
        <v>0.05</v>
      </c>
      <c r="AJ221" s="113">
        <f>'cieki 2024'!BN222</f>
        <v>0.05</v>
      </c>
      <c r="AK221" s="113">
        <f>'cieki 2024'!BQ222</f>
        <v>0.4</v>
      </c>
      <c r="AL221" s="112">
        <f>'cieki 2024'!BS222</f>
        <v>0.05</v>
      </c>
      <c r="AM221" s="113">
        <f>'cieki 2024'!BU222</f>
        <v>0.1</v>
      </c>
      <c r="AN221" s="113">
        <f>'cieki 2024'!BW222</f>
        <v>0.05</v>
      </c>
      <c r="AO221" s="113">
        <f>'cieki 2024'!BX222</f>
        <v>0.05</v>
      </c>
      <c r="AP221" s="113">
        <f>'cieki 2024'!BY222</f>
        <v>0.15000000000000002</v>
      </c>
      <c r="AQ221" s="113">
        <f>'cieki 2024'!CA222</f>
        <v>0</v>
      </c>
      <c r="AR221" s="112">
        <f>'cieki 2024'!CL222</f>
        <v>0</v>
      </c>
      <c r="AS221" s="113">
        <f>'cieki 2024'!CO222</f>
        <v>0</v>
      </c>
      <c r="AT221" s="113">
        <f>'cieki 2024'!CT222</f>
        <v>0</v>
      </c>
      <c r="AU221" s="133">
        <f>'cieki 2024'!CY222</f>
        <v>0</v>
      </c>
      <c r="AV221" s="113">
        <f>'cieki 2024'!DD222</f>
        <v>0</v>
      </c>
      <c r="AW221" s="113">
        <f>'cieki 2024'!DE222</f>
        <v>0.05</v>
      </c>
      <c r="AX221" s="157">
        <f>'cieki 2024'!DF222</f>
        <v>0.05</v>
      </c>
      <c r="AY221" s="159" t="s">
        <v>163</v>
      </c>
      <c r="AZ221" s="114"/>
      <c r="BB221" s="131"/>
    </row>
    <row r="222" spans="1:54" s="115" customFormat="1" x14ac:dyDescent="0.25">
      <c r="A222" s="111">
        <f>'cieki 2024'!B223</f>
        <v>373</v>
      </c>
      <c r="B222" s="152" t="str">
        <f>'cieki 2024'!D223</f>
        <v>Warcica - Święte</v>
      </c>
      <c r="C222" s="112">
        <f>'cieki 2024'!I223</f>
        <v>0.05</v>
      </c>
      <c r="D222" s="112">
        <f>'cieki 2024'!J223</f>
        <v>1.5</v>
      </c>
      <c r="E222" s="112">
        <f>'cieki 2024'!L223</f>
        <v>2.5000000000000001E-2</v>
      </c>
      <c r="F222" s="112">
        <f>'cieki 2024'!N223</f>
        <v>1.1499999999999999</v>
      </c>
      <c r="G222" s="112">
        <f>'cieki 2024'!O223</f>
        <v>4.78</v>
      </c>
      <c r="H222" s="133">
        <f>'cieki 2024'!P223</f>
        <v>2.7000000000000001E-3</v>
      </c>
      <c r="I222" s="112">
        <f>'cieki 2024'!S223</f>
        <v>0.57899999999999996</v>
      </c>
      <c r="J222" s="112">
        <f>'cieki 2024'!T223</f>
        <v>0.5</v>
      </c>
      <c r="K222" s="113">
        <f>'cieki 2024'!X223</f>
        <v>3.72</v>
      </c>
      <c r="L222" s="113">
        <f>'cieki 2024'!AA223</f>
        <v>1370</v>
      </c>
      <c r="M222" s="113">
        <f>'cieki 2024'!AB223</f>
        <v>20.6</v>
      </c>
      <c r="N222" s="113">
        <f>'cieki 2024'!AH223</f>
        <v>2.5</v>
      </c>
      <c r="O222" s="113">
        <f>'cieki 2024'!AI223</f>
        <v>2.5</v>
      </c>
      <c r="P222" s="113">
        <f>'cieki 2024'!AJ223</f>
        <v>2.5</v>
      </c>
      <c r="Q222" s="113">
        <f>'cieki 2024'!AK223</f>
        <v>2.5</v>
      </c>
      <c r="R222" s="113">
        <f>'cieki 2024'!AL223</f>
        <v>2.5</v>
      </c>
      <c r="S222" s="113">
        <f>'cieki 2024'!AM223</f>
        <v>2.5</v>
      </c>
      <c r="T222" s="113">
        <f>'cieki 2024'!AN223</f>
        <v>2.5</v>
      </c>
      <c r="U222" s="113">
        <f>'cieki 2024'!AP223</f>
        <v>2.5</v>
      </c>
      <c r="V222" s="113">
        <f>'cieki 2024'!AQ223</f>
        <v>1.5</v>
      </c>
      <c r="W222" s="113">
        <f>'cieki 2024'!AR223</f>
        <v>2.5</v>
      </c>
      <c r="X222" s="113">
        <f>'cieki 2024'!AS223</f>
        <v>2.5</v>
      </c>
      <c r="Y222" s="113">
        <f>'cieki 2024'!AT223</f>
        <v>2.5</v>
      </c>
      <c r="Z222" s="113">
        <f>'cieki 2024'!AU223</f>
        <v>2.5</v>
      </c>
      <c r="AA222" s="113">
        <f>'cieki 2024'!AV223</f>
        <v>2.5</v>
      </c>
      <c r="AB222" s="113">
        <f>'cieki 2024'!AW223</f>
        <v>2.5</v>
      </c>
      <c r="AC222" s="113">
        <f>'cieki 2024'!AX223</f>
        <v>2.5</v>
      </c>
      <c r="AD222" s="113">
        <f>'cieki 2024'!AY223</f>
        <v>2.5</v>
      </c>
      <c r="AE222" s="113">
        <f>'cieki 2024'!BA223</f>
        <v>31.5</v>
      </c>
      <c r="AF222" s="113">
        <f>'cieki 2024'!BI223</f>
        <v>0.5</v>
      </c>
      <c r="AG222" s="113">
        <f>'cieki 2024'!BK223</f>
        <v>0.5</v>
      </c>
      <c r="AH222" s="113">
        <f>'cieki 2024'!BL223</f>
        <v>0.05</v>
      </c>
      <c r="AI222" s="113">
        <f>'cieki 2024'!BM223</f>
        <v>0.05</v>
      </c>
      <c r="AJ222" s="113">
        <f>'cieki 2024'!BN223</f>
        <v>0.05</v>
      </c>
      <c r="AK222" s="113">
        <f>'cieki 2024'!BQ223</f>
        <v>0.4</v>
      </c>
      <c r="AL222" s="112">
        <f>'cieki 2024'!BS223</f>
        <v>0.05</v>
      </c>
      <c r="AM222" s="113">
        <f>'cieki 2024'!BU223</f>
        <v>0.1</v>
      </c>
      <c r="AN222" s="113">
        <f>'cieki 2024'!BW223</f>
        <v>0.05</v>
      </c>
      <c r="AO222" s="113">
        <f>'cieki 2024'!BX223</f>
        <v>0.05</v>
      </c>
      <c r="AP222" s="113">
        <f>'cieki 2024'!BY223</f>
        <v>0.15000000000000002</v>
      </c>
      <c r="AQ222" s="113">
        <f>'cieki 2024'!CA223</f>
        <v>0</v>
      </c>
      <c r="AR222" s="112">
        <f>'cieki 2024'!CL223</f>
        <v>0</v>
      </c>
      <c r="AS222" s="113">
        <f>'cieki 2024'!CO223</f>
        <v>0</v>
      </c>
      <c r="AT222" s="113">
        <f>'cieki 2024'!CT223</f>
        <v>0</v>
      </c>
      <c r="AU222" s="133">
        <f>'cieki 2024'!CY223</f>
        <v>0</v>
      </c>
      <c r="AV222" s="113">
        <f>'cieki 2024'!DD223</f>
        <v>0</v>
      </c>
      <c r="AW222" s="113">
        <f>'cieki 2024'!DE223</f>
        <v>0.05</v>
      </c>
      <c r="AX222" s="157">
        <f>'cieki 2024'!DF223</f>
        <v>0.05</v>
      </c>
      <c r="AY222" s="156" t="s">
        <v>161</v>
      </c>
      <c r="AZ222" s="114"/>
      <c r="BB222" s="131"/>
    </row>
    <row r="223" spans="1:54" s="115" customFormat="1" x14ac:dyDescent="0.25">
      <c r="A223" s="111">
        <f>'cieki 2024'!B224</f>
        <v>374</v>
      </c>
      <c r="B223" s="152" t="str">
        <f>'cieki 2024'!D224</f>
        <v>Wierna Rzeka - Bocheniec</v>
      </c>
      <c r="C223" s="112">
        <f>'cieki 2024'!I224</f>
        <v>0.05</v>
      </c>
      <c r="D223" s="112">
        <f>'cieki 2024'!J224</f>
        <v>1.5</v>
      </c>
      <c r="E223" s="112">
        <f>'cieki 2024'!L224</f>
        <v>2.5000000000000001E-2</v>
      </c>
      <c r="F223" s="112">
        <f>'cieki 2024'!N224</f>
        <v>0.97399999999999998</v>
      </c>
      <c r="G223" s="112">
        <f>'cieki 2024'!O224</f>
        <v>5.82</v>
      </c>
      <c r="H223" s="133">
        <f>'cieki 2024'!P224</f>
        <v>5.3E-3</v>
      </c>
      <c r="I223" s="112">
        <f>'cieki 2024'!S224</f>
        <v>0.2</v>
      </c>
      <c r="J223" s="112">
        <f>'cieki 2024'!T224</f>
        <v>0.5</v>
      </c>
      <c r="K223" s="113">
        <f>'cieki 2024'!X224</f>
        <v>0.25</v>
      </c>
      <c r="L223" s="113">
        <f>'cieki 2024'!AA224</f>
        <v>804</v>
      </c>
      <c r="M223" s="113">
        <f>'cieki 2024'!AB224</f>
        <v>20.9</v>
      </c>
      <c r="N223" s="113">
        <f>'cieki 2024'!AH224</f>
        <v>2.5</v>
      </c>
      <c r="O223" s="113">
        <f>'cieki 2024'!AI224</f>
        <v>71</v>
      </c>
      <c r="P223" s="113">
        <f>'cieki 2024'!AJ224</f>
        <v>13</v>
      </c>
      <c r="Q223" s="113">
        <f>'cieki 2024'!AK224</f>
        <v>41</v>
      </c>
      <c r="R223" s="113">
        <f>'cieki 2024'!AL224</f>
        <v>20</v>
      </c>
      <c r="S223" s="113">
        <f>'cieki 2024'!AM224</f>
        <v>20</v>
      </c>
      <c r="T223" s="113">
        <f>'cieki 2024'!AN224</f>
        <v>30</v>
      </c>
      <c r="U223" s="113">
        <f>'cieki 2024'!AP224</f>
        <v>21</v>
      </c>
      <c r="V223" s="113">
        <f>'cieki 2024'!AQ224</f>
        <v>1.5</v>
      </c>
      <c r="W223" s="113">
        <f>'cieki 2024'!AR224</f>
        <v>2.5</v>
      </c>
      <c r="X223" s="113">
        <f>'cieki 2024'!AS224</f>
        <v>11</v>
      </c>
      <c r="Y223" s="113">
        <f>'cieki 2024'!AT224</f>
        <v>29</v>
      </c>
      <c r="Z223" s="113">
        <f>'cieki 2024'!AU224</f>
        <v>23</v>
      </c>
      <c r="AA223" s="113">
        <f>'cieki 2024'!AV224</f>
        <v>20</v>
      </c>
      <c r="AB223" s="113">
        <f>'cieki 2024'!AW224</f>
        <v>2.5</v>
      </c>
      <c r="AC223" s="113">
        <f>'cieki 2024'!AX224</f>
        <v>22</v>
      </c>
      <c r="AD223" s="113">
        <f>'cieki 2024'!AY224</f>
        <v>2.5</v>
      </c>
      <c r="AE223" s="113">
        <f>'cieki 2024'!BA224</f>
        <v>284.5</v>
      </c>
      <c r="AF223" s="113">
        <f>'cieki 2024'!BI224</f>
        <v>0.5</v>
      </c>
      <c r="AG223" s="113">
        <f>'cieki 2024'!BK224</f>
        <v>0.5</v>
      </c>
      <c r="AH223" s="113">
        <f>'cieki 2024'!BL224</f>
        <v>0.05</v>
      </c>
      <c r="AI223" s="113">
        <f>'cieki 2024'!BM224</f>
        <v>0.05</v>
      </c>
      <c r="AJ223" s="113">
        <f>'cieki 2024'!BN224</f>
        <v>0.05</v>
      </c>
      <c r="AK223" s="113">
        <f>'cieki 2024'!BQ224</f>
        <v>0.4</v>
      </c>
      <c r="AL223" s="112">
        <f>'cieki 2024'!BS224</f>
        <v>0.05</v>
      </c>
      <c r="AM223" s="113">
        <f>'cieki 2024'!BU224</f>
        <v>0.1</v>
      </c>
      <c r="AN223" s="113">
        <f>'cieki 2024'!BW224</f>
        <v>0.05</v>
      </c>
      <c r="AO223" s="113">
        <f>'cieki 2024'!BX224</f>
        <v>0.05</v>
      </c>
      <c r="AP223" s="113">
        <f>'cieki 2024'!BY224</f>
        <v>0.15000000000000002</v>
      </c>
      <c r="AQ223" s="113">
        <f>'cieki 2024'!CA224</f>
        <v>0</v>
      </c>
      <c r="AR223" s="112">
        <f>'cieki 2024'!CL224</f>
        <v>0</v>
      </c>
      <c r="AS223" s="113">
        <f>'cieki 2024'!CO224</f>
        <v>0</v>
      </c>
      <c r="AT223" s="113">
        <f>'cieki 2024'!CT224</f>
        <v>0</v>
      </c>
      <c r="AU223" s="133">
        <f>'cieki 2024'!CY224</f>
        <v>0</v>
      </c>
      <c r="AV223" s="113">
        <f>'cieki 2024'!DD224</f>
        <v>0</v>
      </c>
      <c r="AW223" s="113">
        <f>'cieki 2024'!DE224</f>
        <v>0.05</v>
      </c>
      <c r="AX223" s="157">
        <f>'cieki 2024'!DF224</f>
        <v>0.05</v>
      </c>
      <c r="AY223" s="156" t="s">
        <v>161</v>
      </c>
      <c r="AZ223" s="114"/>
      <c r="BB223" s="131"/>
    </row>
    <row r="224" spans="1:54" s="115" customFormat="1" x14ac:dyDescent="0.25">
      <c r="A224" s="111">
        <f>'cieki 2024'!B225</f>
        <v>375</v>
      </c>
      <c r="B224" s="152" t="str">
        <f>'cieki 2024'!D225</f>
        <v>Wierzyca - Gniew</v>
      </c>
      <c r="C224" s="112">
        <f>'cieki 2024'!I225</f>
        <v>0.05</v>
      </c>
      <c r="D224" s="112">
        <f>'cieki 2024'!J225</f>
        <v>1.5</v>
      </c>
      <c r="E224" s="112">
        <f>'cieki 2024'!L225</f>
        <v>2.5000000000000001E-2</v>
      </c>
      <c r="F224" s="112">
        <f>'cieki 2024'!N225</f>
        <v>5.25</v>
      </c>
      <c r="G224" s="112">
        <f>'cieki 2024'!O225</f>
        <v>7.81</v>
      </c>
      <c r="H224" s="133">
        <f>'cieki 2024'!P225</f>
        <v>4.7E-2</v>
      </c>
      <c r="I224" s="112">
        <f>'cieki 2024'!S225</f>
        <v>2.27</v>
      </c>
      <c r="J224" s="112">
        <f>'cieki 2024'!T225</f>
        <v>5.77</v>
      </c>
      <c r="K224" s="113">
        <f>'cieki 2024'!X225</f>
        <v>19.3</v>
      </c>
      <c r="L224" s="113">
        <f>'cieki 2024'!AA225</f>
        <v>4550</v>
      </c>
      <c r="M224" s="113">
        <f>'cieki 2024'!AB225</f>
        <v>296</v>
      </c>
      <c r="N224" s="113">
        <f>'cieki 2024'!AH225</f>
        <v>80</v>
      </c>
      <c r="O224" s="113">
        <f>'cieki 2024'!AI225</f>
        <v>67</v>
      </c>
      <c r="P224" s="113">
        <f>'cieki 2024'!AJ225</f>
        <v>19</v>
      </c>
      <c r="Q224" s="113">
        <f>'cieki 2024'!AK225</f>
        <v>169</v>
      </c>
      <c r="R224" s="113">
        <f>'cieki 2024'!AL225</f>
        <v>130</v>
      </c>
      <c r="S224" s="113">
        <f>'cieki 2024'!AM225</f>
        <v>130</v>
      </c>
      <c r="T224" s="113">
        <f>'cieki 2024'!AN225</f>
        <v>173</v>
      </c>
      <c r="U224" s="113">
        <f>'cieki 2024'!AP225</f>
        <v>103</v>
      </c>
      <c r="V224" s="113">
        <f>'cieki 2024'!AQ225</f>
        <v>1.5</v>
      </c>
      <c r="W224" s="113">
        <f>'cieki 2024'!AR225</f>
        <v>20</v>
      </c>
      <c r="X224" s="113">
        <f>'cieki 2024'!AS225</f>
        <v>11</v>
      </c>
      <c r="Y224" s="113">
        <f>'cieki 2024'!AT225</f>
        <v>150</v>
      </c>
      <c r="Z224" s="113">
        <f>'cieki 2024'!AU225</f>
        <v>147</v>
      </c>
      <c r="AA224" s="113">
        <f>'cieki 2024'!AV225</f>
        <v>136</v>
      </c>
      <c r="AB224" s="113">
        <f>'cieki 2024'!AW225</f>
        <v>2.5</v>
      </c>
      <c r="AC224" s="113">
        <f>'cieki 2024'!AX225</f>
        <v>133</v>
      </c>
      <c r="AD224" s="113">
        <f>'cieki 2024'!AY225</f>
        <v>37</v>
      </c>
      <c r="AE224" s="113">
        <f>'cieki 2024'!BA225</f>
        <v>1233.5</v>
      </c>
      <c r="AF224" s="113">
        <f>'cieki 2024'!BI225</f>
        <v>0.5</v>
      </c>
      <c r="AG224" s="113">
        <f>'cieki 2024'!BK225</f>
        <v>0.5</v>
      </c>
      <c r="AH224" s="113">
        <f>'cieki 2024'!BL225</f>
        <v>0.05</v>
      </c>
      <c r="AI224" s="113">
        <f>'cieki 2024'!BM225</f>
        <v>0.05</v>
      </c>
      <c r="AJ224" s="113">
        <f>'cieki 2024'!BN225</f>
        <v>0.05</v>
      </c>
      <c r="AK224" s="113">
        <f>'cieki 2024'!BQ225</f>
        <v>0.4</v>
      </c>
      <c r="AL224" s="112">
        <f>'cieki 2024'!BS225</f>
        <v>0.05</v>
      </c>
      <c r="AM224" s="113">
        <f>'cieki 2024'!BU225</f>
        <v>0.1</v>
      </c>
      <c r="AN224" s="113">
        <f>'cieki 2024'!BW225</f>
        <v>0.05</v>
      </c>
      <c r="AO224" s="113">
        <f>'cieki 2024'!BX225</f>
        <v>0.05</v>
      </c>
      <c r="AP224" s="113">
        <f>'cieki 2024'!BY225</f>
        <v>0.15000000000000002</v>
      </c>
      <c r="AQ224" s="113">
        <f>'cieki 2024'!CA225</f>
        <v>0</v>
      </c>
      <c r="AR224" s="112">
        <f>'cieki 2024'!CL225</f>
        <v>0</v>
      </c>
      <c r="AS224" s="113">
        <f>'cieki 2024'!CO225</f>
        <v>0</v>
      </c>
      <c r="AT224" s="113">
        <f>'cieki 2024'!CT225</f>
        <v>0</v>
      </c>
      <c r="AU224" s="133">
        <f>'cieki 2024'!CY225</f>
        <v>0</v>
      </c>
      <c r="AV224" s="113">
        <f>'cieki 2024'!DD225</f>
        <v>0</v>
      </c>
      <c r="AW224" s="113">
        <f>'cieki 2024'!DE225</f>
        <v>0.05</v>
      </c>
      <c r="AX224" s="157">
        <f>'cieki 2024'!DF225</f>
        <v>0.05</v>
      </c>
      <c r="AY224" s="158" t="s">
        <v>162</v>
      </c>
      <c r="AZ224" s="114"/>
      <c r="BB224" s="131"/>
    </row>
    <row r="225" spans="1:54" s="115" customFormat="1" x14ac:dyDescent="0.25">
      <c r="A225" s="111">
        <f>'cieki 2024'!B226</f>
        <v>376</v>
      </c>
      <c r="B225" s="152" t="str">
        <f>'cieki 2024'!D226</f>
        <v>Wierzyca - Stara Kiszewa</v>
      </c>
      <c r="C225" s="112">
        <f>'cieki 2024'!I226</f>
        <v>0.05</v>
      </c>
      <c r="D225" s="112">
        <f>'cieki 2024'!J226</f>
        <v>1.5</v>
      </c>
      <c r="E225" s="112">
        <f>'cieki 2024'!L226</f>
        <v>2.5000000000000001E-2</v>
      </c>
      <c r="F225" s="112">
        <f>'cieki 2024'!N226</f>
        <v>3.48</v>
      </c>
      <c r="G225" s="112">
        <f>'cieki 2024'!O226</f>
        <v>9.84</v>
      </c>
      <c r="H225" s="133">
        <f>'cieki 2024'!P226</f>
        <v>2.8E-3</v>
      </c>
      <c r="I225" s="112">
        <f>'cieki 2024'!S226</f>
        <v>1.08</v>
      </c>
      <c r="J225" s="112">
        <f>'cieki 2024'!T226</f>
        <v>0.5</v>
      </c>
      <c r="K225" s="113">
        <f>'cieki 2024'!X226</f>
        <v>11.6</v>
      </c>
      <c r="L225" s="113">
        <f>'cieki 2024'!AA226</f>
        <v>3020</v>
      </c>
      <c r="M225" s="113">
        <f>'cieki 2024'!AB226</f>
        <v>87.5</v>
      </c>
      <c r="N225" s="113">
        <f>'cieki 2024'!AH226</f>
        <v>9.6</v>
      </c>
      <c r="O225" s="113">
        <f>'cieki 2024'!AI226</f>
        <v>8.8000000000000007</v>
      </c>
      <c r="P225" s="113">
        <f>'cieki 2024'!AJ226</f>
        <v>2.5</v>
      </c>
      <c r="Q225" s="113">
        <f>'cieki 2024'!AK226</f>
        <v>29</v>
      </c>
      <c r="R225" s="113">
        <f>'cieki 2024'!AL226</f>
        <v>25</v>
      </c>
      <c r="S225" s="113">
        <f>'cieki 2024'!AM226</f>
        <v>19</v>
      </c>
      <c r="T225" s="113">
        <f>'cieki 2024'!AN226</f>
        <v>32</v>
      </c>
      <c r="U225" s="113">
        <f>'cieki 2024'!AP226</f>
        <v>21</v>
      </c>
      <c r="V225" s="113">
        <f>'cieki 2024'!AQ226</f>
        <v>1.5</v>
      </c>
      <c r="W225" s="113">
        <f>'cieki 2024'!AR226</f>
        <v>2.5</v>
      </c>
      <c r="X225" s="113">
        <f>'cieki 2024'!AS226</f>
        <v>6.4</v>
      </c>
      <c r="Y225" s="113">
        <f>'cieki 2024'!AT226</f>
        <v>2.5</v>
      </c>
      <c r="Z225" s="113">
        <f>'cieki 2024'!AU226</f>
        <v>28</v>
      </c>
      <c r="AA225" s="113">
        <f>'cieki 2024'!AV226</f>
        <v>14</v>
      </c>
      <c r="AB225" s="113">
        <f>'cieki 2024'!AW226</f>
        <v>13</v>
      </c>
      <c r="AC225" s="113">
        <f>'cieki 2024'!AX226</f>
        <v>24</v>
      </c>
      <c r="AD225" s="113">
        <f>'cieki 2024'!AY226</f>
        <v>5.6</v>
      </c>
      <c r="AE225" s="113">
        <f>'cieki 2024'!BA226</f>
        <v>180.8</v>
      </c>
      <c r="AF225" s="113">
        <f>'cieki 2024'!BI226</f>
        <v>0.5</v>
      </c>
      <c r="AG225" s="113">
        <f>'cieki 2024'!BK226</f>
        <v>0.5</v>
      </c>
      <c r="AH225" s="113">
        <f>'cieki 2024'!BL226</f>
        <v>0.05</v>
      </c>
      <c r="AI225" s="113">
        <f>'cieki 2024'!BM226</f>
        <v>0.05</v>
      </c>
      <c r="AJ225" s="113">
        <f>'cieki 2024'!BN226</f>
        <v>0.05</v>
      </c>
      <c r="AK225" s="113">
        <f>'cieki 2024'!BQ226</f>
        <v>0.4</v>
      </c>
      <c r="AL225" s="112">
        <f>'cieki 2024'!BS226</f>
        <v>0.05</v>
      </c>
      <c r="AM225" s="113">
        <f>'cieki 2024'!BU226</f>
        <v>0.1</v>
      </c>
      <c r="AN225" s="113">
        <f>'cieki 2024'!BW226</f>
        <v>0.05</v>
      </c>
      <c r="AO225" s="113">
        <f>'cieki 2024'!BX226</f>
        <v>0.05</v>
      </c>
      <c r="AP225" s="113">
        <f>'cieki 2024'!BY226</f>
        <v>0.15000000000000002</v>
      </c>
      <c r="AQ225" s="113">
        <f>'cieki 2024'!CA226</f>
        <v>0</v>
      </c>
      <c r="AR225" s="112">
        <f>'cieki 2024'!CL226</f>
        <v>0</v>
      </c>
      <c r="AS225" s="113">
        <f>'cieki 2024'!CO226</f>
        <v>0</v>
      </c>
      <c r="AT225" s="113">
        <f>'cieki 2024'!CT226</f>
        <v>0</v>
      </c>
      <c r="AU225" s="133">
        <f>'cieki 2024'!CY226</f>
        <v>0</v>
      </c>
      <c r="AV225" s="113">
        <f>'cieki 2024'!DD226</f>
        <v>0</v>
      </c>
      <c r="AW225" s="113">
        <f>'cieki 2024'!DE226</f>
        <v>0.05</v>
      </c>
      <c r="AX225" s="157">
        <f>'cieki 2024'!DF226</f>
        <v>0.05</v>
      </c>
      <c r="AY225" s="156" t="s">
        <v>161</v>
      </c>
      <c r="AZ225" s="114"/>
      <c r="BB225" s="131"/>
    </row>
    <row r="226" spans="1:54" s="115" customFormat="1" x14ac:dyDescent="0.25">
      <c r="A226" s="111">
        <f>'cieki 2024'!B227</f>
        <v>377</v>
      </c>
      <c r="B226" s="152" t="str">
        <f>'cieki 2024'!D227</f>
        <v>Wietcisa - ujście</v>
      </c>
      <c r="C226" s="112">
        <f>'cieki 2024'!I227</f>
        <v>0.05</v>
      </c>
      <c r="D226" s="112">
        <f>'cieki 2024'!J227</f>
        <v>1.5</v>
      </c>
      <c r="E226" s="112">
        <f>'cieki 2024'!L227</f>
        <v>2.5000000000000001E-2</v>
      </c>
      <c r="F226" s="112">
        <f>'cieki 2024'!N227</f>
        <v>0.83799999999999997</v>
      </c>
      <c r="G226" s="112">
        <f>'cieki 2024'!O227</f>
        <v>5.8</v>
      </c>
      <c r="H226" s="133">
        <f>'cieki 2024'!P227</f>
        <v>4.3E-3</v>
      </c>
      <c r="I226" s="112">
        <f>'cieki 2024'!S227</f>
        <v>1.59</v>
      </c>
      <c r="J226" s="112">
        <f>'cieki 2024'!T227</f>
        <v>1.24</v>
      </c>
      <c r="K226" s="113">
        <f>'cieki 2024'!X227</f>
        <v>12.2</v>
      </c>
      <c r="L226" s="113">
        <f>'cieki 2024'!AA227</f>
        <v>1600</v>
      </c>
      <c r="M226" s="113">
        <f>'cieki 2024'!AB227</f>
        <v>1088.92</v>
      </c>
      <c r="N226" s="113">
        <f>'cieki 2024'!AH227</f>
        <v>2.5</v>
      </c>
      <c r="O226" s="113">
        <f>'cieki 2024'!AI227</f>
        <v>2.5</v>
      </c>
      <c r="P226" s="113">
        <f>'cieki 2024'!AJ227</f>
        <v>2.5</v>
      </c>
      <c r="Q226" s="113">
        <f>'cieki 2024'!AK227</f>
        <v>2.5</v>
      </c>
      <c r="R226" s="113">
        <f>'cieki 2024'!AL227</f>
        <v>2.5</v>
      </c>
      <c r="S226" s="113">
        <f>'cieki 2024'!AM227</f>
        <v>2.5</v>
      </c>
      <c r="T226" s="113">
        <f>'cieki 2024'!AN227</f>
        <v>2.5</v>
      </c>
      <c r="U226" s="113">
        <f>'cieki 2024'!AP227</f>
        <v>2.5</v>
      </c>
      <c r="V226" s="113">
        <f>'cieki 2024'!AQ227</f>
        <v>1.5</v>
      </c>
      <c r="W226" s="113">
        <f>'cieki 2024'!AR227</f>
        <v>2.5</v>
      </c>
      <c r="X226" s="113">
        <f>'cieki 2024'!AS227</f>
        <v>2.5</v>
      </c>
      <c r="Y226" s="113">
        <f>'cieki 2024'!AT227</f>
        <v>2.5</v>
      </c>
      <c r="Z226" s="113">
        <f>'cieki 2024'!AU227</f>
        <v>2.5</v>
      </c>
      <c r="AA226" s="113">
        <f>'cieki 2024'!AV227</f>
        <v>2.5</v>
      </c>
      <c r="AB226" s="113">
        <f>'cieki 2024'!AW227</f>
        <v>2.5</v>
      </c>
      <c r="AC226" s="113">
        <f>'cieki 2024'!AX227</f>
        <v>2.5</v>
      </c>
      <c r="AD226" s="113">
        <f>'cieki 2024'!AY227</f>
        <v>2.5</v>
      </c>
      <c r="AE226" s="113">
        <f>'cieki 2024'!BA227</f>
        <v>31.5</v>
      </c>
      <c r="AF226" s="113">
        <f>'cieki 2024'!BI227</f>
        <v>0.5</v>
      </c>
      <c r="AG226" s="113">
        <f>'cieki 2024'!BK227</f>
        <v>0.5</v>
      </c>
      <c r="AH226" s="113">
        <f>'cieki 2024'!BL227</f>
        <v>0.05</v>
      </c>
      <c r="AI226" s="113">
        <f>'cieki 2024'!BM227</f>
        <v>0.05</v>
      </c>
      <c r="AJ226" s="113">
        <f>'cieki 2024'!BN227</f>
        <v>0.05</v>
      </c>
      <c r="AK226" s="113">
        <f>'cieki 2024'!BQ227</f>
        <v>0.4</v>
      </c>
      <c r="AL226" s="112">
        <f>'cieki 2024'!BS227</f>
        <v>0.05</v>
      </c>
      <c r="AM226" s="113">
        <f>'cieki 2024'!BU227</f>
        <v>0.1</v>
      </c>
      <c r="AN226" s="113">
        <f>'cieki 2024'!BW227</f>
        <v>0.05</v>
      </c>
      <c r="AO226" s="113">
        <f>'cieki 2024'!BX227</f>
        <v>0.05</v>
      </c>
      <c r="AP226" s="113">
        <f>'cieki 2024'!BY227</f>
        <v>0.15000000000000002</v>
      </c>
      <c r="AQ226" s="113">
        <f>'cieki 2024'!CA227</f>
        <v>0</v>
      </c>
      <c r="AR226" s="112">
        <f>'cieki 2024'!CL227</f>
        <v>0</v>
      </c>
      <c r="AS226" s="113">
        <f>'cieki 2024'!CO227</f>
        <v>0</v>
      </c>
      <c r="AT226" s="113">
        <f>'cieki 2024'!CT227</f>
        <v>0</v>
      </c>
      <c r="AU226" s="133">
        <f>'cieki 2024'!CY227</f>
        <v>0</v>
      </c>
      <c r="AV226" s="113">
        <f>'cieki 2024'!DD227</f>
        <v>0</v>
      </c>
      <c r="AW226" s="113">
        <f>'cieki 2024'!DE227</f>
        <v>0.05</v>
      </c>
      <c r="AX226" s="157">
        <f>'cieki 2024'!DF227</f>
        <v>0.05</v>
      </c>
      <c r="AY226" s="159" t="s">
        <v>163</v>
      </c>
      <c r="AZ226" s="114"/>
      <c r="BB226" s="131"/>
    </row>
    <row r="227" spans="1:54" s="115" customFormat="1" x14ac:dyDescent="0.25">
      <c r="A227" s="111">
        <f>'cieki 2024'!B228</f>
        <v>378</v>
      </c>
      <c r="B227" s="152" t="str">
        <f>'cieki 2024'!D228</f>
        <v>Szeszupa - Pobondzie</v>
      </c>
      <c r="C227" s="112">
        <f>'cieki 2024'!I228</f>
        <v>0.05</v>
      </c>
      <c r="D227" s="112">
        <f>'cieki 2024'!J228</f>
        <v>1.5</v>
      </c>
      <c r="E227" s="112">
        <f>'cieki 2024'!L228</f>
        <v>2.5000000000000001E-2</v>
      </c>
      <c r="F227" s="112">
        <f>'cieki 2024'!N228</f>
        <v>1.65</v>
      </c>
      <c r="G227" s="112">
        <f>'cieki 2024'!O228</f>
        <v>4.12</v>
      </c>
      <c r="H227" s="133">
        <f>'cieki 2024'!P228</f>
        <v>2.3E-3</v>
      </c>
      <c r="I227" s="112">
        <f>'cieki 2024'!S228</f>
        <v>0.2</v>
      </c>
      <c r="J227" s="112">
        <f>'cieki 2024'!T228</f>
        <v>0.5</v>
      </c>
      <c r="K227" s="113">
        <f>'cieki 2024'!X228</f>
        <v>5.37</v>
      </c>
      <c r="L227" s="113">
        <f>'cieki 2024'!AA228</f>
        <v>1360</v>
      </c>
      <c r="M227" s="113">
        <f>'cieki 2024'!AB228</f>
        <v>36.4</v>
      </c>
      <c r="N227" s="113">
        <f>'cieki 2024'!AH228</f>
        <v>2.5</v>
      </c>
      <c r="O227" s="113">
        <f>'cieki 2024'!AI228</f>
        <v>2.5</v>
      </c>
      <c r="P227" s="113">
        <f>'cieki 2024'!AJ228</f>
        <v>2.5</v>
      </c>
      <c r="Q227" s="113">
        <f>'cieki 2024'!AK228</f>
        <v>2.5</v>
      </c>
      <c r="R227" s="113">
        <f>'cieki 2024'!AL228</f>
        <v>2.5</v>
      </c>
      <c r="S227" s="113">
        <f>'cieki 2024'!AM228</f>
        <v>2.5</v>
      </c>
      <c r="T227" s="113">
        <f>'cieki 2024'!AN228</f>
        <v>2.5</v>
      </c>
      <c r="U227" s="113">
        <f>'cieki 2024'!AP228</f>
        <v>2.5</v>
      </c>
      <c r="V227" s="113">
        <f>'cieki 2024'!AQ228</f>
        <v>1.5</v>
      </c>
      <c r="W227" s="113">
        <f>'cieki 2024'!AR228</f>
        <v>2.5</v>
      </c>
      <c r="X227" s="113">
        <f>'cieki 2024'!AS228</f>
        <v>2.5</v>
      </c>
      <c r="Y227" s="113">
        <f>'cieki 2024'!AT228</f>
        <v>2.5</v>
      </c>
      <c r="Z227" s="113">
        <f>'cieki 2024'!AU228</f>
        <v>2.5</v>
      </c>
      <c r="AA227" s="113">
        <f>'cieki 2024'!AV228</f>
        <v>5.5</v>
      </c>
      <c r="AB227" s="113">
        <f>'cieki 2024'!AW228</f>
        <v>2.5</v>
      </c>
      <c r="AC227" s="113">
        <f>'cieki 2024'!AX228</f>
        <v>2.5</v>
      </c>
      <c r="AD227" s="113">
        <f>'cieki 2024'!AY228</f>
        <v>2.5</v>
      </c>
      <c r="AE227" s="113">
        <f>'cieki 2024'!BA228</f>
        <v>34.5</v>
      </c>
      <c r="AF227" s="113">
        <f>'cieki 2024'!BI228</f>
        <v>0.5</v>
      </c>
      <c r="AG227" s="113">
        <f>'cieki 2024'!BK228</f>
        <v>0.5</v>
      </c>
      <c r="AH227" s="113">
        <f>'cieki 2024'!BL228</f>
        <v>0.05</v>
      </c>
      <c r="AI227" s="113">
        <f>'cieki 2024'!BM228</f>
        <v>0.05</v>
      </c>
      <c r="AJ227" s="113">
        <f>'cieki 2024'!BN228</f>
        <v>0.05</v>
      </c>
      <c r="AK227" s="113">
        <f>'cieki 2024'!BQ228</f>
        <v>0.4</v>
      </c>
      <c r="AL227" s="112">
        <f>'cieki 2024'!BS228</f>
        <v>0.05</v>
      </c>
      <c r="AM227" s="113">
        <f>'cieki 2024'!BU228</f>
        <v>0.1</v>
      </c>
      <c r="AN227" s="113">
        <f>'cieki 2024'!BW228</f>
        <v>0.05</v>
      </c>
      <c r="AO227" s="113">
        <f>'cieki 2024'!BX228</f>
        <v>0.05</v>
      </c>
      <c r="AP227" s="113">
        <f>'cieki 2024'!BY228</f>
        <v>0.15000000000000002</v>
      </c>
      <c r="AQ227" s="113">
        <f>'cieki 2024'!CA228</f>
        <v>0</v>
      </c>
      <c r="AR227" s="112">
        <f>'cieki 2024'!CL228</f>
        <v>0</v>
      </c>
      <c r="AS227" s="113">
        <f>'cieki 2024'!CO228</f>
        <v>0</v>
      </c>
      <c r="AT227" s="113">
        <f>'cieki 2024'!CT228</f>
        <v>0</v>
      </c>
      <c r="AU227" s="133">
        <f>'cieki 2024'!CY228</f>
        <v>0</v>
      </c>
      <c r="AV227" s="113">
        <f>'cieki 2024'!DD228</f>
        <v>0</v>
      </c>
      <c r="AW227" s="113">
        <f>'cieki 2024'!DE228</f>
        <v>0.05</v>
      </c>
      <c r="AX227" s="157">
        <f>'cieki 2024'!DF228</f>
        <v>0.05</v>
      </c>
      <c r="AY227" s="156" t="s">
        <v>161</v>
      </c>
      <c r="AZ227" s="114"/>
      <c r="BB227" s="131"/>
    </row>
    <row r="228" spans="1:54" s="115" customFormat="1" x14ac:dyDescent="0.25">
      <c r="A228" s="111">
        <f>'cieki 2024'!B229</f>
        <v>379</v>
      </c>
      <c r="B228" s="152" t="str">
        <f>'cieki 2024'!D229</f>
        <v>Wisła  - Gołąb</v>
      </c>
      <c r="C228" s="112">
        <f>'cieki 2024'!I229</f>
        <v>0.05</v>
      </c>
      <c r="D228" s="112">
        <f>'cieki 2024'!J229</f>
        <v>1.5</v>
      </c>
      <c r="E228" s="112">
        <f>'cieki 2024'!L229</f>
        <v>2.5000000000000001E-2</v>
      </c>
      <c r="F228" s="112">
        <f>'cieki 2024'!N229</f>
        <v>2.0699999999999998</v>
      </c>
      <c r="G228" s="112">
        <f>'cieki 2024'!O229</f>
        <v>9.06</v>
      </c>
      <c r="H228" s="133">
        <f>'cieki 2024'!P229</f>
        <v>5.1999999999999998E-3</v>
      </c>
      <c r="I228" s="112">
        <f>'cieki 2024'!S229</f>
        <v>0.71299999999999997</v>
      </c>
      <c r="J228" s="112">
        <f>'cieki 2024'!T229</f>
        <v>0.5</v>
      </c>
      <c r="K228" s="113">
        <f>'cieki 2024'!X229</f>
        <v>12.5</v>
      </c>
      <c r="L228" s="113">
        <f>'cieki 2024'!AA229</f>
        <v>3670</v>
      </c>
      <c r="M228" s="113">
        <f>'cieki 2024'!AB229</f>
        <v>216</v>
      </c>
      <c r="N228" s="113">
        <f>'cieki 2024'!AH229</f>
        <v>8.9</v>
      </c>
      <c r="O228" s="113">
        <f>'cieki 2024'!AI229</f>
        <v>14</v>
      </c>
      <c r="P228" s="113">
        <f>'cieki 2024'!AJ229</f>
        <v>2.5</v>
      </c>
      <c r="Q228" s="113">
        <f>'cieki 2024'!AK229</f>
        <v>33</v>
      </c>
      <c r="R228" s="113">
        <f>'cieki 2024'!AL229</f>
        <v>18</v>
      </c>
      <c r="S228" s="113">
        <f>'cieki 2024'!AM229</f>
        <v>14</v>
      </c>
      <c r="T228" s="113">
        <f>'cieki 2024'!AN229</f>
        <v>19</v>
      </c>
      <c r="U228" s="113">
        <f>'cieki 2024'!AP229</f>
        <v>19</v>
      </c>
      <c r="V228" s="113">
        <f>'cieki 2024'!AQ229</f>
        <v>1.5</v>
      </c>
      <c r="W228" s="113">
        <f>'cieki 2024'!AR229</f>
        <v>5.8999999999999995</v>
      </c>
      <c r="X228" s="113">
        <f>'cieki 2024'!AS229</f>
        <v>2.5</v>
      </c>
      <c r="Y228" s="113">
        <f>'cieki 2024'!AT229</f>
        <v>28</v>
      </c>
      <c r="Z228" s="113">
        <f>'cieki 2024'!AU229</f>
        <v>18</v>
      </c>
      <c r="AA228" s="113">
        <f>'cieki 2024'!AV229</f>
        <v>16</v>
      </c>
      <c r="AB228" s="113">
        <f>'cieki 2024'!AW229</f>
        <v>2.5</v>
      </c>
      <c r="AC228" s="113">
        <f>'cieki 2024'!AX229</f>
        <v>20</v>
      </c>
      <c r="AD228" s="113">
        <f>'cieki 2024'!AY229</f>
        <v>2.5</v>
      </c>
      <c r="AE228" s="113">
        <f>'cieki 2024'!BA229</f>
        <v>181.3</v>
      </c>
      <c r="AF228" s="113">
        <f>'cieki 2024'!BI229</f>
        <v>0.5</v>
      </c>
      <c r="AG228" s="113">
        <f>'cieki 2024'!BK229</f>
        <v>0.5</v>
      </c>
      <c r="AH228" s="113">
        <f>'cieki 2024'!BL229</f>
        <v>0.05</v>
      </c>
      <c r="AI228" s="113">
        <f>'cieki 2024'!BM229</f>
        <v>0.05</v>
      </c>
      <c r="AJ228" s="113">
        <f>'cieki 2024'!BN229</f>
        <v>0.05</v>
      </c>
      <c r="AK228" s="113">
        <f>'cieki 2024'!BQ229</f>
        <v>0.4</v>
      </c>
      <c r="AL228" s="112">
        <f>'cieki 2024'!BS229</f>
        <v>0.05</v>
      </c>
      <c r="AM228" s="113">
        <f>'cieki 2024'!BU229</f>
        <v>0.1</v>
      </c>
      <c r="AN228" s="113">
        <f>'cieki 2024'!BW229</f>
        <v>0.05</v>
      </c>
      <c r="AO228" s="113">
        <f>'cieki 2024'!BX229</f>
        <v>0.05</v>
      </c>
      <c r="AP228" s="113">
        <f>'cieki 2024'!BY229</f>
        <v>0.15000000000000002</v>
      </c>
      <c r="AQ228" s="113">
        <f>'cieki 2024'!CA229</f>
        <v>0</v>
      </c>
      <c r="AR228" s="112">
        <f>'cieki 2024'!CL229</f>
        <v>0</v>
      </c>
      <c r="AS228" s="113">
        <f>'cieki 2024'!CO229</f>
        <v>0</v>
      </c>
      <c r="AT228" s="113">
        <f>'cieki 2024'!CT229</f>
        <v>0</v>
      </c>
      <c r="AU228" s="133">
        <f>'cieki 2024'!CY229</f>
        <v>0</v>
      </c>
      <c r="AV228" s="113">
        <f>'cieki 2024'!DD229</f>
        <v>0</v>
      </c>
      <c r="AW228" s="113">
        <f>'cieki 2024'!DE229</f>
        <v>0.05</v>
      </c>
      <c r="AX228" s="157">
        <f>'cieki 2024'!DF229</f>
        <v>0.05</v>
      </c>
      <c r="AY228" s="156" t="s">
        <v>161</v>
      </c>
      <c r="AZ228" s="114"/>
      <c r="BB228" s="131"/>
    </row>
    <row r="229" spans="1:54" s="115" customFormat="1" x14ac:dyDescent="0.25">
      <c r="A229" s="111">
        <f>'cieki 2024'!B230</f>
        <v>380</v>
      </c>
      <c r="B229" s="152" t="str">
        <f>'cieki 2024'!D230</f>
        <v>Wisła  - Zabełcze</v>
      </c>
      <c r="C229" s="112">
        <f>'cieki 2024'!I230</f>
        <v>0.05</v>
      </c>
      <c r="D229" s="112">
        <f>'cieki 2024'!J230</f>
        <v>1.5</v>
      </c>
      <c r="E229" s="112">
        <f>'cieki 2024'!L230</f>
        <v>7.0000000000000007E-2</v>
      </c>
      <c r="F229" s="112">
        <f>'cieki 2024'!N230</f>
        <v>4.0999999999999996</v>
      </c>
      <c r="G229" s="112">
        <f>'cieki 2024'!O230</f>
        <v>13.8</v>
      </c>
      <c r="H229" s="133">
        <f>'cieki 2024'!P230</f>
        <v>1.4E-2</v>
      </c>
      <c r="I229" s="112">
        <f>'cieki 2024'!S230</f>
        <v>4.28</v>
      </c>
      <c r="J229" s="112">
        <f>'cieki 2024'!T230</f>
        <v>2.93</v>
      </c>
      <c r="K229" s="113">
        <f>'cieki 2024'!X230</f>
        <v>50.4</v>
      </c>
      <c r="L229" s="113">
        <f>'cieki 2024'!AA230</f>
        <v>2740</v>
      </c>
      <c r="M229" s="113">
        <f>'cieki 2024'!AB230</f>
        <v>110</v>
      </c>
      <c r="N229" s="113">
        <f>'cieki 2024'!AH230</f>
        <v>7.7</v>
      </c>
      <c r="O229" s="113">
        <f>'cieki 2024'!AI230</f>
        <v>6.8999999999999995</v>
      </c>
      <c r="P229" s="113">
        <f>'cieki 2024'!AJ230</f>
        <v>2.5</v>
      </c>
      <c r="Q229" s="113">
        <f>'cieki 2024'!AK230</f>
        <v>16</v>
      </c>
      <c r="R229" s="113">
        <f>'cieki 2024'!AL230</f>
        <v>8.6999999999999993</v>
      </c>
      <c r="S229" s="113">
        <f>'cieki 2024'!AM230</f>
        <v>7.1000000000000005</v>
      </c>
      <c r="T229" s="113">
        <f>'cieki 2024'!AN230</f>
        <v>12</v>
      </c>
      <c r="U229" s="113">
        <f>'cieki 2024'!AP230</f>
        <v>12</v>
      </c>
      <c r="V229" s="113">
        <f>'cieki 2024'!AQ230</f>
        <v>1.5</v>
      </c>
      <c r="W229" s="113">
        <f>'cieki 2024'!AR230</f>
        <v>2.5</v>
      </c>
      <c r="X229" s="113">
        <f>'cieki 2024'!AS230</f>
        <v>2.5</v>
      </c>
      <c r="Y229" s="113">
        <f>'cieki 2024'!AT230</f>
        <v>14</v>
      </c>
      <c r="Z229" s="113">
        <f>'cieki 2024'!AU230</f>
        <v>9.7999999999999989</v>
      </c>
      <c r="AA229" s="113">
        <f>'cieki 2024'!AV230</f>
        <v>9.2999999999999989</v>
      </c>
      <c r="AB229" s="113">
        <f>'cieki 2024'!AW230</f>
        <v>2.5</v>
      </c>
      <c r="AC229" s="113">
        <f>'cieki 2024'!AX230</f>
        <v>11</v>
      </c>
      <c r="AD229" s="113">
        <f>'cieki 2024'!AY230</f>
        <v>2.5</v>
      </c>
      <c r="AE229" s="113">
        <f>'cieki 2024'!BA230</f>
        <v>100.5</v>
      </c>
      <c r="AF229" s="113">
        <f>'cieki 2024'!BI230</f>
        <v>0.5</v>
      </c>
      <c r="AG229" s="113">
        <f>'cieki 2024'!BK230</f>
        <v>0.5</v>
      </c>
      <c r="AH229" s="113">
        <f>'cieki 2024'!BL230</f>
        <v>0.05</v>
      </c>
      <c r="AI229" s="113">
        <f>'cieki 2024'!BM230</f>
        <v>0.05</v>
      </c>
      <c r="AJ229" s="113">
        <f>'cieki 2024'!BN230</f>
        <v>0.05</v>
      </c>
      <c r="AK229" s="113">
        <f>'cieki 2024'!BQ230</f>
        <v>0.4</v>
      </c>
      <c r="AL229" s="112">
        <f>'cieki 2024'!BS230</f>
        <v>0.05</v>
      </c>
      <c r="AM229" s="113">
        <f>'cieki 2024'!BU230</f>
        <v>0.1</v>
      </c>
      <c r="AN229" s="113">
        <f>'cieki 2024'!BW230</f>
        <v>0.05</v>
      </c>
      <c r="AO229" s="113">
        <f>'cieki 2024'!BX230</f>
        <v>0.05</v>
      </c>
      <c r="AP229" s="113">
        <f>'cieki 2024'!BY230</f>
        <v>0.15000000000000002</v>
      </c>
      <c r="AQ229" s="113">
        <f>'cieki 2024'!CA230</f>
        <v>0</v>
      </c>
      <c r="AR229" s="112">
        <f>'cieki 2024'!CL230</f>
        <v>0</v>
      </c>
      <c r="AS229" s="113">
        <f>'cieki 2024'!CO230</f>
        <v>0</v>
      </c>
      <c r="AT229" s="113">
        <f>'cieki 2024'!CT230</f>
        <v>0</v>
      </c>
      <c r="AU229" s="133">
        <f>'cieki 2024'!CY230</f>
        <v>0</v>
      </c>
      <c r="AV229" s="113">
        <f>'cieki 2024'!DD230</f>
        <v>0</v>
      </c>
      <c r="AW229" s="113">
        <f>'cieki 2024'!DE230</f>
        <v>0.05</v>
      </c>
      <c r="AX229" s="157">
        <f>'cieki 2024'!DF230</f>
        <v>0.05</v>
      </c>
      <c r="AY229" s="156" t="s">
        <v>161</v>
      </c>
      <c r="AZ229" s="114"/>
      <c r="BB229" s="131"/>
    </row>
    <row r="230" spans="1:54" s="115" customFormat="1" x14ac:dyDescent="0.25">
      <c r="A230" s="111">
        <f>'cieki 2024'!B231</f>
        <v>381</v>
      </c>
      <c r="B230" s="152" t="str">
        <f>'cieki 2024'!D231</f>
        <v>Wisła - Gąbinek</v>
      </c>
      <c r="C230" s="112">
        <f>'cieki 2024'!I231</f>
        <v>0.05</v>
      </c>
      <c r="D230" s="112">
        <f>'cieki 2024'!J231</f>
        <v>1.5</v>
      </c>
      <c r="E230" s="112">
        <f>'cieki 2024'!L231</f>
        <v>2.5000000000000001E-2</v>
      </c>
      <c r="F230" s="112">
        <f>'cieki 2024'!N231</f>
        <v>3.69</v>
      </c>
      <c r="G230" s="112">
        <f>'cieki 2024'!O231</f>
        <v>6.4</v>
      </c>
      <c r="H230" s="133">
        <f>'cieki 2024'!P231</f>
        <v>2.3999999999999998E-3</v>
      </c>
      <c r="I230" s="112">
        <f>'cieki 2024'!S231</f>
        <v>2.02</v>
      </c>
      <c r="J230" s="112">
        <f>'cieki 2024'!T231</f>
        <v>0.5</v>
      </c>
      <c r="K230" s="113">
        <f>'cieki 2024'!X231</f>
        <v>30.1</v>
      </c>
      <c r="L230" s="113">
        <f>'cieki 2024'!AA231</f>
        <v>3750</v>
      </c>
      <c r="M230" s="113">
        <f>'cieki 2024'!AB231</f>
        <v>205</v>
      </c>
      <c r="N230" s="113">
        <f>'cieki 2024'!AH231</f>
        <v>2.5</v>
      </c>
      <c r="O230" s="113">
        <f>'cieki 2024'!AI231</f>
        <v>2.5</v>
      </c>
      <c r="P230" s="113">
        <f>'cieki 2024'!AJ231</f>
        <v>2.5</v>
      </c>
      <c r="Q230" s="113">
        <f>'cieki 2024'!AK231</f>
        <v>6.2</v>
      </c>
      <c r="R230" s="113">
        <f>'cieki 2024'!AL231</f>
        <v>2.5</v>
      </c>
      <c r="S230" s="113">
        <f>'cieki 2024'!AM231</f>
        <v>2.5</v>
      </c>
      <c r="T230" s="113">
        <f>'cieki 2024'!AN231</f>
        <v>5.8</v>
      </c>
      <c r="U230" s="113">
        <f>'cieki 2024'!AP231</f>
        <v>5</v>
      </c>
      <c r="V230" s="113">
        <f>'cieki 2024'!AQ231</f>
        <v>1.5</v>
      </c>
      <c r="W230" s="113">
        <f>'cieki 2024'!AR231</f>
        <v>2.5</v>
      </c>
      <c r="X230" s="113">
        <f>'cieki 2024'!AS231</f>
        <v>2.5</v>
      </c>
      <c r="Y230" s="113">
        <f>'cieki 2024'!AT231</f>
        <v>5.4</v>
      </c>
      <c r="Z230" s="113">
        <f>'cieki 2024'!AU231</f>
        <v>2.5</v>
      </c>
      <c r="AA230" s="113">
        <f>'cieki 2024'!AV231</f>
        <v>2.5</v>
      </c>
      <c r="AB230" s="113">
        <f>'cieki 2024'!AW231</f>
        <v>2.5</v>
      </c>
      <c r="AC230" s="113">
        <f>'cieki 2024'!AX231</f>
        <v>2.5</v>
      </c>
      <c r="AD230" s="113">
        <f>'cieki 2024'!AY231</f>
        <v>2.5</v>
      </c>
      <c r="AE230" s="113">
        <f>'cieki 2024'!BA231</f>
        <v>41.4</v>
      </c>
      <c r="AF230" s="113">
        <f>'cieki 2024'!BI231</f>
        <v>0.5</v>
      </c>
      <c r="AG230" s="113">
        <f>'cieki 2024'!BK231</f>
        <v>0.5</v>
      </c>
      <c r="AH230" s="113">
        <f>'cieki 2024'!BL231</f>
        <v>0.05</v>
      </c>
      <c r="AI230" s="113">
        <f>'cieki 2024'!BM231</f>
        <v>0.05</v>
      </c>
      <c r="AJ230" s="113">
        <f>'cieki 2024'!BN231</f>
        <v>0.05</v>
      </c>
      <c r="AK230" s="113">
        <f>'cieki 2024'!BQ231</f>
        <v>0.4</v>
      </c>
      <c r="AL230" s="112">
        <f>'cieki 2024'!BS231</f>
        <v>0.05</v>
      </c>
      <c r="AM230" s="113">
        <f>'cieki 2024'!BU231</f>
        <v>0.1</v>
      </c>
      <c r="AN230" s="113">
        <f>'cieki 2024'!BW231</f>
        <v>0.05</v>
      </c>
      <c r="AO230" s="113">
        <f>'cieki 2024'!BX231</f>
        <v>0.05</v>
      </c>
      <c r="AP230" s="113">
        <f>'cieki 2024'!BY231</f>
        <v>0.15000000000000002</v>
      </c>
      <c r="AQ230" s="113">
        <f>'cieki 2024'!CA231</f>
        <v>0</v>
      </c>
      <c r="AR230" s="112">
        <f>'cieki 2024'!CL231</f>
        <v>0</v>
      </c>
      <c r="AS230" s="113">
        <f>'cieki 2024'!CO231</f>
        <v>0</v>
      </c>
      <c r="AT230" s="113">
        <f>'cieki 2024'!CT231</f>
        <v>0</v>
      </c>
      <c r="AU230" s="133">
        <f>'cieki 2024'!CY231</f>
        <v>0</v>
      </c>
      <c r="AV230" s="113">
        <f>'cieki 2024'!DD231</f>
        <v>0</v>
      </c>
      <c r="AW230" s="113">
        <f>'cieki 2024'!DE231</f>
        <v>0.05</v>
      </c>
      <c r="AX230" s="157">
        <f>'cieki 2024'!DF231</f>
        <v>0.05</v>
      </c>
      <c r="AY230" s="156" t="s">
        <v>161</v>
      </c>
      <c r="AZ230" s="114"/>
      <c r="BB230" s="131"/>
    </row>
    <row r="231" spans="1:54" s="115" customFormat="1" x14ac:dyDescent="0.25">
      <c r="A231" s="111">
        <f>'cieki 2024'!B232</f>
        <v>382</v>
      </c>
      <c r="B231" s="152" t="str">
        <f>'cieki 2024'!D232</f>
        <v>Wisła - Gliny Małe</v>
      </c>
      <c r="C231" s="112">
        <f>'cieki 2024'!I232</f>
        <v>0.05</v>
      </c>
      <c r="D231" s="112">
        <f>'cieki 2024'!J232</f>
        <v>1.5</v>
      </c>
      <c r="E231" s="112">
        <f>'cieki 2024'!L232</f>
        <v>2.5000000000000001E-2</v>
      </c>
      <c r="F231" s="112">
        <f>'cieki 2024'!N232</f>
        <v>9.65</v>
      </c>
      <c r="G231" s="112">
        <f>'cieki 2024'!O232</f>
        <v>13.4</v>
      </c>
      <c r="H231" s="133">
        <f>'cieki 2024'!P232</f>
        <v>2.7E-2</v>
      </c>
      <c r="I231" s="112">
        <f>'cieki 2024'!S232</f>
        <v>6.78</v>
      </c>
      <c r="J231" s="112">
        <f>'cieki 2024'!T232</f>
        <v>2.2400000000000002</v>
      </c>
      <c r="K231" s="113">
        <f>'cieki 2024'!X232</f>
        <v>80.900000000000006</v>
      </c>
      <c r="L231" s="113">
        <f>'cieki 2024'!AA232</f>
        <v>6740</v>
      </c>
      <c r="M231" s="113">
        <f>'cieki 2024'!AB232</f>
        <v>431</v>
      </c>
      <c r="N231" s="113">
        <f>'cieki 2024'!AH232</f>
        <v>15</v>
      </c>
      <c r="O231" s="113">
        <f>'cieki 2024'!AI232</f>
        <v>9.9</v>
      </c>
      <c r="P231" s="113">
        <f>'cieki 2024'!AJ232</f>
        <v>2.5</v>
      </c>
      <c r="Q231" s="113">
        <f>'cieki 2024'!AK232</f>
        <v>21</v>
      </c>
      <c r="R231" s="113">
        <f>'cieki 2024'!AL232</f>
        <v>11</v>
      </c>
      <c r="S231" s="113">
        <f>'cieki 2024'!AM232</f>
        <v>9</v>
      </c>
      <c r="T231" s="113">
        <f>'cieki 2024'!AN232</f>
        <v>11</v>
      </c>
      <c r="U231" s="113">
        <f>'cieki 2024'!AP232</f>
        <v>10</v>
      </c>
      <c r="V231" s="113">
        <f>'cieki 2024'!AQ232</f>
        <v>1.5</v>
      </c>
      <c r="W231" s="113">
        <f>'cieki 2024'!AR232</f>
        <v>20</v>
      </c>
      <c r="X231" s="113">
        <f>'cieki 2024'!AS232</f>
        <v>7.4</v>
      </c>
      <c r="Y231" s="113">
        <f>'cieki 2024'!AT232</f>
        <v>18</v>
      </c>
      <c r="Z231" s="113">
        <f>'cieki 2024'!AU232</f>
        <v>14</v>
      </c>
      <c r="AA231" s="113">
        <f>'cieki 2024'!AV232</f>
        <v>11</v>
      </c>
      <c r="AB231" s="113">
        <f>'cieki 2024'!AW232</f>
        <v>2.5</v>
      </c>
      <c r="AC231" s="113">
        <f>'cieki 2024'!AX232</f>
        <v>9.7000000000000011</v>
      </c>
      <c r="AD231" s="113">
        <f>'cieki 2024'!AY232</f>
        <v>5.4</v>
      </c>
      <c r="AE231" s="113">
        <f>'cieki 2024'!BA232</f>
        <v>151.30000000000001</v>
      </c>
      <c r="AF231" s="113">
        <f>'cieki 2024'!BI232</f>
        <v>0.5</v>
      </c>
      <c r="AG231" s="113">
        <f>'cieki 2024'!BK232</f>
        <v>0.5</v>
      </c>
      <c r="AH231" s="113">
        <f>'cieki 2024'!BL232</f>
        <v>0.05</v>
      </c>
      <c r="AI231" s="113">
        <f>'cieki 2024'!BM232</f>
        <v>0.05</v>
      </c>
      <c r="AJ231" s="113">
        <f>'cieki 2024'!BN232</f>
        <v>0.05</v>
      </c>
      <c r="AK231" s="113">
        <f>'cieki 2024'!BQ232</f>
        <v>0.4</v>
      </c>
      <c r="AL231" s="112">
        <f>'cieki 2024'!BS232</f>
        <v>0.05</v>
      </c>
      <c r="AM231" s="113">
        <f>'cieki 2024'!BU232</f>
        <v>0.1</v>
      </c>
      <c r="AN231" s="113">
        <f>'cieki 2024'!BW232</f>
        <v>0.05</v>
      </c>
      <c r="AO231" s="113">
        <f>'cieki 2024'!BX232</f>
        <v>0.05</v>
      </c>
      <c r="AP231" s="113">
        <f>'cieki 2024'!BY232</f>
        <v>0.15000000000000002</v>
      </c>
      <c r="AQ231" s="113">
        <f>'cieki 2024'!CA232</f>
        <v>0</v>
      </c>
      <c r="AR231" s="112">
        <f>'cieki 2024'!CL232</f>
        <v>0</v>
      </c>
      <c r="AS231" s="113">
        <f>'cieki 2024'!CO232</f>
        <v>0</v>
      </c>
      <c r="AT231" s="113">
        <f>'cieki 2024'!CT232</f>
        <v>0</v>
      </c>
      <c r="AU231" s="133">
        <f>'cieki 2024'!CY232</f>
        <v>0</v>
      </c>
      <c r="AV231" s="113">
        <f>'cieki 2024'!DD232</f>
        <v>0</v>
      </c>
      <c r="AW231" s="113">
        <f>'cieki 2024'!DE232</f>
        <v>0.05</v>
      </c>
      <c r="AX231" s="157">
        <f>'cieki 2024'!DF232</f>
        <v>0.05</v>
      </c>
      <c r="AY231" s="158" t="s">
        <v>162</v>
      </c>
      <c r="AZ231" s="114"/>
      <c r="BB231" s="131"/>
    </row>
    <row r="232" spans="1:54" x14ac:dyDescent="0.25">
      <c r="A232" s="111">
        <f>'cieki 2024'!B233</f>
        <v>383</v>
      </c>
      <c r="B232" s="152" t="str">
        <f>'cieki 2024'!D233</f>
        <v>Wisła - Grabie</v>
      </c>
      <c r="C232" s="112">
        <f>'cieki 2024'!I233</f>
        <v>0.34599999999999997</v>
      </c>
      <c r="D232" s="112">
        <f>'cieki 2024'!J233</f>
        <v>1.5</v>
      </c>
      <c r="E232" s="112">
        <f>'cieki 2024'!L233</f>
        <v>2.5000000000000001E-2</v>
      </c>
      <c r="F232" s="112">
        <f>'cieki 2024'!N233</f>
        <v>1.92</v>
      </c>
      <c r="G232" s="112">
        <f>'cieki 2024'!O233</f>
        <v>21.1</v>
      </c>
      <c r="H232" s="133">
        <f>'cieki 2024'!P233</f>
        <v>5.0000000000000001E-4</v>
      </c>
      <c r="I232" s="112">
        <f>'cieki 2024'!S233</f>
        <v>2.04</v>
      </c>
      <c r="J232" s="112">
        <f>'cieki 2024'!T233</f>
        <v>10.8</v>
      </c>
      <c r="K232" s="113">
        <f>'cieki 2024'!X233</f>
        <v>22.9</v>
      </c>
      <c r="L232" s="113">
        <f>'cieki 2024'!AA233</f>
        <v>1300</v>
      </c>
      <c r="M232" s="113">
        <f>'cieki 2024'!AB233</f>
        <v>39.299999999999997</v>
      </c>
      <c r="N232" s="113">
        <f>'cieki 2024'!AH233</f>
        <v>2.5</v>
      </c>
      <c r="O232" s="113">
        <f>'cieki 2024'!AI233</f>
        <v>2.5</v>
      </c>
      <c r="P232" s="113">
        <f>'cieki 2024'!AJ233</f>
        <v>2.5</v>
      </c>
      <c r="Q232" s="113">
        <f>'cieki 2024'!AK233</f>
        <v>2.5</v>
      </c>
      <c r="R232" s="113">
        <f>'cieki 2024'!AL233</f>
        <v>2.5</v>
      </c>
      <c r="S232" s="113">
        <f>'cieki 2024'!AM233</f>
        <v>2.5</v>
      </c>
      <c r="T232" s="113">
        <f>'cieki 2024'!AN233</f>
        <v>2.5</v>
      </c>
      <c r="U232" s="113">
        <f>'cieki 2024'!AP233</f>
        <v>2.5</v>
      </c>
      <c r="V232" s="113">
        <f>'cieki 2024'!AQ233</f>
        <v>1.5</v>
      </c>
      <c r="W232" s="113">
        <f>'cieki 2024'!AR233</f>
        <v>2.5</v>
      </c>
      <c r="X232" s="113">
        <f>'cieki 2024'!AS233</f>
        <v>2.5</v>
      </c>
      <c r="Y232" s="113">
        <f>'cieki 2024'!AT233</f>
        <v>2.5</v>
      </c>
      <c r="Z232" s="113">
        <f>'cieki 2024'!AU233</f>
        <v>2.5</v>
      </c>
      <c r="AA232" s="113">
        <f>'cieki 2024'!AV233</f>
        <v>2.5</v>
      </c>
      <c r="AB232" s="113">
        <f>'cieki 2024'!AW233</f>
        <v>2.5</v>
      </c>
      <c r="AC232" s="113">
        <f>'cieki 2024'!AX233</f>
        <v>2.5</v>
      </c>
      <c r="AD232" s="113">
        <f>'cieki 2024'!AY233</f>
        <v>2.5</v>
      </c>
      <c r="AE232" s="113">
        <f>'cieki 2024'!BA233</f>
        <v>31.5</v>
      </c>
      <c r="AF232" s="113">
        <f>'cieki 2024'!BI233</f>
        <v>0.5</v>
      </c>
      <c r="AG232" s="113">
        <f>'cieki 2024'!BK233</f>
        <v>0.5</v>
      </c>
      <c r="AH232" s="113">
        <f>'cieki 2024'!BL233</f>
        <v>0.05</v>
      </c>
      <c r="AI232" s="113">
        <f>'cieki 2024'!BM233</f>
        <v>0.05</v>
      </c>
      <c r="AJ232" s="113">
        <f>'cieki 2024'!BN233</f>
        <v>0.05</v>
      </c>
      <c r="AK232" s="113">
        <f>'cieki 2024'!BQ233</f>
        <v>0.4</v>
      </c>
      <c r="AL232" s="112">
        <f>'cieki 2024'!BS233</f>
        <v>0.05</v>
      </c>
      <c r="AM232" s="113">
        <f>'cieki 2024'!BU233</f>
        <v>0.1</v>
      </c>
      <c r="AN232" s="113">
        <f>'cieki 2024'!BW233</f>
        <v>0.05</v>
      </c>
      <c r="AO232" s="113">
        <f>'cieki 2024'!BX233</f>
        <v>0.05</v>
      </c>
      <c r="AP232" s="113">
        <f>'cieki 2024'!BY233</f>
        <v>0.15000000000000002</v>
      </c>
      <c r="AQ232" s="113">
        <f>'cieki 2024'!CA233</f>
        <v>0</v>
      </c>
      <c r="AR232" s="112">
        <f>'cieki 2024'!CL233</f>
        <v>0</v>
      </c>
      <c r="AS232" s="113">
        <f>'cieki 2024'!CO233</f>
        <v>0</v>
      </c>
      <c r="AT232" s="113">
        <f>'cieki 2024'!CT233</f>
        <v>0</v>
      </c>
      <c r="AU232" s="133">
        <f>'cieki 2024'!CY233</f>
        <v>0</v>
      </c>
      <c r="AV232" s="113">
        <f>'cieki 2024'!DD233</f>
        <v>0</v>
      </c>
      <c r="AW232" s="113">
        <f>'cieki 2024'!DE233</f>
        <v>0.05</v>
      </c>
      <c r="AX232" s="157">
        <f>'cieki 2024'!DF233</f>
        <v>0.05</v>
      </c>
      <c r="AY232" s="156" t="s">
        <v>161</v>
      </c>
    </row>
    <row r="233" spans="1:54" x14ac:dyDescent="0.25">
      <c r="A233" s="111">
        <f>'cieki 2024'!B234</f>
        <v>384</v>
      </c>
      <c r="B233" s="152" t="str">
        <f>'cieki 2024'!D234</f>
        <v>Wisła - Jankowice</v>
      </c>
      <c r="C233" s="112">
        <f>'cieki 2024'!I234</f>
        <v>4.03</v>
      </c>
      <c r="D233" s="112">
        <f>'cieki 2024'!J234</f>
        <v>4.18</v>
      </c>
      <c r="E233" s="112">
        <f>'cieki 2024'!L234</f>
        <v>0.79</v>
      </c>
      <c r="F233" s="112">
        <f>'cieki 2024'!N234</f>
        <v>30.4</v>
      </c>
      <c r="G233" s="112">
        <f>'cieki 2024'!O234</f>
        <v>37</v>
      </c>
      <c r="H233" s="133">
        <f>'cieki 2024'!P234</f>
        <v>1.9E-2</v>
      </c>
      <c r="I233" s="112">
        <f>'cieki 2024'!S234</f>
        <v>30.2</v>
      </c>
      <c r="J233" s="112">
        <f>'cieki 2024'!T234</f>
        <v>18.2</v>
      </c>
      <c r="K233" s="113">
        <f>'cieki 2024'!X234</f>
        <v>145</v>
      </c>
      <c r="L233" s="113">
        <f>'cieki 2024'!AA234</f>
        <v>26035.3</v>
      </c>
      <c r="M233" s="113">
        <f>'cieki 2024'!AB234</f>
        <v>606.47799999999995</v>
      </c>
      <c r="N233" s="113">
        <f>'cieki 2024'!AH234</f>
        <v>100</v>
      </c>
      <c r="O233" s="113">
        <f>'cieki 2024'!AI234</f>
        <v>170</v>
      </c>
      <c r="P233" s="113">
        <f>'cieki 2024'!AJ234</f>
        <v>49</v>
      </c>
      <c r="Q233" s="113">
        <f>'cieki 2024'!AK234</f>
        <v>320</v>
      </c>
      <c r="R233" s="113">
        <f>'cieki 2024'!AL234</f>
        <v>180</v>
      </c>
      <c r="S233" s="113">
        <f>'cieki 2024'!AM234</f>
        <v>106</v>
      </c>
      <c r="T233" s="113">
        <f>'cieki 2024'!AN234</f>
        <v>102</v>
      </c>
      <c r="U233" s="113">
        <f>'cieki 2024'!AP234</f>
        <v>73</v>
      </c>
      <c r="V233" s="113">
        <f>'cieki 2024'!AQ234</f>
        <v>1.5</v>
      </c>
      <c r="W233" s="113">
        <f>'cieki 2024'!AR234</f>
        <v>125</v>
      </c>
      <c r="X233" s="113">
        <f>'cieki 2024'!AS234</f>
        <v>46</v>
      </c>
      <c r="Y233" s="113">
        <f>'cieki 2024'!AT234</f>
        <v>209</v>
      </c>
      <c r="Z233" s="113">
        <f>'cieki 2024'!AU234</f>
        <v>160</v>
      </c>
      <c r="AA233" s="113">
        <f>'cieki 2024'!AV234</f>
        <v>60</v>
      </c>
      <c r="AB233" s="113">
        <f>'cieki 2024'!AW234</f>
        <v>94</v>
      </c>
      <c r="AC233" s="113">
        <f>'cieki 2024'!AX234</f>
        <v>93</v>
      </c>
      <c r="AD233" s="113">
        <f>'cieki 2024'!AY234</f>
        <v>20</v>
      </c>
      <c r="AE233" s="113">
        <f>'cieki 2024'!BA234</f>
        <v>1628.5</v>
      </c>
      <c r="AF233" s="113">
        <f>'cieki 2024'!BI234</f>
        <v>0.5</v>
      </c>
      <c r="AG233" s="113">
        <f>'cieki 2024'!BK234</f>
        <v>0.5</v>
      </c>
      <c r="AH233" s="113">
        <f>'cieki 2024'!BL234</f>
        <v>0.05</v>
      </c>
      <c r="AI233" s="113">
        <f>'cieki 2024'!BM234</f>
        <v>0.05</v>
      </c>
      <c r="AJ233" s="113">
        <f>'cieki 2024'!BN234</f>
        <v>0.05</v>
      </c>
      <c r="AK233" s="113">
        <f>'cieki 2024'!BQ234</f>
        <v>0.4</v>
      </c>
      <c r="AL233" s="112">
        <f>'cieki 2024'!BS234</f>
        <v>0.05</v>
      </c>
      <c r="AM233" s="113">
        <f>'cieki 2024'!BU234</f>
        <v>0.1</v>
      </c>
      <c r="AN233" s="113">
        <f>'cieki 2024'!BW234</f>
        <v>0.05</v>
      </c>
      <c r="AO233" s="113">
        <f>'cieki 2024'!BX234</f>
        <v>0.05</v>
      </c>
      <c r="AP233" s="113">
        <f>'cieki 2024'!BY234</f>
        <v>0.15000000000000002</v>
      </c>
      <c r="AQ233" s="113">
        <f>'cieki 2024'!CA234</f>
        <v>0</v>
      </c>
      <c r="AR233" s="112">
        <f>'cieki 2024'!CL234</f>
        <v>0</v>
      </c>
      <c r="AS233" s="113">
        <f>'cieki 2024'!CO234</f>
        <v>0</v>
      </c>
      <c r="AT233" s="113">
        <f>'cieki 2024'!CT234</f>
        <v>0</v>
      </c>
      <c r="AU233" s="133">
        <f>'cieki 2024'!CY234</f>
        <v>0</v>
      </c>
      <c r="AV233" s="113">
        <f>'cieki 2024'!DD234</f>
        <v>0</v>
      </c>
      <c r="AW233" s="113">
        <f>'cieki 2024'!DE234</f>
        <v>0.05</v>
      </c>
      <c r="AX233" s="157">
        <f>'cieki 2024'!DF234</f>
        <v>0.05</v>
      </c>
      <c r="AY233" s="155" t="s">
        <v>164</v>
      </c>
    </row>
    <row r="234" spans="1:54" x14ac:dyDescent="0.25">
      <c r="A234" s="111">
        <f>'cieki 2024'!B235</f>
        <v>385</v>
      </c>
      <c r="B234" s="152" t="str">
        <f>'cieki 2024'!D235</f>
        <v>Zb. Wisła-Czarne - ujęcie wody</v>
      </c>
      <c r="C234" s="112">
        <f>'cieki 2024'!I235</f>
        <v>0.05</v>
      </c>
      <c r="D234" s="112">
        <f>'cieki 2024'!J235</f>
        <v>4.71</v>
      </c>
      <c r="E234" s="112">
        <f>'cieki 2024'!L235</f>
        <v>2.5000000000000001E-2</v>
      </c>
      <c r="F234" s="112">
        <f>'cieki 2024'!N235</f>
        <v>12.2</v>
      </c>
      <c r="G234" s="112">
        <f>'cieki 2024'!O235</f>
        <v>15.9</v>
      </c>
      <c r="H234" s="133">
        <f>'cieki 2024'!P235</f>
        <v>1.6E-2</v>
      </c>
      <c r="I234" s="112">
        <f>'cieki 2024'!S235</f>
        <v>15.4</v>
      </c>
      <c r="J234" s="112">
        <f>'cieki 2024'!T235</f>
        <v>6.48</v>
      </c>
      <c r="K234" s="113">
        <f>'cieki 2024'!X235</f>
        <v>78.400000000000006</v>
      </c>
      <c r="L234" s="113">
        <f>'cieki 2024'!AA235</f>
        <v>11200</v>
      </c>
      <c r="M234" s="113">
        <f>'cieki 2024'!AB235</f>
        <v>166</v>
      </c>
      <c r="N234" s="113">
        <f>'cieki 2024'!AH235</f>
        <v>100</v>
      </c>
      <c r="O234" s="113">
        <f>'cieki 2024'!AI235</f>
        <v>60</v>
      </c>
      <c r="P234" s="113">
        <f>'cieki 2024'!AJ235</f>
        <v>7.6</v>
      </c>
      <c r="Q234" s="113">
        <f>'cieki 2024'!AK235</f>
        <v>17</v>
      </c>
      <c r="R234" s="113">
        <f>'cieki 2024'!AL235</f>
        <v>11</v>
      </c>
      <c r="S234" s="113">
        <f>'cieki 2024'!AM235</f>
        <v>9.4</v>
      </c>
      <c r="T234" s="113">
        <f>'cieki 2024'!AN235</f>
        <v>15</v>
      </c>
      <c r="U234" s="113">
        <f>'cieki 2024'!AP235</f>
        <v>11</v>
      </c>
      <c r="V234" s="113">
        <f>'cieki 2024'!AQ235</f>
        <v>1.5</v>
      </c>
      <c r="W234" s="113">
        <f>'cieki 2024'!AR235</f>
        <v>88</v>
      </c>
      <c r="X234" s="113">
        <f>'cieki 2024'!AS235</f>
        <v>34</v>
      </c>
      <c r="Y234" s="113">
        <f>'cieki 2024'!AT235</f>
        <v>23</v>
      </c>
      <c r="Z234" s="113">
        <f>'cieki 2024'!AU235</f>
        <v>22</v>
      </c>
      <c r="AA234" s="113">
        <f>'cieki 2024'!AV235</f>
        <v>15</v>
      </c>
      <c r="AB234" s="113">
        <f>'cieki 2024'!AW235</f>
        <v>2.5</v>
      </c>
      <c r="AC234" s="113">
        <f>'cieki 2024'!AX235</f>
        <v>7.7</v>
      </c>
      <c r="AD234" s="113">
        <f>'cieki 2024'!AY235</f>
        <v>9.6</v>
      </c>
      <c r="AE234" s="113">
        <f>'cieki 2024'!BA235</f>
        <v>403.5</v>
      </c>
      <c r="AF234" s="113">
        <f>'cieki 2024'!BI235</f>
        <v>0.5</v>
      </c>
      <c r="AG234" s="113">
        <f>'cieki 2024'!BK235</f>
        <v>0.5</v>
      </c>
      <c r="AH234" s="113">
        <f>'cieki 2024'!BL235</f>
        <v>0.05</v>
      </c>
      <c r="AI234" s="113">
        <f>'cieki 2024'!BM235</f>
        <v>0.05</v>
      </c>
      <c r="AJ234" s="113">
        <f>'cieki 2024'!BN235</f>
        <v>0.05</v>
      </c>
      <c r="AK234" s="113">
        <f>'cieki 2024'!BQ235</f>
        <v>0.4</v>
      </c>
      <c r="AL234" s="112">
        <f>'cieki 2024'!BS235</f>
        <v>0.05</v>
      </c>
      <c r="AM234" s="113">
        <f>'cieki 2024'!BU235</f>
        <v>0.1</v>
      </c>
      <c r="AN234" s="113">
        <f>'cieki 2024'!BW235</f>
        <v>0.05</v>
      </c>
      <c r="AO234" s="113">
        <f>'cieki 2024'!BX235</f>
        <v>0.05</v>
      </c>
      <c r="AP234" s="113">
        <f>'cieki 2024'!BY235</f>
        <v>0.15000000000000002</v>
      </c>
      <c r="AQ234" s="113">
        <f>'cieki 2024'!CA235</f>
        <v>0</v>
      </c>
      <c r="AR234" s="112">
        <f>'cieki 2024'!CL235</f>
        <v>0</v>
      </c>
      <c r="AS234" s="113">
        <f>'cieki 2024'!CO235</f>
        <v>0</v>
      </c>
      <c r="AT234" s="113">
        <f>'cieki 2024'!CT235</f>
        <v>0</v>
      </c>
      <c r="AU234" s="133">
        <f>'cieki 2024'!CY235</f>
        <v>0</v>
      </c>
      <c r="AV234" s="113">
        <f>'cieki 2024'!DD235</f>
        <v>0</v>
      </c>
      <c r="AW234" s="113">
        <f>'cieki 2024'!DE235</f>
        <v>0.05</v>
      </c>
      <c r="AX234" s="157">
        <f>'cieki 2024'!DF235</f>
        <v>0.05</v>
      </c>
      <c r="AY234" s="159" t="s">
        <v>163</v>
      </c>
    </row>
    <row r="235" spans="1:54" x14ac:dyDescent="0.25">
      <c r="A235" s="111">
        <f>'cieki 2024'!B236</f>
        <v>386</v>
      </c>
      <c r="B235" s="152" t="str">
        <f>'cieki 2024'!D236</f>
        <v>Wisła - Kazuń</v>
      </c>
      <c r="C235" s="112">
        <f>'cieki 2024'!I236</f>
        <v>0.05</v>
      </c>
      <c r="D235" s="112">
        <f>'cieki 2024'!J236</f>
        <v>3.91</v>
      </c>
      <c r="E235" s="112">
        <f>'cieki 2024'!L236</f>
        <v>0.61</v>
      </c>
      <c r="F235" s="112">
        <f>'cieki 2024'!N236</f>
        <v>14.8</v>
      </c>
      <c r="G235" s="112">
        <f>'cieki 2024'!O236</f>
        <v>36.200000000000003</v>
      </c>
      <c r="H235" s="133">
        <f>'cieki 2024'!P236</f>
        <v>0.01</v>
      </c>
      <c r="I235" s="112">
        <f>'cieki 2024'!S236</f>
        <v>10.4</v>
      </c>
      <c r="J235" s="112">
        <f>'cieki 2024'!T236</f>
        <v>59.3</v>
      </c>
      <c r="K235" s="113">
        <f>'cieki 2024'!X236</f>
        <v>145</v>
      </c>
      <c r="L235" s="113">
        <f>'cieki 2024'!AA236</f>
        <v>8150</v>
      </c>
      <c r="M235" s="113">
        <f>'cieki 2024'!AB236</f>
        <v>859.23099999999999</v>
      </c>
      <c r="N235" s="113">
        <f>'cieki 2024'!AH236</f>
        <v>2.5</v>
      </c>
      <c r="O235" s="113">
        <f>'cieki 2024'!AI236</f>
        <v>2.5</v>
      </c>
      <c r="P235" s="113">
        <f>'cieki 2024'!AJ236</f>
        <v>34</v>
      </c>
      <c r="Q235" s="113">
        <f>'cieki 2024'!AK236</f>
        <v>17</v>
      </c>
      <c r="R235" s="113">
        <f>'cieki 2024'!AL236</f>
        <v>2.5</v>
      </c>
      <c r="S235" s="113">
        <f>'cieki 2024'!AM236</f>
        <v>28</v>
      </c>
      <c r="T235" s="113">
        <f>'cieki 2024'!AN236</f>
        <v>75</v>
      </c>
      <c r="U235" s="113">
        <f>'cieki 2024'!AP236</f>
        <v>40</v>
      </c>
      <c r="V235" s="113">
        <f>'cieki 2024'!AQ236</f>
        <v>1.5</v>
      </c>
      <c r="W235" s="113">
        <f>'cieki 2024'!AR236</f>
        <v>2.5</v>
      </c>
      <c r="X235" s="113">
        <f>'cieki 2024'!AS236</f>
        <v>2.5</v>
      </c>
      <c r="Y235" s="113">
        <f>'cieki 2024'!AT236</f>
        <v>15</v>
      </c>
      <c r="Z235" s="113">
        <f>'cieki 2024'!AU236</f>
        <v>60</v>
      </c>
      <c r="AA235" s="113">
        <f>'cieki 2024'!AV236</f>
        <v>69</v>
      </c>
      <c r="AB235" s="113">
        <f>'cieki 2024'!AW236</f>
        <v>2.5</v>
      </c>
      <c r="AC235" s="113">
        <f>'cieki 2024'!AX236</f>
        <v>2.5</v>
      </c>
      <c r="AD235" s="113">
        <f>'cieki 2024'!AY236</f>
        <v>89</v>
      </c>
      <c r="AE235" s="113">
        <f>'cieki 2024'!BA236</f>
        <v>312</v>
      </c>
      <c r="AF235" s="113">
        <f>'cieki 2024'!BI236</f>
        <v>0.5</v>
      </c>
      <c r="AG235" s="113">
        <f>'cieki 2024'!BK236</f>
        <v>0.5</v>
      </c>
      <c r="AH235" s="113">
        <f>'cieki 2024'!BL236</f>
        <v>0.05</v>
      </c>
      <c r="AI235" s="113">
        <f>'cieki 2024'!BM236</f>
        <v>0.05</v>
      </c>
      <c r="AJ235" s="113">
        <f>'cieki 2024'!BN236</f>
        <v>0.05</v>
      </c>
      <c r="AK235" s="113">
        <f>'cieki 2024'!BQ236</f>
        <v>0.4</v>
      </c>
      <c r="AL235" s="112">
        <f>'cieki 2024'!BS236</f>
        <v>0.05</v>
      </c>
      <c r="AM235" s="113">
        <f>'cieki 2024'!BU236</f>
        <v>0.1</v>
      </c>
      <c r="AN235" s="113">
        <f>'cieki 2024'!BW236</f>
        <v>0.05</v>
      </c>
      <c r="AO235" s="113">
        <f>'cieki 2024'!BX236</f>
        <v>0.05</v>
      </c>
      <c r="AP235" s="113">
        <f>'cieki 2024'!BY236</f>
        <v>0.15000000000000002</v>
      </c>
      <c r="AQ235" s="113">
        <f>'cieki 2024'!CA236</f>
        <v>0</v>
      </c>
      <c r="AR235" s="112">
        <f>'cieki 2024'!CL236</f>
        <v>0</v>
      </c>
      <c r="AS235" s="113">
        <f>'cieki 2024'!CO236</f>
        <v>0</v>
      </c>
      <c r="AT235" s="113">
        <f>'cieki 2024'!CT236</f>
        <v>0</v>
      </c>
      <c r="AU235" s="133">
        <f>'cieki 2024'!CY236</f>
        <v>0</v>
      </c>
      <c r="AV235" s="113">
        <f>'cieki 2024'!DD236</f>
        <v>0</v>
      </c>
      <c r="AW235" s="113">
        <f>'cieki 2024'!DE236</f>
        <v>0.05</v>
      </c>
      <c r="AX235" s="157">
        <f>'cieki 2024'!DF236</f>
        <v>0.05</v>
      </c>
      <c r="AY235" s="159" t="s">
        <v>163</v>
      </c>
    </row>
    <row r="236" spans="1:54" x14ac:dyDescent="0.25">
      <c r="A236" s="111">
        <f>'cieki 2024'!B237</f>
        <v>387</v>
      </c>
      <c r="B236" s="152" t="str">
        <f>'cieki 2024'!D237</f>
        <v>Wisła - Kępa Zawadowska, brzeg</v>
      </c>
      <c r="C236" s="112">
        <f>'cieki 2024'!I237</f>
        <v>0.05</v>
      </c>
      <c r="D236" s="112">
        <f>'cieki 2024'!J237</f>
        <v>1.5</v>
      </c>
      <c r="E236" s="112">
        <f>'cieki 2024'!L237</f>
        <v>0.28499999999999998</v>
      </c>
      <c r="F236" s="112">
        <f>'cieki 2024'!N237</f>
        <v>7.95</v>
      </c>
      <c r="G236" s="112">
        <f>'cieki 2024'!O237</f>
        <v>13.2</v>
      </c>
      <c r="H236" s="133">
        <f>'cieki 2024'!P237</f>
        <v>1.7999999999999999E-2</v>
      </c>
      <c r="I236" s="112">
        <f>'cieki 2024'!S237</f>
        <v>6.24</v>
      </c>
      <c r="J236" s="112">
        <f>'cieki 2024'!T237</f>
        <v>0.5</v>
      </c>
      <c r="K236" s="113">
        <f>'cieki 2024'!X237</f>
        <v>64.400000000000006</v>
      </c>
      <c r="L236" s="113">
        <f>'cieki 2024'!AA237</f>
        <v>4880</v>
      </c>
      <c r="M236" s="113">
        <f>'cieki 2024'!AB237</f>
        <v>319</v>
      </c>
      <c r="N236" s="113">
        <f>'cieki 2024'!AH237</f>
        <v>2.5</v>
      </c>
      <c r="O236" s="113">
        <f>'cieki 2024'!AI237</f>
        <v>2.5</v>
      </c>
      <c r="P236" s="113">
        <f>'cieki 2024'!AJ237</f>
        <v>43</v>
      </c>
      <c r="Q236" s="113">
        <f>'cieki 2024'!AK237</f>
        <v>25</v>
      </c>
      <c r="R236" s="113">
        <f>'cieki 2024'!AL237</f>
        <v>2.5</v>
      </c>
      <c r="S236" s="113">
        <f>'cieki 2024'!AM237</f>
        <v>30</v>
      </c>
      <c r="T236" s="113">
        <f>'cieki 2024'!AN237</f>
        <v>89</v>
      </c>
      <c r="U236" s="113">
        <f>'cieki 2024'!AP237</f>
        <v>47</v>
      </c>
      <c r="V236" s="113">
        <f>'cieki 2024'!AQ237</f>
        <v>1.5</v>
      </c>
      <c r="W236" s="113">
        <f>'cieki 2024'!AR237</f>
        <v>2.5</v>
      </c>
      <c r="X236" s="113">
        <f>'cieki 2024'!AS237</f>
        <v>2.5</v>
      </c>
      <c r="Y236" s="113">
        <f>'cieki 2024'!AT237</f>
        <v>23</v>
      </c>
      <c r="Z236" s="113">
        <f>'cieki 2024'!AU237</f>
        <v>72</v>
      </c>
      <c r="AA236" s="113">
        <f>'cieki 2024'!AV237</f>
        <v>88</v>
      </c>
      <c r="AB236" s="113">
        <f>'cieki 2024'!AW237</f>
        <v>2.5</v>
      </c>
      <c r="AC236" s="113">
        <f>'cieki 2024'!AX237</f>
        <v>2.5</v>
      </c>
      <c r="AD236" s="113">
        <f>'cieki 2024'!AY237</f>
        <v>103</v>
      </c>
      <c r="AE236" s="113">
        <f>'cieki 2024'!BA237</f>
        <v>384</v>
      </c>
      <c r="AF236" s="113">
        <f>'cieki 2024'!BI237</f>
        <v>0.5</v>
      </c>
      <c r="AG236" s="113">
        <f>'cieki 2024'!BK237</f>
        <v>0.5</v>
      </c>
      <c r="AH236" s="113">
        <f>'cieki 2024'!BL237</f>
        <v>0.05</v>
      </c>
      <c r="AI236" s="113">
        <f>'cieki 2024'!BM237</f>
        <v>0.05</v>
      </c>
      <c r="AJ236" s="113">
        <f>'cieki 2024'!BN237</f>
        <v>0.05</v>
      </c>
      <c r="AK236" s="113">
        <f>'cieki 2024'!BQ237</f>
        <v>0.4</v>
      </c>
      <c r="AL236" s="112">
        <f>'cieki 2024'!BS237</f>
        <v>0.05</v>
      </c>
      <c r="AM236" s="113">
        <f>'cieki 2024'!BU237</f>
        <v>0.1</v>
      </c>
      <c r="AN236" s="113">
        <f>'cieki 2024'!BW237</f>
        <v>0.05</v>
      </c>
      <c r="AO236" s="113">
        <f>'cieki 2024'!BX237</f>
        <v>0.05</v>
      </c>
      <c r="AP236" s="113">
        <f>'cieki 2024'!BY237</f>
        <v>0.15000000000000002</v>
      </c>
      <c r="AQ236" s="113">
        <f>'cieki 2024'!CA237</f>
        <v>0</v>
      </c>
      <c r="AR236" s="112">
        <f>'cieki 2024'!CL237</f>
        <v>0</v>
      </c>
      <c r="AS236" s="113">
        <f>'cieki 2024'!CO237</f>
        <v>0</v>
      </c>
      <c r="AT236" s="113">
        <f>'cieki 2024'!CT237</f>
        <v>0</v>
      </c>
      <c r="AU236" s="133">
        <f>'cieki 2024'!CY237</f>
        <v>0</v>
      </c>
      <c r="AV236" s="113">
        <f>'cieki 2024'!DD237</f>
        <v>0</v>
      </c>
      <c r="AW236" s="113">
        <f>'cieki 2024'!DE237</f>
        <v>0.05</v>
      </c>
      <c r="AX236" s="157">
        <f>'cieki 2024'!DF237</f>
        <v>0.05</v>
      </c>
      <c r="AY236" s="159" t="s">
        <v>163</v>
      </c>
    </row>
    <row r="237" spans="1:54" x14ac:dyDescent="0.25">
      <c r="A237" s="111">
        <f>'cieki 2024'!B238</f>
        <v>388</v>
      </c>
      <c r="B237" s="152" t="str">
        <f>'cieki 2024'!D238</f>
        <v>Wisła - Kiezmark</v>
      </c>
      <c r="C237" s="112">
        <f>'cieki 2024'!I238</f>
        <v>0.05</v>
      </c>
      <c r="D237" s="112">
        <f>'cieki 2024'!J238</f>
        <v>1.5</v>
      </c>
      <c r="E237" s="112">
        <f>'cieki 2024'!L238</f>
        <v>2.5000000000000001E-2</v>
      </c>
      <c r="F237" s="112">
        <f>'cieki 2024'!N238</f>
        <v>4.42</v>
      </c>
      <c r="G237" s="112">
        <f>'cieki 2024'!O238</f>
        <v>20.100000000000001</v>
      </c>
      <c r="H237" s="133">
        <f>'cieki 2024'!P238</f>
        <v>0.01</v>
      </c>
      <c r="I237" s="112">
        <f>'cieki 2024'!S238</f>
        <v>3.04</v>
      </c>
      <c r="J237" s="112">
        <f>'cieki 2024'!T238</f>
        <v>13.9</v>
      </c>
      <c r="K237" s="113">
        <f>'cieki 2024'!X238</f>
        <v>35.700000000000003</v>
      </c>
      <c r="L237" s="113">
        <f>'cieki 2024'!AA238</f>
        <v>3390</v>
      </c>
      <c r="M237" s="113">
        <f>'cieki 2024'!AB238</f>
        <v>92.1</v>
      </c>
      <c r="N237" s="113">
        <f>'cieki 2024'!AH238</f>
        <v>2.5</v>
      </c>
      <c r="O237" s="113">
        <f>'cieki 2024'!AI238</f>
        <v>5.2</v>
      </c>
      <c r="P237" s="113">
        <f>'cieki 2024'!AJ238</f>
        <v>2.5</v>
      </c>
      <c r="Q237" s="113">
        <f>'cieki 2024'!AK238</f>
        <v>14</v>
      </c>
      <c r="R237" s="113">
        <f>'cieki 2024'!AL238</f>
        <v>10</v>
      </c>
      <c r="S237" s="113">
        <f>'cieki 2024'!AM238</f>
        <v>8.1</v>
      </c>
      <c r="T237" s="113">
        <f>'cieki 2024'!AN238</f>
        <v>12</v>
      </c>
      <c r="U237" s="113">
        <f>'cieki 2024'!AP238</f>
        <v>6</v>
      </c>
      <c r="V237" s="113">
        <f>'cieki 2024'!AQ238</f>
        <v>1.5</v>
      </c>
      <c r="W237" s="113">
        <f>'cieki 2024'!AR238</f>
        <v>2.5</v>
      </c>
      <c r="X237" s="113">
        <f>'cieki 2024'!AS238</f>
        <v>2.5</v>
      </c>
      <c r="Y237" s="113">
        <f>'cieki 2024'!AT238</f>
        <v>2.5</v>
      </c>
      <c r="Z237" s="113">
        <f>'cieki 2024'!AU238</f>
        <v>9.1</v>
      </c>
      <c r="AA237" s="113">
        <f>'cieki 2024'!AV238</f>
        <v>6.4</v>
      </c>
      <c r="AB237" s="113">
        <f>'cieki 2024'!AW238</f>
        <v>2.5</v>
      </c>
      <c r="AC237" s="113">
        <f>'cieki 2024'!AX238</f>
        <v>12</v>
      </c>
      <c r="AD237" s="113">
        <f>'cieki 2024'!AY238</f>
        <v>2.5</v>
      </c>
      <c r="AE237" s="113">
        <f>'cieki 2024'!BA238</f>
        <v>78.800000000000011</v>
      </c>
      <c r="AF237" s="113">
        <f>'cieki 2024'!BI238</f>
        <v>0.5</v>
      </c>
      <c r="AG237" s="113">
        <f>'cieki 2024'!BK238</f>
        <v>0.5</v>
      </c>
      <c r="AH237" s="113">
        <f>'cieki 2024'!BL238</f>
        <v>0.05</v>
      </c>
      <c r="AI237" s="113">
        <f>'cieki 2024'!BM238</f>
        <v>0.05</v>
      </c>
      <c r="AJ237" s="113">
        <f>'cieki 2024'!BN238</f>
        <v>0.05</v>
      </c>
      <c r="AK237" s="113">
        <f>'cieki 2024'!BQ238</f>
        <v>0.4</v>
      </c>
      <c r="AL237" s="112">
        <f>'cieki 2024'!BS238</f>
        <v>0.05</v>
      </c>
      <c r="AM237" s="113">
        <f>'cieki 2024'!BU238</f>
        <v>0.1</v>
      </c>
      <c r="AN237" s="113">
        <f>'cieki 2024'!BW238</f>
        <v>0.05</v>
      </c>
      <c r="AO237" s="113">
        <f>'cieki 2024'!BX238</f>
        <v>0.05</v>
      </c>
      <c r="AP237" s="113">
        <f>'cieki 2024'!BY238</f>
        <v>0.15000000000000002</v>
      </c>
      <c r="AQ237" s="113">
        <f>'cieki 2024'!CA238</f>
        <v>25</v>
      </c>
      <c r="AR237" s="112">
        <f>'cieki 2024'!CL238</f>
        <v>0.03</v>
      </c>
      <c r="AS237" s="113">
        <f>'cieki 2024'!CO238</f>
        <v>0.5</v>
      </c>
      <c r="AT237" s="113">
        <f>'cieki 2024'!CT238</f>
        <v>0.5</v>
      </c>
      <c r="AU237" s="133">
        <f>'cieki 2024'!CY238</f>
        <v>7.9000000000000001E-4</v>
      </c>
      <c r="AV237" s="113">
        <f>'cieki 2024'!DD238</f>
        <v>0.05</v>
      </c>
      <c r="AW237" s="113">
        <f>'cieki 2024'!DE238</f>
        <v>0.05</v>
      </c>
      <c r="AX237" s="157">
        <f>'cieki 2024'!DF238</f>
        <v>0.05</v>
      </c>
      <c r="AY237" s="156" t="s">
        <v>161</v>
      </c>
    </row>
    <row r="238" spans="1:54" x14ac:dyDescent="0.25">
      <c r="A238" s="111">
        <f>'cieki 2024'!B239</f>
        <v>389</v>
      </c>
      <c r="B238" s="152" t="str">
        <f>'cieki 2024'!D239</f>
        <v>Wisła - Kopanka</v>
      </c>
      <c r="C238" s="112">
        <f>'cieki 2024'!I239</f>
        <v>2.2000000000000002</v>
      </c>
      <c r="D238" s="112">
        <f>'cieki 2024'!J239</f>
        <v>4.79</v>
      </c>
      <c r="E238" s="112">
        <f>'cieki 2024'!L239</f>
        <v>3.54</v>
      </c>
      <c r="F238" s="112">
        <f>'cieki 2024'!N239</f>
        <v>19.5</v>
      </c>
      <c r="G238" s="112">
        <f>'cieki 2024'!O239</f>
        <v>48.9</v>
      </c>
      <c r="H238" s="133">
        <f>'cieki 2024'!P239</f>
        <v>1.0999999999999999E-2</v>
      </c>
      <c r="I238" s="112">
        <f>'cieki 2024'!S239</f>
        <v>14.3</v>
      </c>
      <c r="J238" s="112">
        <f>'cieki 2024'!T239</f>
        <v>41.8</v>
      </c>
      <c r="K238" s="113">
        <f>'cieki 2024'!X239</f>
        <v>332</v>
      </c>
      <c r="L238" s="113">
        <f>'cieki 2024'!AA239</f>
        <v>9770</v>
      </c>
      <c r="M238" s="113">
        <f>'cieki 2024'!AB239</f>
        <v>379</v>
      </c>
      <c r="N238" s="113">
        <f>'cieki 2024'!AH239</f>
        <v>2.5</v>
      </c>
      <c r="O238" s="113">
        <f>'cieki 2024'!AI239</f>
        <v>15</v>
      </c>
      <c r="P238" s="113">
        <f>'cieki 2024'!AJ239</f>
        <v>2.5</v>
      </c>
      <c r="Q238" s="113">
        <f>'cieki 2024'!AK239</f>
        <v>2.5</v>
      </c>
      <c r="R238" s="113">
        <f>'cieki 2024'!AL239</f>
        <v>2.5</v>
      </c>
      <c r="S238" s="113">
        <f>'cieki 2024'!AM239</f>
        <v>2.5</v>
      </c>
      <c r="T238" s="113">
        <f>'cieki 2024'!AN239</f>
        <v>10</v>
      </c>
      <c r="U238" s="113">
        <f>'cieki 2024'!AP239</f>
        <v>2.5</v>
      </c>
      <c r="V238" s="113">
        <f>'cieki 2024'!AQ239</f>
        <v>1.5</v>
      </c>
      <c r="W238" s="113">
        <f>'cieki 2024'!AR239</f>
        <v>2.5</v>
      </c>
      <c r="X238" s="113">
        <f>'cieki 2024'!AS239</f>
        <v>2.5</v>
      </c>
      <c r="Y238" s="113">
        <f>'cieki 2024'!AT239</f>
        <v>11</v>
      </c>
      <c r="Z238" s="113">
        <f>'cieki 2024'!AU239</f>
        <v>2.5</v>
      </c>
      <c r="AA238" s="113">
        <f>'cieki 2024'!AV239</f>
        <v>2.5</v>
      </c>
      <c r="AB238" s="113">
        <f>'cieki 2024'!AW239</f>
        <v>2.5</v>
      </c>
      <c r="AC238" s="113">
        <f>'cieki 2024'!AX239</f>
        <v>13</v>
      </c>
      <c r="AD238" s="113">
        <f>'cieki 2024'!AY239</f>
        <v>2.5</v>
      </c>
      <c r="AE238" s="113">
        <f>'cieki 2024'!BA239</f>
        <v>60</v>
      </c>
      <c r="AF238" s="113">
        <f>'cieki 2024'!BI239</f>
        <v>0.5</v>
      </c>
      <c r="AG238" s="113">
        <f>'cieki 2024'!BK239</f>
        <v>0.5</v>
      </c>
      <c r="AH238" s="113">
        <f>'cieki 2024'!BL239</f>
        <v>0.05</v>
      </c>
      <c r="AI238" s="113">
        <f>'cieki 2024'!BM239</f>
        <v>0.05</v>
      </c>
      <c r="AJ238" s="113">
        <f>'cieki 2024'!BN239</f>
        <v>0.05</v>
      </c>
      <c r="AK238" s="113">
        <f>'cieki 2024'!BQ239</f>
        <v>0.4</v>
      </c>
      <c r="AL238" s="112">
        <f>'cieki 2024'!BS239</f>
        <v>0.05</v>
      </c>
      <c r="AM238" s="113">
        <f>'cieki 2024'!BU239</f>
        <v>0.1</v>
      </c>
      <c r="AN238" s="113">
        <f>'cieki 2024'!BW239</f>
        <v>0.05</v>
      </c>
      <c r="AO238" s="113">
        <f>'cieki 2024'!BX239</f>
        <v>0.05</v>
      </c>
      <c r="AP238" s="113">
        <f>'cieki 2024'!BY239</f>
        <v>0.15000000000000002</v>
      </c>
      <c r="AQ238" s="113">
        <f>'cieki 2024'!CA239</f>
        <v>25</v>
      </c>
      <c r="AR238" s="112">
        <f>'cieki 2024'!CL239</f>
        <v>5.0000000000000001E-3</v>
      </c>
      <c r="AS238" s="113">
        <f>'cieki 2024'!CO239</f>
        <v>0.5</v>
      </c>
      <c r="AT238" s="113">
        <f>'cieki 2024'!CT239</f>
        <v>0.5</v>
      </c>
      <c r="AU238" s="133">
        <f>'cieki 2024'!CY239</f>
        <v>1E-3</v>
      </c>
      <c r="AV238" s="113">
        <f>'cieki 2024'!DD239</f>
        <v>0.05</v>
      </c>
      <c r="AW238" s="113">
        <f>'cieki 2024'!DE239</f>
        <v>0.05</v>
      </c>
      <c r="AX238" s="157">
        <f>'cieki 2024'!DF239</f>
        <v>0.05</v>
      </c>
      <c r="AY238" s="159" t="s">
        <v>163</v>
      </c>
    </row>
    <row r="239" spans="1:54" x14ac:dyDescent="0.25">
      <c r="A239" s="111">
        <f>'cieki 2024'!B240</f>
        <v>390</v>
      </c>
      <c r="B239" s="152" t="str">
        <f>'cieki 2024'!D240</f>
        <v>Wisła - Łopoczno</v>
      </c>
      <c r="C239" s="112">
        <f>'cieki 2024'!I240</f>
        <v>0.05</v>
      </c>
      <c r="D239" s="112">
        <f>'cieki 2024'!J240</f>
        <v>1.5</v>
      </c>
      <c r="E239" s="112">
        <f>'cieki 2024'!L240</f>
        <v>2.5000000000000001E-2</v>
      </c>
      <c r="F239" s="112">
        <f>'cieki 2024'!N240</f>
        <v>10.8</v>
      </c>
      <c r="G239" s="112">
        <f>'cieki 2024'!O240</f>
        <v>13.7</v>
      </c>
      <c r="H239" s="133">
        <f>'cieki 2024'!P240</f>
        <v>2.8000000000000001E-2</v>
      </c>
      <c r="I239" s="112">
        <f>'cieki 2024'!S240</f>
        <v>8.8000000000000007</v>
      </c>
      <c r="J239" s="112">
        <f>'cieki 2024'!T240</f>
        <v>0.5</v>
      </c>
      <c r="K239" s="113">
        <f>'cieki 2024'!X240</f>
        <v>73.099999999999994</v>
      </c>
      <c r="L239" s="113">
        <f>'cieki 2024'!AA240</f>
        <v>7430</v>
      </c>
      <c r="M239" s="113">
        <f>'cieki 2024'!AB240</f>
        <v>390</v>
      </c>
      <c r="N239" s="113">
        <f>'cieki 2024'!AH240</f>
        <v>10</v>
      </c>
      <c r="O239" s="113">
        <f>'cieki 2024'!AI240</f>
        <v>30</v>
      </c>
      <c r="P239" s="113">
        <f>'cieki 2024'!AJ240</f>
        <v>9.4</v>
      </c>
      <c r="Q239" s="113">
        <f>'cieki 2024'!AK240</f>
        <v>92</v>
      </c>
      <c r="R239" s="113">
        <f>'cieki 2024'!AL240</f>
        <v>56</v>
      </c>
      <c r="S239" s="113">
        <f>'cieki 2024'!AM240</f>
        <v>48</v>
      </c>
      <c r="T239" s="113">
        <f>'cieki 2024'!AN240</f>
        <v>72</v>
      </c>
      <c r="U239" s="113">
        <f>'cieki 2024'!AP240</f>
        <v>70</v>
      </c>
      <c r="V239" s="113">
        <f>'cieki 2024'!AQ240</f>
        <v>1.5</v>
      </c>
      <c r="W239" s="113">
        <f>'cieki 2024'!AR240</f>
        <v>2.5</v>
      </c>
      <c r="X239" s="113">
        <f>'cieki 2024'!AS240</f>
        <v>6.2</v>
      </c>
      <c r="Y239" s="113">
        <f>'cieki 2024'!AT240</f>
        <v>79</v>
      </c>
      <c r="Z239" s="113">
        <f>'cieki 2024'!AU240</f>
        <v>62</v>
      </c>
      <c r="AA239" s="113">
        <f>'cieki 2024'!AV240</f>
        <v>55</v>
      </c>
      <c r="AB239" s="113">
        <f>'cieki 2024'!AW240</f>
        <v>2.5</v>
      </c>
      <c r="AC239" s="113">
        <f>'cieki 2024'!AX240</f>
        <v>74</v>
      </c>
      <c r="AD239" s="113">
        <f>'cieki 2024'!AY240</f>
        <v>16</v>
      </c>
      <c r="AE239" s="113">
        <f>'cieki 2024'!BA240</f>
        <v>523.59999999999991</v>
      </c>
      <c r="AF239" s="113">
        <f>'cieki 2024'!BI240</f>
        <v>0.5</v>
      </c>
      <c r="AG239" s="113">
        <f>'cieki 2024'!BK240</f>
        <v>0.5</v>
      </c>
      <c r="AH239" s="113">
        <f>'cieki 2024'!BL240</f>
        <v>0.05</v>
      </c>
      <c r="AI239" s="113">
        <f>'cieki 2024'!BM240</f>
        <v>0.05</v>
      </c>
      <c r="AJ239" s="113">
        <f>'cieki 2024'!BN240</f>
        <v>0.05</v>
      </c>
      <c r="AK239" s="113">
        <f>'cieki 2024'!BQ240</f>
        <v>0.4</v>
      </c>
      <c r="AL239" s="112">
        <f>'cieki 2024'!BS240</f>
        <v>0.05</v>
      </c>
      <c r="AM239" s="113">
        <f>'cieki 2024'!BU240</f>
        <v>0.1</v>
      </c>
      <c r="AN239" s="113">
        <f>'cieki 2024'!BW240</f>
        <v>0.05</v>
      </c>
      <c r="AO239" s="113">
        <f>'cieki 2024'!BX240</f>
        <v>0.05</v>
      </c>
      <c r="AP239" s="113">
        <f>'cieki 2024'!BY240</f>
        <v>0.15000000000000002</v>
      </c>
      <c r="AQ239" s="113">
        <f>'cieki 2024'!CA240</f>
        <v>0</v>
      </c>
      <c r="AR239" s="112">
        <f>'cieki 2024'!CL240</f>
        <v>0</v>
      </c>
      <c r="AS239" s="113">
        <f>'cieki 2024'!CO240</f>
        <v>0</v>
      </c>
      <c r="AT239" s="113">
        <f>'cieki 2024'!CT240</f>
        <v>0</v>
      </c>
      <c r="AU239" s="133">
        <f>'cieki 2024'!CY240</f>
        <v>0</v>
      </c>
      <c r="AV239" s="113">
        <f>'cieki 2024'!DD240</f>
        <v>0</v>
      </c>
      <c r="AW239" s="113">
        <f>'cieki 2024'!DE240</f>
        <v>0.05</v>
      </c>
      <c r="AX239" s="157">
        <f>'cieki 2024'!DF240</f>
        <v>0.05</v>
      </c>
      <c r="AY239" s="156" t="s">
        <v>161</v>
      </c>
    </row>
    <row r="240" spans="1:54" x14ac:dyDescent="0.25">
      <c r="A240" s="111">
        <f>'cieki 2024'!B241</f>
        <v>391</v>
      </c>
      <c r="B240" s="152" t="str">
        <f>'cieki 2024'!D241</f>
        <v>Wisła - Mniszew</v>
      </c>
      <c r="C240" s="112">
        <f>'cieki 2024'!I241</f>
        <v>0.05</v>
      </c>
      <c r="D240" s="112">
        <f>'cieki 2024'!J241</f>
        <v>1.5</v>
      </c>
      <c r="E240" s="112">
        <f>'cieki 2024'!L241</f>
        <v>2.5000000000000001E-2</v>
      </c>
      <c r="F240" s="112">
        <f>'cieki 2024'!N241</f>
        <v>2.62</v>
      </c>
      <c r="G240" s="112">
        <f>'cieki 2024'!O241</f>
        <v>7.39</v>
      </c>
      <c r="H240" s="133">
        <f>'cieki 2024'!P241</f>
        <v>1.2E-2</v>
      </c>
      <c r="I240" s="112">
        <f>'cieki 2024'!S241</f>
        <v>2.6</v>
      </c>
      <c r="J240" s="112">
        <f>'cieki 2024'!T241</f>
        <v>0.5</v>
      </c>
      <c r="K240" s="113">
        <f>'cieki 2024'!X241</f>
        <v>20.7</v>
      </c>
      <c r="L240" s="113">
        <f>'cieki 2024'!AA241</f>
        <v>1820</v>
      </c>
      <c r="M240" s="113">
        <f>'cieki 2024'!AB241</f>
        <v>49.7</v>
      </c>
      <c r="N240" s="113">
        <f>'cieki 2024'!AH241</f>
        <v>59</v>
      </c>
      <c r="O240" s="113">
        <f>'cieki 2024'!AI241</f>
        <v>18</v>
      </c>
      <c r="P240" s="113">
        <f>'cieki 2024'!AJ241</f>
        <v>2.5</v>
      </c>
      <c r="Q240" s="113">
        <f>'cieki 2024'!AK241</f>
        <v>9.1999999999999993</v>
      </c>
      <c r="R240" s="113">
        <f>'cieki 2024'!AL241</f>
        <v>7.6</v>
      </c>
      <c r="S240" s="113">
        <f>'cieki 2024'!AM241</f>
        <v>6.6</v>
      </c>
      <c r="T240" s="113">
        <f>'cieki 2024'!AN241</f>
        <v>8.2000000000000011</v>
      </c>
      <c r="U240" s="113">
        <f>'cieki 2024'!AP241</f>
        <v>8.6</v>
      </c>
      <c r="V240" s="113">
        <f>'cieki 2024'!AQ241</f>
        <v>1.5</v>
      </c>
      <c r="W240" s="113">
        <f>'cieki 2024'!AR241</f>
        <v>41</v>
      </c>
      <c r="X240" s="113">
        <f>'cieki 2024'!AS241</f>
        <v>15</v>
      </c>
      <c r="Y240" s="113">
        <f>'cieki 2024'!AT241</f>
        <v>16</v>
      </c>
      <c r="Z240" s="113">
        <f>'cieki 2024'!AU241</f>
        <v>12</v>
      </c>
      <c r="AA240" s="113">
        <f>'cieki 2024'!AV241</f>
        <v>7.2</v>
      </c>
      <c r="AB240" s="113">
        <f>'cieki 2024'!AW241</f>
        <v>2.5</v>
      </c>
      <c r="AC240" s="113">
        <f>'cieki 2024'!AX241</f>
        <v>2.5</v>
      </c>
      <c r="AD240" s="113">
        <f>'cieki 2024'!AY241</f>
        <v>2.5</v>
      </c>
      <c r="AE240" s="113">
        <f>'cieki 2024'!BA241</f>
        <v>203.79999999999998</v>
      </c>
      <c r="AF240" s="113">
        <f>'cieki 2024'!BI241</f>
        <v>0.5</v>
      </c>
      <c r="AG240" s="113">
        <f>'cieki 2024'!BK241</f>
        <v>0.5</v>
      </c>
      <c r="AH240" s="113">
        <f>'cieki 2024'!BL241</f>
        <v>0.05</v>
      </c>
      <c r="AI240" s="113">
        <f>'cieki 2024'!BM241</f>
        <v>0.05</v>
      </c>
      <c r="AJ240" s="113">
        <f>'cieki 2024'!BN241</f>
        <v>0.05</v>
      </c>
      <c r="AK240" s="113">
        <f>'cieki 2024'!BQ241</f>
        <v>0.4</v>
      </c>
      <c r="AL240" s="112">
        <f>'cieki 2024'!BS241</f>
        <v>0.05</v>
      </c>
      <c r="AM240" s="113">
        <f>'cieki 2024'!BU241</f>
        <v>0.1</v>
      </c>
      <c r="AN240" s="113">
        <f>'cieki 2024'!BW241</f>
        <v>0.05</v>
      </c>
      <c r="AO240" s="113">
        <f>'cieki 2024'!BX241</f>
        <v>0.05</v>
      </c>
      <c r="AP240" s="113">
        <f>'cieki 2024'!BY241</f>
        <v>0.15000000000000002</v>
      </c>
      <c r="AQ240" s="113">
        <f>'cieki 2024'!CA241</f>
        <v>0</v>
      </c>
      <c r="AR240" s="112">
        <f>'cieki 2024'!CL241</f>
        <v>0</v>
      </c>
      <c r="AS240" s="113">
        <f>'cieki 2024'!CO241</f>
        <v>0</v>
      </c>
      <c r="AT240" s="113">
        <f>'cieki 2024'!CT241</f>
        <v>0</v>
      </c>
      <c r="AU240" s="133">
        <f>'cieki 2024'!CY241</f>
        <v>0</v>
      </c>
      <c r="AV240" s="113">
        <f>'cieki 2024'!DD241</f>
        <v>0</v>
      </c>
      <c r="AW240" s="113">
        <f>'cieki 2024'!DE241</f>
        <v>0.05</v>
      </c>
      <c r="AX240" s="157">
        <f>'cieki 2024'!DF241</f>
        <v>0.05</v>
      </c>
      <c r="AY240" s="158" t="s">
        <v>162</v>
      </c>
    </row>
    <row r="241" spans="1:51" x14ac:dyDescent="0.25">
      <c r="A241" s="111">
        <f>'cieki 2024'!B242</f>
        <v>392</v>
      </c>
      <c r="B241" s="152" t="str">
        <f>'cieki 2024'!D242</f>
        <v>Wisła - Niedary</v>
      </c>
      <c r="C241" s="112">
        <f>'cieki 2024'!I242</f>
        <v>5.55</v>
      </c>
      <c r="D241" s="112">
        <f>'cieki 2024'!J242</f>
        <v>3.05</v>
      </c>
      <c r="E241" s="112">
        <f>'cieki 2024'!L242</f>
        <v>1.85</v>
      </c>
      <c r="F241" s="112">
        <f>'cieki 2024'!N242</f>
        <v>16.5</v>
      </c>
      <c r="G241" s="112">
        <f>'cieki 2024'!O242</f>
        <v>33.6</v>
      </c>
      <c r="H241" s="133">
        <f>'cieki 2024'!P242</f>
        <v>4.5999999999999999E-2</v>
      </c>
      <c r="I241" s="112">
        <f>'cieki 2024'!S242</f>
        <v>13.6</v>
      </c>
      <c r="J241" s="112">
        <f>'cieki 2024'!T242</f>
        <v>18.7</v>
      </c>
      <c r="K241" s="113">
        <f>'cieki 2024'!X242</f>
        <v>198</v>
      </c>
      <c r="L241" s="113">
        <f>'cieki 2024'!AA242</f>
        <v>9130</v>
      </c>
      <c r="M241" s="113">
        <f>'cieki 2024'!AB242</f>
        <v>338</v>
      </c>
      <c r="N241" s="113">
        <f>'cieki 2024'!AH242</f>
        <v>2.5</v>
      </c>
      <c r="O241" s="113">
        <f>'cieki 2024'!AI242</f>
        <v>59</v>
      </c>
      <c r="P241" s="113">
        <f>'cieki 2024'!AJ242</f>
        <v>26</v>
      </c>
      <c r="Q241" s="113">
        <f>'cieki 2024'!AK242</f>
        <v>131</v>
      </c>
      <c r="R241" s="113">
        <f>'cieki 2024'!AL242</f>
        <v>51</v>
      </c>
      <c r="S241" s="113">
        <f>'cieki 2024'!AM242</f>
        <v>43</v>
      </c>
      <c r="T241" s="113">
        <f>'cieki 2024'!AN242</f>
        <v>34</v>
      </c>
      <c r="U241" s="113">
        <f>'cieki 2024'!AP242</f>
        <v>33</v>
      </c>
      <c r="V241" s="113">
        <f>'cieki 2024'!AQ242</f>
        <v>1.5</v>
      </c>
      <c r="W241" s="113">
        <f>'cieki 2024'!AR242</f>
        <v>2.5</v>
      </c>
      <c r="X241" s="113">
        <f>'cieki 2024'!AS242</f>
        <v>2.5</v>
      </c>
      <c r="Y241" s="113">
        <f>'cieki 2024'!AT242</f>
        <v>69</v>
      </c>
      <c r="Z241" s="113">
        <f>'cieki 2024'!AU242</f>
        <v>40</v>
      </c>
      <c r="AA241" s="113">
        <f>'cieki 2024'!AV242</f>
        <v>20</v>
      </c>
      <c r="AB241" s="113">
        <f>'cieki 2024'!AW242</f>
        <v>58</v>
      </c>
      <c r="AC241" s="113">
        <f>'cieki 2024'!AX242</f>
        <v>29</v>
      </c>
      <c r="AD241" s="113">
        <f>'cieki 2024'!AY242</f>
        <v>2.5</v>
      </c>
      <c r="AE241" s="113">
        <f>'cieki 2024'!BA242</f>
        <v>482</v>
      </c>
      <c r="AF241" s="113">
        <f>'cieki 2024'!BI242</f>
        <v>0.5</v>
      </c>
      <c r="AG241" s="113">
        <f>'cieki 2024'!BK242</f>
        <v>0.5</v>
      </c>
      <c r="AH241" s="113">
        <f>'cieki 2024'!BL242</f>
        <v>0.05</v>
      </c>
      <c r="AI241" s="113">
        <f>'cieki 2024'!BM242</f>
        <v>0.05</v>
      </c>
      <c r="AJ241" s="113">
        <f>'cieki 2024'!BN242</f>
        <v>0.05</v>
      </c>
      <c r="AK241" s="113">
        <f>'cieki 2024'!BQ242</f>
        <v>0.4</v>
      </c>
      <c r="AL241" s="112">
        <f>'cieki 2024'!BS242</f>
        <v>0.05</v>
      </c>
      <c r="AM241" s="113">
        <f>'cieki 2024'!BU242</f>
        <v>0.1</v>
      </c>
      <c r="AN241" s="113">
        <f>'cieki 2024'!BW242</f>
        <v>0.05</v>
      </c>
      <c r="AO241" s="113">
        <f>'cieki 2024'!BX242</f>
        <v>0.05</v>
      </c>
      <c r="AP241" s="113">
        <f>'cieki 2024'!BY242</f>
        <v>0.15000000000000002</v>
      </c>
      <c r="AQ241" s="113">
        <f>'cieki 2024'!CA242</f>
        <v>0</v>
      </c>
      <c r="AR241" s="112">
        <f>'cieki 2024'!CL242</f>
        <v>0</v>
      </c>
      <c r="AS241" s="113">
        <f>'cieki 2024'!CO242</f>
        <v>0</v>
      </c>
      <c r="AT241" s="113">
        <f>'cieki 2024'!CT242</f>
        <v>0</v>
      </c>
      <c r="AU241" s="133">
        <f>'cieki 2024'!CY242</f>
        <v>0</v>
      </c>
      <c r="AV241" s="113">
        <f>'cieki 2024'!DD242</f>
        <v>0</v>
      </c>
      <c r="AW241" s="113">
        <f>'cieki 2024'!DE242</f>
        <v>0.05</v>
      </c>
      <c r="AX241" s="157">
        <f>'cieki 2024'!DF242</f>
        <v>0.05</v>
      </c>
      <c r="AY241" s="155" t="s">
        <v>164</v>
      </c>
    </row>
    <row r="242" spans="1:51" x14ac:dyDescent="0.25">
      <c r="A242" s="111">
        <f>'cieki 2024'!B243</f>
        <v>393</v>
      </c>
      <c r="B242" s="152" t="str">
        <f>'cieki 2024'!D243</f>
        <v>Wisła - Opatowiec</v>
      </c>
      <c r="C242" s="112">
        <f>'cieki 2024'!I243</f>
        <v>2.8</v>
      </c>
      <c r="D242" s="112">
        <f>'cieki 2024'!J243</f>
        <v>1.5</v>
      </c>
      <c r="E242" s="112">
        <f>'cieki 2024'!L243</f>
        <v>0.123</v>
      </c>
      <c r="F242" s="112">
        <f>'cieki 2024'!N243</f>
        <v>4.74</v>
      </c>
      <c r="G242" s="112">
        <f>'cieki 2024'!O243</f>
        <v>16.3</v>
      </c>
      <c r="H242" s="133">
        <f>'cieki 2024'!P243</f>
        <v>5.0000000000000001E-4</v>
      </c>
      <c r="I242" s="112">
        <f>'cieki 2024'!S243</f>
        <v>4.8899999999999997</v>
      </c>
      <c r="J242" s="112">
        <f>'cieki 2024'!T243</f>
        <v>4.84</v>
      </c>
      <c r="K242" s="113">
        <f>'cieki 2024'!X243</f>
        <v>46.1</v>
      </c>
      <c r="L242" s="113">
        <f>'cieki 2024'!AA243</f>
        <v>3290</v>
      </c>
      <c r="M242" s="113">
        <f>'cieki 2024'!AB243</f>
        <v>173</v>
      </c>
      <c r="N242" s="113">
        <f>'cieki 2024'!AH243</f>
        <v>2.5</v>
      </c>
      <c r="O242" s="113">
        <f>'cieki 2024'!AI243</f>
        <v>127</v>
      </c>
      <c r="P242" s="113">
        <f>'cieki 2024'!AJ243</f>
        <v>25</v>
      </c>
      <c r="Q242" s="113">
        <f>'cieki 2024'!AK243</f>
        <v>151</v>
      </c>
      <c r="R242" s="113">
        <f>'cieki 2024'!AL243</f>
        <v>64</v>
      </c>
      <c r="S242" s="113">
        <f>'cieki 2024'!AM243</f>
        <v>57</v>
      </c>
      <c r="T242" s="113">
        <f>'cieki 2024'!AN243</f>
        <v>55</v>
      </c>
      <c r="U242" s="113">
        <f>'cieki 2024'!AP243</f>
        <v>32</v>
      </c>
      <c r="V242" s="113">
        <f>'cieki 2024'!AQ243</f>
        <v>1.5</v>
      </c>
      <c r="W242" s="113">
        <f>'cieki 2024'!AR243</f>
        <v>2.5</v>
      </c>
      <c r="X242" s="113">
        <f>'cieki 2024'!AS243</f>
        <v>30</v>
      </c>
      <c r="Y242" s="113">
        <f>'cieki 2024'!AT243</f>
        <v>95</v>
      </c>
      <c r="Z242" s="113">
        <f>'cieki 2024'!AU243</f>
        <v>57</v>
      </c>
      <c r="AA242" s="113">
        <f>'cieki 2024'!AV243</f>
        <v>24</v>
      </c>
      <c r="AB242" s="113">
        <f>'cieki 2024'!AW243</f>
        <v>32</v>
      </c>
      <c r="AC242" s="113">
        <f>'cieki 2024'!AX243</f>
        <v>37</v>
      </c>
      <c r="AD242" s="113">
        <f>'cieki 2024'!AY243</f>
        <v>2.5</v>
      </c>
      <c r="AE242" s="113">
        <f>'cieki 2024'!BA243</f>
        <v>691.5</v>
      </c>
      <c r="AF242" s="113">
        <f>'cieki 2024'!BI243</f>
        <v>0.5</v>
      </c>
      <c r="AG242" s="113">
        <f>'cieki 2024'!BK243</f>
        <v>0.5</v>
      </c>
      <c r="AH242" s="113">
        <f>'cieki 2024'!BL243</f>
        <v>0.05</v>
      </c>
      <c r="AI242" s="113">
        <f>'cieki 2024'!BM243</f>
        <v>0.05</v>
      </c>
      <c r="AJ242" s="113">
        <f>'cieki 2024'!BN243</f>
        <v>0.05</v>
      </c>
      <c r="AK242" s="113">
        <f>'cieki 2024'!BQ243</f>
        <v>0.4</v>
      </c>
      <c r="AL242" s="112">
        <f>'cieki 2024'!BS243</f>
        <v>0.05</v>
      </c>
      <c r="AM242" s="113">
        <f>'cieki 2024'!BU243</f>
        <v>0.1</v>
      </c>
      <c r="AN242" s="113">
        <f>'cieki 2024'!BW243</f>
        <v>0.05</v>
      </c>
      <c r="AO242" s="113">
        <f>'cieki 2024'!BX243</f>
        <v>0.05</v>
      </c>
      <c r="AP242" s="113">
        <f>'cieki 2024'!BY243</f>
        <v>0.15000000000000002</v>
      </c>
      <c r="AQ242" s="113">
        <f>'cieki 2024'!CA243</f>
        <v>0</v>
      </c>
      <c r="AR242" s="112">
        <f>'cieki 2024'!CL243</f>
        <v>0</v>
      </c>
      <c r="AS242" s="113">
        <f>'cieki 2024'!CO243</f>
        <v>0</v>
      </c>
      <c r="AT242" s="113">
        <f>'cieki 2024'!CT243</f>
        <v>0</v>
      </c>
      <c r="AU242" s="133">
        <f>'cieki 2024'!CY243</f>
        <v>0</v>
      </c>
      <c r="AV242" s="113">
        <f>'cieki 2024'!DD243</f>
        <v>0</v>
      </c>
      <c r="AW242" s="113">
        <f>'cieki 2024'!DE243</f>
        <v>0.05</v>
      </c>
      <c r="AX242" s="157">
        <f>'cieki 2024'!DF243</f>
        <v>0.05</v>
      </c>
      <c r="AY242" s="155" t="s">
        <v>164</v>
      </c>
    </row>
    <row r="243" spans="1:51" x14ac:dyDescent="0.25">
      <c r="A243" s="111">
        <f>'cieki 2024'!B244</f>
        <v>394</v>
      </c>
      <c r="B243" s="152" t="str">
        <f>'cieki 2024'!D244</f>
        <v>Wisła - Płock, poniżej starego mostu, prawa strona rzeki</v>
      </c>
      <c r="C243" s="112">
        <f>'cieki 2024'!I244</f>
        <v>0.05</v>
      </c>
      <c r="D243" s="112">
        <f>'cieki 2024'!J244</f>
        <v>1.5</v>
      </c>
      <c r="E243" s="112">
        <f>'cieki 2024'!L244</f>
        <v>0.42799999999999999</v>
      </c>
      <c r="F243" s="112">
        <f>'cieki 2024'!N244</f>
        <v>10.9</v>
      </c>
      <c r="G243" s="112">
        <f>'cieki 2024'!O244</f>
        <v>11.8</v>
      </c>
      <c r="H243" s="133">
        <f>'cieki 2024'!P244</f>
        <v>4.3999999999999997E-2</v>
      </c>
      <c r="I243" s="112">
        <f>'cieki 2024'!S244</f>
        <v>3.57</v>
      </c>
      <c r="J243" s="112">
        <f>'cieki 2024'!T244</f>
        <v>3.5</v>
      </c>
      <c r="K243" s="113">
        <f>'cieki 2024'!X244</f>
        <v>45.5</v>
      </c>
      <c r="L243" s="113">
        <f>'cieki 2024'!AA244</f>
        <v>3050</v>
      </c>
      <c r="M243" s="113">
        <f>'cieki 2024'!AB244</f>
        <v>271</v>
      </c>
      <c r="N243" s="113">
        <f>'cieki 2024'!AH244</f>
        <v>2.5</v>
      </c>
      <c r="O243" s="113">
        <f>'cieki 2024'!AI244</f>
        <v>10</v>
      </c>
      <c r="P243" s="113">
        <f>'cieki 2024'!AJ244</f>
        <v>2.5</v>
      </c>
      <c r="Q243" s="113">
        <f>'cieki 2024'!AK244</f>
        <v>30</v>
      </c>
      <c r="R243" s="113">
        <f>'cieki 2024'!AL244</f>
        <v>19</v>
      </c>
      <c r="S243" s="113">
        <f>'cieki 2024'!AM244</f>
        <v>14</v>
      </c>
      <c r="T243" s="113">
        <f>'cieki 2024'!AN244</f>
        <v>21</v>
      </c>
      <c r="U243" s="113">
        <f>'cieki 2024'!AP244</f>
        <v>23</v>
      </c>
      <c r="V243" s="113">
        <f>'cieki 2024'!AQ244</f>
        <v>1.5</v>
      </c>
      <c r="W243" s="113">
        <f>'cieki 2024'!AR244</f>
        <v>2.5</v>
      </c>
      <c r="X243" s="113">
        <f>'cieki 2024'!AS244</f>
        <v>2.5</v>
      </c>
      <c r="Y243" s="113">
        <f>'cieki 2024'!AT244</f>
        <v>28</v>
      </c>
      <c r="Z243" s="113">
        <f>'cieki 2024'!AU244</f>
        <v>26</v>
      </c>
      <c r="AA243" s="113">
        <f>'cieki 2024'!AV244</f>
        <v>19</v>
      </c>
      <c r="AB243" s="113">
        <f>'cieki 2024'!AW244</f>
        <v>2.5</v>
      </c>
      <c r="AC243" s="113">
        <f>'cieki 2024'!AX244</f>
        <v>24</v>
      </c>
      <c r="AD243" s="113">
        <f>'cieki 2024'!AY244</f>
        <v>6.8999999999999995</v>
      </c>
      <c r="AE243" s="113">
        <f>'cieki 2024'!BA244</f>
        <v>178.5</v>
      </c>
      <c r="AF243" s="113">
        <f>'cieki 2024'!BI244</f>
        <v>0.5</v>
      </c>
      <c r="AG243" s="113">
        <f>'cieki 2024'!BK244</f>
        <v>0.5</v>
      </c>
      <c r="AH243" s="113">
        <f>'cieki 2024'!BL244</f>
        <v>0.05</v>
      </c>
      <c r="AI243" s="113">
        <f>'cieki 2024'!BM244</f>
        <v>0.05</v>
      </c>
      <c r="AJ243" s="113">
        <f>'cieki 2024'!BN244</f>
        <v>0.05</v>
      </c>
      <c r="AK243" s="113">
        <f>'cieki 2024'!BQ244</f>
        <v>0.4</v>
      </c>
      <c r="AL243" s="112">
        <f>'cieki 2024'!BS244</f>
        <v>0.05</v>
      </c>
      <c r="AM243" s="113">
        <f>'cieki 2024'!BU244</f>
        <v>0.1</v>
      </c>
      <c r="AN243" s="113">
        <f>'cieki 2024'!BW244</f>
        <v>0.05</v>
      </c>
      <c r="AO243" s="113">
        <f>'cieki 2024'!BX244</f>
        <v>0.05</v>
      </c>
      <c r="AP243" s="113">
        <f>'cieki 2024'!BY244</f>
        <v>0.15000000000000002</v>
      </c>
      <c r="AQ243" s="113">
        <f>'cieki 2024'!CA244</f>
        <v>25</v>
      </c>
      <c r="AR243" s="112">
        <f>'cieki 2024'!CL244</f>
        <v>5.0000000000000001E-3</v>
      </c>
      <c r="AS243" s="113">
        <f>'cieki 2024'!CO244</f>
        <v>0.5</v>
      </c>
      <c r="AT243" s="113">
        <f>'cieki 2024'!CT244</f>
        <v>0.5</v>
      </c>
      <c r="AU243" s="133">
        <f>'cieki 2024'!CY244</f>
        <v>1.1999999999999999E-3</v>
      </c>
      <c r="AV243" s="113">
        <f>'cieki 2024'!DD244</f>
        <v>0.05</v>
      </c>
      <c r="AW243" s="113">
        <f>'cieki 2024'!DE244</f>
        <v>0.05</v>
      </c>
      <c r="AX243" s="157">
        <f>'cieki 2024'!DF244</f>
        <v>0.05</v>
      </c>
      <c r="AY243" s="156" t="s">
        <v>161</v>
      </c>
    </row>
    <row r="244" spans="1:51" x14ac:dyDescent="0.25">
      <c r="A244" s="111">
        <f>'cieki 2024'!B245</f>
        <v>395</v>
      </c>
      <c r="B244" s="152" t="str">
        <f>'cieki 2024'!D245</f>
        <v>Wisła - Górsk</v>
      </c>
      <c r="C244" s="112">
        <f>'cieki 2024'!I245</f>
        <v>0.05</v>
      </c>
      <c r="D244" s="112">
        <f>'cieki 2024'!J245</f>
        <v>1.5</v>
      </c>
      <c r="E244" s="112">
        <f>'cieki 2024'!L245</f>
        <v>2.5000000000000001E-2</v>
      </c>
      <c r="F244" s="112">
        <f>'cieki 2024'!N245</f>
        <v>1.2</v>
      </c>
      <c r="G244" s="112">
        <f>'cieki 2024'!O245</f>
        <v>4.7</v>
      </c>
      <c r="H244" s="133">
        <f>'cieki 2024'!P245</f>
        <v>2.5999999999999999E-3</v>
      </c>
      <c r="I244" s="112">
        <f>'cieki 2024'!S245</f>
        <v>0.79100000000000004</v>
      </c>
      <c r="J244" s="112">
        <f>'cieki 2024'!T245</f>
        <v>0.5</v>
      </c>
      <c r="K244" s="113">
        <f>'cieki 2024'!X245</f>
        <v>9</v>
      </c>
      <c r="L244" s="113">
        <f>'cieki 2024'!AA245</f>
        <v>1260</v>
      </c>
      <c r="M244" s="113">
        <f>'cieki 2024'!AB245</f>
        <v>70.2</v>
      </c>
      <c r="N244" s="113">
        <f>'cieki 2024'!AH245</f>
        <v>2.5</v>
      </c>
      <c r="O244" s="113">
        <f>'cieki 2024'!AI245</f>
        <v>2.5</v>
      </c>
      <c r="P244" s="113">
        <f>'cieki 2024'!AJ245</f>
        <v>2.5</v>
      </c>
      <c r="Q244" s="113">
        <f>'cieki 2024'!AK245</f>
        <v>2.5</v>
      </c>
      <c r="R244" s="113">
        <f>'cieki 2024'!AL245</f>
        <v>2.5</v>
      </c>
      <c r="S244" s="113">
        <f>'cieki 2024'!AM245</f>
        <v>2.5</v>
      </c>
      <c r="T244" s="113">
        <f>'cieki 2024'!AN245</f>
        <v>2.5</v>
      </c>
      <c r="U244" s="113">
        <f>'cieki 2024'!AP245</f>
        <v>2.5</v>
      </c>
      <c r="V244" s="113">
        <f>'cieki 2024'!AQ245</f>
        <v>1.5</v>
      </c>
      <c r="W244" s="113">
        <f>'cieki 2024'!AR245</f>
        <v>2.5</v>
      </c>
      <c r="X244" s="113">
        <f>'cieki 2024'!AS245</f>
        <v>2.5</v>
      </c>
      <c r="Y244" s="113">
        <f>'cieki 2024'!AT245</f>
        <v>2.5</v>
      </c>
      <c r="Z244" s="113">
        <f>'cieki 2024'!AU245</f>
        <v>2.5</v>
      </c>
      <c r="AA244" s="113">
        <f>'cieki 2024'!AV245</f>
        <v>2.5</v>
      </c>
      <c r="AB244" s="113">
        <f>'cieki 2024'!AW245</f>
        <v>2.5</v>
      </c>
      <c r="AC244" s="113">
        <f>'cieki 2024'!AX245</f>
        <v>2.5</v>
      </c>
      <c r="AD244" s="113">
        <f>'cieki 2024'!AY245</f>
        <v>2.5</v>
      </c>
      <c r="AE244" s="113">
        <f>'cieki 2024'!BA245</f>
        <v>31.5</v>
      </c>
      <c r="AF244" s="113">
        <f>'cieki 2024'!BI245</f>
        <v>0.5</v>
      </c>
      <c r="AG244" s="113">
        <f>'cieki 2024'!BK245</f>
        <v>0.5</v>
      </c>
      <c r="AH244" s="113">
        <f>'cieki 2024'!BL245</f>
        <v>0.05</v>
      </c>
      <c r="AI244" s="113">
        <f>'cieki 2024'!BM245</f>
        <v>0.05</v>
      </c>
      <c r="AJ244" s="113">
        <f>'cieki 2024'!BN245</f>
        <v>0.05</v>
      </c>
      <c r="AK244" s="113">
        <f>'cieki 2024'!BQ245</f>
        <v>0.4</v>
      </c>
      <c r="AL244" s="112">
        <f>'cieki 2024'!BS245</f>
        <v>0.05</v>
      </c>
      <c r="AM244" s="113">
        <f>'cieki 2024'!BU245</f>
        <v>0.1</v>
      </c>
      <c r="AN244" s="113">
        <f>'cieki 2024'!BW245</f>
        <v>0.05</v>
      </c>
      <c r="AO244" s="113">
        <f>'cieki 2024'!BX245</f>
        <v>0.05</v>
      </c>
      <c r="AP244" s="113">
        <f>'cieki 2024'!BY245</f>
        <v>0.15000000000000002</v>
      </c>
      <c r="AQ244" s="113">
        <f>'cieki 2024'!CA245</f>
        <v>0</v>
      </c>
      <c r="AR244" s="112">
        <f>'cieki 2024'!CL245</f>
        <v>0</v>
      </c>
      <c r="AS244" s="113">
        <f>'cieki 2024'!CO245</f>
        <v>0</v>
      </c>
      <c r="AT244" s="113">
        <f>'cieki 2024'!CT245</f>
        <v>0</v>
      </c>
      <c r="AU244" s="133">
        <f>'cieki 2024'!CY245</f>
        <v>0</v>
      </c>
      <c r="AV244" s="113">
        <f>'cieki 2024'!DD245</f>
        <v>0</v>
      </c>
      <c r="AW244" s="113">
        <f>'cieki 2024'!DE245</f>
        <v>0.05</v>
      </c>
      <c r="AX244" s="157">
        <f>'cieki 2024'!DF245</f>
        <v>0.05</v>
      </c>
      <c r="AY244" s="156" t="s">
        <v>161</v>
      </c>
    </row>
    <row r="245" spans="1:51" x14ac:dyDescent="0.25">
      <c r="A245" s="111">
        <f>'cieki 2024'!B246</f>
        <v>396</v>
      </c>
      <c r="B245" s="152" t="str">
        <f>'cieki 2024'!D246</f>
        <v>Wisła - Sandomierz</v>
      </c>
      <c r="C245" s="112">
        <f>'cieki 2024'!I246</f>
        <v>0.05</v>
      </c>
      <c r="D245" s="112">
        <f>'cieki 2024'!J246</f>
        <v>1.5</v>
      </c>
      <c r="E245" s="112">
        <f>'cieki 2024'!L246</f>
        <v>2.5000000000000001E-2</v>
      </c>
      <c r="F245" s="112">
        <f>'cieki 2024'!N246</f>
        <v>0.97199999999999998</v>
      </c>
      <c r="G245" s="112">
        <f>'cieki 2024'!O246</f>
        <v>4.2300000000000004</v>
      </c>
      <c r="H245" s="133">
        <f>'cieki 2024'!P246</f>
        <v>5.4000000000000003E-3</v>
      </c>
      <c r="I245" s="112">
        <f>'cieki 2024'!S246</f>
        <v>0.80400000000000005</v>
      </c>
      <c r="J245" s="112">
        <f>'cieki 2024'!T246</f>
        <v>0.5</v>
      </c>
      <c r="K245" s="113">
        <f>'cieki 2024'!X246</f>
        <v>16</v>
      </c>
      <c r="L245" s="113">
        <f>'cieki 2024'!AA246</f>
        <v>1260</v>
      </c>
      <c r="M245" s="113">
        <f>'cieki 2024'!AB246</f>
        <v>36.9</v>
      </c>
      <c r="N245" s="113">
        <f>'cieki 2024'!AH246</f>
        <v>2.5</v>
      </c>
      <c r="O245" s="113">
        <f>'cieki 2024'!AI246</f>
        <v>2.5</v>
      </c>
      <c r="P245" s="113">
        <f>'cieki 2024'!AJ246</f>
        <v>2.5</v>
      </c>
      <c r="Q245" s="113">
        <f>'cieki 2024'!AK246</f>
        <v>5</v>
      </c>
      <c r="R245" s="113">
        <f>'cieki 2024'!AL246</f>
        <v>2.5</v>
      </c>
      <c r="S245" s="113">
        <f>'cieki 2024'!AM246</f>
        <v>2.5</v>
      </c>
      <c r="T245" s="113">
        <f>'cieki 2024'!AN246</f>
        <v>2.5</v>
      </c>
      <c r="U245" s="113">
        <f>'cieki 2024'!AP246</f>
        <v>2.5</v>
      </c>
      <c r="V245" s="113">
        <f>'cieki 2024'!AQ246</f>
        <v>1.5</v>
      </c>
      <c r="W245" s="113">
        <f>'cieki 2024'!AR246</f>
        <v>2.5</v>
      </c>
      <c r="X245" s="113">
        <f>'cieki 2024'!AS246</f>
        <v>2.5</v>
      </c>
      <c r="Y245" s="113">
        <f>'cieki 2024'!AT246</f>
        <v>2.5</v>
      </c>
      <c r="Z245" s="113">
        <f>'cieki 2024'!AU246</f>
        <v>2.5</v>
      </c>
      <c r="AA245" s="113">
        <f>'cieki 2024'!AV246</f>
        <v>2.5</v>
      </c>
      <c r="AB245" s="113">
        <f>'cieki 2024'!AW246</f>
        <v>2.5</v>
      </c>
      <c r="AC245" s="113">
        <f>'cieki 2024'!AX246</f>
        <v>2.5</v>
      </c>
      <c r="AD245" s="113">
        <f>'cieki 2024'!AY246</f>
        <v>2.5</v>
      </c>
      <c r="AE245" s="113">
        <f>'cieki 2024'!BA246</f>
        <v>34</v>
      </c>
      <c r="AF245" s="113">
        <f>'cieki 2024'!BI246</f>
        <v>0.5</v>
      </c>
      <c r="AG245" s="113">
        <f>'cieki 2024'!BK246</f>
        <v>0.5</v>
      </c>
      <c r="AH245" s="113">
        <f>'cieki 2024'!BL246</f>
        <v>0.05</v>
      </c>
      <c r="AI245" s="113">
        <f>'cieki 2024'!BM246</f>
        <v>0.05</v>
      </c>
      <c r="AJ245" s="113">
        <f>'cieki 2024'!BN246</f>
        <v>0.05</v>
      </c>
      <c r="AK245" s="113">
        <f>'cieki 2024'!BQ246</f>
        <v>0.4</v>
      </c>
      <c r="AL245" s="112">
        <f>'cieki 2024'!BS246</f>
        <v>0.05</v>
      </c>
      <c r="AM245" s="113">
        <f>'cieki 2024'!BU246</f>
        <v>0.1</v>
      </c>
      <c r="AN245" s="113">
        <f>'cieki 2024'!BW246</f>
        <v>0.05</v>
      </c>
      <c r="AO245" s="113">
        <f>'cieki 2024'!BX246</f>
        <v>0.05</v>
      </c>
      <c r="AP245" s="113">
        <f>'cieki 2024'!BY246</f>
        <v>0.15000000000000002</v>
      </c>
      <c r="AQ245" s="113">
        <f>'cieki 2024'!CA246</f>
        <v>0</v>
      </c>
      <c r="AR245" s="112">
        <f>'cieki 2024'!CL246</f>
        <v>0</v>
      </c>
      <c r="AS245" s="113">
        <f>'cieki 2024'!CO246</f>
        <v>0</v>
      </c>
      <c r="AT245" s="113">
        <f>'cieki 2024'!CT246</f>
        <v>0</v>
      </c>
      <c r="AU245" s="133">
        <f>'cieki 2024'!CY246</f>
        <v>0</v>
      </c>
      <c r="AV245" s="113">
        <f>'cieki 2024'!DD246</f>
        <v>0</v>
      </c>
      <c r="AW245" s="113">
        <f>'cieki 2024'!DE246</f>
        <v>0.05</v>
      </c>
      <c r="AX245" s="157">
        <f>'cieki 2024'!DF246</f>
        <v>0.05</v>
      </c>
      <c r="AY245" s="156" t="s">
        <v>161</v>
      </c>
    </row>
    <row r="246" spans="1:51" x14ac:dyDescent="0.25">
      <c r="A246" s="111">
        <f>'cieki 2024'!B247</f>
        <v>397</v>
      </c>
      <c r="B246" s="152" t="str">
        <f>'cieki 2024'!D247</f>
        <v>Wisła - w Nowym Bieruniu</v>
      </c>
      <c r="C246" s="112">
        <f>'cieki 2024'!I247</f>
        <v>4.46</v>
      </c>
      <c r="D246" s="112">
        <f>'cieki 2024'!J247</f>
        <v>7.44</v>
      </c>
      <c r="E246" s="112">
        <f>'cieki 2024'!L247</f>
        <v>1.87</v>
      </c>
      <c r="F246" s="112">
        <f>'cieki 2024'!N247</f>
        <v>32.5</v>
      </c>
      <c r="G246" s="112">
        <f>'cieki 2024'!O247</f>
        <v>56.8</v>
      </c>
      <c r="H246" s="133">
        <f>'cieki 2024'!P247</f>
        <v>2.7E-2</v>
      </c>
      <c r="I246" s="112">
        <f>'cieki 2024'!S247</f>
        <v>20.6</v>
      </c>
      <c r="J246" s="112">
        <f>'cieki 2024'!T247</f>
        <v>29.4</v>
      </c>
      <c r="K246" s="113">
        <f>'cieki 2024'!X247</f>
        <v>321</v>
      </c>
      <c r="L246" s="113">
        <f>'cieki 2024'!AA247</f>
        <v>38813.199999999997</v>
      </c>
      <c r="M246" s="113">
        <f>'cieki 2024'!AB247</f>
        <v>406</v>
      </c>
      <c r="N246" s="113">
        <f>'cieki 2024'!AH247</f>
        <v>420</v>
      </c>
      <c r="O246" s="113">
        <f>'cieki 2024'!AI247</f>
        <v>469</v>
      </c>
      <c r="P246" s="113">
        <f>'cieki 2024'!AJ247</f>
        <v>98</v>
      </c>
      <c r="Q246" s="113">
        <f>'cieki 2024'!AK247</f>
        <v>841</v>
      </c>
      <c r="R246" s="113">
        <f>'cieki 2024'!AL247</f>
        <v>270</v>
      </c>
      <c r="S246" s="113">
        <f>'cieki 2024'!AM247</f>
        <v>208</v>
      </c>
      <c r="T246" s="113">
        <f>'cieki 2024'!AN247</f>
        <v>122</v>
      </c>
      <c r="U246" s="113">
        <f>'cieki 2024'!AP247</f>
        <v>100</v>
      </c>
      <c r="V246" s="113">
        <f>'cieki 2024'!AQ247</f>
        <v>1.5</v>
      </c>
      <c r="W246" s="113">
        <f>'cieki 2024'!AR247</f>
        <v>2.5</v>
      </c>
      <c r="X246" s="113">
        <f>'cieki 2024'!AS247</f>
        <v>132</v>
      </c>
      <c r="Y246" s="113">
        <f>'cieki 2024'!AT247</f>
        <v>390</v>
      </c>
      <c r="Z246" s="113">
        <f>'cieki 2024'!AU247</f>
        <v>203</v>
      </c>
      <c r="AA246" s="113">
        <f>'cieki 2024'!AV247</f>
        <v>79</v>
      </c>
      <c r="AB246" s="113">
        <f>'cieki 2024'!AW247</f>
        <v>123</v>
      </c>
      <c r="AC246" s="113">
        <f>'cieki 2024'!AX247</f>
        <v>76</v>
      </c>
      <c r="AD246" s="113">
        <f>'cieki 2024'!AY247</f>
        <v>2.5</v>
      </c>
      <c r="AE246" s="113">
        <f>'cieki 2024'!BA247</f>
        <v>3236</v>
      </c>
      <c r="AF246" s="113">
        <f>'cieki 2024'!BI247</f>
        <v>0.5</v>
      </c>
      <c r="AG246" s="113">
        <f>'cieki 2024'!BK247</f>
        <v>0.5</v>
      </c>
      <c r="AH246" s="113">
        <f>'cieki 2024'!BL247</f>
        <v>0.05</v>
      </c>
      <c r="AI246" s="113">
        <f>'cieki 2024'!BM247</f>
        <v>0.05</v>
      </c>
      <c r="AJ246" s="113">
        <f>'cieki 2024'!BN247</f>
        <v>0.05</v>
      </c>
      <c r="AK246" s="113">
        <f>'cieki 2024'!BQ247</f>
        <v>0.4</v>
      </c>
      <c r="AL246" s="112">
        <f>'cieki 2024'!BS247</f>
        <v>0.05</v>
      </c>
      <c r="AM246" s="113">
        <f>'cieki 2024'!BU247</f>
        <v>0.1</v>
      </c>
      <c r="AN246" s="113">
        <f>'cieki 2024'!BW247</f>
        <v>0.05</v>
      </c>
      <c r="AO246" s="113">
        <f>'cieki 2024'!BX247</f>
        <v>0.05</v>
      </c>
      <c r="AP246" s="113">
        <f>'cieki 2024'!BY247</f>
        <v>0.15000000000000002</v>
      </c>
      <c r="AQ246" s="113">
        <f>'cieki 2024'!CA247</f>
        <v>0</v>
      </c>
      <c r="AR246" s="112">
        <f>'cieki 2024'!CL247</f>
        <v>0</v>
      </c>
      <c r="AS246" s="113">
        <f>'cieki 2024'!CO247</f>
        <v>0</v>
      </c>
      <c r="AT246" s="113">
        <f>'cieki 2024'!CT247</f>
        <v>0</v>
      </c>
      <c r="AU246" s="133">
        <f>'cieki 2024'!CY247</f>
        <v>0</v>
      </c>
      <c r="AV246" s="113">
        <f>'cieki 2024'!DD247</f>
        <v>0</v>
      </c>
      <c r="AW246" s="113">
        <f>'cieki 2024'!DE247</f>
        <v>0.05</v>
      </c>
      <c r="AX246" s="157">
        <f>'cieki 2024'!DF247</f>
        <v>0.05</v>
      </c>
      <c r="AY246" s="155" t="s">
        <v>164</v>
      </c>
    </row>
    <row r="247" spans="1:51" x14ac:dyDescent="0.25">
      <c r="A247" s="111">
        <f>'cieki 2024'!B248</f>
        <v>398</v>
      </c>
      <c r="B247" s="152" t="str">
        <f>'cieki 2024'!D248</f>
        <v>Wisła - Warszawa, most Łazienkowski, brzeg</v>
      </c>
      <c r="C247" s="112">
        <f>'cieki 2024'!I248</f>
        <v>0.05</v>
      </c>
      <c r="D247" s="112">
        <f>'cieki 2024'!J248</f>
        <v>4.9800000000000004</v>
      </c>
      <c r="E247" s="112">
        <f>'cieki 2024'!L248</f>
        <v>0.82699999999999996</v>
      </c>
      <c r="F247" s="112">
        <f>'cieki 2024'!N248</f>
        <v>15.3</v>
      </c>
      <c r="G247" s="112">
        <f>'cieki 2024'!O248</f>
        <v>19.899999999999999</v>
      </c>
      <c r="H247" s="133">
        <f>'cieki 2024'!P248</f>
        <v>2.3E-2</v>
      </c>
      <c r="I247" s="112">
        <f>'cieki 2024'!S248</f>
        <v>11.2</v>
      </c>
      <c r="J247" s="112">
        <f>'cieki 2024'!T248</f>
        <v>5.23</v>
      </c>
      <c r="K247" s="113">
        <f>'cieki 2024'!X248</f>
        <v>119</v>
      </c>
      <c r="L247" s="113">
        <f>'cieki 2024'!AA248</f>
        <v>8730</v>
      </c>
      <c r="M247" s="113">
        <f>'cieki 2024'!AB248</f>
        <v>1061.4000000000001</v>
      </c>
      <c r="N247" s="113">
        <f>'cieki 2024'!AH248</f>
        <v>2.5</v>
      </c>
      <c r="O247" s="113">
        <f>'cieki 2024'!AI248</f>
        <v>19</v>
      </c>
      <c r="P247" s="113">
        <f>'cieki 2024'!AJ248</f>
        <v>2.5</v>
      </c>
      <c r="Q247" s="113">
        <f>'cieki 2024'!AK248</f>
        <v>48</v>
      </c>
      <c r="R247" s="113">
        <f>'cieki 2024'!AL248</f>
        <v>27</v>
      </c>
      <c r="S247" s="113">
        <f>'cieki 2024'!AM248</f>
        <v>20</v>
      </c>
      <c r="T247" s="113">
        <f>'cieki 2024'!AN248</f>
        <v>31</v>
      </c>
      <c r="U247" s="113">
        <f>'cieki 2024'!AP248</f>
        <v>23</v>
      </c>
      <c r="V247" s="113">
        <f>'cieki 2024'!AQ248</f>
        <v>1.5</v>
      </c>
      <c r="W247" s="113">
        <f>'cieki 2024'!AR248</f>
        <v>2.5</v>
      </c>
      <c r="X247" s="113">
        <f>'cieki 2024'!AS248</f>
        <v>2.5</v>
      </c>
      <c r="Y247" s="113">
        <f>'cieki 2024'!AT248</f>
        <v>42</v>
      </c>
      <c r="Z247" s="113">
        <f>'cieki 2024'!AU248</f>
        <v>24</v>
      </c>
      <c r="AA247" s="113">
        <f>'cieki 2024'!AV248</f>
        <v>24</v>
      </c>
      <c r="AB247" s="113">
        <f>'cieki 2024'!AW248</f>
        <v>2.5</v>
      </c>
      <c r="AC247" s="113">
        <f>'cieki 2024'!AX248</f>
        <v>22</v>
      </c>
      <c r="AD247" s="113">
        <f>'cieki 2024'!AY248</f>
        <v>2.5</v>
      </c>
      <c r="AE247" s="113">
        <f>'cieki 2024'!BA248</f>
        <v>246.5</v>
      </c>
      <c r="AF247" s="113">
        <f>'cieki 2024'!BI248</f>
        <v>0.5</v>
      </c>
      <c r="AG247" s="113">
        <f>'cieki 2024'!BK248</f>
        <v>0.5</v>
      </c>
      <c r="AH247" s="113">
        <f>'cieki 2024'!BL248</f>
        <v>0.05</v>
      </c>
      <c r="AI247" s="113">
        <f>'cieki 2024'!BM248</f>
        <v>0.05</v>
      </c>
      <c r="AJ247" s="113">
        <f>'cieki 2024'!BN248</f>
        <v>0.05</v>
      </c>
      <c r="AK247" s="113">
        <f>'cieki 2024'!BQ248</f>
        <v>0.4</v>
      </c>
      <c r="AL247" s="112">
        <f>'cieki 2024'!BS248</f>
        <v>0.05</v>
      </c>
      <c r="AM247" s="113">
        <f>'cieki 2024'!BU248</f>
        <v>0.1</v>
      </c>
      <c r="AN247" s="113">
        <f>'cieki 2024'!BW248</f>
        <v>0.05</v>
      </c>
      <c r="AO247" s="113">
        <f>'cieki 2024'!BX248</f>
        <v>0.05</v>
      </c>
      <c r="AP247" s="113">
        <f>'cieki 2024'!BY248</f>
        <v>0.15000000000000002</v>
      </c>
      <c r="AQ247" s="113">
        <f>'cieki 2024'!CA248</f>
        <v>0</v>
      </c>
      <c r="AR247" s="112">
        <f>'cieki 2024'!CL248</f>
        <v>0</v>
      </c>
      <c r="AS247" s="113">
        <f>'cieki 2024'!CO248</f>
        <v>0</v>
      </c>
      <c r="AT247" s="113">
        <f>'cieki 2024'!CT248</f>
        <v>0</v>
      </c>
      <c r="AU247" s="133">
        <f>'cieki 2024'!CY248</f>
        <v>0</v>
      </c>
      <c r="AV247" s="113">
        <f>'cieki 2024'!DD248</f>
        <v>0</v>
      </c>
      <c r="AW247" s="113">
        <f>'cieki 2024'!DE248</f>
        <v>0.05</v>
      </c>
      <c r="AX247" s="157">
        <f>'cieki 2024'!DF248</f>
        <v>0.05</v>
      </c>
      <c r="AY247" s="159" t="s">
        <v>163</v>
      </c>
    </row>
    <row r="248" spans="1:51" x14ac:dyDescent="0.25">
      <c r="A248" s="111">
        <f>'cieki 2024'!B249</f>
        <v>399</v>
      </c>
      <c r="B248" s="152" t="str">
        <f>'cieki 2024'!D249</f>
        <v>Wisła - wpływ do zbiornika Goczałkowice</v>
      </c>
      <c r="C248" s="112">
        <f>'cieki 2024'!I249</f>
        <v>3.16</v>
      </c>
      <c r="D248" s="112">
        <f>'cieki 2024'!J249</f>
        <v>3.34</v>
      </c>
      <c r="E248" s="112">
        <f>'cieki 2024'!L249</f>
        <v>0.19400000000000001</v>
      </c>
      <c r="F248" s="112">
        <f>'cieki 2024'!N249</f>
        <v>29.5</v>
      </c>
      <c r="G248" s="112">
        <f>'cieki 2024'!O249</f>
        <v>24.3</v>
      </c>
      <c r="H248" s="133">
        <f>'cieki 2024'!P249</f>
        <v>1.7000000000000001E-2</v>
      </c>
      <c r="I248" s="112">
        <f>'cieki 2024'!S249</f>
        <v>19.600000000000001</v>
      </c>
      <c r="J248" s="112">
        <f>'cieki 2024'!T249</f>
        <v>20.6</v>
      </c>
      <c r="K248" s="113">
        <f>'cieki 2024'!X249</f>
        <v>99.7</v>
      </c>
      <c r="L248" s="113">
        <f>'cieki 2024'!AA249</f>
        <v>13600</v>
      </c>
      <c r="M248" s="113">
        <f>'cieki 2024'!AB249</f>
        <v>151</v>
      </c>
      <c r="N248" s="113">
        <f>'cieki 2024'!AH249</f>
        <v>2.5</v>
      </c>
      <c r="O248" s="113">
        <f>'cieki 2024'!AI249</f>
        <v>56</v>
      </c>
      <c r="P248" s="113">
        <f>'cieki 2024'!AJ249</f>
        <v>21</v>
      </c>
      <c r="Q248" s="113">
        <f>'cieki 2024'!AK249</f>
        <v>171</v>
      </c>
      <c r="R248" s="113">
        <f>'cieki 2024'!AL249</f>
        <v>84</v>
      </c>
      <c r="S248" s="113">
        <f>'cieki 2024'!AM249</f>
        <v>62</v>
      </c>
      <c r="T248" s="113">
        <f>'cieki 2024'!AN249</f>
        <v>56</v>
      </c>
      <c r="U248" s="113">
        <f>'cieki 2024'!AP249</f>
        <v>34</v>
      </c>
      <c r="V248" s="113">
        <f>'cieki 2024'!AQ249</f>
        <v>1.5</v>
      </c>
      <c r="W248" s="113">
        <f>'cieki 2024'!AR249</f>
        <v>2.5</v>
      </c>
      <c r="X248" s="113">
        <f>'cieki 2024'!AS249</f>
        <v>2.5</v>
      </c>
      <c r="Y248" s="113">
        <f>'cieki 2024'!AT249</f>
        <v>110</v>
      </c>
      <c r="Z248" s="113">
        <f>'cieki 2024'!AU249</f>
        <v>69</v>
      </c>
      <c r="AA248" s="113">
        <f>'cieki 2024'!AV249</f>
        <v>32</v>
      </c>
      <c r="AB248" s="113">
        <f>'cieki 2024'!AW249</f>
        <v>33</v>
      </c>
      <c r="AC248" s="113">
        <f>'cieki 2024'!AX249</f>
        <v>47</v>
      </c>
      <c r="AD248" s="113">
        <f>'cieki 2024'!AY249</f>
        <v>2.5</v>
      </c>
      <c r="AE248" s="113">
        <f>'cieki 2024'!BA249</f>
        <v>670</v>
      </c>
      <c r="AF248" s="113">
        <f>'cieki 2024'!BI249</f>
        <v>0.5</v>
      </c>
      <c r="AG248" s="113">
        <f>'cieki 2024'!BK249</f>
        <v>0.5</v>
      </c>
      <c r="AH248" s="113">
        <f>'cieki 2024'!BL249</f>
        <v>0.05</v>
      </c>
      <c r="AI248" s="113">
        <f>'cieki 2024'!BM249</f>
        <v>0.05</v>
      </c>
      <c r="AJ248" s="113">
        <f>'cieki 2024'!BN249</f>
        <v>0.05</v>
      </c>
      <c r="AK248" s="113">
        <f>'cieki 2024'!BQ249</f>
        <v>0.4</v>
      </c>
      <c r="AL248" s="112">
        <f>'cieki 2024'!BS249</f>
        <v>0.05</v>
      </c>
      <c r="AM248" s="113">
        <f>'cieki 2024'!BU249</f>
        <v>0.1</v>
      </c>
      <c r="AN248" s="113">
        <f>'cieki 2024'!BW249</f>
        <v>0.05</v>
      </c>
      <c r="AO248" s="113">
        <f>'cieki 2024'!BX249</f>
        <v>0.05</v>
      </c>
      <c r="AP248" s="113">
        <f>'cieki 2024'!BY249</f>
        <v>0.15000000000000002</v>
      </c>
      <c r="AQ248" s="113">
        <f>'cieki 2024'!CA249</f>
        <v>0</v>
      </c>
      <c r="AR248" s="112">
        <f>'cieki 2024'!CL249</f>
        <v>0</v>
      </c>
      <c r="AS248" s="113">
        <f>'cieki 2024'!CO249</f>
        <v>0</v>
      </c>
      <c r="AT248" s="113">
        <f>'cieki 2024'!CT249</f>
        <v>0</v>
      </c>
      <c r="AU248" s="133">
        <f>'cieki 2024'!CY249</f>
        <v>0</v>
      </c>
      <c r="AV248" s="113">
        <f>'cieki 2024'!DD249</f>
        <v>0</v>
      </c>
      <c r="AW248" s="113">
        <f>'cieki 2024'!DE249</f>
        <v>0.05</v>
      </c>
      <c r="AX248" s="157">
        <f>'cieki 2024'!DF249</f>
        <v>0.05</v>
      </c>
      <c r="AY248" s="155" t="s">
        <v>164</v>
      </c>
    </row>
    <row r="249" spans="1:51" x14ac:dyDescent="0.25">
      <c r="A249" s="111">
        <f>'cieki 2024'!B250</f>
        <v>400</v>
      </c>
      <c r="B249" s="152" t="str">
        <f>'cieki 2024'!D250</f>
        <v>Wisłok - Tryńcza</v>
      </c>
      <c r="C249" s="112">
        <f>'cieki 2024'!I250</f>
        <v>0.05</v>
      </c>
      <c r="D249" s="112">
        <f>'cieki 2024'!J250</f>
        <v>1.5</v>
      </c>
      <c r="E249" s="112">
        <f>'cieki 2024'!L250</f>
        <v>2.5000000000000001E-2</v>
      </c>
      <c r="F249" s="112">
        <f>'cieki 2024'!N250</f>
        <v>16.3</v>
      </c>
      <c r="G249" s="112">
        <f>'cieki 2024'!O250</f>
        <v>106</v>
      </c>
      <c r="H249" s="133">
        <f>'cieki 2024'!P250</f>
        <v>1.2999999999999999E-2</v>
      </c>
      <c r="I249" s="112">
        <f>'cieki 2024'!S250</f>
        <v>9.2200000000000006</v>
      </c>
      <c r="J249" s="112">
        <f>'cieki 2024'!T250</f>
        <v>107</v>
      </c>
      <c r="K249" s="113">
        <f>'cieki 2024'!X250</f>
        <v>121</v>
      </c>
      <c r="L249" s="113">
        <f>'cieki 2024'!AA250</f>
        <v>7880</v>
      </c>
      <c r="M249" s="113">
        <f>'cieki 2024'!AB250</f>
        <v>559.351</v>
      </c>
      <c r="N249" s="113">
        <f>'cieki 2024'!AH250</f>
        <v>2.5</v>
      </c>
      <c r="O249" s="113">
        <f>'cieki 2024'!AI250</f>
        <v>110</v>
      </c>
      <c r="P249" s="113">
        <f>'cieki 2024'!AJ250</f>
        <v>23</v>
      </c>
      <c r="Q249" s="113">
        <f>'cieki 2024'!AK250</f>
        <v>290</v>
      </c>
      <c r="R249" s="113">
        <f>'cieki 2024'!AL250</f>
        <v>130</v>
      </c>
      <c r="S249" s="113">
        <f>'cieki 2024'!AM250</f>
        <v>104</v>
      </c>
      <c r="T249" s="113">
        <f>'cieki 2024'!AN250</f>
        <v>129</v>
      </c>
      <c r="U249" s="113">
        <f>'cieki 2024'!AP250</f>
        <v>89</v>
      </c>
      <c r="V249" s="113">
        <f>'cieki 2024'!AQ250</f>
        <v>1.5</v>
      </c>
      <c r="W249" s="113">
        <f>'cieki 2024'!AR250</f>
        <v>5.4</v>
      </c>
      <c r="X249" s="113">
        <f>'cieki 2024'!AS250</f>
        <v>6.8999999999999995</v>
      </c>
      <c r="Y249" s="113">
        <f>'cieki 2024'!AT250</f>
        <v>232</v>
      </c>
      <c r="Z249" s="113">
        <f>'cieki 2024'!AU250</f>
        <v>118</v>
      </c>
      <c r="AA249" s="113">
        <f>'cieki 2024'!AV250</f>
        <v>88</v>
      </c>
      <c r="AB249" s="113">
        <f>'cieki 2024'!AW250</f>
        <v>2.5</v>
      </c>
      <c r="AC249" s="113">
        <f>'cieki 2024'!AX250</f>
        <v>108</v>
      </c>
      <c r="AD249" s="113">
        <f>'cieki 2024'!AY250</f>
        <v>23</v>
      </c>
      <c r="AE249" s="113">
        <f>'cieki 2024'!BA250</f>
        <v>1240.3</v>
      </c>
      <c r="AF249" s="113">
        <f>'cieki 2024'!BI250</f>
        <v>0.5</v>
      </c>
      <c r="AG249" s="113">
        <f>'cieki 2024'!BK250</f>
        <v>0.5</v>
      </c>
      <c r="AH249" s="113">
        <f>'cieki 2024'!BL250</f>
        <v>0.05</v>
      </c>
      <c r="AI249" s="113">
        <f>'cieki 2024'!BM250</f>
        <v>0.05</v>
      </c>
      <c r="AJ249" s="113">
        <f>'cieki 2024'!BN250</f>
        <v>0.05</v>
      </c>
      <c r="AK249" s="113">
        <f>'cieki 2024'!BQ250</f>
        <v>0.4</v>
      </c>
      <c r="AL249" s="112">
        <f>'cieki 2024'!BS250</f>
        <v>0.05</v>
      </c>
      <c r="AM249" s="113">
        <f>'cieki 2024'!BU250</f>
        <v>0.1</v>
      </c>
      <c r="AN249" s="113">
        <f>'cieki 2024'!BW250</f>
        <v>0.05</v>
      </c>
      <c r="AO249" s="113">
        <f>'cieki 2024'!BX250</f>
        <v>0.05</v>
      </c>
      <c r="AP249" s="113">
        <f>'cieki 2024'!BY250</f>
        <v>0.15000000000000002</v>
      </c>
      <c r="AQ249" s="113">
        <f>'cieki 2024'!CA250</f>
        <v>25</v>
      </c>
      <c r="AR249" s="112">
        <f>'cieki 2024'!CL250</f>
        <v>0.21</v>
      </c>
      <c r="AS249" s="113">
        <f>'cieki 2024'!CO250</f>
        <v>0.5</v>
      </c>
      <c r="AT249" s="113">
        <f>'cieki 2024'!CT250</f>
        <v>0.5</v>
      </c>
      <c r="AU249" s="133">
        <f>'cieki 2024'!CY250</f>
        <v>1E-3</v>
      </c>
      <c r="AV249" s="113">
        <f>'cieki 2024'!DD250</f>
        <v>0.05</v>
      </c>
      <c r="AW249" s="113">
        <f>'cieki 2024'!DE250</f>
        <v>0.05</v>
      </c>
      <c r="AX249" s="157">
        <f>'cieki 2024'!DF250</f>
        <v>0.05</v>
      </c>
      <c r="AY249" s="159" t="s">
        <v>163</v>
      </c>
    </row>
    <row r="250" spans="1:51" x14ac:dyDescent="0.25">
      <c r="A250" s="111">
        <f>'cieki 2024'!B251</f>
        <v>401</v>
      </c>
      <c r="B250" s="152" t="str">
        <f>'cieki 2024'!D251</f>
        <v>Wisłok - Zwięczyca</v>
      </c>
      <c r="C250" s="112">
        <f>'cieki 2024'!I251</f>
        <v>0.05</v>
      </c>
      <c r="D250" s="112">
        <f>'cieki 2024'!J251</f>
        <v>3.47</v>
      </c>
      <c r="E250" s="112">
        <f>'cieki 2024'!L251</f>
        <v>2.5000000000000001E-2</v>
      </c>
      <c r="F250" s="112">
        <f>'cieki 2024'!N251</f>
        <v>24.4</v>
      </c>
      <c r="G250" s="112">
        <f>'cieki 2024'!O251</f>
        <v>34.9</v>
      </c>
      <c r="H250" s="133">
        <f>'cieki 2024'!P251</f>
        <v>2.7E-2</v>
      </c>
      <c r="I250" s="112">
        <f>'cieki 2024'!S251</f>
        <v>19.899999999999999</v>
      </c>
      <c r="J250" s="112">
        <f>'cieki 2024'!T251</f>
        <v>4.6399999999999997</v>
      </c>
      <c r="K250" s="113">
        <f>'cieki 2024'!X251</f>
        <v>64.400000000000006</v>
      </c>
      <c r="L250" s="113">
        <f>'cieki 2024'!AA251</f>
        <v>14000</v>
      </c>
      <c r="M250" s="113">
        <f>'cieki 2024'!AB251</f>
        <v>473</v>
      </c>
      <c r="N250" s="113">
        <f>'cieki 2024'!AH251</f>
        <v>9.7999999999999989</v>
      </c>
      <c r="O250" s="113">
        <f>'cieki 2024'!AI251</f>
        <v>23</v>
      </c>
      <c r="P250" s="113">
        <f>'cieki 2024'!AJ251</f>
        <v>8.3000000000000007</v>
      </c>
      <c r="Q250" s="113">
        <f>'cieki 2024'!AK251</f>
        <v>92</v>
      </c>
      <c r="R250" s="113">
        <f>'cieki 2024'!AL251</f>
        <v>61</v>
      </c>
      <c r="S250" s="113">
        <f>'cieki 2024'!AM251</f>
        <v>47</v>
      </c>
      <c r="T250" s="113">
        <f>'cieki 2024'!AN251</f>
        <v>59</v>
      </c>
      <c r="U250" s="113">
        <f>'cieki 2024'!AP251</f>
        <v>50</v>
      </c>
      <c r="V250" s="113">
        <f>'cieki 2024'!AQ251</f>
        <v>1.5</v>
      </c>
      <c r="W250" s="113">
        <f>'cieki 2024'!AR251</f>
        <v>27</v>
      </c>
      <c r="X250" s="113">
        <f>'cieki 2024'!AS251</f>
        <v>11</v>
      </c>
      <c r="Y250" s="113">
        <f>'cieki 2024'!AT251</f>
        <v>91</v>
      </c>
      <c r="Z250" s="113">
        <f>'cieki 2024'!AU251</f>
        <v>77</v>
      </c>
      <c r="AA250" s="113">
        <f>'cieki 2024'!AV251</f>
        <v>56</v>
      </c>
      <c r="AB250" s="113">
        <f>'cieki 2024'!AW251</f>
        <v>2.5</v>
      </c>
      <c r="AC250" s="113">
        <f>'cieki 2024'!AX251</f>
        <v>60</v>
      </c>
      <c r="AD250" s="113">
        <f>'cieki 2024'!AY251</f>
        <v>17</v>
      </c>
      <c r="AE250" s="113">
        <f>'cieki 2024'!BA251</f>
        <v>563.6</v>
      </c>
      <c r="AF250" s="113">
        <f>'cieki 2024'!BI251</f>
        <v>0.5</v>
      </c>
      <c r="AG250" s="113">
        <f>'cieki 2024'!BK251</f>
        <v>0.5</v>
      </c>
      <c r="AH250" s="113">
        <f>'cieki 2024'!BL251</f>
        <v>0.05</v>
      </c>
      <c r="AI250" s="113">
        <f>'cieki 2024'!BM251</f>
        <v>0.05</v>
      </c>
      <c r="AJ250" s="113">
        <f>'cieki 2024'!BN251</f>
        <v>0.05</v>
      </c>
      <c r="AK250" s="113">
        <f>'cieki 2024'!BQ251</f>
        <v>0.4</v>
      </c>
      <c r="AL250" s="112">
        <f>'cieki 2024'!BS251</f>
        <v>0.05</v>
      </c>
      <c r="AM250" s="113">
        <f>'cieki 2024'!BU251</f>
        <v>0.1</v>
      </c>
      <c r="AN250" s="113">
        <f>'cieki 2024'!BW251</f>
        <v>0.05</v>
      </c>
      <c r="AO250" s="113">
        <f>'cieki 2024'!BX251</f>
        <v>0.05</v>
      </c>
      <c r="AP250" s="113">
        <f>'cieki 2024'!BY251</f>
        <v>0.15000000000000002</v>
      </c>
      <c r="AQ250" s="113">
        <f>'cieki 2024'!CA251</f>
        <v>0</v>
      </c>
      <c r="AR250" s="112">
        <f>'cieki 2024'!CL251</f>
        <v>0</v>
      </c>
      <c r="AS250" s="113">
        <f>'cieki 2024'!CO251</f>
        <v>0</v>
      </c>
      <c r="AT250" s="113">
        <f>'cieki 2024'!CT251</f>
        <v>0</v>
      </c>
      <c r="AU250" s="133">
        <f>'cieki 2024'!CY251</f>
        <v>0</v>
      </c>
      <c r="AV250" s="113">
        <f>'cieki 2024'!DD251</f>
        <v>0</v>
      </c>
      <c r="AW250" s="113">
        <f>'cieki 2024'!DE251</f>
        <v>0.05</v>
      </c>
      <c r="AX250" s="157">
        <f>'cieki 2024'!DF251</f>
        <v>0.05</v>
      </c>
      <c r="AY250" s="158" t="s">
        <v>162</v>
      </c>
    </row>
    <row r="251" spans="1:51" x14ac:dyDescent="0.25">
      <c r="A251" s="111">
        <f>'cieki 2024'!B252</f>
        <v>402</v>
      </c>
      <c r="B251" s="152" t="str">
        <f>'cieki 2024'!D252</f>
        <v>Wisłoka - Wojsław</v>
      </c>
      <c r="C251" s="112">
        <f>'cieki 2024'!I252</f>
        <v>0.05</v>
      </c>
      <c r="D251" s="112">
        <f>'cieki 2024'!J252</f>
        <v>1.5</v>
      </c>
      <c r="E251" s="112">
        <f>'cieki 2024'!L252</f>
        <v>2.5000000000000001E-2</v>
      </c>
      <c r="F251" s="112">
        <f>'cieki 2024'!N252</f>
        <v>5.44</v>
      </c>
      <c r="G251" s="112">
        <f>'cieki 2024'!O252</f>
        <v>8.0399999999999991</v>
      </c>
      <c r="H251" s="133">
        <f>'cieki 2024'!P252</f>
        <v>1.9E-2</v>
      </c>
      <c r="I251" s="112">
        <f>'cieki 2024'!S252</f>
        <v>6.83</v>
      </c>
      <c r="J251" s="112">
        <f>'cieki 2024'!T252</f>
        <v>0.5</v>
      </c>
      <c r="K251" s="113">
        <f>'cieki 2024'!X252</f>
        <v>14.2</v>
      </c>
      <c r="L251" s="113">
        <f>'cieki 2024'!AA252</f>
        <v>5320</v>
      </c>
      <c r="M251" s="113">
        <f>'cieki 2024'!AB252</f>
        <v>199</v>
      </c>
      <c r="N251" s="113">
        <f>'cieki 2024'!AH252</f>
        <v>9.6</v>
      </c>
      <c r="O251" s="113">
        <f>'cieki 2024'!AI252</f>
        <v>94</v>
      </c>
      <c r="P251" s="113">
        <f>'cieki 2024'!AJ252</f>
        <v>21</v>
      </c>
      <c r="Q251" s="113">
        <f>'cieki 2024'!AK252</f>
        <v>126</v>
      </c>
      <c r="R251" s="113">
        <f>'cieki 2024'!AL252</f>
        <v>55</v>
      </c>
      <c r="S251" s="113">
        <f>'cieki 2024'!AM252</f>
        <v>57</v>
      </c>
      <c r="T251" s="113">
        <f>'cieki 2024'!AN252</f>
        <v>69</v>
      </c>
      <c r="U251" s="113">
        <f>'cieki 2024'!AP252</f>
        <v>53</v>
      </c>
      <c r="V251" s="113">
        <f>'cieki 2024'!AQ252</f>
        <v>1.5</v>
      </c>
      <c r="W251" s="113">
        <f>'cieki 2024'!AR252</f>
        <v>11</v>
      </c>
      <c r="X251" s="113">
        <f>'cieki 2024'!AS252</f>
        <v>11</v>
      </c>
      <c r="Y251" s="113">
        <f>'cieki 2024'!AT252</f>
        <v>98</v>
      </c>
      <c r="Z251" s="113">
        <f>'cieki 2024'!AU252</f>
        <v>58</v>
      </c>
      <c r="AA251" s="113">
        <f>'cieki 2024'!AV252</f>
        <v>51</v>
      </c>
      <c r="AB251" s="113">
        <f>'cieki 2024'!AW252</f>
        <v>2.5</v>
      </c>
      <c r="AC251" s="113">
        <f>'cieki 2024'!AX252</f>
        <v>59</v>
      </c>
      <c r="AD251" s="113">
        <f>'cieki 2024'!AY252</f>
        <v>15</v>
      </c>
      <c r="AE251" s="113">
        <f>'cieki 2024'!BA252</f>
        <v>662.1</v>
      </c>
      <c r="AF251" s="113">
        <f>'cieki 2024'!BI252</f>
        <v>0.5</v>
      </c>
      <c r="AG251" s="113">
        <f>'cieki 2024'!BK252</f>
        <v>0.5</v>
      </c>
      <c r="AH251" s="113">
        <f>'cieki 2024'!BL252</f>
        <v>0.05</v>
      </c>
      <c r="AI251" s="113">
        <f>'cieki 2024'!BM252</f>
        <v>0.05</v>
      </c>
      <c r="AJ251" s="113">
        <f>'cieki 2024'!BN252</f>
        <v>0.05</v>
      </c>
      <c r="AK251" s="113">
        <f>'cieki 2024'!BQ252</f>
        <v>0.4</v>
      </c>
      <c r="AL251" s="112">
        <f>'cieki 2024'!BS252</f>
        <v>0.05</v>
      </c>
      <c r="AM251" s="113">
        <f>'cieki 2024'!BU252</f>
        <v>0.1</v>
      </c>
      <c r="AN251" s="113">
        <f>'cieki 2024'!BW252</f>
        <v>0.05</v>
      </c>
      <c r="AO251" s="113">
        <f>'cieki 2024'!BX252</f>
        <v>0.05</v>
      </c>
      <c r="AP251" s="113">
        <f>'cieki 2024'!BY252</f>
        <v>0.15000000000000002</v>
      </c>
      <c r="AQ251" s="113">
        <f>'cieki 2024'!CA252</f>
        <v>25</v>
      </c>
      <c r="AR251" s="112">
        <f>'cieki 2024'!CL252</f>
        <v>5.0000000000000001E-3</v>
      </c>
      <c r="AS251" s="113">
        <f>'cieki 2024'!CO252</f>
        <v>0.5</v>
      </c>
      <c r="AT251" s="113">
        <f>'cieki 2024'!CT252</f>
        <v>0.5</v>
      </c>
      <c r="AU251" s="133">
        <f>'cieki 2024'!CY252</f>
        <v>1.1999999999999999E-3</v>
      </c>
      <c r="AV251" s="113">
        <f>'cieki 2024'!DD252</f>
        <v>0.05</v>
      </c>
      <c r="AW251" s="113">
        <f>'cieki 2024'!DE252</f>
        <v>0.05</v>
      </c>
      <c r="AX251" s="157">
        <f>'cieki 2024'!DF252</f>
        <v>0.05</v>
      </c>
      <c r="AY251" s="158" t="s">
        <v>162</v>
      </c>
    </row>
    <row r="252" spans="1:51" x14ac:dyDescent="0.25">
      <c r="A252" s="111">
        <f>'cieki 2024'!B253</f>
        <v>403</v>
      </c>
      <c r="B252" s="152" t="str">
        <f>'cieki 2024'!D253</f>
        <v>Wisłoka - Żółków</v>
      </c>
      <c r="C252" s="112">
        <f>'cieki 2024'!I253</f>
        <v>0.05</v>
      </c>
      <c r="D252" s="112">
        <f>'cieki 2024'!J253</f>
        <v>3.55</v>
      </c>
      <c r="E252" s="112">
        <f>'cieki 2024'!L253</f>
        <v>2.5000000000000001E-2</v>
      </c>
      <c r="F252" s="112">
        <f>'cieki 2024'!N253</f>
        <v>21.8</v>
      </c>
      <c r="G252" s="112">
        <f>'cieki 2024'!O253</f>
        <v>25</v>
      </c>
      <c r="H252" s="133">
        <f>'cieki 2024'!P253</f>
        <v>2.1000000000000001E-2</v>
      </c>
      <c r="I252" s="112">
        <f>'cieki 2024'!S253</f>
        <v>27.1</v>
      </c>
      <c r="J252" s="112">
        <f>'cieki 2024'!T253</f>
        <v>7.45</v>
      </c>
      <c r="K252" s="113">
        <f>'cieki 2024'!X253</f>
        <v>55.5</v>
      </c>
      <c r="L252" s="113">
        <f>'cieki 2024'!AA253</f>
        <v>12800</v>
      </c>
      <c r="M252" s="113">
        <f>'cieki 2024'!AB253</f>
        <v>325</v>
      </c>
      <c r="N252" s="113">
        <f>'cieki 2024'!AH253</f>
        <v>2.5</v>
      </c>
      <c r="O252" s="113">
        <f>'cieki 2024'!AI253</f>
        <v>2.5</v>
      </c>
      <c r="P252" s="113">
        <f>'cieki 2024'!AJ253</f>
        <v>17</v>
      </c>
      <c r="Q252" s="113">
        <f>'cieki 2024'!AK253</f>
        <v>84</v>
      </c>
      <c r="R252" s="113">
        <f>'cieki 2024'!AL253</f>
        <v>56</v>
      </c>
      <c r="S252" s="113">
        <f>'cieki 2024'!AM253</f>
        <v>49</v>
      </c>
      <c r="T252" s="113">
        <f>'cieki 2024'!AN253</f>
        <v>74</v>
      </c>
      <c r="U252" s="113">
        <f>'cieki 2024'!AP253</f>
        <v>57</v>
      </c>
      <c r="V252" s="113">
        <f>'cieki 2024'!AQ253</f>
        <v>1.5</v>
      </c>
      <c r="W252" s="113">
        <f>'cieki 2024'!AR253</f>
        <v>2.5</v>
      </c>
      <c r="X252" s="113">
        <f>'cieki 2024'!AS253</f>
        <v>2.5</v>
      </c>
      <c r="Y252" s="113">
        <f>'cieki 2024'!AT253</f>
        <v>80</v>
      </c>
      <c r="Z252" s="113">
        <f>'cieki 2024'!AU253</f>
        <v>77</v>
      </c>
      <c r="AA252" s="113">
        <f>'cieki 2024'!AV253</f>
        <v>69</v>
      </c>
      <c r="AB252" s="113">
        <f>'cieki 2024'!AW253</f>
        <v>2.5</v>
      </c>
      <c r="AC252" s="113">
        <f>'cieki 2024'!AX253</f>
        <v>34</v>
      </c>
      <c r="AD252" s="113">
        <f>'cieki 2024'!AY253</f>
        <v>36</v>
      </c>
      <c r="AE252" s="113">
        <f>'cieki 2024'!BA253</f>
        <v>517.5</v>
      </c>
      <c r="AF252" s="113">
        <f>'cieki 2024'!BI253</f>
        <v>0.5</v>
      </c>
      <c r="AG252" s="113">
        <f>'cieki 2024'!BK253</f>
        <v>0.5</v>
      </c>
      <c r="AH252" s="113">
        <f>'cieki 2024'!BL253</f>
        <v>0.05</v>
      </c>
      <c r="AI252" s="113">
        <f>'cieki 2024'!BM253</f>
        <v>0.05</v>
      </c>
      <c r="AJ252" s="113">
        <f>'cieki 2024'!BN253</f>
        <v>0.05</v>
      </c>
      <c r="AK252" s="113">
        <f>'cieki 2024'!BQ253</f>
        <v>0.4</v>
      </c>
      <c r="AL252" s="112">
        <f>'cieki 2024'!BS253</f>
        <v>0.05</v>
      </c>
      <c r="AM252" s="113">
        <f>'cieki 2024'!BU253</f>
        <v>0.1</v>
      </c>
      <c r="AN252" s="113">
        <f>'cieki 2024'!BW253</f>
        <v>0.05</v>
      </c>
      <c r="AO252" s="113">
        <f>'cieki 2024'!BX253</f>
        <v>0.05</v>
      </c>
      <c r="AP252" s="113">
        <f>'cieki 2024'!BY253</f>
        <v>0.15000000000000002</v>
      </c>
      <c r="AQ252" s="113">
        <f>'cieki 2024'!CA253</f>
        <v>0</v>
      </c>
      <c r="AR252" s="112">
        <f>'cieki 2024'!CL253</f>
        <v>0</v>
      </c>
      <c r="AS252" s="113">
        <f>'cieki 2024'!CO253</f>
        <v>0</v>
      </c>
      <c r="AT252" s="113">
        <f>'cieki 2024'!CT253</f>
        <v>0</v>
      </c>
      <c r="AU252" s="133">
        <f>'cieki 2024'!CY253</f>
        <v>0</v>
      </c>
      <c r="AV252" s="113">
        <f>'cieki 2024'!DD253</f>
        <v>0</v>
      </c>
      <c r="AW252" s="113">
        <f>'cieki 2024'!DE253</f>
        <v>0.05</v>
      </c>
      <c r="AX252" s="157">
        <f>'cieki 2024'!DF253</f>
        <v>0.05</v>
      </c>
      <c r="AY252" s="158" t="s">
        <v>162</v>
      </c>
    </row>
    <row r="253" spans="1:51" x14ac:dyDescent="0.25">
      <c r="A253" s="111">
        <f>'cieki 2024'!B254</f>
        <v>404</v>
      </c>
      <c r="B253" s="152" t="str">
        <f>'cieki 2024'!D254</f>
        <v>Wisłoka - Pilzno</v>
      </c>
      <c r="C253" s="112">
        <f>'cieki 2024'!I254</f>
        <v>0.05</v>
      </c>
      <c r="D253" s="112">
        <f>'cieki 2024'!J254</f>
        <v>7.03</v>
      </c>
      <c r="E253" s="112">
        <f>'cieki 2024'!L254</f>
        <v>2.5000000000000001E-2</v>
      </c>
      <c r="F253" s="112">
        <f>'cieki 2024'!N254</f>
        <v>26.6</v>
      </c>
      <c r="G253" s="112">
        <f>'cieki 2024'!O254</f>
        <v>25.9</v>
      </c>
      <c r="H253" s="133">
        <f>'cieki 2024'!P254</f>
        <v>1.2E-2</v>
      </c>
      <c r="I253" s="112">
        <f>'cieki 2024'!S254</f>
        <v>22.7</v>
      </c>
      <c r="J253" s="112">
        <f>'cieki 2024'!T254</f>
        <v>4.5599999999999996</v>
      </c>
      <c r="K253" s="113">
        <f>'cieki 2024'!X254</f>
        <v>66.099999999999994</v>
      </c>
      <c r="L253" s="113">
        <f>'cieki 2024'!AA254</f>
        <v>20199.8</v>
      </c>
      <c r="M253" s="113">
        <f>'cieki 2024'!AB254</f>
        <v>460</v>
      </c>
      <c r="N253" s="113">
        <f>'cieki 2024'!AH254</f>
        <v>2.5</v>
      </c>
      <c r="O253" s="113">
        <f>'cieki 2024'!AI254</f>
        <v>2.5</v>
      </c>
      <c r="P253" s="113">
        <f>'cieki 2024'!AJ254</f>
        <v>26</v>
      </c>
      <c r="Q253" s="113">
        <f>'cieki 2024'!AK254</f>
        <v>134</v>
      </c>
      <c r="R253" s="113">
        <f>'cieki 2024'!AL254</f>
        <v>80</v>
      </c>
      <c r="S253" s="113">
        <f>'cieki 2024'!AM254</f>
        <v>62</v>
      </c>
      <c r="T253" s="113">
        <f>'cieki 2024'!AN254</f>
        <v>115</v>
      </c>
      <c r="U253" s="113">
        <f>'cieki 2024'!AP254</f>
        <v>109</v>
      </c>
      <c r="V253" s="113">
        <f>'cieki 2024'!AQ254</f>
        <v>1.5</v>
      </c>
      <c r="W253" s="113">
        <f>'cieki 2024'!AR254</f>
        <v>2.5</v>
      </c>
      <c r="X253" s="113">
        <f>'cieki 2024'!AS254</f>
        <v>2.5</v>
      </c>
      <c r="Y253" s="113">
        <f>'cieki 2024'!AT254</f>
        <v>106</v>
      </c>
      <c r="Z253" s="113">
        <f>'cieki 2024'!AU254</f>
        <v>138</v>
      </c>
      <c r="AA253" s="113">
        <f>'cieki 2024'!AV254</f>
        <v>108</v>
      </c>
      <c r="AB253" s="113">
        <f>'cieki 2024'!AW254</f>
        <v>2.5</v>
      </c>
      <c r="AC253" s="113">
        <f>'cieki 2024'!AX254</f>
        <v>92</v>
      </c>
      <c r="AD253" s="113">
        <f>'cieki 2024'!AY254</f>
        <v>61</v>
      </c>
      <c r="AE253" s="113">
        <f>'cieki 2024'!BA254</f>
        <v>780.5</v>
      </c>
      <c r="AF253" s="113">
        <f>'cieki 2024'!BI254</f>
        <v>0.5</v>
      </c>
      <c r="AG253" s="113">
        <f>'cieki 2024'!BK254</f>
        <v>0.5</v>
      </c>
      <c r="AH253" s="113">
        <f>'cieki 2024'!BL254</f>
        <v>0.05</v>
      </c>
      <c r="AI253" s="113">
        <f>'cieki 2024'!BM254</f>
        <v>0.05</v>
      </c>
      <c r="AJ253" s="113">
        <f>'cieki 2024'!BN254</f>
        <v>0.05</v>
      </c>
      <c r="AK253" s="113">
        <f>'cieki 2024'!BQ254</f>
        <v>0.4</v>
      </c>
      <c r="AL253" s="112">
        <f>'cieki 2024'!BS254</f>
        <v>0.05</v>
      </c>
      <c r="AM253" s="113">
        <f>'cieki 2024'!BU254</f>
        <v>0.1</v>
      </c>
      <c r="AN253" s="113">
        <f>'cieki 2024'!BW254</f>
        <v>0.05</v>
      </c>
      <c r="AO253" s="113">
        <f>'cieki 2024'!BX254</f>
        <v>0.05</v>
      </c>
      <c r="AP253" s="113">
        <f>'cieki 2024'!BY254</f>
        <v>0.15000000000000002</v>
      </c>
      <c r="AQ253" s="113">
        <f>'cieki 2024'!CA254</f>
        <v>0</v>
      </c>
      <c r="AR253" s="112">
        <f>'cieki 2024'!CL254</f>
        <v>0</v>
      </c>
      <c r="AS253" s="113">
        <f>'cieki 2024'!CO254</f>
        <v>0</v>
      </c>
      <c r="AT253" s="113">
        <f>'cieki 2024'!CT254</f>
        <v>0</v>
      </c>
      <c r="AU253" s="133">
        <f>'cieki 2024'!CY254</f>
        <v>0</v>
      </c>
      <c r="AV253" s="113">
        <f>'cieki 2024'!DD254</f>
        <v>0</v>
      </c>
      <c r="AW253" s="113">
        <f>'cieki 2024'!DE254</f>
        <v>0.05</v>
      </c>
      <c r="AX253" s="157">
        <f>'cieki 2024'!DF254</f>
        <v>0.05</v>
      </c>
      <c r="AY253" s="158" t="s">
        <v>162</v>
      </c>
    </row>
    <row r="254" spans="1:51" x14ac:dyDescent="0.25">
      <c r="A254" s="111">
        <f>'cieki 2024'!B255</f>
        <v>405</v>
      </c>
      <c r="B254" s="152" t="str">
        <f>'cieki 2024'!D255</f>
        <v>Wisłoka - Świątkowa</v>
      </c>
      <c r="C254" s="112">
        <f>'cieki 2024'!I255</f>
        <v>3.11</v>
      </c>
      <c r="D254" s="112">
        <f>'cieki 2024'!J255</f>
        <v>3.46</v>
      </c>
      <c r="E254" s="112">
        <f>'cieki 2024'!L255</f>
        <v>2.5000000000000001E-2</v>
      </c>
      <c r="F254" s="112">
        <f>'cieki 2024'!N255</f>
        <v>23.6</v>
      </c>
      <c r="G254" s="112">
        <f>'cieki 2024'!O255</f>
        <v>30.2</v>
      </c>
      <c r="H254" s="133">
        <f>'cieki 2024'!P255</f>
        <v>2.1999999999999999E-2</v>
      </c>
      <c r="I254" s="112">
        <f>'cieki 2024'!S255</f>
        <v>31.6</v>
      </c>
      <c r="J254" s="112">
        <f>'cieki 2024'!T255</f>
        <v>6.63</v>
      </c>
      <c r="K254" s="113">
        <f>'cieki 2024'!X255</f>
        <v>42.6</v>
      </c>
      <c r="L254" s="113">
        <f>'cieki 2024'!AA255</f>
        <v>14300</v>
      </c>
      <c r="M254" s="113">
        <f>'cieki 2024'!AB255</f>
        <v>465</v>
      </c>
      <c r="N254" s="113">
        <f>'cieki 2024'!AH255</f>
        <v>94</v>
      </c>
      <c r="O254" s="113">
        <f>'cieki 2024'!AI255</f>
        <v>168</v>
      </c>
      <c r="P254" s="113">
        <f>'cieki 2024'!AJ255</f>
        <v>2.5</v>
      </c>
      <c r="Q254" s="113">
        <f>'cieki 2024'!AK255</f>
        <v>24</v>
      </c>
      <c r="R254" s="113">
        <f>'cieki 2024'!AL255</f>
        <v>62</v>
      </c>
      <c r="S254" s="113">
        <f>'cieki 2024'!AM255</f>
        <v>30</v>
      </c>
      <c r="T254" s="113">
        <f>'cieki 2024'!AN255</f>
        <v>44</v>
      </c>
      <c r="U254" s="113">
        <f>'cieki 2024'!AP255</f>
        <v>36</v>
      </c>
      <c r="V254" s="113">
        <f>'cieki 2024'!AQ255</f>
        <v>1.5</v>
      </c>
      <c r="W254" s="113">
        <f>'cieki 2024'!AR255</f>
        <v>45</v>
      </c>
      <c r="X254" s="113">
        <f>'cieki 2024'!AS255</f>
        <v>77</v>
      </c>
      <c r="Y254" s="113">
        <f>'cieki 2024'!AT255</f>
        <v>50</v>
      </c>
      <c r="Z254" s="113">
        <f>'cieki 2024'!AU255</f>
        <v>55</v>
      </c>
      <c r="AA254" s="113">
        <f>'cieki 2024'!AV255</f>
        <v>34</v>
      </c>
      <c r="AB254" s="113">
        <f>'cieki 2024'!AW255</f>
        <v>2.5</v>
      </c>
      <c r="AC254" s="113">
        <f>'cieki 2024'!AX255</f>
        <v>25</v>
      </c>
      <c r="AD254" s="113">
        <f>'cieki 2024'!AY255</f>
        <v>13</v>
      </c>
      <c r="AE254" s="113">
        <f>'cieki 2024'!BA255</f>
        <v>687</v>
      </c>
      <c r="AF254" s="113">
        <f>'cieki 2024'!BI255</f>
        <v>0.5</v>
      </c>
      <c r="AG254" s="113">
        <f>'cieki 2024'!BK255</f>
        <v>0.5</v>
      </c>
      <c r="AH254" s="113">
        <f>'cieki 2024'!BL255</f>
        <v>0.05</v>
      </c>
      <c r="AI254" s="113">
        <f>'cieki 2024'!BM255</f>
        <v>0.05</v>
      </c>
      <c r="AJ254" s="113">
        <f>'cieki 2024'!BN255</f>
        <v>0.05</v>
      </c>
      <c r="AK254" s="113">
        <f>'cieki 2024'!BQ255</f>
        <v>0.4</v>
      </c>
      <c r="AL254" s="112">
        <f>'cieki 2024'!BS255</f>
        <v>0.05</v>
      </c>
      <c r="AM254" s="113">
        <f>'cieki 2024'!BU255</f>
        <v>0.1</v>
      </c>
      <c r="AN254" s="113">
        <f>'cieki 2024'!BW255</f>
        <v>0.05</v>
      </c>
      <c r="AO254" s="113">
        <f>'cieki 2024'!BX255</f>
        <v>0.05</v>
      </c>
      <c r="AP254" s="113">
        <f>'cieki 2024'!BY255</f>
        <v>0.15000000000000002</v>
      </c>
      <c r="AQ254" s="113">
        <f>'cieki 2024'!CA255</f>
        <v>0</v>
      </c>
      <c r="AR254" s="112">
        <f>'cieki 2024'!CL255</f>
        <v>0</v>
      </c>
      <c r="AS254" s="113">
        <f>'cieki 2024'!CO255</f>
        <v>0</v>
      </c>
      <c r="AT254" s="113">
        <f>'cieki 2024'!CT255</f>
        <v>0</v>
      </c>
      <c r="AU254" s="133">
        <f>'cieki 2024'!CY255</f>
        <v>0</v>
      </c>
      <c r="AV254" s="113">
        <f>'cieki 2024'!DD255</f>
        <v>0</v>
      </c>
      <c r="AW254" s="113">
        <f>'cieki 2024'!DE255</f>
        <v>0.05</v>
      </c>
      <c r="AX254" s="157">
        <f>'cieki 2024'!DF255</f>
        <v>0.05</v>
      </c>
      <c r="AY254" s="155" t="s">
        <v>164</v>
      </c>
    </row>
    <row r="255" spans="1:51" x14ac:dyDescent="0.25">
      <c r="A255" s="111">
        <f>'cieki 2024'!B256</f>
        <v>406</v>
      </c>
      <c r="B255" s="152" t="str">
        <f>'cieki 2024'!D256</f>
        <v>Wisznia - Gaje</v>
      </c>
      <c r="C255" s="112">
        <f>'cieki 2024'!I256</f>
        <v>0.05</v>
      </c>
      <c r="D255" s="112">
        <f>'cieki 2024'!J256</f>
        <v>3.76</v>
      </c>
      <c r="E255" s="112">
        <f>'cieki 2024'!L256</f>
        <v>2.5000000000000001E-2</v>
      </c>
      <c r="F255" s="112">
        <f>'cieki 2024'!N256</f>
        <v>6.84</v>
      </c>
      <c r="G255" s="112">
        <f>'cieki 2024'!O256</f>
        <v>8.75</v>
      </c>
      <c r="H255" s="133">
        <f>'cieki 2024'!P256</f>
        <v>2E-3</v>
      </c>
      <c r="I255" s="112">
        <f>'cieki 2024'!S256</f>
        <v>6.26</v>
      </c>
      <c r="J255" s="112">
        <f>'cieki 2024'!T256</f>
        <v>1.26</v>
      </c>
      <c r="K255" s="113">
        <f>'cieki 2024'!X256</f>
        <v>17.600000000000001</v>
      </c>
      <c r="L255" s="113">
        <f>'cieki 2024'!AA256</f>
        <v>7760</v>
      </c>
      <c r="M255" s="113">
        <f>'cieki 2024'!AB256</f>
        <v>395</v>
      </c>
      <c r="N255" s="113">
        <f>'cieki 2024'!AH256</f>
        <v>2.5</v>
      </c>
      <c r="O255" s="113">
        <f>'cieki 2024'!AI256</f>
        <v>2.5</v>
      </c>
      <c r="P255" s="113">
        <f>'cieki 2024'!AJ256</f>
        <v>2.5</v>
      </c>
      <c r="Q255" s="113">
        <f>'cieki 2024'!AK256</f>
        <v>2.5</v>
      </c>
      <c r="R255" s="113">
        <f>'cieki 2024'!AL256</f>
        <v>2.5</v>
      </c>
      <c r="S255" s="113">
        <f>'cieki 2024'!AM256</f>
        <v>2.5</v>
      </c>
      <c r="T255" s="113">
        <f>'cieki 2024'!AN256</f>
        <v>2.5</v>
      </c>
      <c r="U255" s="113">
        <f>'cieki 2024'!AP256</f>
        <v>2.5</v>
      </c>
      <c r="V255" s="113">
        <f>'cieki 2024'!AQ256</f>
        <v>1.5</v>
      </c>
      <c r="W255" s="113">
        <f>'cieki 2024'!AR256</f>
        <v>2.5</v>
      </c>
      <c r="X255" s="113">
        <f>'cieki 2024'!AS256</f>
        <v>2.5</v>
      </c>
      <c r="Y255" s="113">
        <f>'cieki 2024'!AT256</f>
        <v>2.5</v>
      </c>
      <c r="Z255" s="113">
        <f>'cieki 2024'!AU256</f>
        <v>2.5</v>
      </c>
      <c r="AA255" s="113">
        <f>'cieki 2024'!AV256</f>
        <v>2.5</v>
      </c>
      <c r="AB255" s="113">
        <f>'cieki 2024'!AW256</f>
        <v>2.5</v>
      </c>
      <c r="AC255" s="113">
        <f>'cieki 2024'!AX256</f>
        <v>2.5</v>
      </c>
      <c r="AD255" s="113">
        <f>'cieki 2024'!AY256</f>
        <v>2.5</v>
      </c>
      <c r="AE255" s="113">
        <f>'cieki 2024'!BA256</f>
        <v>31.5</v>
      </c>
      <c r="AF255" s="113">
        <f>'cieki 2024'!BI256</f>
        <v>0.5</v>
      </c>
      <c r="AG255" s="113">
        <f>'cieki 2024'!BK256</f>
        <v>0.5</v>
      </c>
      <c r="AH255" s="113">
        <f>'cieki 2024'!BL256</f>
        <v>0.05</v>
      </c>
      <c r="AI255" s="113">
        <f>'cieki 2024'!BM256</f>
        <v>0.05</v>
      </c>
      <c r="AJ255" s="113">
        <f>'cieki 2024'!BN256</f>
        <v>0.05</v>
      </c>
      <c r="AK255" s="113">
        <f>'cieki 2024'!BQ256</f>
        <v>0.4</v>
      </c>
      <c r="AL255" s="112">
        <f>'cieki 2024'!BS256</f>
        <v>0.05</v>
      </c>
      <c r="AM255" s="113">
        <f>'cieki 2024'!BU256</f>
        <v>0.1</v>
      </c>
      <c r="AN255" s="113">
        <f>'cieki 2024'!BW256</f>
        <v>0.05</v>
      </c>
      <c r="AO255" s="113">
        <f>'cieki 2024'!BX256</f>
        <v>0.05</v>
      </c>
      <c r="AP255" s="113">
        <f>'cieki 2024'!BY256</f>
        <v>0.15000000000000002</v>
      </c>
      <c r="AQ255" s="113">
        <f>'cieki 2024'!CA256</f>
        <v>25</v>
      </c>
      <c r="AR255" s="112">
        <f>'cieki 2024'!CL256</f>
        <v>5.0000000000000001E-3</v>
      </c>
      <c r="AS255" s="113">
        <f>'cieki 2024'!CO256</f>
        <v>0.5</v>
      </c>
      <c r="AT255" s="113">
        <f>'cieki 2024'!CT256</f>
        <v>0.5</v>
      </c>
      <c r="AU255" s="133">
        <f>'cieki 2024'!CY256</f>
        <v>9.5999999999999992E-4</v>
      </c>
      <c r="AV255" s="113">
        <f>'cieki 2024'!DD256</f>
        <v>0.05</v>
      </c>
      <c r="AW255" s="113">
        <f>'cieki 2024'!DE256</f>
        <v>0.05</v>
      </c>
      <c r="AX255" s="157">
        <f>'cieki 2024'!DF256</f>
        <v>0.05</v>
      </c>
      <c r="AY255" s="156" t="s">
        <v>161</v>
      </c>
    </row>
    <row r="256" spans="1:51" x14ac:dyDescent="0.25">
      <c r="A256" s="111">
        <f>'cieki 2024'!B257</f>
        <v>407</v>
      </c>
      <c r="B256" s="152" t="str">
        <f>'cieki 2024'!D257</f>
        <v>Wkra - Gutarzewo, most-Kępa</v>
      </c>
      <c r="C256" s="112">
        <f>'cieki 2024'!I257</f>
        <v>0.05</v>
      </c>
      <c r="D256" s="112">
        <f>'cieki 2024'!J257</f>
        <v>1.5</v>
      </c>
      <c r="E256" s="112">
        <f>'cieki 2024'!L257</f>
        <v>2.5000000000000001E-2</v>
      </c>
      <c r="F256" s="112">
        <f>'cieki 2024'!N257</f>
        <v>1.1599999999999999</v>
      </c>
      <c r="G256" s="112">
        <f>'cieki 2024'!O257</f>
        <v>3.71</v>
      </c>
      <c r="H256" s="133">
        <f>'cieki 2024'!P257</f>
        <v>7.1000000000000004E-3</v>
      </c>
      <c r="I256" s="112">
        <f>'cieki 2024'!S257</f>
        <v>0.2</v>
      </c>
      <c r="J256" s="112">
        <f>'cieki 2024'!T257</f>
        <v>0.5</v>
      </c>
      <c r="K256" s="113">
        <f>'cieki 2024'!X257</f>
        <v>2.72</v>
      </c>
      <c r="L256" s="113">
        <f>'cieki 2024'!AA257</f>
        <v>1410</v>
      </c>
      <c r="M256" s="113">
        <f>'cieki 2024'!AB257</f>
        <v>29.4</v>
      </c>
      <c r="N256" s="113">
        <f>'cieki 2024'!AH257</f>
        <v>10</v>
      </c>
      <c r="O256" s="113">
        <f>'cieki 2024'!AI257</f>
        <v>2.5</v>
      </c>
      <c r="P256" s="113">
        <f>'cieki 2024'!AJ257</f>
        <v>2.5</v>
      </c>
      <c r="Q256" s="113">
        <f>'cieki 2024'!AK257</f>
        <v>2.5</v>
      </c>
      <c r="R256" s="113">
        <f>'cieki 2024'!AL257</f>
        <v>2.5</v>
      </c>
      <c r="S256" s="113">
        <f>'cieki 2024'!AM257</f>
        <v>2.5</v>
      </c>
      <c r="T256" s="113">
        <f>'cieki 2024'!AN257</f>
        <v>2.5</v>
      </c>
      <c r="U256" s="113">
        <f>'cieki 2024'!AP257</f>
        <v>2.5</v>
      </c>
      <c r="V256" s="113">
        <f>'cieki 2024'!AQ257</f>
        <v>1.5</v>
      </c>
      <c r="W256" s="113">
        <f>'cieki 2024'!AR257</f>
        <v>2.5</v>
      </c>
      <c r="X256" s="113">
        <f>'cieki 2024'!AS257</f>
        <v>2.5</v>
      </c>
      <c r="Y256" s="113">
        <f>'cieki 2024'!AT257</f>
        <v>2.5</v>
      </c>
      <c r="Z256" s="113">
        <f>'cieki 2024'!AU257</f>
        <v>2.5</v>
      </c>
      <c r="AA256" s="113">
        <f>'cieki 2024'!AV257</f>
        <v>2.5</v>
      </c>
      <c r="AB256" s="113">
        <f>'cieki 2024'!AW257</f>
        <v>2.5</v>
      </c>
      <c r="AC256" s="113">
        <f>'cieki 2024'!AX257</f>
        <v>2.5</v>
      </c>
      <c r="AD256" s="113">
        <f>'cieki 2024'!AY257</f>
        <v>2.5</v>
      </c>
      <c r="AE256" s="113">
        <f>'cieki 2024'!BA257</f>
        <v>39</v>
      </c>
      <c r="AF256" s="113">
        <f>'cieki 2024'!BI257</f>
        <v>0.5</v>
      </c>
      <c r="AG256" s="113">
        <f>'cieki 2024'!BK257</f>
        <v>0.5</v>
      </c>
      <c r="AH256" s="113">
        <f>'cieki 2024'!BL257</f>
        <v>0.05</v>
      </c>
      <c r="AI256" s="113">
        <f>'cieki 2024'!BM257</f>
        <v>0.05</v>
      </c>
      <c r="AJ256" s="113">
        <f>'cieki 2024'!BN257</f>
        <v>0.05</v>
      </c>
      <c r="AK256" s="113">
        <f>'cieki 2024'!BQ257</f>
        <v>0.4</v>
      </c>
      <c r="AL256" s="112">
        <f>'cieki 2024'!BS257</f>
        <v>0.05</v>
      </c>
      <c r="AM256" s="113">
        <f>'cieki 2024'!BU257</f>
        <v>0.1</v>
      </c>
      <c r="AN256" s="113">
        <f>'cieki 2024'!BW257</f>
        <v>0.05</v>
      </c>
      <c r="AO256" s="113">
        <f>'cieki 2024'!BX257</f>
        <v>0.05</v>
      </c>
      <c r="AP256" s="113">
        <f>'cieki 2024'!BY257</f>
        <v>0.15000000000000002</v>
      </c>
      <c r="AQ256" s="113">
        <f>'cieki 2024'!CA257</f>
        <v>0</v>
      </c>
      <c r="AR256" s="112">
        <f>'cieki 2024'!CL257</f>
        <v>0</v>
      </c>
      <c r="AS256" s="113">
        <f>'cieki 2024'!CO257</f>
        <v>0</v>
      </c>
      <c r="AT256" s="113">
        <f>'cieki 2024'!CT257</f>
        <v>0</v>
      </c>
      <c r="AU256" s="133">
        <f>'cieki 2024'!CY257</f>
        <v>0</v>
      </c>
      <c r="AV256" s="113">
        <f>'cieki 2024'!DD257</f>
        <v>0</v>
      </c>
      <c r="AW256" s="113">
        <f>'cieki 2024'!DE257</f>
        <v>0.05</v>
      </c>
      <c r="AX256" s="157">
        <f>'cieki 2024'!DF257</f>
        <v>0.05</v>
      </c>
      <c r="AY256" s="156" t="s">
        <v>161</v>
      </c>
    </row>
    <row r="257" spans="1:51" x14ac:dyDescent="0.25">
      <c r="A257" s="111">
        <f>'cieki 2024'!B258</f>
        <v>408</v>
      </c>
      <c r="B257" s="152" t="str">
        <f>'cieki 2024'!D258</f>
        <v>Wkra - Pomiechówek, most</v>
      </c>
      <c r="C257" s="112">
        <f>'cieki 2024'!I258</f>
        <v>0.13700000000000001</v>
      </c>
      <c r="D257" s="112">
        <f>'cieki 2024'!J258</f>
        <v>1.5</v>
      </c>
      <c r="E257" s="112">
        <f>'cieki 2024'!L258</f>
        <v>2.5000000000000001E-2</v>
      </c>
      <c r="F257" s="112">
        <f>'cieki 2024'!N258</f>
        <v>0.79400000000000004</v>
      </c>
      <c r="G257" s="112">
        <f>'cieki 2024'!O258</f>
        <v>3.64</v>
      </c>
      <c r="H257" s="133">
        <f>'cieki 2024'!P258</f>
        <v>4.4000000000000003E-3</v>
      </c>
      <c r="I257" s="112">
        <f>'cieki 2024'!S258</f>
        <v>0.2</v>
      </c>
      <c r="J257" s="112">
        <f>'cieki 2024'!T258</f>
        <v>0.5</v>
      </c>
      <c r="K257" s="113">
        <f>'cieki 2024'!X258</f>
        <v>3.75</v>
      </c>
      <c r="L257" s="113">
        <f>'cieki 2024'!AA258</f>
        <v>847</v>
      </c>
      <c r="M257" s="113">
        <f>'cieki 2024'!AB258</f>
        <v>427</v>
      </c>
      <c r="N257" s="113">
        <f>'cieki 2024'!AH258</f>
        <v>2.5</v>
      </c>
      <c r="O257" s="113">
        <f>'cieki 2024'!AI258</f>
        <v>2.5</v>
      </c>
      <c r="P257" s="113">
        <f>'cieki 2024'!AJ258</f>
        <v>2.5</v>
      </c>
      <c r="Q257" s="113">
        <f>'cieki 2024'!AK258</f>
        <v>2.5</v>
      </c>
      <c r="R257" s="113">
        <f>'cieki 2024'!AL258</f>
        <v>2.5</v>
      </c>
      <c r="S257" s="113">
        <f>'cieki 2024'!AM258</f>
        <v>2.5</v>
      </c>
      <c r="T257" s="113">
        <f>'cieki 2024'!AN258</f>
        <v>2.5</v>
      </c>
      <c r="U257" s="113">
        <f>'cieki 2024'!AP258</f>
        <v>2.5</v>
      </c>
      <c r="V257" s="113">
        <f>'cieki 2024'!AQ258</f>
        <v>1.5</v>
      </c>
      <c r="W257" s="113">
        <f>'cieki 2024'!AR258</f>
        <v>2.5</v>
      </c>
      <c r="X257" s="113">
        <f>'cieki 2024'!AS258</f>
        <v>2.5</v>
      </c>
      <c r="Y257" s="113">
        <f>'cieki 2024'!AT258</f>
        <v>2.5</v>
      </c>
      <c r="Z257" s="113">
        <f>'cieki 2024'!AU258</f>
        <v>2.5</v>
      </c>
      <c r="AA257" s="113">
        <f>'cieki 2024'!AV258</f>
        <v>2.5</v>
      </c>
      <c r="AB257" s="113">
        <f>'cieki 2024'!AW258</f>
        <v>2.5</v>
      </c>
      <c r="AC257" s="113">
        <f>'cieki 2024'!AX258</f>
        <v>2.5</v>
      </c>
      <c r="AD257" s="113">
        <f>'cieki 2024'!AY258</f>
        <v>2.5</v>
      </c>
      <c r="AE257" s="113">
        <f>'cieki 2024'!BA258</f>
        <v>31.5</v>
      </c>
      <c r="AF257" s="113">
        <f>'cieki 2024'!BI258</f>
        <v>0.5</v>
      </c>
      <c r="AG257" s="113">
        <f>'cieki 2024'!BK258</f>
        <v>0.5</v>
      </c>
      <c r="AH257" s="113">
        <f>'cieki 2024'!BL258</f>
        <v>0.05</v>
      </c>
      <c r="AI257" s="113">
        <f>'cieki 2024'!BM258</f>
        <v>0.05</v>
      </c>
      <c r="AJ257" s="113">
        <f>'cieki 2024'!BN258</f>
        <v>0.05</v>
      </c>
      <c r="AK257" s="113">
        <f>'cieki 2024'!BQ258</f>
        <v>0.4</v>
      </c>
      <c r="AL257" s="112">
        <f>'cieki 2024'!BS258</f>
        <v>0.05</v>
      </c>
      <c r="AM257" s="113">
        <f>'cieki 2024'!BU258</f>
        <v>0.1</v>
      </c>
      <c r="AN257" s="113">
        <f>'cieki 2024'!BW258</f>
        <v>0.05</v>
      </c>
      <c r="AO257" s="113">
        <f>'cieki 2024'!BX258</f>
        <v>0.05</v>
      </c>
      <c r="AP257" s="113">
        <f>'cieki 2024'!BY258</f>
        <v>0.15000000000000002</v>
      </c>
      <c r="AQ257" s="113">
        <f>'cieki 2024'!CA258</f>
        <v>0</v>
      </c>
      <c r="AR257" s="112">
        <f>'cieki 2024'!CL258</f>
        <v>0</v>
      </c>
      <c r="AS257" s="113">
        <f>'cieki 2024'!CO258</f>
        <v>0</v>
      </c>
      <c r="AT257" s="113">
        <f>'cieki 2024'!CT258</f>
        <v>0</v>
      </c>
      <c r="AU257" s="133">
        <f>'cieki 2024'!CY258</f>
        <v>0</v>
      </c>
      <c r="AV257" s="113">
        <f>'cieki 2024'!DD258</f>
        <v>0</v>
      </c>
      <c r="AW257" s="113">
        <f>'cieki 2024'!DE258</f>
        <v>0.05</v>
      </c>
      <c r="AX257" s="157">
        <f>'cieki 2024'!DF258</f>
        <v>0.05</v>
      </c>
      <c r="AY257" s="156" t="s">
        <v>161</v>
      </c>
    </row>
    <row r="258" spans="1:51" x14ac:dyDescent="0.25">
      <c r="A258" s="111">
        <f>'cieki 2024'!B259</f>
        <v>409</v>
      </c>
      <c r="B258" s="152" t="str">
        <f>'cieki 2024'!D259</f>
        <v>Włodawka - Mietułka</v>
      </c>
      <c r="C258" s="112">
        <f>'cieki 2024'!I259</f>
        <v>0.05</v>
      </c>
      <c r="D258" s="112">
        <f>'cieki 2024'!J259</f>
        <v>1.5</v>
      </c>
      <c r="E258" s="112">
        <f>'cieki 2024'!L259</f>
        <v>2.5000000000000001E-2</v>
      </c>
      <c r="F258" s="112">
        <f>'cieki 2024'!N259</f>
        <v>1.08</v>
      </c>
      <c r="G258" s="112">
        <f>'cieki 2024'!O259</f>
        <v>5.24</v>
      </c>
      <c r="H258" s="133">
        <f>'cieki 2024'!P259</f>
        <v>1.1000000000000001E-3</v>
      </c>
      <c r="I258" s="112">
        <f>'cieki 2024'!S259</f>
        <v>1.1399999999999999</v>
      </c>
      <c r="J258" s="112">
        <f>'cieki 2024'!T259</f>
        <v>0.5</v>
      </c>
      <c r="K258" s="113">
        <f>'cieki 2024'!X259</f>
        <v>5.57</v>
      </c>
      <c r="L258" s="113">
        <f>'cieki 2024'!AA259</f>
        <v>918</v>
      </c>
      <c r="M258" s="113">
        <f>'cieki 2024'!AB259</f>
        <v>11.8</v>
      </c>
      <c r="N258" s="113">
        <f>'cieki 2024'!AH259</f>
        <v>2.5</v>
      </c>
      <c r="O258" s="113">
        <f>'cieki 2024'!AI259</f>
        <v>2.5</v>
      </c>
      <c r="P258" s="113">
        <f>'cieki 2024'!AJ259</f>
        <v>2.5</v>
      </c>
      <c r="Q258" s="113">
        <f>'cieki 2024'!AK259</f>
        <v>14</v>
      </c>
      <c r="R258" s="113">
        <f>'cieki 2024'!AL259</f>
        <v>5.7</v>
      </c>
      <c r="S258" s="113">
        <f>'cieki 2024'!AM259</f>
        <v>2.5</v>
      </c>
      <c r="T258" s="113">
        <f>'cieki 2024'!AN259</f>
        <v>6.2</v>
      </c>
      <c r="U258" s="113">
        <f>'cieki 2024'!AP259</f>
        <v>5.2</v>
      </c>
      <c r="V258" s="113">
        <f>'cieki 2024'!AQ259</f>
        <v>1.5</v>
      </c>
      <c r="W258" s="113">
        <f>'cieki 2024'!AR259</f>
        <v>2.5</v>
      </c>
      <c r="X258" s="113">
        <f>'cieki 2024'!AS259</f>
        <v>2.5</v>
      </c>
      <c r="Y258" s="113">
        <f>'cieki 2024'!AT259</f>
        <v>12</v>
      </c>
      <c r="Z258" s="113">
        <f>'cieki 2024'!AU259</f>
        <v>7.6</v>
      </c>
      <c r="AA258" s="113">
        <f>'cieki 2024'!AV259</f>
        <v>6.1000000000000005</v>
      </c>
      <c r="AB258" s="113">
        <f>'cieki 2024'!AW259</f>
        <v>2.5</v>
      </c>
      <c r="AC258" s="113">
        <f>'cieki 2024'!AX259</f>
        <v>2.5</v>
      </c>
      <c r="AD258" s="113">
        <f>'cieki 2024'!AY259</f>
        <v>2.5</v>
      </c>
      <c r="AE258" s="113">
        <f>'cieki 2024'!BA259</f>
        <v>68.099999999999994</v>
      </c>
      <c r="AF258" s="113">
        <f>'cieki 2024'!BI259</f>
        <v>0.5</v>
      </c>
      <c r="AG258" s="113">
        <f>'cieki 2024'!BK259</f>
        <v>0.5</v>
      </c>
      <c r="AH258" s="113">
        <f>'cieki 2024'!BL259</f>
        <v>0.05</v>
      </c>
      <c r="AI258" s="113">
        <f>'cieki 2024'!BM259</f>
        <v>0.05</v>
      </c>
      <c r="AJ258" s="113">
        <f>'cieki 2024'!BN259</f>
        <v>0.05</v>
      </c>
      <c r="AK258" s="113">
        <f>'cieki 2024'!BQ259</f>
        <v>0.4</v>
      </c>
      <c r="AL258" s="112">
        <f>'cieki 2024'!BS259</f>
        <v>0.05</v>
      </c>
      <c r="AM258" s="113">
        <f>'cieki 2024'!BU259</f>
        <v>0.1</v>
      </c>
      <c r="AN258" s="113">
        <f>'cieki 2024'!BW259</f>
        <v>0.05</v>
      </c>
      <c r="AO258" s="113">
        <f>'cieki 2024'!BX259</f>
        <v>0.05</v>
      </c>
      <c r="AP258" s="113">
        <f>'cieki 2024'!BY259</f>
        <v>0.15000000000000002</v>
      </c>
      <c r="AQ258" s="113">
        <f>'cieki 2024'!CA259</f>
        <v>0</v>
      </c>
      <c r="AR258" s="112">
        <f>'cieki 2024'!CL259</f>
        <v>0</v>
      </c>
      <c r="AS258" s="113">
        <f>'cieki 2024'!CO259</f>
        <v>0</v>
      </c>
      <c r="AT258" s="113">
        <f>'cieki 2024'!CT259</f>
        <v>0</v>
      </c>
      <c r="AU258" s="133">
        <f>'cieki 2024'!CY259</f>
        <v>0</v>
      </c>
      <c r="AV258" s="113">
        <f>'cieki 2024'!DD259</f>
        <v>0</v>
      </c>
      <c r="AW258" s="113">
        <f>'cieki 2024'!DE259</f>
        <v>0.05</v>
      </c>
      <c r="AX258" s="157">
        <f>'cieki 2024'!DF259</f>
        <v>0.05</v>
      </c>
      <c r="AY258" s="156" t="s">
        <v>161</v>
      </c>
    </row>
    <row r="259" spans="1:51" x14ac:dyDescent="0.25">
      <c r="A259" s="111">
        <f>'cieki 2024'!B260</f>
        <v>410</v>
      </c>
      <c r="B259" s="152" t="str">
        <f>'cieki 2024'!D260</f>
        <v>Zb. Jeziorsko - Powyżej zapory</v>
      </c>
      <c r="C259" s="112">
        <f>'cieki 2024'!I260</f>
        <v>0.05</v>
      </c>
      <c r="D259" s="112">
        <f>'cieki 2024'!J260</f>
        <v>1.5</v>
      </c>
      <c r="E259" s="112">
        <f>'cieki 2024'!L260</f>
        <v>2.5000000000000001E-2</v>
      </c>
      <c r="F259" s="112">
        <f>'cieki 2024'!N260</f>
        <v>0.99399999999999999</v>
      </c>
      <c r="G259" s="112">
        <f>'cieki 2024'!O260</f>
        <v>3.24</v>
      </c>
      <c r="H259" s="133">
        <f>'cieki 2024'!P260</f>
        <v>1.6000000000000001E-3</v>
      </c>
      <c r="I259" s="112">
        <f>'cieki 2024'!S260</f>
        <v>0.70899999999999996</v>
      </c>
      <c r="J259" s="112">
        <f>'cieki 2024'!T260</f>
        <v>0.5</v>
      </c>
      <c r="K259" s="113">
        <f>'cieki 2024'!X260</f>
        <v>4.82</v>
      </c>
      <c r="L259" s="113">
        <f>'cieki 2024'!AA260</f>
        <v>1970</v>
      </c>
      <c r="M259" s="113">
        <f>'cieki 2024'!AB260</f>
        <v>77.8</v>
      </c>
      <c r="N259" s="113">
        <f>'cieki 2024'!AH260</f>
        <v>13</v>
      </c>
      <c r="O259" s="113">
        <f>'cieki 2024'!AI260</f>
        <v>15</v>
      </c>
      <c r="P259" s="113">
        <f>'cieki 2024'!AJ260</f>
        <v>2.5</v>
      </c>
      <c r="Q259" s="113">
        <f>'cieki 2024'!AK260</f>
        <v>7.6</v>
      </c>
      <c r="R259" s="113">
        <f>'cieki 2024'!AL260</f>
        <v>67</v>
      </c>
      <c r="S259" s="113">
        <f>'cieki 2024'!AM260</f>
        <v>52</v>
      </c>
      <c r="T259" s="113">
        <f>'cieki 2024'!AN260</f>
        <v>79</v>
      </c>
      <c r="U259" s="113">
        <f>'cieki 2024'!AP260</f>
        <v>44</v>
      </c>
      <c r="V259" s="113">
        <f>'cieki 2024'!AQ260</f>
        <v>1.5</v>
      </c>
      <c r="W259" s="113">
        <f>'cieki 2024'!AR260</f>
        <v>2.5</v>
      </c>
      <c r="X259" s="113">
        <f>'cieki 2024'!AS260</f>
        <v>2.5</v>
      </c>
      <c r="Y259" s="113">
        <f>'cieki 2024'!AT260</f>
        <v>2.5</v>
      </c>
      <c r="Z259" s="113">
        <f>'cieki 2024'!AU260</f>
        <v>70</v>
      </c>
      <c r="AA259" s="113">
        <f>'cieki 2024'!AV260</f>
        <v>32</v>
      </c>
      <c r="AB259" s="113">
        <f>'cieki 2024'!AW260</f>
        <v>40</v>
      </c>
      <c r="AC259" s="113">
        <f>'cieki 2024'!AX260</f>
        <v>45</v>
      </c>
      <c r="AD259" s="113">
        <f>'cieki 2024'!AY260</f>
        <v>11</v>
      </c>
      <c r="AE259" s="113">
        <f>'cieki 2024'!BA260</f>
        <v>347.1</v>
      </c>
      <c r="AF259" s="113">
        <f>'cieki 2024'!BI260</f>
        <v>0.5</v>
      </c>
      <c r="AG259" s="113">
        <f>'cieki 2024'!BK260</f>
        <v>0.5</v>
      </c>
      <c r="AH259" s="113">
        <f>'cieki 2024'!BL260</f>
        <v>0.05</v>
      </c>
      <c r="AI259" s="113">
        <f>'cieki 2024'!BM260</f>
        <v>0.05</v>
      </c>
      <c r="AJ259" s="113">
        <f>'cieki 2024'!BN260</f>
        <v>0.05</v>
      </c>
      <c r="AK259" s="113">
        <f>'cieki 2024'!BQ260</f>
        <v>0.4</v>
      </c>
      <c r="AL259" s="112">
        <f>'cieki 2024'!BS260</f>
        <v>0.05</v>
      </c>
      <c r="AM259" s="113">
        <f>'cieki 2024'!BU260</f>
        <v>0.1</v>
      </c>
      <c r="AN259" s="113">
        <f>'cieki 2024'!BW260</f>
        <v>0.05</v>
      </c>
      <c r="AO259" s="113">
        <f>'cieki 2024'!BX260</f>
        <v>0.05</v>
      </c>
      <c r="AP259" s="113">
        <f>'cieki 2024'!BY260</f>
        <v>0.15000000000000002</v>
      </c>
      <c r="AQ259" s="113">
        <f>'cieki 2024'!CA260</f>
        <v>0</v>
      </c>
      <c r="AR259" s="112">
        <f>'cieki 2024'!CL260</f>
        <v>0</v>
      </c>
      <c r="AS259" s="113">
        <f>'cieki 2024'!CO260</f>
        <v>0</v>
      </c>
      <c r="AT259" s="113">
        <f>'cieki 2024'!CT260</f>
        <v>0</v>
      </c>
      <c r="AU259" s="133">
        <f>'cieki 2024'!CY260</f>
        <v>0</v>
      </c>
      <c r="AV259" s="113">
        <f>'cieki 2024'!DD260</f>
        <v>0</v>
      </c>
      <c r="AW259" s="113">
        <f>'cieki 2024'!DE260</f>
        <v>0.05</v>
      </c>
      <c r="AX259" s="157">
        <f>'cieki 2024'!DF260</f>
        <v>0.05</v>
      </c>
      <c r="AY259" s="156" t="s">
        <v>161</v>
      </c>
    </row>
    <row r="260" spans="1:51" x14ac:dyDescent="0.25">
      <c r="A260" s="111">
        <f>'cieki 2024'!B261</f>
        <v>411</v>
      </c>
      <c r="B260" s="152" t="str">
        <f>'cieki 2024'!D261</f>
        <v>Zb. Solina - Polańczyk</v>
      </c>
      <c r="C260" s="112">
        <f>'cieki 2024'!I261</f>
        <v>0.05</v>
      </c>
      <c r="D260" s="112">
        <f>'cieki 2024'!J261</f>
        <v>1.5</v>
      </c>
      <c r="E260" s="112">
        <f>'cieki 2024'!L261</f>
        <v>2.5000000000000001E-2</v>
      </c>
      <c r="F260" s="112">
        <f>'cieki 2024'!N261</f>
        <v>7.71</v>
      </c>
      <c r="G260" s="112">
        <f>'cieki 2024'!O261</f>
        <v>6.85</v>
      </c>
      <c r="H260" s="133">
        <f>'cieki 2024'!P261</f>
        <v>3.3E-3</v>
      </c>
      <c r="I260" s="112">
        <f>'cieki 2024'!S261</f>
        <v>7.49</v>
      </c>
      <c r="J260" s="112">
        <f>'cieki 2024'!T261</f>
        <v>0.5</v>
      </c>
      <c r="K260" s="113">
        <f>'cieki 2024'!X261</f>
        <v>17.3</v>
      </c>
      <c r="L260" s="113">
        <f>'cieki 2024'!AA261</f>
        <v>7300</v>
      </c>
      <c r="M260" s="113">
        <f>'cieki 2024'!AB261</f>
        <v>149</v>
      </c>
      <c r="N260" s="113">
        <f>'cieki 2024'!AH261</f>
        <v>8.2000000000000011</v>
      </c>
      <c r="O260" s="113">
        <f>'cieki 2024'!AI261</f>
        <v>2.5</v>
      </c>
      <c r="P260" s="113">
        <f>'cieki 2024'!AJ261</f>
        <v>2.5</v>
      </c>
      <c r="Q260" s="113">
        <f>'cieki 2024'!AK261</f>
        <v>2.5</v>
      </c>
      <c r="R260" s="113">
        <f>'cieki 2024'!AL261</f>
        <v>2.5</v>
      </c>
      <c r="S260" s="113">
        <f>'cieki 2024'!AM261</f>
        <v>2.5</v>
      </c>
      <c r="T260" s="113">
        <f>'cieki 2024'!AN261</f>
        <v>2.5</v>
      </c>
      <c r="U260" s="113">
        <f>'cieki 2024'!AP261</f>
        <v>2.5</v>
      </c>
      <c r="V260" s="113">
        <f>'cieki 2024'!AQ261</f>
        <v>1.5</v>
      </c>
      <c r="W260" s="113">
        <f>'cieki 2024'!AR261</f>
        <v>2.5</v>
      </c>
      <c r="X260" s="113">
        <f>'cieki 2024'!AS261</f>
        <v>2.5</v>
      </c>
      <c r="Y260" s="113">
        <f>'cieki 2024'!AT261</f>
        <v>2.5</v>
      </c>
      <c r="Z260" s="113">
        <f>'cieki 2024'!AU261</f>
        <v>2.5</v>
      </c>
      <c r="AA260" s="113">
        <f>'cieki 2024'!AV261</f>
        <v>2.5</v>
      </c>
      <c r="AB260" s="113">
        <f>'cieki 2024'!AW261</f>
        <v>2.5</v>
      </c>
      <c r="AC260" s="113">
        <f>'cieki 2024'!AX261</f>
        <v>2.5</v>
      </c>
      <c r="AD260" s="113">
        <f>'cieki 2024'!AY261</f>
        <v>2.5</v>
      </c>
      <c r="AE260" s="113">
        <f>'cieki 2024'!BA261</f>
        <v>37.200000000000003</v>
      </c>
      <c r="AF260" s="113">
        <f>'cieki 2024'!BI261</f>
        <v>0.5</v>
      </c>
      <c r="AG260" s="113">
        <f>'cieki 2024'!BK261</f>
        <v>0.5</v>
      </c>
      <c r="AH260" s="113">
        <f>'cieki 2024'!BL261</f>
        <v>0.05</v>
      </c>
      <c r="AI260" s="113">
        <f>'cieki 2024'!BM261</f>
        <v>0.05</v>
      </c>
      <c r="AJ260" s="113">
        <f>'cieki 2024'!BN261</f>
        <v>0.05</v>
      </c>
      <c r="AK260" s="113">
        <f>'cieki 2024'!BQ261</f>
        <v>0.4</v>
      </c>
      <c r="AL260" s="112">
        <f>'cieki 2024'!BS261</f>
        <v>0.05</v>
      </c>
      <c r="AM260" s="113">
        <f>'cieki 2024'!BU261</f>
        <v>0.1</v>
      </c>
      <c r="AN260" s="113">
        <f>'cieki 2024'!BW261</f>
        <v>0.05</v>
      </c>
      <c r="AO260" s="113">
        <f>'cieki 2024'!BX261</f>
        <v>0.05</v>
      </c>
      <c r="AP260" s="113">
        <f>'cieki 2024'!BY261</f>
        <v>0.15000000000000002</v>
      </c>
      <c r="AQ260" s="113">
        <f>'cieki 2024'!CA261</f>
        <v>0</v>
      </c>
      <c r="AR260" s="112">
        <f>'cieki 2024'!CL261</f>
        <v>0</v>
      </c>
      <c r="AS260" s="113">
        <f>'cieki 2024'!CO261</f>
        <v>0</v>
      </c>
      <c r="AT260" s="113">
        <f>'cieki 2024'!CT261</f>
        <v>0</v>
      </c>
      <c r="AU260" s="133">
        <f>'cieki 2024'!CY261</f>
        <v>0</v>
      </c>
      <c r="AV260" s="113">
        <f>'cieki 2024'!DD261</f>
        <v>0</v>
      </c>
      <c r="AW260" s="113">
        <f>'cieki 2024'!DE261</f>
        <v>0.05</v>
      </c>
      <c r="AX260" s="157">
        <f>'cieki 2024'!DF261</f>
        <v>0.05</v>
      </c>
      <c r="AY260" s="156" t="s">
        <v>161</v>
      </c>
    </row>
    <row r="261" spans="1:51" x14ac:dyDescent="0.25">
      <c r="A261" s="111">
        <f>'cieki 2024'!B262</f>
        <v>412</v>
      </c>
      <c r="B261" s="152" t="str">
        <f>'cieki 2024'!D262</f>
        <v>Zb. Włocławek_stanowisko 03</v>
      </c>
      <c r="C261" s="112">
        <f>'cieki 2024'!I262</f>
        <v>0.05</v>
      </c>
      <c r="D261" s="112">
        <f>'cieki 2024'!J262</f>
        <v>1.5</v>
      </c>
      <c r="E261" s="112">
        <f>'cieki 2024'!L262</f>
        <v>2.5000000000000001E-2</v>
      </c>
      <c r="F261" s="112">
        <f>'cieki 2024'!N262</f>
        <v>1.07</v>
      </c>
      <c r="G261" s="112">
        <f>'cieki 2024'!O262</f>
        <v>4.62</v>
      </c>
      <c r="H261" s="133">
        <f>'cieki 2024'!P262</f>
        <v>5.1999999999999998E-3</v>
      </c>
      <c r="I261" s="112">
        <f>'cieki 2024'!S262</f>
        <v>0.53</v>
      </c>
      <c r="J261" s="112">
        <f>'cieki 2024'!T262</f>
        <v>0.5</v>
      </c>
      <c r="K261" s="113">
        <f>'cieki 2024'!X262</f>
        <v>6.69</v>
      </c>
      <c r="L261" s="113">
        <f>'cieki 2024'!AA262</f>
        <v>921</v>
      </c>
      <c r="M261" s="113">
        <f>'cieki 2024'!AB262</f>
        <v>30.9</v>
      </c>
      <c r="N261" s="113">
        <f>'cieki 2024'!AH262</f>
        <v>2.5</v>
      </c>
      <c r="O261" s="113">
        <f>'cieki 2024'!AI262</f>
        <v>2.5</v>
      </c>
      <c r="P261" s="113">
        <f>'cieki 2024'!AJ262</f>
        <v>2.5</v>
      </c>
      <c r="Q261" s="113">
        <f>'cieki 2024'!AK262</f>
        <v>2.5</v>
      </c>
      <c r="R261" s="113">
        <f>'cieki 2024'!AL262</f>
        <v>2.5</v>
      </c>
      <c r="S261" s="113">
        <f>'cieki 2024'!AM262</f>
        <v>2.5</v>
      </c>
      <c r="T261" s="113">
        <f>'cieki 2024'!AN262</f>
        <v>2.5</v>
      </c>
      <c r="U261" s="113">
        <f>'cieki 2024'!AP262</f>
        <v>2.5</v>
      </c>
      <c r="V261" s="113">
        <f>'cieki 2024'!AQ262</f>
        <v>1.5</v>
      </c>
      <c r="W261" s="113">
        <f>'cieki 2024'!AR262</f>
        <v>2.5</v>
      </c>
      <c r="X261" s="113">
        <f>'cieki 2024'!AS262</f>
        <v>2.5</v>
      </c>
      <c r="Y261" s="113">
        <f>'cieki 2024'!AT262</f>
        <v>2.5</v>
      </c>
      <c r="Z261" s="113">
        <f>'cieki 2024'!AU262</f>
        <v>2.5</v>
      </c>
      <c r="AA261" s="113">
        <f>'cieki 2024'!AV262</f>
        <v>2.5</v>
      </c>
      <c r="AB261" s="113">
        <f>'cieki 2024'!AW262</f>
        <v>2.5</v>
      </c>
      <c r="AC261" s="113">
        <f>'cieki 2024'!AX262</f>
        <v>2.5</v>
      </c>
      <c r="AD261" s="113">
        <f>'cieki 2024'!AY262</f>
        <v>2.5</v>
      </c>
      <c r="AE261" s="113">
        <f>'cieki 2024'!BA262</f>
        <v>31.5</v>
      </c>
      <c r="AF261" s="113">
        <f>'cieki 2024'!BI262</f>
        <v>0.5</v>
      </c>
      <c r="AG261" s="113">
        <f>'cieki 2024'!BK262</f>
        <v>0.5</v>
      </c>
      <c r="AH261" s="113">
        <f>'cieki 2024'!BL262</f>
        <v>0.05</v>
      </c>
      <c r="AI261" s="113">
        <f>'cieki 2024'!BM262</f>
        <v>0.05</v>
      </c>
      <c r="AJ261" s="113">
        <f>'cieki 2024'!BN262</f>
        <v>0.05</v>
      </c>
      <c r="AK261" s="113">
        <f>'cieki 2024'!BQ262</f>
        <v>0.4</v>
      </c>
      <c r="AL261" s="112">
        <f>'cieki 2024'!BS262</f>
        <v>0.05</v>
      </c>
      <c r="AM261" s="113">
        <f>'cieki 2024'!BU262</f>
        <v>0.1</v>
      </c>
      <c r="AN261" s="113">
        <f>'cieki 2024'!BW262</f>
        <v>0.05</v>
      </c>
      <c r="AO261" s="113">
        <f>'cieki 2024'!BX262</f>
        <v>0.05</v>
      </c>
      <c r="AP261" s="113">
        <f>'cieki 2024'!BY262</f>
        <v>0.15000000000000002</v>
      </c>
      <c r="AQ261" s="113">
        <f>'cieki 2024'!CA262</f>
        <v>0</v>
      </c>
      <c r="AR261" s="112">
        <f>'cieki 2024'!CL262</f>
        <v>0</v>
      </c>
      <c r="AS261" s="113">
        <f>'cieki 2024'!CO262</f>
        <v>0</v>
      </c>
      <c r="AT261" s="113">
        <f>'cieki 2024'!CT262</f>
        <v>0</v>
      </c>
      <c r="AU261" s="133">
        <f>'cieki 2024'!CY262</f>
        <v>0</v>
      </c>
      <c r="AV261" s="113">
        <f>'cieki 2024'!DD262</f>
        <v>0</v>
      </c>
      <c r="AW261" s="113">
        <f>'cieki 2024'!DE262</f>
        <v>0.05</v>
      </c>
      <c r="AX261" s="157">
        <f>'cieki 2024'!DF262</f>
        <v>0.05</v>
      </c>
      <c r="AY261" s="156" t="s">
        <v>161</v>
      </c>
    </row>
    <row r="262" spans="1:51" x14ac:dyDescent="0.25">
      <c r="A262" s="111">
        <f>'cieki 2024'!B263</f>
        <v>413</v>
      </c>
      <c r="B262" s="152" t="str">
        <f>'cieki 2024'!D263</f>
        <v>Zb. Dębe - Dębe, zapora</v>
      </c>
      <c r="C262" s="112">
        <f>'cieki 2024'!I263</f>
        <v>0.05</v>
      </c>
      <c r="D262" s="112">
        <f>'cieki 2024'!J263</f>
        <v>1.5</v>
      </c>
      <c r="E262" s="112">
        <f>'cieki 2024'!L263</f>
        <v>2.5000000000000001E-2</v>
      </c>
      <c r="F262" s="112">
        <f>'cieki 2024'!N263</f>
        <v>1.88</v>
      </c>
      <c r="G262" s="112">
        <f>'cieki 2024'!O263</f>
        <v>4.34</v>
      </c>
      <c r="H262" s="133">
        <f>'cieki 2024'!P263</f>
        <v>2.2000000000000001E-3</v>
      </c>
      <c r="I262" s="112">
        <f>'cieki 2024'!S263</f>
        <v>0.67500000000000004</v>
      </c>
      <c r="J262" s="112">
        <f>'cieki 2024'!T263</f>
        <v>0.5</v>
      </c>
      <c r="K262" s="113">
        <f>'cieki 2024'!X263</f>
        <v>5.3</v>
      </c>
      <c r="L262" s="113">
        <f>'cieki 2024'!AA263</f>
        <v>1320</v>
      </c>
      <c r="M262" s="113">
        <f>'cieki 2024'!AB263</f>
        <v>32.4</v>
      </c>
      <c r="N262" s="113">
        <f>'cieki 2024'!AH263</f>
        <v>2.5</v>
      </c>
      <c r="O262" s="113">
        <f>'cieki 2024'!AI263</f>
        <v>2.5</v>
      </c>
      <c r="P262" s="113">
        <f>'cieki 2024'!AJ263</f>
        <v>2.5</v>
      </c>
      <c r="Q262" s="113">
        <f>'cieki 2024'!AK263</f>
        <v>7.6</v>
      </c>
      <c r="R262" s="113">
        <f>'cieki 2024'!AL263</f>
        <v>2.5</v>
      </c>
      <c r="S262" s="113">
        <f>'cieki 2024'!AM263</f>
        <v>2.5</v>
      </c>
      <c r="T262" s="113">
        <f>'cieki 2024'!AN263</f>
        <v>6.7</v>
      </c>
      <c r="U262" s="113">
        <f>'cieki 2024'!AP263</f>
        <v>2.5</v>
      </c>
      <c r="V262" s="113">
        <f>'cieki 2024'!AQ263</f>
        <v>1.5</v>
      </c>
      <c r="W262" s="113">
        <f>'cieki 2024'!AR263</f>
        <v>2.5</v>
      </c>
      <c r="X262" s="113">
        <f>'cieki 2024'!AS263</f>
        <v>2.5</v>
      </c>
      <c r="Y262" s="113">
        <f>'cieki 2024'!AT263</f>
        <v>6.7</v>
      </c>
      <c r="Z262" s="113">
        <f>'cieki 2024'!AU263</f>
        <v>5.5</v>
      </c>
      <c r="AA262" s="113">
        <f>'cieki 2024'!AV263</f>
        <v>5.3</v>
      </c>
      <c r="AB262" s="113">
        <f>'cieki 2024'!AW263</f>
        <v>2.5</v>
      </c>
      <c r="AC262" s="113">
        <f>'cieki 2024'!AX263</f>
        <v>2.5</v>
      </c>
      <c r="AD262" s="113">
        <f>'cieki 2024'!AY263</f>
        <v>2.5</v>
      </c>
      <c r="AE262" s="113">
        <f>'cieki 2024'!BA263</f>
        <v>50.8</v>
      </c>
      <c r="AF262" s="113">
        <f>'cieki 2024'!BI263</f>
        <v>0.5</v>
      </c>
      <c r="AG262" s="113">
        <f>'cieki 2024'!BK263</f>
        <v>0.5</v>
      </c>
      <c r="AH262" s="113">
        <f>'cieki 2024'!BL263</f>
        <v>0.05</v>
      </c>
      <c r="AI262" s="113">
        <f>'cieki 2024'!BM263</f>
        <v>0.05</v>
      </c>
      <c r="AJ262" s="113">
        <f>'cieki 2024'!BN263</f>
        <v>0.05</v>
      </c>
      <c r="AK262" s="113">
        <f>'cieki 2024'!BQ263</f>
        <v>0.4</v>
      </c>
      <c r="AL262" s="112">
        <f>'cieki 2024'!BS263</f>
        <v>0.05</v>
      </c>
      <c r="AM262" s="113">
        <f>'cieki 2024'!BU263</f>
        <v>0.1</v>
      </c>
      <c r="AN262" s="113">
        <f>'cieki 2024'!BW263</f>
        <v>0.05</v>
      </c>
      <c r="AO262" s="113">
        <f>'cieki 2024'!BX263</f>
        <v>0.05</v>
      </c>
      <c r="AP262" s="113">
        <f>'cieki 2024'!BY263</f>
        <v>0.15000000000000002</v>
      </c>
      <c r="AQ262" s="113">
        <f>'cieki 2024'!CA263</f>
        <v>0</v>
      </c>
      <c r="AR262" s="112">
        <f>'cieki 2024'!CL263</f>
        <v>0</v>
      </c>
      <c r="AS262" s="113">
        <f>'cieki 2024'!CO263</f>
        <v>0</v>
      </c>
      <c r="AT262" s="113">
        <f>'cieki 2024'!CT263</f>
        <v>0</v>
      </c>
      <c r="AU262" s="133">
        <f>'cieki 2024'!CY263</f>
        <v>0</v>
      </c>
      <c r="AV262" s="113">
        <f>'cieki 2024'!DD263</f>
        <v>0</v>
      </c>
      <c r="AW262" s="113">
        <f>'cieki 2024'!DE263</f>
        <v>0.05</v>
      </c>
      <c r="AX262" s="157">
        <f>'cieki 2024'!DF263</f>
        <v>0.05</v>
      </c>
      <c r="AY262" s="156" t="s">
        <v>161</v>
      </c>
    </row>
    <row r="263" spans="1:51" x14ac:dyDescent="0.25">
      <c r="A263" s="111">
        <f>'cieki 2024'!B264</f>
        <v>414</v>
      </c>
      <c r="B263" s="152" t="str">
        <f>'cieki 2024'!D264</f>
        <v>Zgłowiączka - ujście do Wisły, Włocławek</v>
      </c>
      <c r="C263" s="112">
        <f>'cieki 2024'!I264</f>
        <v>0.05</v>
      </c>
      <c r="D263" s="112">
        <f>'cieki 2024'!J264</f>
        <v>1.5</v>
      </c>
      <c r="E263" s="112">
        <f>'cieki 2024'!L264</f>
        <v>2.5000000000000001E-2</v>
      </c>
      <c r="F263" s="112">
        <f>'cieki 2024'!N264</f>
        <v>0.72699999999999998</v>
      </c>
      <c r="G263" s="112">
        <f>'cieki 2024'!O264</f>
        <v>3.87</v>
      </c>
      <c r="H263" s="133">
        <f>'cieki 2024'!P264</f>
        <v>6.1999999999999998E-3</v>
      </c>
      <c r="I263" s="112">
        <f>'cieki 2024'!S264</f>
        <v>0.60199999999999998</v>
      </c>
      <c r="J263" s="112">
        <f>'cieki 2024'!T264</f>
        <v>0.5</v>
      </c>
      <c r="K263" s="113">
        <f>'cieki 2024'!X264</f>
        <v>7.17</v>
      </c>
      <c r="L263" s="113">
        <f>'cieki 2024'!AA264</f>
        <v>2130</v>
      </c>
      <c r="M263" s="113">
        <f>'cieki 2024'!AB264</f>
        <v>281</v>
      </c>
      <c r="N263" s="113">
        <f>'cieki 2024'!AH264</f>
        <v>2.5</v>
      </c>
      <c r="O263" s="113">
        <f>'cieki 2024'!AI264</f>
        <v>2.5</v>
      </c>
      <c r="P263" s="113">
        <f>'cieki 2024'!AJ264</f>
        <v>2.5</v>
      </c>
      <c r="Q263" s="113">
        <f>'cieki 2024'!AK264</f>
        <v>5.5</v>
      </c>
      <c r="R263" s="113">
        <f>'cieki 2024'!AL264</f>
        <v>5.5</v>
      </c>
      <c r="S263" s="113">
        <f>'cieki 2024'!AM264</f>
        <v>5.1000000000000005</v>
      </c>
      <c r="T263" s="113">
        <f>'cieki 2024'!AN264</f>
        <v>8.2000000000000011</v>
      </c>
      <c r="U263" s="113">
        <f>'cieki 2024'!AP264</f>
        <v>7.3</v>
      </c>
      <c r="V263" s="113">
        <f>'cieki 2024'!AQ264</f>
        <v>1.5</v>
      </c>
      <c r="W263" s="113">
        <f>'cieki 2024'!AR264</f>
        <v>2.5</v>
      </c>
      <c r="X263" s="113">
        <f>'cieki 2024'!AS264</f>
        <v>2.5</v>
      </c>
      <c r="Y263" s="113">
        <f>'cieki 2024'!AT264</f>
        <v>2.5</v>
      </c>
      <c r="Z263" s="113">
        <f>'cieki 2024'!AU264</f>
        <v>6.4</v>
      </c>
      <c r="AA263" s="113">
        <f>'cieki 2024'!AV264</f>
        <v>2.5</v>
      </c>
      <c r="AB263" s="113">
        <f>'cieki 2024'!AW264</f>
        <v>2.5</v>
      </c>
      <c r="AC263" s="113">
        <f>'cieki 2024'!AX264</f>
        <v>6.8</v>
      </c>
      <c r="AD263" s="113">
        <f>'cieki 2024'!AY264</f>
        <v>2.5</v>
      </c>
      <c r="AE263" s="113">
        <f>'cieki 2024'!BA264</f>
        <v>49.7</v>
      </c>
      <c r="AF263" s="113">
        <f>'cieki 2024'!BI264</f>
        <v>0.5</v>
      </c>
      <c r="AG263" s="113">
        <f>'cieki 2024'!BK264</f>
        <v>0.5</v>
      </c>
      <c r="AH263" s="113">
        <f>'cieki 2024'!BL264</f>
        <v>0.05</v>
      </c>
      <c r="AI263" s="113">
        <f>'cieki 2024'!BM264</f>
        <v>0.05</v>
      </c>
      <c r="AJ263" s="113">
        <f>'cieki 2024'!BN264</f>
        <v>0.05</v>
      </c>
      <c r="AK263" s="113">
        <f>'cieki 2024'!BQ264</f>
        <v>0.4</v>
      </c>
      <c r="AL263" s="112">
        <f>'cieki 2024'!BS264</f>
        <v>0.05</v>
      </c>
      <c r="AM263" s="113">
        <f>'cieki 2024'!BU264</f>
        <v>0.1</v>
      </c>
      <c r="AN263" s="113">
        <f>'cieki 2024'!BW264</f>
        <v>0.05</v>
      </c>
      <c r="AO263" s="113">
        <f>'cieki 2024'!BX264</f>
        <v>0.05</v>
      </c>
      <c r="AP263" s="113">
        <f>'cieki 2024'!BY264</f>
        <v>0.15000000000000002</v>
      </c>
      <c r="AQ263" s="113">
        <f>'cieki 2024'!CA264</f>
        <v>0</v>
      </c>
      <c r="AR263" s="112">
        <f>'cieki 2024'!CL264</f>
        <v>0</v>
      </c>
      <c r="AS263" s="113">
        <f>'cieki 2024'!CO264</f>
        <v>0</v>
      </c>
      <c r="AT263" s="113">
        <f>'cieki 2024'!CT264</f>
        <v>0</v>
      </c>
      <c r="AU263" s="133">
        <f>'cieki 2024'!CY264</f>
        <v>0</v>
      </c>
      <c r="AV263" s="113">
        <f>'cieki 2024'!DD264</f>
        <v>0</v>
      </c>
      <c r="AW263" s="113">
        <f>'cieki 2024'!DE264</f>
        <v>0.05</v>
      </c>
      <c r="AX263" s="157">
        <f>'cieki 2024'!DF264</f>
        <v>0.05</v>
      </c>
      <c r="AY263" s="156" t="s">
        <v>161</v>
      </c>
    </row>
    <row r="264" spans="1:51" x14ac:dyDescent="0.25">
      <c r="A264" s="111">
        <f>'cieki 2024'!B265</f>
        <v>415</v>
      </c>
      <c r="B264" s="152" t="str">
        <f>'cieki 2024'!D265</f>
        <v>Żółta Woda - ujście do Nysy Łużyckiej (m. Sanice)</v>
      </c>
      <c r="C264" s="112">
        <f>'cieki 2024'!I265</f>
        <v>0.05</v>
      </c>
      <c r="D264" s="112">
        <f>'cieki 2024'!J265</f>
        <v>7.13</v>
      </c>
      <c r="E264" s="112">
        <f>'cieki 2024'!L265</f>
        <v>2.5000000000000001E-2</v>
      </c>
      <c r="F264" s="112">
        <f>'cieki 2024'!N265</f>
        <v>5.76</v>
      </c>
      <c r="G264" s="112">
        <f>'cieki 2024'!O265</f>
        <v>7.69</v>
      </c>
      <c r="H264" s="133">
        <f>'cieki 2024'!P265</f>
        <v>4.3999999999999997E-2</v>
      </c>
      <c r="I264" s="112">
        <f>'cieki 2024'!S265</f>
        <v>1.9</v>
      </c>
      <c r="J264" s="112">
        <f>'cieki 2024'!T265</f>
        <v>8.8800000000000008</v>
      </c>
      <c r="K264" s="113">
        <f>'cieki 2024'!X265</f>
        <v>19.5</v>
      </c>
      <c r="L264" s="113">
        <f>'cieki 2024'!AA265</f>
        <v>16293.8</v>
      </c>
      <c r="M264" s="113">
        <f>'cieki 2024'!AB265</f>
        <v>239</v>
      </c>
      <c r="N264" s="113">
        <f>'cieki 2024'!AH265</f>
        <v>39</v>
      </c>
      <c r="O264" s="113">
        <f>'cieki 2024'!AI265</f>
        <v>22</v>
      </c>
      <c r="P264" s="113">
        <f>'cieki 2024'!AJ265</f>
        <v>2.5</v>
      </c>
      <c r="Q264" s="113">
        <f>'cieki 2024'!AK265</f>
        <v>81</v>
      </c>
      <c r="R264" s="113">
        <f>'cieki 2024'!AL265</f>
        <v>33</v>
      </c>
      <c r="S264" s="113">
        <f>'cieki 2024'!AM265</f>
        <v>25</v>
      </c>
      <c r="T264" s="113">
        <f>'cieki 2024'!AN265</f>
        <v>40</v>
      </c>
      <c r="U264" s="113">
        <f>'cieki 2024'!AP265</f>
        <v>41</v>
      </c>
      <c r="V264" s="113">
        <f>'cieki 2024'!AQ265</f>
        <v>1.5</v>
      </c>
      <c r="W264" s="113">
        <f>'cieki 2024'!AR265</f>
        <v>2.5</v>
      </c>
      <c r="X264" s="113">
        <f>'cieki 2024'!AS265</f>
        <v>13</v>
      </c>
      <c r="Y264" s="113">
        <f>'cieki 2024'!AT265</f>
        <v>84</v>
      </c>
      <c r="Z264" s="113">
        <f>'cieki 2024'!AU265</f>
        <v>67</v>
      </c>
      <c r="AA264" s="113">
        <f>'cieki 2024'!AV265</f>
        <v>26</v>
      </c>
      <c r="AB264" s="113">
        <f>'cieki 2024'!AW265</f>
        <v>34</v>
      </c>
      <c r="AC264" s="113">
        <f>'cieki 2024'!AX265</f>
        <v>68</v>
      </c>
      <c r="AD264" s="113">
        <f>'cieki 2024'!AY265</f>
        <v>2.5</v>
      </c>
      <c r="AE264" s="113">
        <f>'cieki 2024'!BA265</f>
        <v>436.5</v>
      </c>
      <c r="AF264" s="113">
        <f>'cieki 2024'!BI265</f>
        <v>0.5</v>
      </c>
      <c r="AG264" s="113">
        <f>'cieki 2024'!BK265</f>
        <v>0.5</v>
      </c>
      <c r="AH264" s="113">
        <f>'cieki 2024'!BL265</f>
        <v>0.05</v>
      </c>
      <c r="AI264" s="113">
        <f>'cieki 2024'!BM265</f>
        <v>0.05</v>
      </c>
      <c r="AJ264" s="113">
        <f>'cieki 2024'!BN265</f>
        <v>0.05</v>
      </c>
      <c r="AK264" s="113">
        <f>'cieki 2024'!BQ265</f>
        <v>0.4</v>
      </c>
      <c r="AL264" s="112">
        <f>'cieki 2024'!BS265</f>
        <v>0.05</v>
      </c>
      <c r="AM264" s="113">
        <f>'cieki 2024'!BU265</f>
        <v>0.1</v>
      </c>
      <c r="AN264" s="113">
        <f>'cieki 2024'!BW265</f>
        <v>0.05</v>
      </c>
      <c r="AO264" s="113">
        <f>'cieki 2024'!BX265</f>
        <v>0.05</v>
      </c>
      <c r="AP264" s="113">
        <f>'cieki 2024'!BY265</f>
        <v>0.15000000000000002</v>
      </c>
      <c r="AQ264" s="113">
        <f>'cieki 2024'!CA265</f>
        <v>0</v>
      </c>
      <c r="AR264" s="112">
        <f>'cieki 2024'!CL265</f>
        <v>0</v>
      </c>
      <c r="AS264" s="113">
        <f>'cieki 2024'!CO265</f>
        <v>0</v>
      </c>
      <c r="AT264" s="113">
        <f>'cieki 2024'!CT265</f>
        <v>0</v>
      </c>
      <c r="AU264" s="133">
        <f>'cieki 2024'!CY265</f>
        <v>0</v>
      </c>
      <c r="AV264" s="113">
        <f>'cieki 2024'!DD265</f>
        <v>0</v>
      </c>
      <c r="AW264" s="113">
        <f>'cieki 2024'!DE265</f>
        <v>0.05</v>
      </c>
      <c r="AX264" s="157">
        <f>'cieki 2024'!DF265</f>
        <v>0.05</v>
      </c>
      <c r="AY264" s="156" t="s">
        <v>161</v>
      </c>
    </row>
    <row r="265" spans="1:51" x14ac:dyDescent="0.25">
      <c r="A265" s="111">
        <f>'cieki 2024'!B266</f>
        <v>416</v>
      </c>
      <c r="B265" s="152" t="str">
        <f>'cieki 2024'!D266</f>
        <v>Żydówka - m.Kołatnik</v>
      </c>
      <c r="C265" s="112">
        <f>'cieki 2024'!I266</f>
        <v>0.05</v>
      </c>
      <c r="D265" s="112">
        <f>'cieki 2024'!J266</f>
        <v>1.5</v>
      </c>
      <c r="E265" s="112">
        <f>'cieki 2024'!L266</f>
        <v>2.5000000000000001E-2</v>
      </c>
      <c r="F265" s="112">
        <f>'cieki 2024'!N266</f>
        <v>4.67</v>
      </c>
      <c r="G265" s="112">
        <f>'cieki 2024'!O266</f>
        <v>17.100000000000001</v>
      </c>
      <c r="H265" s="133">
        <f>'cieki 2024'!P266</f>
        <v>1.2E-2</v>
      </c>
      <c r="I265" s="112">
        <f>'cieki 2024'!S266</f>
        <v>4.3</v>
      </c>
      <c r="J265" s="112">
        <f>'cieki 2024'!T266</f>
        <v>5.65</v>
      </c>
      <c r="K265" s="113">
        <f>'cieki 2024'!X266</f>
        <v>27.4</v>
      </c>
      <c r="L265" s="113">
        <f>'cieki 2024'!AA266</f>
        <v>1680</v>
      </c>
      <c r="M265" s="113">
        <f>'cieki 2024'!AB266</f>
        <v>29.2</v>
      </c>
      <c r="N265" s="113">
        <f>'cieki 2024'!AH266</f>
        <v>52</v>
      </c>
      <c r="O265" s="113">
        <f>'cieki 2024'!AI266</f>
        <v>31</v>
      </c>
      <c r="P265" s="113">
        <f>'cieki 2024'!AJ266</f>
        <v>14</v>
      </c>
      <c r="Q265" s="113">
        <f>'cieki 2024'!AK266</f>
        <v>132</v>
      </c>
      <c r="R265" s="113">
        <f>'cieki 2024'!AL266</f>
        <v>150</v>
      </c>
      <c r="S265" s="113">
        <f>'cieki 2024'!AM266</f>
        <v>72</v>
      </c>
      <c r="T265" s="113">
        <f>'cieki 2024'!AN266</f>
        <v>121</v>
      </c>
      <c r="U265" s="113">
        <f>'cieki 2024'!AP266</f>
        <v>76</v>
      </c>
      <c r="V265" s="113">
        <f>'cieki 2024'!AQ266</f>
        <v>1.5</v>
      </c>
      <c r="W265" s="113">
        <f>'cieki 2024'!AR266</f>
        <v>17</v>
      </c>
      <c r="X265" s="113">
        <f>'cieki 2024'!AS266</f>
        <v>50</v>
      </c>
      <c r="Y265" s="113">
        <f>'cieki 2024'!AT266</f>
        <v>13</v>
      </c>
      <c r="Z265" s="113">
        <f>'cieki 2024'!AU266</f>
        <v>119</v>
      </c>
      <c r="AA265" s="113">
        <f>'cieki 2024'!AV266</f>
        <v>58</v>
      </c>
      <c r="AB265" s="113">
        <f>'cieki 2024'!AW266</f>
        <v>69</v>
      </c>
      <c r="AC265" s="113">
        <f>'cieki 2024'!AX266</f>
        <v>86</v>
      </c>
      <c r="AD265" s="113">
        <f>'cieki 2024'!AY266</f>
        <v>20</v>
      </c>
      <c r="AE265" s="113">
        <f>'cieki 2024'!BA266</f>
        <v>830.5</v>
      </c>
      <c r="AF265" s="113">
        <f>'cieki 2024'!BI266</f>
        <v>0.5</v>
      </c>
      <c r="AG265" s="113">
        <f>'cieki 2024'!BK266</f>
        <v>0.5</v>
      </c>
      <c r="AH265" s="113">
        <f>'cieki 2024'!BL266</f>
        <v>0.05</v>
      </c>
      <c r="AI265" s="113">
        <f>'cieki 2024'!BM266</f>
        <v>0.05</v>
      </c>
      <c r="AJ265" s="113">
        <f>'cieki 2024'!BN266</f>
        <v>0.05</v>
      </c>
      <c r="AK265" s="113">
        <f>'cieki 2024'!BQ266</f>
        <v>0.4</v>
      </c>
      <c r="AL265" s="112">
        <f>'cieki 2024'!BS266</f>
        <v>0.05</v>
      </c>
      <c r="AM265" s="113">
        <f>'cieki 2024'!BU266</f>
        <v>0.1</v>
      </c>
      <c r="AN265" s="113">
        <f>'cieki 2024'!BW266</f>
        <v>0.05</v>
      </c>
      <c r="AO265" s="113">
        <f>'cieki 2024'!BX266</f>
        <v>0.05</v>
      </c>
      <c r="AP265" s="113">
        <f>'cieki 2024'!BY266</f>
        <v>0.15000000000000002</v>
      </c>
      <c r="AQ265" s="113">
        <f>'cieki 2024'!CA266</f>
        <v>0</v>
      </c>
      <c r="AR265" s="112">
        <f>'cieki 2024'!CL266</f>
        <v>0</v>
      </c>
      <c r="AS265" s="113">
        <f>'cieki 2024'!CO266</f>
        <v>0</v>
      </c>
      <c r="AT265" s="113">
        <f>'cieki 2024'!CT266</f>
        <v>0</v>
      </c>
      <c r="AU265" s="133">
        <f>'cieki 2024'!CY266</f>
        <v>0</v>
      </c>
      <c r="AV265" s="113">
        <f>'cieki 2024'!DD266</f>
        <v>0</v>
      </c>
      <c r="AW265" s="113">
        <f>'cieki 2024'!DE266</f>
        <v>0.05</v>
      </c>
      <c r="AX265" s="157">
        <f>'cieki 2024'!DF266</f>
        <v>0.05</v>
      </c>
      <c r="AY265" s="158" t="s">
        <v>162</v>
      </c>
    </row>
  </sheetData>
  <mergeCells count="3">
    <mergeCell ref="A2:A4"/>
    <mergeCell ref="B2:B3"/>
    <mergeCell ref="AY2:AY4"/>
  </mergeCells>
  <phoneticPr fontId="24" type="noConversion"/>
  <conditionalFormatting sqref="C5:C265">
    <cfRule type="cellIs" dxfId="377" priority="449" operator="between">
      <formula>1.9</formula>
      <formula>2.2</formula>
    </cfRule>
    <cfRule type="cellIs" dxfId="376" priority="448" operator="between">
      <formula>1.6</formula>
      <formula>1.9</formula>
    </cfRule>
    <cfRule type="cellIs" dxfId="375" priority="447" operator="lessThan">
      <formula>1.6</formula>
    </cfRule>
    <cfRule type="cellIs" dxfId="374" priority="450" operator="greaterThan">
      <formula>2.2</formula>
    </cfRule>
  </conditionalFormatting>
  <conditionalFormatting sqref="D5:D265">
    <cfRule type="cellIs" dxfId="373" priority="446" operator="greaterThan">
      <formula>33</formula>
    </cfRule>
    <cfRule type="cellIs" dxfId="372" priority="445" operator="between">
      <formula>21.4</formula>
      <formula>33</formula>
    </cfRule>
    <cfRule type="cellIs" dxfId="371" priority="444" operator="between">
      <formula>9.8</formula>
      <formula>21.4</formula>
    </cfRule>
    <cfRule type="cellIs" dxfId="370" priority="443" operator="lessThan">
      <formula>9.8</formula>
    </cfRule>
  </conditionalFormatting>
  <conditionalFormatting sqref="E5:E265">
    <cfRule type="cellIs" dxfId="369" priority="440" operator="between">
      <formula>0.99</formula>
      <formula>3</formula>
    </cfRule>
    <cfRule type="cellIs" dxfId="368" priority="442" operator="greaterThan">
      <formula>5</formula>
    </cfRule>
    <cfRule type="cellIs" dxfId="367" priority="441" operator="between">
      <formula>3</formula>
      <formula>5</formula>
    </cfRule>
    <cfRule type="cellIs" dxfId="366" priority="439" operator="lessThan">
      <formula>0.99</formula>
    </cfRule>
  </conditionalFormatting>
  <conditionalFormatting sqref="F5:F265">
    <cfRule type="cellIs" dxfId="365" priority="435" operator="lessThan">
      <formula>43</formula>
    </cfRule>
    <cfRule type="cellIs" dxfId="364" priority="438" operator="greaterThan">
      <formula>110</formula>
    </cfRule>
    <cfRule type="cellIs" dxfId="363" priority="437" operator="between">
      <formula>76.5</formula>
      <formula>110</formula>
    </cfRule>
    <cfRule type="cellIs" dxfId="362" priority="436" operator="between">
      <formula>43</formula>
      <formula>76.5</formula>
    </cfRule>
  </conditionalFormatting>
  <conditionalFormatting sqref="G5:G265">
    <cfRule type="cellIs" dxfId="361" priority="431" operator="lessThan">
      <formula>32</formula>
    </cfRule>
    <cfRule type="cellIs" dxfId="360" priority="434" operator="greaterThan">
      <formula>150</formula>
    </cfRule>
    <cfRule type="cellIs" dxfId="359" priority="433" operator="between">
      <formula>91</formula>
      <formula>150</formula>
    </cfRule>
    <cfRule type="cellIs" dxfId="358" priority="432" operator="between">
      <formula>32</formula>
      <formula>91</formula>
    </cfRule>
  </conditionalFormatting>
  <conditionalFormatting sqref="H5:H265">
    <cfRule type="cellIs" dxfId="357" priority="429" operator="between">
      <formula>0.64</formula>
      <formula>1.1</formula>
    </cfRule>
    <cfRule type="cellIs" dxfId="356" priority="430" operator="greaterThan">
      <formula>1.1</formula>
    </cfRule>
    <cfRule type="cellIs" dxfId="355" priority="427" operator="lessThan">
      <formula>0.18</formula>
    </cfRule>
    <cfRule type="cellIs" dxfId="354" priority="428" operator="between">
      <formula>0.18</formula>
      <formula>0.64</formula>
    </cfRule>
  </conditionalFormatting>
  <conditionalFormatting sqref="I5:I265">
    <cfRule type="cellIs" dxfId="353" priority="426" operator="greaterThan">
      <formula>49</formula>
    </cfRule>
    <cfRule type="cellIs" dxfId="352" priority="425" operator="between">
      <formula>36</formula>
      <formula>49</formula>
    </cfRule>
    <cfRule type="cellIs" dxfId="351" priority="424" operator="between">
      <formula>23</formula>
      <formula>36</formula>
    </cfRule>
    <cfRule type="cellIs" dxfId="350" priority="423" operator="lessThan">
      <formula>23</formula>
    </cfRule>
  </conditionalFormatting>
  <conditionalFormatting sqref="J5:J265">
    <cfRule type="cellIs" dxfId="349" priority="422" operator="greaterThan">
      <formula>130</formula>
    </cfRule>
    <cfRule type="cellIs" dxfId="348" priority="421" operator="between">
      <formula>83</formula>
      <formula>130</formula>
    </cfRule>
    <cfRule type="cellIs" dxfId="347" priority="420" operator="between">
      <formula>36</formula>
      <formula>83</formula>
    </cfRule>
    <cfRule type="cellIs" dxfId="346" priority="419" operator="lessThan">
      <formula>36</formula>
    </cfRule>
  </conditionalFormatting>
  <conditionalFormatting sqref="K5:K265">
    <cfRule type="cellIs" dxfId="345" priority="418" operator="greaterThan">
      <formula>460</formula>
    </cfRule>
    <cfRule type="cellIs" dxfId="344" priority="417" operator="between">
      <formula>290</formula>
      <formula>460</formula>
    </cfRule>
    <cfRule type="cellIs" dxfId="343" priority="416" operator="between">
      <formula>120</formula>
      <formula>290</formula>
    </cfRule>
    <cfRule type="cellIs" dxfId="342" priority="415" operator="lessThan">
      <formula>120</formula>
    </cfRule>
  </conditionalFormatting>
  <conditionalFormatting sqref="L5:L265">
    <cfRule type="cellIs" dxfId="341" priority="414" operator="greaterThan">
      <formula>40000</formula>
    </cfRule>
    <cfRule type="cellIs" dxfId="340" priority="413" operator="between">
      <formula>30000</formula>
      <formula>40000</formula>
    </cfRule>
    <cfRule type="cellIs" dxfId="339" priority="412" operator="between">
      <formula>20000</formula>
      <formula>30000</formula>
    </cfRule>
    <cfRule type="cellIs" dxfId="338" priority="411" operator="lessThan">
      <formula>20000</formula>
    </cfRule>
  </conditionalFormatting>
  <conditionalFormatting sqref="M5:M265">
    <cfRule type="cellIs" dxfId="337" priority="407" operator="lessThan">
      <formula>460</formula>
    </cfRule>
    <cfRule type="cellIs" dxfId="336" priority="410" operator="greaterThan">
      <formula>1100</formula>
    </cfRule>
    <cfRule type="cellIs" dxfId="335" priority="409" operator="between">
      <formula>780</formula>
      <formula>1100</formula>
    </cfRule>
    <cfRule type="cellIs" dxfId="334" priority="408" operator="between">
      <formula>460</formula>
      <formula>780</formula>
    </cfRule>
  </conditionalFormatting>
  <conditionalFormatting sqref="N5:N265">
    <cfRule type="cellIs" dxfId="333" priority="404" operator="between">
      <formula>176</formula>
      <formula>369</formula>
    </cfRule>
    <cfRule type="cellIs" dxfId="332" priority="406" operator="greaterThan">
      <formula>561</formula>
    </cfRule>
    <cfRule type="cellIs" dxfId="331" priority="405" operator="between">
      <formula>369</formula>
      <formula>561</formula>
    </cfRule>
    <cfRule type="cellIs" dxfId="330" priority="403" operator="lessThan">
      <formula>176</formula>
    </cfRule>
  </conditionalFormatting>
  <conditionalFormatting sqref="O5:O265">
    <cfRule type="cellIs" dxfId="329" priority="402" operator="greaterThan">
      <formula>1170</formula>
    </cfRule>
    <cfRule type="cellIs" dxfId="328" priority="401" operator="between">
      <formula>687</formula>
      <formula>1170</formula>
    </cfRule>
    <cfRule type="cellIs" dxfId="327" priority="400" operator="between">
      <formula>204</formula>
      <formula>687</formula>
    </cfRule>
    <cfRule type="cellIs" dxfId="326" priority="399" operator="lessThan">
      <formula>204</formula>
    </cfRule>
  </conditionalFormatting>
  <conditionalFormatting sqref="P5:P265">
    <cfRule type="cellIs" dxfId="325" priority="398" operator="greaterThan">
      <formula>845</formula>
    </cfRule>
    <cfRule type="cellIs" dxfId="324" priority="397" operator="between">
      <formula>451</formula>
      <formula>845</formula>
    </cfRule>
    <cfRule type="cellIs" dxfId="323" priority="396" operator="between">
      <formula>57.2</formula>
      <formula>451</formula>
    </cfRule>
    <cfRule type="cellIs" dxfId="322" priority="395" operator="lessThan">
      <formula>57.2</formula>
    </cfRule>
  </conditionalFormatting>
  <conditionalFormatting sqref="Q5:Q265">
    <cfRule type="cellIs" dxfId="321" priority="393" operator="between">
      <formula>1327</formula>
      <formula>2230</formula>
    </cfRule>
    <cfRule type="cellIs" dxfId="320" priority="394" operator="greaterThan">
      <formula>2230</formula>
    </cfRule>
    <cfRule type="cellIs" dxfId="319" priority="392" operator="between">
      <formula>423</formula>
      <formula>1327</formula>
    </cfRule>
    <cfRule type="cellIs" dxfId="318" priority="391" operator="lessThan">
      <formula>423</formula>
    </cfRule>
  </conditionalFormatting>
  <conditionalFormatting sqref="R5:R265">
    <cfRule type="cellIs" dxfId="317" priority="390" operator="greaterThan">
      <formula>1290</formula>
    </cfRule>
    <cfRule type="cellIs" dxfId="316" priority="389" operator="between">
      <formula>728</formula>
      <formula>1290</formula>
    </cfRule>
    <cfRule type="cellIs" dxfId="315" priority="388" operator="between">
      <formula>166</formula>
      <formula>728</formula>
    </cfRule>
    <cfRule type="cellIs" dxfId="314" priority="387" operator="lessThan">
      <formula>166</formula>
    </cfRule>
  </conditionalFormatting>
  <conditionalFormatting sqref="S5:S265">
    <cfRule type="cellIs" dxfId="313" priority="383" operator="lessThan">
      <formula>108</formula>
    </cfRule>
    <cfRule type="cellIs" dxfId="312" priority="386" operator="greaterThan">
      <formula>1050</formula>
    </cfRule>
    <cfRule type="cellIs" dxfId="311" priority="385" operator="between">
      <formula>579</formula>
      <formula>1050</formula>
    </cfRule>
    <cfRule type="cellIs" dxfId="310" priority="384" operator="between">
      <formula>108</formula>
      <formula>579</formula>
    </cfRule>
  </conditionalFormatting>
  <conditionalFormatting sqref="T5:T265">
    <cfRule type="cellIs" dxfId="309" priority="380" operator="between">
      <formula>150</formula>
      <formula>800</formula>
    </cfRule>
    <cfRule type="cellIs" dxfId="308" priority="382" operator="greaterThan">
      <formula>1450</formula>
    </cfRule>
    <cfRule type="cellIs" dxfId="307" priority="381" operator="between">
      <formula>800</formula>
      <formula>1450</formula>
    </cfRule>
    <cfRule type="cellIs" dxfId="306" priority="379" operator="lessThan">
      <formula>150</formula>
    </cfRule>
  </conditionalFormatting>
  <conditionalFormatting sqref="U5:U265">
    <cfRule type="cellIs" dxfId="305" priority="378" operator="greaterThan">
      <formula>3200</formula>
    </cfRule>
    <cfRule type="cellIs" dxfId="304" priority="377" operator="between">
      <formula>1685</formula>
      <formula>3200</formula>
    </cfRule>
    <cfRule type="cellIs" dxfId="303" priority="376" operator="between">
      <formula>170</formula>
      <formula>1685</formula>
    </cfRule>
    <cfRule type="cellIs" dxfId="302" priority="375" operator="lessThan">
      <formula>170</formula>
    </cfRule>
  </conditionalFormatting>
  <conditionalFormatting sqref="V5:V265">
    <cfRule type="cellIs" dxfId="301" priority="374" operator="greaterThan">
      <formula>128</formula>
    </cfRule>
    <cfRule type="cellIs" dxfId="300" priority="373" operator="between">
      <formula>67</formula>
      <formula>128</formula>
    </cfRule>
    <cfRule type="cellIs" dxfId="299" priority="372" operator="between">
      <formula>5.9</formula>
      <formula>67</formula>
    </cfRule>
    <cfRule type="cellIs" dxfId="298" priority="371" operator="lessThan">
      <formula>5.9</formula>
    </cfRule>
  </conditionalFormatting>
  <conditionalFormatting sqref="W5:W265">
    <cfRule type="cellIs" dxfId="297" priority="370" operator="greaterThan">
      <formula>89</formula>
    </cfRule>
    <cfRule type="cellIs" dxfId="296" priority="369" operator="between">
      <formula>48</formula>
      <formula>89</formula>
    </cfRule>
    <cfRule type="cellIs" dxfId="295" priority="368" operator="between">
      <formula>6.7</formula>
      <formula>48</formula>
    </cfRule>
    <cfRule type="cellIs" dxfId="294" priority="367" operator="lessThan">
      <formula>6.7</formula>
    </cfRule>
  </conditionalFormatting>
  <conditionalFormatting sqref="X5:X265">
    <cfRule type="cellIs" dxfId="293" priority="366" operator="greaterThan">
      <formula>536</formula>
    </cfRule>
    <cfRule type="cellIs" dxfId="292" priority="365" operator="between">
      <formula>307</formula>
      <formula>536</formula>
    </cfRule>
    <cfRule type="cellIs" dxfId="291" priority="364" operator="between">
      <formula>77.4</formula>
      <formula>307</formula>
    </cfRule>
    <cfRule type="cellIs" dxfId="290" priority="363" operator="lessThan">
      <formula>77.4</formula>
    </cfRule>
  </conditionalFormatting>
  <conditionalFormatting sqref="Y5:Y265">
    <cfRule type="cellIs" dxfId="289" priority="359" operator="lessThan">
      <formula>195</formula>
    </cfRule>
    <cfRule type="cellIs" dxfId="288" priority="362" operator="greaterThan">
      <formula>1520</formula>
    </cfRule>
    <cfRule type="cellIs" dxfId="287" priority="361" operator="between">
      <formula>858</formula>
      <formula>1520</formula>
    </cfRule>
    <cfRule type="cellIs" dxfId="286" priority="360" operator="between">
      <formula>195</formula>
      <formula>858</formula>
    </cfRule>
  </conditionalFormatting>
  <conditionalFormatting sqref="Z5:AA265">
    <cfRule type="cellIs" dxfId="285" priority="358" operator="greaterThan">
      <formula>13400</formula>
    </cfRule>
    <cfRule type="cellIs" dxfId="284" priority="355" operator="lessThan">
      <formula>240</formula>
    </cfRule>
    <cfRule type="cellIs" dxfId="283" priority="356" operator="between">
      <formula>240</formula>
      <formula>6820</formula>
    </cfRule>
    <cfRule type="cellIs" dxfId="282" priority="357" operator="between">
      <formula>6820</formula>
      <formula>13400</formula>
    </cfRule>
  </conditionalFormatting>
  <conditionalFormatting sqref="AB5:AB265">
    <cfRule type="cellIs" dxfId="281" priority="354" operator="greaterThan">
      <formula>1450</formula>
    </cfRule>
    <cfRule type="cellIs" dxfId="280" priority="353" operator="between">
      <formula>800</formula>
      <formula>1450</formula>
    </cfRule>
    <cfRule type="cellIs" dxfId="279" priority="352" operator="between">
      <formula>150</formula>
      <formula>800</formula>
    </cfRule>
    <cfRule type="cellIs" dxfId="278" priority="351" operator="lessThan">
      <formula>150</formula>
    </cfRule>
  </conditionalFormatting>
  <conditionalFormatting sqref="AC5:AC265">
    <cfRule type="cellIs" dxfId="277" priority="350" operator="greaterThan">
      <formula>3200</formula>
    </cfRule>
    <cfRule type="cellIs" dxfId="276" priority="349" operator="between">
      <formula>1700</formula>
      <formula>3200</formula>
    </cfRule>
    <cfRule type="cellIs" dxfId="275" priority="348" operator="between">
      <formula>200</formula>
      <formula>1700</formula>
    </cfRule>
    <cfRule type="cellIs" dxfId="274" priority="347" operator="lessThan">
      <formula>200</formula>
    </cfRule>
  </conditionalFormatting>
  <conditionalFormatting sqref="AD5:AD265">
    <cfRule type="cellIs" dxfId="273" priority="344" operator="between">
      <formula>33</formula>
      <formula>84</formula>
    </cfRule>
    <cfRule type="cellIs" dxfId="272" priority="346" operator="greaterThan">
      <formula>135</formula>
    </cfRule>
    <cfRule type="cellIs" dxfId="271" priority="345" operator="between">
      <formula>84</formula>
      <formula>135</formula>
    </cfRule>
    <cfRule type="cellIs" dxfId="270" priority="343" operator="lessThan">
      <formula>33</formula>
    </cfRule>
  </conditionalFormatting>
  <conditionalFormatting sqref="AE5:AE265">
    <cfRule type="cellIs" dxfId="269" priority="342" operator="greaterThan">
      <formula>22800</formula>
    </cfRule>
    <cfRule type="cellIs" dxfId="268" priority="341" operator="between">
      <formula>12205</formula>
      <formula>22800</formula>
    </cfRule>
    <cfRule type="cellIs" dxfId="267" priority="340" operator="between">
      <formula>1610</formula>
      <formula>12205</formula>
    </cfRule>
    <cfRule type="cellIs" dxfId="266" priority="339" operator="lessThan">
      <formula>1610</formula>
    </cfRule>
  </conditionalFormatting>
  <conditionalFormatting sqref="AF5:AF265">
    <cfRule type="cellIs" dxfId="265" priority="338" operator="greaterThan">
      <formula>676</formula>
    </cfRule>
    <cfRule type="cellIs" dxfId="264" priority="337" operator="between">
      <formula>368</formula>
      <formula>676</formula>
    </cfRule>
    <cfRule type="cellIs" dxfId="263" priority="336" operator="between">
      <formula>60</formula>
      <formula>368</formula>
    </cfRule>
    <cfRule type="cellIs" dxfId="262" priority="335" operator="lessThan">
      <formula>60</formula>
    </cfRule>
  </conditionalFormatting>
  <conditionalFormatting sqref="AG5:AG265">
    <cfRule type="cellIs" dxfId="261" priority="334" operator="greaterThan">
      <formula>120</formula>
    </cfRule>
    <cfRule type="cellIs" dxfId="260" priority="333" operator="between">
      <formula>62</formula>
      <formula>120</formula>
    </cfRule>
    <cfRule type="cellIs" dxfId="259" priority="332" operator="between">
      <formula>3</formula>
      <formula>62</formula>
    </cfRule>
    <cfRule type="cellIs" dxfId="258" priority="331" operator="lessThan">
      <formula>3</formula>
    </cfRule>
  </conditionalFormatting>
  <conditionalFormatting sqref="AH5:AH265">
    <cfRule type="cellIs" dxfId="257" priority="328" operator="between">
      <formula>6</formula>
      <formula>53</formula>
    </cfRule>
    <cfRule type="cellIs" dxfId="256" priority="330" operator="greaterThan">
      <formula>100</formula>
    </cfRule>
    <cfRule type="cellIs" dxfId="255" priority="329" operator="between">
      <formula>53</formula>
      <formula>100</formula>
    </cfRule>
    <cfRule type="cellIs" dxfId="254" priority="327" operator="lessThan">
      <formula>6</formula>
    </cfRule>
  </conditionalFormatting>
  <conditionalFormatting sqref="AI5:AI265">
    <cfRule type="cellIs" dxfId="253" priority="326" operator="greaterThan">
      <formula>210</formula>
    </cfRule>
    <cfRule type="cellIs" dxfId="252" priority="325" operator="between">
      <formula>108</formula>
      <formula>210</formula>
    </cfRule>
    <cfRule type="cellIs" dxfId="251" priority="324" operator="between">
      <formula>5</formula>
      <formula>108</formula>
    </cfRule>
    <cfRule type="cellIs" dxfId="250" priority="323" operator="lessThan">
      <formula>5</formula>
    </cfRule>
  </conditionalFormatting>
  <conditionalFormatting sqref="AJ5:AJ265">
    <cfRule type="cellIs" dxfId="249" priority="322" operator="greaterThan">
      <formula>5</formula>
    </cfRule>
    <cfRule type="cellIs" dxfId="248" priority="321" operator="between">
      <formula>4</formula>
      <formula>5</formula>
    </cfRule>
    <cfRule type="cellIs" dxfId="247" priority="320" operator="between">
      <formula>3</formula>
      <formula>4</formula>
    </cfRule>
    <cfRule type="cellIs" dxfId="246" priority="319" operator="lessThan">
      <formula>3</formula>
    </cfRule>
  </conditionalFormatting>
  <conditionalFormatting sqref="AK5:AK265">
    <cfRule type="cellIs" dxfId="245" priority="318" operator="greaterThan">
      <formula>16</formula>
    </cfRule>
    <cfRule type="cellIs" dxfId="244" priority="317" operator="between">
      <formula>9.3</formula>
      <formula>16</formula>
    </cfRule>
    <cfRule type="cellIs" dxfId="243" priority="316" operator="between">
      <formula>2.5</formula>
      <formula>9.3</formula>
    </cfRule>
    <cfRule type="cellIs" dxfId="242" priority="315" operator="lessThan">
      <formula>2.5</formula>
    </cfRule>
  </conditionalFormatting>
  <conditionalFormatting sqref="AL5:AL265">
    <cfRule type="cellIs" dxfId="241" priority="311" operator="lessThan">
      <formula>1.9</formula>
    </cfRule>
    <cfRule type="cellIs" dxfId="240" priority="314" operator="greaterThan">
      <formula>62</formula>
    </cfRule>
    <cfRule type="cellIs" dxfId="239" priority="313" operator="between">
      <formula>32</formula>
      <formula>62</formula>
    </cfRule>
    <cfRule type="cellIs" dxfId="238" priority="312" operator="between">
      <formula>1.9</formula>
      <formula>32</formula>
    </cfRule>
  </conditionalFormatting>
  <conditionalFormatting sqref="AM5:AM265">
    <cfRule type="cellIs" dxfId="237" priority="308" operator="between">
      <formula>4.2</formula>
      <formula>33.6</formula>
    </cfRule>
    <cfRule type="cellIs" dxfId="236" priority="310" operator="greaterThan">
      <formula>63</formula>
    </cfRule>
    <cfRule type="cellIs" dxfId="235" priority="309" operator="between">
      <formula>33.6</formula>
      <formula>63</formula>
    </cfRule>
    <cfRule type="cellIs" dxfId="234" priority="307" operator="lessThan">
      <formula>4.2</formula>
    </cfRule>
  </conditionalFormatting>
  <conditionalFormatting sqref="AN5:AN265">
    <cfRule type="cellIs" dxfId="233" priority="306" operator="greaterThan">
      <formula>31</formula>
    </cfRule>
    <cfRule type="cellIs" dxfId="232" priority="305" operator="between">
      <formula>17</formula>
      <formula>31</formula>
    </cfRule>
    <cfRule type="cellIs" dxfId="231" priority="304" operator="between">
      <formula>3.2</formula>
      <formula>17</formula>
    </cfRule>
    <cfRule type="cellIs" dxfId="230" priority="303" operator="lessThan">
      <formula>3.2</formula>
    </cfRule>
  </conditionalFormatting>
  <conditionalFormatting sqref="AO5:AO265">
    <cfRule type="cellIs" dxfId="229" priority="302" operator="greaterThan">
      <formula>28</formula>
    </cfRule>
    <cfRule type="cellIs" dxfId="228" priority="301" operator="between">
      <formula>16.5</formula>
      <formula>28</formula>
    </cfRule>
    <cfRule type="cellIs" dxfId="227" priority="300" operator="between">
      <formula>4.9</formula>
      <formula>16.5</formula>
    </cfRule>
    <cfRule type="cellIs" dxfId="226" priority="299" operator="lessThan">
      <formula>4.9</formula>
    </cfRule>
  </conditionalFormatting>
  <conditionalFormatting sqref="AP5:AP265">
    <cfRule type="cellIs" dxfId="225" priority="297" operator="between">
      <formula>289</formula>
      <formula>572</formula>
    </cfRule>
    <cfRule type="cellIs" dxfId="224" priority="298" operator="greaterThan">
      <formula>572</formula>
    </cfRule>
    <cfRule type="cellIs" dxfId="223" priority="296" operator="between">
      <formula>5.3</formula>
      <formula>289</formula>
    </cfRule>
    <cfRule type="cellIs" dxfId="222" priority="295" operator="lessThan">
      <formula>5.3</formula>
    </cfRule>
  </conditionalFormatting>
  <conditionalFormatting sqref="AQ5:AQ265">
    <cfRule type="cellIs" dxfId="221" priority="59" operator="greaterThan">
      <formula>45000</formula>
    </cfRule>
    <cfRule type="cellIs" dxfId="220" priority="58" operator="between">
      <formula>22790</formula>
      <formula>45000</formula>
    </cfRule>
    <cfRule type="cellIs" dxfId="219" priority="56" operator="between">
      <formula>1</formula>
      <formula>580</formula>
    </cfRule>
    <cfRule type="cellIs" dxfId="218" priority="57" operator="between">
      <formula>580</formula>
      <formula>22790</formula>
    </cfRule>
  </conditionalFormatting>
  <conditionalFormatting sqref="AQ5:AV265">
    <cfRule type="cellIs" dxfId="217" priority="9" operator="equal">
      <formula>0</formula>
    </cfRule>
  </conditionalFormatting>
  <conditionalFormatting sqref="AR5:AR265">
    <cfRule type="cellIs" dxfId="216" priority="51" operator="between">
      <formula>0.00001</formula>
      <formula>0.52</formula>
    </cfRule>
    <cfRule type="cellIs" dxfId="215" priority="52" operator="between">
      <formula>0.52</formula>
      <formula>1.73</formula>
    </cfRule>
    <cfRule type="cellIs" dxfId="214" priority="54" operator="greaterThan">
      <formula>2.94</formula>
    </cfRule>
    <cfRule type="cellIs" dxfId="213" priority="53" operator="between">
      <formula>1.73</formula>
      <formula>2.94</formula>
    </cfRule>
  </conditionalFormatting>
  <conditionalFormatting sqref="AS5:AS265">
    <cfRule type="cellIs" dxfId="212" priority="28" operator="greaterThan">
      <formula>18</formula>
    </cfRule>
    <cfRule type="cellIs" dxfId="211" priority="27" operator="between">
      <formula>13</formula>
      <formula>18</formula>
    </cfRule>
    <cfRule type="cellIs" dxfId="210" priority="26" operator="between">
      <formula>8</formula>
      <formula>13</formula>
    </cfRule>
    <cfRule type="cellIs" dxfId="209" priority="25" operator="between">
      <formula>0.01</formula>
      <formula>8</formula>
    </cfRule>
  </conditionalFormatting>
  <conditionalFormatting sqref="AT5:AT265">
    <cfRule type="cellIs" dxfId="208" priority="16" operator="between">
      <formula>150</formula>
      <formula>175</formula>
    </cfRule>
    <cfRule type="cellIs" dxfId="207" priority="18" operator="greaterThan">
      <formula>200</formula>
    </cfRule>
    <cfRule type="cellIs" dxfId="206" priority="17" operator="between">
      <formula>175</formula>
      <formula>200</formula>
    </cfRule>
    <cfRule type="cellIs" dxfId="205" priority="15" operator="between">
      <formula>0.00001</formula>
      <formula>150</formula>
    </cfRule>
  </conditionalFormatting>
  <conditionalFormatting sqref="AU5:AU265">
    <cfRule type="cellIs" dxfId="204" priority="23" operator="greaterThan">
      <formula>21.5</formula>
    </cfRule>
    <cfRule type="cellIs" dxfId="203" priority="21" operator="between">
      <formula>0.85</formula>
      <formula>11.2</formula>
    </cfRule>
    <cfRule type="cellIs" dxfId="202" priority="20" operator="between">
      <formula>0.00001</formula>
      <formula>0.85</formula>
    </cfRule>
    <cfRule type="cellIs" dxfId="201" priority="22" operator="between">
      <formula>11.2</formula>
      <formula>21.5</formula>
    </cfRule>
  </conditionalFormatting>
  <conditionalFormatting sqref="AV5:AV265">
    <cfRule type="cellIs" dxfId="200" priority="13" operator="greaterThan">
      <formula>2</formula>
    </cfRule>
    <cfRule type="cellIs" dxfId="199" priority="12" operator="between">
      <formula>1.5</formula>
      <formula>2</formula>
    </cfRule>
    <cfRule type="cellIs" dxfId="198" priority="11" operator="between">
      <formula>1</formula>
      <formula>1.5</formula>
    </cfRule>
    <cfRule type="cellIs" dxfId="197" priority="10" operator="between">
      <formula>0.00001</formula>
      <formula>1</formula>
    </cfRule>
  </conditionalFormatting>
  <conditionalFormatting sqref="AW5:AW265">
    <cfRule type="cellIs" dxfId="196" priority="246" operator="greaterThan">
      <formula>207</formula>
    </cfRule>
    <cfRule type="cellIs" dxfId="195" priority="245" operator="between">
      <formula>104.6</formula>
      <formula>207</formula>
    </cfRule>
    <cfRule type="cellIs" dxfId="194" priority="244" operator="between">
      <formula>2.2</formula>
      <formula>104.6</formula>
    </cfRule>
    <cfRule type="cellIs" dxfId="193" priority="243" operator="lessThan">
      <formula>2.2</formula>
    </cfRule>
  </conditionalFormatting>
  <conditionalFormatting sqref="AX5:AX265">
    <cfRule type="cellIs" dxfId="192" priority="241" operator="between">
      <formula>41</formula>
      <formula>80</formula>
    </cfRule>
    <cfRule type="cellIs" dxfId="191" priority="240" operator="between">
      <formula>2</formula>
      <formula>41</formula>
    </cfRule>
    <cfRule type="cellIs" dxfId="190" priority="242" operator="greaterThan">
      <formula>80</formula>
    </cfRule>
    <cfRule type="cellIs" dxfId="189" priority="239" operator="lessThan">
      <formula>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theme="7" tint="0.79998168889431442"/>
    <pageSetUpPr fitToPage="1"/>
  </sheetPr>
  <dimension ref="A1:BD159"/>
  <sheetViews>
    <sheetView zoomScale="70" zoomScaleNormal="70" zoomScaleSheetLayoutView="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C123" sqref="BC123"/>
    </sheetView>
  </sheetViews>
  <sheetFormatPr defaultColWidth="18.453125" defaultRowHeight="9" x14ac:dyDescent="0.25"/>
  <cols>
    <col min="1" max="1" width="5" style="128" bestFit="1" customWidth="1"/>
    <col min="2" max="2" width="23.54296875" style="118" bestFit="1" customWidth="1"/>
    <col min="3" max="3" width="7.54296875" style="118" bestFit="1" customWidth="1"/>
    <col min="4" max="4" width="7.6328125" style="118" bestFit="1" customWidth="1"/>
    <col min="5" max="5" width="6.36328125" style="118" bestFit="1" customWidth="1"/>
    <col min="6" max="6" width="8" style="118" bestFit="1" customWidth="1"/>
    <col min="7" max="7" width="7.08984375" style="118" bestFit="1" customWidth="1"/>
    <col min="8" max="8" width="8.6328125" style="118" bestFit="1" customWidth="1"/>
    <col min="9" max="9" width="6.54296875" style="118" bestFit="1" customWidth="1"/>
    <col min="10" max="10" width="7.08984375" style="118" bestFit="1" customWidth="1"/>
    <col min="11" max="11" width="8.36328125" style="118" bestFit="1" customWidth="1"/>
    <col min="12" max="12" width="11.54296875" style="118" bestFit="1" customWidth="1"/>
    <col min="13" max="13" width="8.6328125" style="118" bestFit="1" customWidth="1"/>
    <col min="14" max="14" width="8.36328125" style="118" bestFit="1" customWidth="1"/>
    <col min="15" max="15" width="8.6328125" style="118" bestFit="1" customWidth="1"/>
    <col min="16" max="16" width="8.54296875" style="118" bestFit="1" customWidth="1"/>
    <col min="17" max="17" width="9.36328125" style="118" bestFit="1" customWidth="1"/>
    <col min="18" max="20" width="8.6328125" style="118" bestFit="1" customWidth="1"/>
    <col min="21" max="21" width="9.36328125" style="118" bestFit="1" customWidth="1"/>
    <col min="22" max="22" width="7.453125" style="118" bestFit="1" customWidth="1"/>
    <col min="23" max="23" width="6.90625" style="118" bestFit="1" customWidth="1"/>
    <col min="24" max="24" width="8.54296875" style="118" bestFit="1" customWidth="1"/>
    <col min="25" max="25" width="8.6328125" style="118" bestFit="1" customWidth="1"/>
    <col min="26" max="27" width="9.90625" style="118" bestFit="1" customWidth="1"/>
    <col min="28" max="28" width="8.6328125" style="118" bestFit="1" customWidth="1"/>
    <col min="29" max="29" width="9.36328125" style="118" bestFit="1" customWidth="1"/>
    <col min="30" max="30" width="7.08984375" style="118" bestFit="1" customWidth="1"/>
    <col min="31" max="31" width="11" style="118" bestFit="1" customWidth="1"/>
    <col min="32" max="32" width="18.6328125" style="118" bestFit="1" customWidth="1"/>
    <col min="33" max="33" width="10.6328125" style="118" bestFit="1" customWidth="1"/>
    <col min="34" max="34" width="6.54296875" style="118" bestFit="1" customWidth="1"/>
    <col min="35" max="35" width="7.08984375" style="118" bestFit="1" customWidth="1"/>
    <col min="36" max="37" width="7.36328125" style="118" bestFit="1" customWidth="1"/>
    <col min="38" max="38" width="6.90625" style="118" bestFit="1" customWidth="1"/>
    <col min="39" max="39" width="16.08984375" style="118" bestFit="1" customWidth="1"/>
    <col min="40" max="40" width="6.90625" style="118" bestFit="1" customWidth="1"/>
    <col min="41" max="41" width="7.6328125" style="118" bestFit="1" customWidth="1"/>
    <col min="42" max="42" width="9" style="118" bestFit="1" customWidth="1"/>
    <col min="43" max="43" width="10.453125" style="118" bestFit="1" customWidth="1"/>
    <col min="44" max="44" width="9.36328125" style="118" bestFit="1" customWidth="1"/>
    <col min="45" max="45" width="11.54296875" style="118" bestFit="1" customWidth="1"/>
    <col min="46" max="46" width="9.54296875" style="118" bestFit="1" customWidth="1"/>
    <col min="47" max="47" width="10.36328125" style="118" bestFit="1" customWidth="1"/>
    <col min="48" max="48" width="5.6328125" style="118" bestFit="1" customWidth="1"/>
    <col min="49" max="49" width="8.90625" style="118" bestFit="1" customWidth="1"/>
    <col min="50" max="50" width="6" style="118" bestFit="1" customWidth="1"/>
    <col min="51" max="51" width="7.6328125" style="117" customWidth="1"/>
    <col min="52" max="52" width="5.08984375" style="118" customWidth="1"/>
    <col min="53" max="53" width="4.453125" style="118" bestFit="1" customWidth="1"/>
    <col min="54" max="54" width="18.453125" style="132"/>
    <col min="55" max="16384" width="18.453125" style="118"/>
  </cols>
  <sheetData>
    <row r="1" spans="1:56" s="101" customFormat="1" x14ac:dyDescent="0.25">
      <c r="A1" s="98"/>
      <c r="B1" s="99" t="s">
        <v>150</v>
      </c>
      <c r="C1" s="98">
        <v>3</v>
      </c>
      <c r="D1" s="98">
        <v>4</v>
      </c>
      <c r="E1" s="98">
        <v>6</v>
      </c>
      <c r="F1" s="98">
        <v>8</v>
      </c>
      <c r="G1" s="98">
        <v>9</v>
      </c>
      <c r="H1" s="98">
        <v>10</v>
      </c>
      <c r="I1" s="98">
        <v>13</v>
      </c>
      <c r="J1" s="98">
        <v>14</v>
      </c>
      <c r="K1" s="98">
        <v>18</v>
      </c>
      <c r="L1" s="98">
        <v>21</v>
      </c>
      <c r="M1" s="98">
        <v>22</v>
      </c>
      <c r="N1" s="98">
        <v>28</v>
      </c>
      <c r="O1" s="98">
        <v>29</v>
      </c>
      <c r="P1" s="98">
        <v>30</v>
      </c>
      <c r="Q1" s="98">
        <v>31</v>
      </c>
      <c r="R1" s="98">
        <v>32</v>
      </c>
      <c r="S1" s="98">
        <v>33</v>
      </c>
      <c r="T1" s="98">
        <v>34</v>
      </c>
      <c r="U1" s="98">
        <v>36</v>
      </c>
      <c r="V1" s="98">
        <v>37</v>
      </c>
      <c r="W1" s="98">
        <v>38</v>
      </c>
      <c r="X1" s="98">
        <v>39</v>
      </c>
      <c r="Y1" s="98">
        <v>40</v>
      </c>
      <c r="Z1" s="98">
        <v>41</v>
      </c>
      <c r="AA1" s="98">
        <v>42</v>
      </c>
      <c r="AB1" s="98">
        <v>43</v>
      </c>
      <c r="AC1" s="98">
        <v>44</v>
      </c>
      <c r="AD1" s="98">
        <v>45</v>
      </c>
      <c r="AE1" s="98"/>
      <c r="AF1" s="100">
        <v>47</v>
      </c>
      <c r="AG1" s="98">
        <v>49</v>
      </c>
      <c r="AH1" s="98">
        <v>50</v>
      </c>
      <c r="AI1" s="98">
        <v>51</v>
      </c>
      <c r="AJ1" s="98">
        <v>52</v>
      </c>
      <c r="AK1" s="98">
        <v>54</v>
      </c>
      <c r="AL1" s="98">
        <v>55</v>
      </c>
      <c r="AM1" s="98">
        <v>57</v>
      </c>
      <c r="AN1" s="98">
        <v>58</v>
      </c>
      <c r="AO1" s="98">
        <v>59</v>
      </c>
      <c r="AP1" s="98"/>
      <c r="AQ1" s="98">
        <v>61</v>
      </c>
      <c r="AR1" s="98">
        <v>66</v>
      </c>
      <c r="AS1" s="98">
        <v>69</v>
      </c>
      <c r="AT1" s="98">
        <v>73</v>
      </c>
      <c r="AU1" s="98"/>
      <c r="AV1" s="98">
        <v>83</v>
      </c>
      <c r="AW1" s="98">
        <v>84</v>
      </c>
      <c r="AX1" s="98">
        <v>85</v>
      </c>
      <c r="AY1" s="104"/>
      <c r="BA1" s="102" t="s">
        <v>161</v>
      </c>
      <c r="BB1" s="130">
        <f>COUNTIF(AY5:AY159,"Level 1")</f>
        <v>5</v>
      </c>
      <c r="BC1" s="118"/>
      <c r="BD1" s="118"/>
    </row>
    <row r="2" spans="1:56" s="101" customFormat="1" ht="27" x14ac:dyDescent="0.25">
      <c r="A2" s="177" t="s">
        <v>173</v>
      </c>
      <c r="B2" s="177" t="s">
        <v>213</v>
      </c>
      <c r="C2" s="98" t="s">
        <v>4</v>
      </c>
      <c r="D2" s="98" t="s">
        <v>5</v>
      </c>
      <c r="E2" s="98" t="s">
        <v>7</v>
      </c>
      <c r="F2" s="98" t="s">
        <v>9</v>
      </c>
      <c r="G2" s="98" t="s">
        <v>10</v>
      </c>
      <c r="H2" s="98" t="s">
        <v>11</v>
      </c>
      <c r="I2" s="98" t="s">
        <v>14</v>
      </c>
      <c r="J2" s="98" t="s">
        <v>15</v>
      </c>
      <c r="K2" s="98" t="s">
        <v>19</v>
      </c>
      <c r="L2" s="98" t="s">
        <v>22</v>
      </c>
      <c r="M2" s="98" t="s">
        <v>23</v>
      </c>
      <c r="N2" s="98" t="s">
        <v>29</v>
      </c>
      <c r="O2" s="98" t="s">
        <v>30</v>
      </c>
      <c r="P2" s="98" t="s">
        <v>31</v>
      </c>
      <c r="Q2" s="98" t="s">
        <v>32</v>
      </c>
      <c r="R2" s="98" t="s">
        <v>33</v>
      </c>
      <c r="S2" s="98" t="s">
        <v>34</v>
      </c>
      <c r="T2" s="98" t="s">
        <v>35</v>
      </c>
      <c r="U2" s="98" t="s">
        <v>37</v>
      </c>
      <c r="V2" s="98" t="s">
        <v>38</v>
      </c>
      <c r="W2" s="98" t="s">
        <v>39</v>
      </c>
      <c r="X2" s="98" t="s">
        <v>40</v>
      </c>
      <c r="Y2" s="98" t="s">
        <v>41</v>
      </c>
      <c r="Z2" s="98" t="s">
        <v>42</v>
      </c>
      <c r="AA2" s="98" t="s">
        <v>43</v>
      </c>
      <c r="AB2" s="98" t="s">
        <v>44</v>
      </c>
      <c r="AC2" s="98" t="s">
        <v>45</v>
      </c>
      <c r="AD2" s="98" t="s">
        <v>46</v>
      </c>
      <c r="AE2" s="98" t="s">
        <v>155</v>
      </c>
      <c r="AF2" s="98" t="s">
        <v>105</v>
      </c>
      <c r="AG2" s="98" t="s">
        <v>49</v>
      </c>
      <c r="AH2" s="98" t="s">
        <v>50</v>
      </c>
      <c r="AI2" s="98" t="s">
        <v>51</v>
      </c>
      <c r="AJ2" s="98" t="s">
        <v>52</v>
      </c>
      <c r="AK2" s="98" t="s">
        <v>54</v>
      </c>
      <c r="AL2" s="98" t="s">
        <v>55</v>
      </c>
      <c r="AM2" s="98" t="s">
        <v>57</v>
      </c>
      <c r="AN2" s="98" t="s">
        <v>58</v>
      </c>
      <c r="AO2" s="98" t="s">
        <v>59</v>
      </c>
      <c r="AP2" s="98" t="s">
        <v>159</v>
      </c>
      <c r="AQ2" s="98" t="s">
        <v>61</v>
      </c>
      <c r="AR2" s="98" t="s">
        <v>66</v>
      </c>
      <c r="AS2" s="98" t="s">
        <v>69</v>
      </c>
      <c r="AT2" s="98" t="s">
        <v>73</v>
      </c>
      <c r="AU2" s="98" t="s">
        <v>78</v>
      </c>
      <c r="AV2" s="98" t="s">
        <v>83</v>
      </c>
      <c r="AW2" s="98" t="s">
        <v>84</v>
      </c>
      <c r="AX2" s="98" t="s">
        <v>85</v>
      </c>
      <c r="AY2" s="177" t="s">
        <v>152</v>
      </c>
      <c r="BA2" s="105" t="s">
        <v>162</v>
      </c>
      <c r="BB2" s="130">
        <f>COUNTIF(AY5:AY159,"Level 2")</f>
        <v>29</v>
      </c>
      <c r="BC2" s="118"/>
      <c r="BD2" s="118"/>
    </row>
    <row r="3" spans="1:56" s="101" customFormat="1" x14ac:dyDescent="0.25">
      <c r="A3" s="178"/>
      <c r="B3" s="179"/>
      <c r="C3" s="106" t="s">
        <v>117</v>
      </c>
      <c r="D3" s="106" t="s">
        <v>117</v>
      </c>
      <c r="E3" s="106" t="s">
        <v>117</v>
      </c>
      <c r="F3" s="106" t="s">
        <v>117</v>
      </c>
      <c r="G3" s="106" t="s">
        <v>117</v>
      </c>
      <c r="H3" s="106" t="s">
        <v>117</v>
      </c>
      <c r="I3" s="106" t="s">
        <v>117</v>
      </c>
      <c r="J3" s="106" t="s">
        <v>117</v>
      </c>
      <c r="K3" s="106" t="s">
        <v>117</v>
      </c>
      <c r="L3" s="106" t="s">
        <v>117</v>
      </c>
      <c r="M3" s="106" t="s">
        <v>117</v>
      </c>
      <c r="N3" s="106" t="s">
        <v>263</v>
      </c>
      <c r="O3" s="106" t="s">
        <v>263</v>
      </c>
      <c r="P3" s="106" t="s">
        <v>263</v>
      </c>
      <c r="Q3" s="106" t="s">
        <v>263</v>
      </c>
      <c r="R3" s="106" t="s">
        <v>263</v>
      </c>
      <c r="S3" s="106" t="s">
        <v>263</v>
      </c>
      <c r="T3" s="106" t="s">
        <v>263</v>
      </c>
      <c r="U3" s="106" t="s">
        <v>263</v>
      </c>
      <c r="V3" s="106" t="s">
        <v>263</v>
      </c>
      <c r="W3" s="106" t="s">
        <v>263</v>
      </c>
      <c r="X3" s="106" t="s">
        <v>263</v>
      </c>
      <c r="Y3" s="106" t="s">
        <v>263</v>
      </c>
      <c r="Z3" s="106" t="s">
        <v>263</v>
      </c>
      <c r="AA3" s="106" t="s">
        <v>263</v>
      </c>
      <c r="AB3" s="106" t="s">
        <v>263</v>
      </c>
      <c r="AC3" s="106" t="s">
        <v>263</v>
      </c>
      <c r="AD3" s="106" t="s">
        <v>263</v>
      </c>
      <c r="AE3" s="106" t="s">
        <v>263</v>
      </c>
      <c r="AF3" s="106" t="s">
        <v>263</v>
      </c>
      <c r="AG3" s="106" t="s">
        <v>263</v>
      </c>
      <c r="AH3" s="106" t="s">
        <v>263</v>
      </c>
      <c r="AI3" s="106" t="s">
        <v>263</v>
      </c>
      <c r="AJ3" s="106" t="s">
        <v>263</v>
      </c>
      <c r="AK3" s="106" t="s">
        <v>263</v>
      </c>
      <c r="AL3" s="106" t="s">
        <v>263</v>
      </c>
      <c r="AM3" s="106" t="s">
        <v>263</v>
      </c>
      <c r="AN3" s="106" t="s">
        <v>263</v>
      </c>
      <c r="AO3" s="106" t="s">
        <v>263</v>
      </c>
      <c r="AP3" s="106" t="s">
        <v>263</v>
      </c>
      <c r="AQ3" s="106" t="s">
        <v>263</v>
      </c>
      <c r="AR3" s="106" t="s">
        <v>263</v>
      </c>
      <c r="AS3" s="106" t="s">
        <v>263</v>
      </c>
      <c r="AT3" s="106" t="s">
        <v>263</v>
      </c>
      <c r="AU3" s="106" t="s">
        <v>263</v>
      </c>
      <c r="AV3" s="106" t="s">
        <v>263</v>
      </c>
      <c r="AW3" s="106" t="s">
        <v>263</v>
      </c>
      <c r="AX3" s="106" t="s">
        <v>263</v>
      </c>
      <c r="AY3" s="178"/>
      <c r="AZ3" s="115"/>
      <c r="BA3" s="107" t="s">
        <v>163</v>
      </c>
      <c r="BB3" s="130">
        <f>COUNTIF(AY5:AY159,"Level 3")</f>
        <v>16</v>
      </c>
      <c r="BC3" s="118"/>
      <c r="BD3" s="118"/>
    </row>
    <row r="4" spans="1:56" s="110" customFormat="1" x14ac:dyDescent="0.25">
      <c r="A4" s="179"/>
      <c r="B4" s="119" t="s">
        <v>165</v>
      </c>
      <c r="C4" s="108" t="s">
        <v>115</v>
      </c>
      <c r="D4" s="108" t="s">
        <v>106</v>
      </c>
      <c r="E4" s="108" t="s">
        <v>108</v>
      </c>
      <c r="F4" s="108" t="s">
        <v>109</v>
      </c>
      <c r="G4" s="108" t="s">
        <v>110</v>
      </c>
      <c r="H4" s="108" t="s">
        <v>114</v>
      </c>
      <c r="I4" s="108" t="s">
        <v>107</v>
      </c>
      <c r="J4" s="108" t="s">
        <v>112</v>
      </c>
      <c r="K4" s="108" t="s">
        <v>116</v>
      </c>
      <c r="L4" s="108" t="s">
        <v>111</v>
      </c>
      <c r="M4" s="108" t="s">
        <v>113</v>
      </c>
      <c r="N4" s="108" t="s">
        <v>122</v>
      </c>
      <c r="O4" s="108" t="s">
        <v>123</v>
      </c>
      <c r="P4" s="108" t="s">
        <v>120</v>
      </c>
      <c r="Q4" s="108" t="s">
        <v>130</v>
      </c>
      <c r="R4" s="108" t="s">
        <v>128</v>
      </c>
      <c r="S4" s="108" t="s">
        <v>124</v>
      </c>
      <c r="T4" s="108" t="s">
        <v>125</v>
      </c>
      <c r="U4" s="108" t="s">
        <v>127</v>
      </c>
      <c r="V4" s="108" t="s">
        <v>119</v>
      </c>
      <c r="W4" s="108" t="s">
        <v>118</v>
      </c>
      <c r="X4" s="108" t="s">
        <v>121</v>
      </c>
      <c r="Y4" s="108" t="s">
        <v>132</v>
      </c>
      <c r="Z4" s="108" t="s">
        <v>126</v>
      </c>
      <c r="AA4" s="108" t="s">
        <v>126</v>
      </c>
      <c r="AB4" s="108" t="s">
        <v>125</v>
      </c>
      <c r="AC4" s="108" t="s">
        <v>131</v>
      </c>
      <c r="AD4" s="108" t="s">
        <v>129</v>
      </c>
      <c r="AE4" s="108" t="s">
        <v>156</v>
      </c>
      <c r="AF4" s="108" t="s">
        <v>133</v>
      </c>
      <c r="AG4" s="108" t="s">
        <v>157</v>
      </c>
      <c r="AH4" s="108" t="s">
        <v>140</v>
      </c>
      <c r="AI4" s="108" t="s">
        <v>141</v>
      </c>
      <c r="AJ4" s="108" t="s">
        <v>142</v>
      </c>
      <c r="AK4" s="108" t="s">
        <v>146</v>
      </c>
      <c r="AL4" s="108" t="s">
        <v>135</v>
      </c>
      <c r="AM4" s="108" t="s">
        <v>145</v>
      </c>
      <c r="AN4" s="108" t="s">
        <v>144</v>
      </c>
      <c r="AO4" s="108" t="s">
        <v>143</v>
      </c>
      <c r="AP4" s="108" t="s">
        <v>158</v>
      </c>
      <c r="AQ4" s="108" t="s">
        <v>149</v>
      </c>
      <c r="AR4" s="108" t="s">
        <v>148</v>
      </c>
      <c r="AS4" s="108" t="s">
        <v>139</v>
      </c>
      <c r="AT4" s="108" t="s">
        <v>138</v>
      </c>
      <c r="AU4" s="108" t="s">
        <v>147</v>
      </c>
      <c r="AV4" s="108" t="s">
        <v>137</v>
      </c>
      <c r="AW4" s="108" t="s">
        <v>136</v>
      </c>
      <c r="AX4" s="108" t="s">
        <v>134</v>
      </c>
      <c r="AY4" s="178"/>
      <c r="AZ4" s="115"/>
      <c r="BA4" s="109" t="s">
        <v>164</v>
      </c>
      <c r="BB4" s="130">
        <f>COUNTIF(AY5:AY159,"Level 4")</f>
        <v>105</v>
      </c>
      <c r="BC4" s="118"/>
      <c r="BD4" s="118"/>
    </row>
    <row r="5" spans="1:56" x14ac:dyDescent="0.25">
      <c r="A5" s="122">
        <f>'jeziora 2024'!B6</f>
        <v>7</v>
      </c>
      <c r="B5" s="120" t="str">
        <f>'jeziora 2024'!D6</f>
        <v>jez. Białe - głęboczek</v>
      </c>
      <c r="C5" s="112">
        <f>'jeziora 2024'!I6</f>
        <v>13.7</v>
      </c>
      <c r="D5" s="112">
        <f>'jeziora 2024'!J6</f>
        <v>25</v>
      </c>
      <c r="E5" s="112">
        <f>'jeziora 2024'!L6</f>
        <v>0.85599999999999998</v>
      </c>
      <c r="F5" s="112">
        <f>'jeziora 2024'!N6</f>
        <v>6.06</v>
      </c>
      <c r="G5" s="112">
        <f>'jeziora 2024'!O6</f>
        <v>14.2</v>
      </c>
      <c r="H5" s="133">
        <f>'jeziora 2024'!P6</f>
        <v>2.5000000000000001E-3</v>
      </c>
      <c r="I5" s="112">
        <f>'jeziora 2024'!S6</f>
        <v>1.83</v>
      </c>
      <c r="J5" s="112">
        <f>'jeziora 2024'!T6</f>
        <v>27</v>
      </c>
      <c r="K5" s="112">
        <f>'jeziora 2024'!X6</f>
        <v>65.400000000000006</v>
      </c>
      <c r="L5" s="121">
        <f>'jeziora 2024'!AA6</f>
        <v>20259.599999999999</v>
      </c>
      <c r="M5" s="121">
        <f>'jeziora 2024'!AB6</f>
        <v>6154.1</v>
      </c>
      <c r="N5" s="113">
        <f>'jeziora 2024'!AH6</f>
        <v>180</v>
      </c>
      <c r="O5" s="113">
        <f>'jeziora 2024'!AI6</f>
        <v>91</v>
      </c>
      <c r="P5" s="113">
        <f>'jeziora 2024'!AJ6</f>
        <v>2.5</v>
      </c>
      <c r="Q5" s="113">
        <f>'jeziora 2024'!AK6</f>
        <v>293</v>
      </c>
      <c r="R5" s="113">
        <f>'jeziora 2024'!AL6</f>
        <v>150</v>
      </c>
      <c r="S5" s="113">
        <f>'jeziora 2024'!AM6</f>
        <v>52</v>
      </c>
      <c r="T5" s="113">
        <f>'jeziora 2024'!AN6</f>
        <v>103</v>
      </c>
      <c r="U5" s="113">
        <f>'jeziora 2024'!AP6</f>
        <v>160</v>
      </c>
      <c r="V5" s="113">
        <f>'jeziora 2024'!AQ6</f>
        <v>1.5</v>
      </c>
      <c r="W5" s="113">
        <f>'jeziora 2024'!AR6</f>
        <v>2.5</v>
      </c>
      <c r="X5" s="113">
        <f>'jeziora 2024'!AS6</f>
        <v>2.5</v>
      </c>
      <c r="Y5" s="113">
        <f>'jeziora 2024'!AT6</f>
        <v>148</v>
      </c>
      <c r="Z5" s="113">
        <f>'jeziora 2024'!AU6</f>
        <v>255</v>
      </c>
      <c r="AA5" s="113">
        <f>'jeziora 2024'!AV6</f>
        <v>90</v>
      </c>
      <c r="AB5" s="113">
        <f>'jeziora 2024'!AW6</f>
        <v>157</v>
      </c>
      <c r="AC5" s="113">
        <f>'jeziora 2024'!AX6</f>
        <v>326</v>
      </c>
      <c r="AD5" s="113">
        <f>'jeziora 2024'!AY6</f>
        <v>2.5</v>
      </c>
      <c r="AE5" s="113">
        <f>'jeziora 2024'!BA6</f>
        <v>1371</v>
      </c>
      <c r="AF5" s="113">
        <f>'jeziora 2024'!BI6</f>
        <v>0.5</v>
      </c>
      <c r="AG5" s="113">
        <f>'jeziora 2024'!BK6</f>
        <v>0.5</v>
      </c>
      <c r="AH5" s="113">
        <f>'jeziora 2024'!BL6</f>
        <v>0.05</v>
      </c>
      <c r="AI5" s="113">
        <f>'jeziora 2024'!BM6</f>
        <v>0.05</v>
      </c>
      <c r="AJ5" s="113">
        <f>'jeziora 2024'!BN6</f>
        <v>0.05</v>
      </c>
      <c r="AK5" s="113">
        <f>'jeziora 2024'!BQ6</f>
        <v>0.4</v>
      </c>
      <c r="AL5" s="113">
        <f>'jeziora 2024'!BS6</f>
        <v>0.05</v>
      </c>
      <c r="AM5" s="113">
        <f>'jeziora 2024'!BU6</f>
        <v>0.1</v>
      </c>
      <c r="AN5" s="113">
        <f>'jeziora 2024'!BW6</f>
        <v>0.05</v>
      </c>
      <c r="AO5" s="113">
        <f>'jeziora 2024'!BX6</f>
        <v>0.05</v>
      </c>
      <c r="AP5" s="113">
        <f>'jeziora 2024'!BY6</f>
        <v>0.15000000000000002</v>
      </c>
      <c r="AQ5" s="113">
        <f>'jeziora 2024'!CA6</f>
        <v>0</v>
      </c>
      <c r="AR5" s="112">
        <f>'jeziora 2024'!CL6</f>
        <v>0</v>
      </c>
      <c r="AS5" s="113">
        <f>'jeziora 2024'!CO6</f>
        <v>0</v>
      </c>
      <c r="AT5" s="113">
        <f>'jeziora 2024'!CT6</f>
        <v>0</v>
      </c>
      <c r="AU5" s="133">
        <f>'jeziora 2024'!CY6</f>
        <v>0</v>
      </c>
      <c r="AV5" s="113">
        <f>'jeziora 2024'!DD6</f>
        <v>0</v>
      </c>
      <c r="AW5" s="113">
        <f>'jeziora 2024'!DE6</f>
        <v>0.05</v>
      </c>
      <c r="AX5" s="157">
        <f>'jeziora 2024'!DF6</f>
        <v>0.05</v>
      </c>
      <c r="AY5" s="155" t="s">
        <v>164</v>
      </c>
    </row>
    <row r="6" spans="1:56" x14ac:dyDescent="0.25">
      <c r="A6" s="122">
        <f>'jeziora 2024'!B7</f>
        <v>52</v>
      </c>
      <c r="B6" s="120" t="str">
        <f>'jeziora 2024'!D7</f>
        <v>jez. Babięty Wielkie - stan. 02</v>
      </c>
      <c r="C6" s="112">
        <f>'jeziora 2024'!I7</f>
        <v>0.05</v>
      </c>
      <c r="D6" s="112">
        <f>'jeziora 2024'!J7</f>
        <v>12.7</v>
      </c>
      <c r="E6" s="112">
        <f>'jeziora 2024'!L7</f>
        <v>0.32400000000000001</v>
      </c>
      <c r="F6" s="112">
        <f>'jeziora 2024'!N7</f>
        <v>8.19</v>
      </c>
      <c r="G6" s="112">
        <f>'jeziora 2024'!O7</f>
        <v>8.27</v>
      </c>
      <c r="H6" s="133">
        <f>'jeziora 2024'!P7</f>
        <v>5.3E-3</v>
      </c>
      <c r="I6" s="112">
        <f>'jeziora 2024'!S7</f>
        <v>3.32</v>
      </c>
      <c r="J6" s="112">
        <f>'jeziora 2024'!T7</f>
        <v>10.9</v>
      </c>
      <c r="K6" s="112">
        <f>'jeziora 2024'!X7</f>
        <v>37.700000000000003</v>
      </c>
      <c r="L6" s="121">
        <f>'jeziora 2024'!AA7</f>
        <v>13900</v>
      </c>
      <c r="M6" s="121">
        <f>'jeziora 2024'!AB7</f>
        <v>12359</v>
      </c>
      <c r="N6" s="113">
        <f>'jeziora 2024'!AH7</f>
        <v>480</v>
      </c>
      <c r="O6" s="113">
        <f>'jeziora 2024'!AI7</f>
        <v>497</v>
      </c>
      <c r="P6" s="113">
        <f>'jeziora 2024'!AJ7</f>
        <v>159</v>
      </c>
      <c r="Q6" s="113">
        <f>'jeziora 2024'!AK7</f>
        <v>965</v>
      </c>
      <c r="R6" s="113">
        <f>'jeziora 2024'!AL7</f>
        <v>860</v>
      </c>
      <c r="S6" s="113">
        <f>'jeziora 2024'!AM7</f>
        <v>389</v>
      </c>
      <c r="T6" s="113">
        <f>'jeziora 2024'!AN7</f>
        <v>333</v>
      </c>
      <c r="U6" s="113">
        <f>'jeziora 2024'!AP7</f>
        <v>206</v>
      </c>
      <c r="V6" s="113">
        <f>'jeziora 2024'!AQ7</f>
        <v>1.5</v>
      </c>
      <c r="W6" s="113">
        <f>'jeziora 2024'!AR7</f>
        <v>262</v>
      </c>
      <c r="X6" s="113">
        <f>'jeziora 2024'!AS7</f>
        <v>133</v>
      </c>
      <c r="Y6" s="113">
        <f>'jeziora 2024'!AT7</f>
        <v>709</v>
      </c>
      <c r="Z6" s="113">
        <f>'jeziora 2024'!AU7</f>
        <v>470</v>
      </c>
      <c r="AA6" s="113">
        <f>'jeziora 2024'!AV7</f>
        <v>182</v>
      </c>
      <c r="AB6" s="113">
        <f>'jeziora 2024'!AW7</f>
        <v>219</v>
      </c>
      <c r="AC6" s="113">
        <f>'jeziora 2024'!AX7</f>
        <v>284</v>
      </c>
      <c r="AD6" s="113">
        <f>'jeziora 2024'!AY7</f>
        <v>75</v>
      </c>
      <c r="AE6" s="113">
        <f>'jeziora 2024'!BA7</f>
        <v>5440.5</v>
      </c>
      <c r="AF6" s="113">
        <f>'jeziora 2024'!BI7</f>
        <v>0.5</v>
      </c>
      <c r="AG6" s="113">
        <f>'jeziora 2024'!BK7</f>
        <v>0.5</v>
      </c>
      <c r="AH6" s="113">
        <f>'jeziora 2024'!BL7</f>
        <v>0.05</v>
      </c>
      <c r="AI6" s="113">
        <f>'jeziora 2024'!BM7</f>
        <v>0.05</v>
      </c>
      <c r="AJ6" s="113">
        <f>'jeziora 2024'!BN7</f>
        <v>0.05</v>
      </c>
      <c r="AK6" s="113">
        <f>'jeziora 2024'!BQ7</f>
        <v>0.4</v>
      </c>
      <c r="AL6" s="113">
        <f>'jeziora 2024'!BS7</f>
        <v>0.05</v>
      </c>
      <c r="AM6" s="113">
        <f>'jeziora 2024'!BU7</f>
        <v>0.1</v>
      </c>
      <c r="AN6" s="113">
        <f>'jeziora 2024'!BW7</f>
        <v>0.05</v>
      </c>
      <c r="AO6" s="113">
        <f>'jeziora 2024'!BX7</f>
        <v>0.05</v>
      </c>
      <c r="AP6" s="113">
        <f>'jeziora 2024'!BY7</f>
        <v>0.15000000000000002</v>
      </c>
      <c r="AQ6" s="113">
        <f>'jeziora 2024'!CA7</f>
        <v>25</v>
      </c>
      <c r="AR6" s="112">
        <f>'jeziora 2024'!CL7</f>
        <v>0.65</v>
      </c>
      <c r="AS6" s="113">
        <f>'jeziora 2024'!CO7</f>
        <v>0.5</v>
      </c>
      <c r="AT6" s="113">
        <f>'jeziora 2024'!CT7</f>
        <v>0.5</v>
      </c>
      <c r="AU6" s="133">
        <f>'jeziora 2024'!CY7</f>
        <v>5.4000000000000003E-3</v>
      </c>
      <c r="AV6" s="113">
        <f>'jeziora 2024'!DD7</f>
        <v>0.05</v>
      </c>
      <c r="AW6" s="113">
        <f>'jeziora 2024'!DE7</f>
        <v>0.05</v>
      </c>
      <c r="AX6" s="157">
        <f>'jeziora 2024'!DF7</f>
        <v>0.05</v>
      </c>
      <c r="AY6" s="155" t="s">
        <v>164</v>
      </c>
    </row>
    <row r="7" spans="1:56" x14ac:dyDescent="0.25">
      <c r="A7" s="122">
        <f>'jeziora 2024'!B8</f>
        <v>53</v>
      </c>
      <c r="B7" s="120" t="str">
        <f>'jeziora 2024'!D8</f>
        <v>jez. Barlineckie - głęboczek - 18,0m</v>
      </c>
      <c r="C7" s="112">
        <f>'jeziora 2024'!I8</f>
        <v>28</v>
      </c>
      <c r="D7" s="112">
        <f>'jeziora 2024'!J8</f>
        <v>1.5</v>
      </c>
      <c r="E7" s="112">
        <f>'jeziora 2024'!L8</f>
        <v>0.307</v>
      </c>
      <c r="F7" s="112">
        <f>'jeziora 2024'!N8</f>
        <v>5.14</v>
      </c>
      <c r="G7" s="112">
        <f>'jeziora 2024'!O8</f>
        <v>15.6</v>
      </c>
      <c r="H7" s="133">
        <f>'jeziora 2024'!P8</f>
        <v>1.4E-2</v>
      </c>
      <c r="I7" s="112">
        <f>'jeziora 2024'!S8</f>
        <v>1.83</v>
      </c>
      <c r="J7" s="112">
        <f>'jeziora 2024'!T8</f>
        <v>19.899999999999999</v>
      </c>
      <c r="K7" s="112">
        <f>'jeziora 2024'!X8</f>
        <v>62.8</v>
      </c>
      <c r="L7" s="121">
        <f>'jeziora 2024'!AA8</f>
        <v>4260</v>
      </c>
      <c r="M7" s="121">
        <f>'jeziora 2024'!AB8</f>
        <v>471</v>
      </c>
      <c r="N7" s="113">
        <f>'jeziora 2024'!AH8</f>
        <v>39</v>
      </c>
      <c r="O7" s="113">
        <f>'jeziora 2024'!AI8</f>
        <v>205</v>
      </c>
      <c r="P7" s="113">
        <f>'jeziora 2024'!AJ8</f>
        <v>308</v>
      </c>
      <c r="Q7" s="113">
        <f>'jeziora 2024'!AK8</f>
        <v>660</v>
      </c>
      <c r="R7" s="113">
        <f>'jeziora 2024'!AL8</f>
        <v>330</v>
      </c>
      <c r="S7" s="113">
        <f>'jeziora 2024'!AM8</f>
        <v>196</v>
      </c>
      <c r="T7" s="113">
        <f>'jeziora 2024'!AN8</f>
        <v>214</v>
      </c>
      <c r="U7" s="113">
        <f>'jeziora 2024'!AP8</f>
        <v>227</v>
      </c>
      <c r="V7" s="113">
        <f>'jeziora 2024'!AQ8</f>
        <v>1.5</v>
      </c>
      <c r="W7" s="113">
        <f>'jeziora 2024'!AR8</f>
        <v>60</v>
      </c>
      <c r="X7" s="113">
        <f>'jeziora 2024'!AS8</f>
        <v>109</v>
      </c>
      <c r="Y7" s="113">
        <f>'jeziora 2024'!AT8</f>
        <v>459</v>
      </c>
      <c r="Z7" s="113">
        <f>'jeziora 2024'!AU8</f>
        <v>318</v>
      </c>
      <c r="AA7" s="113">
        <f>'jeziora 2024'!AV8</f>
        <v>165</v>
      </c>
      <c r="AB7" s="113">
        <f>'jeziora 2024'!AW8</f>
        <v>174</v>
      </c>
      <c r="AC7" s="113">
        <f>'jeziora 2024'!AX8</f>
        <v>336</v>
      </c>
      <c r="AD7" s="113">
        <f>'jeziora 2024'!AY8</f>
        <v>43</v>
      </c>
      <c r="AE7" s="113">
        <f>'jeziora 2024'!BA8</f>
        <v>3064.5</v>
      </c>
      <c r="AF7" s="113">
        <f>'jeziora 2024'!BI8</f>
        <v>0.5</v>
      </c>
      <c r="AG7" s="113">
        <f>'jeziora 2024'!BK8</f>
        <v>0.5</v>
      </c>
      <c r="AH7" s="113">
        <f>'jeziora 2024'!BL8</f>
        <v>0.05</v>
      </c>
      <c r="AI7" s="113">
        <f>'jeziora 2024'!BM8</f>
        <v>0.05</v>
      </c>
      <c r="AJ7" s="113">
        <f>'jeziora 2024'!BN8</f>
        <v>0.05</v>
      </c>
      <c r="AK7" s="113">
        <f>'jeziora 2024'!BQ8</f>
        <v>0.4</v>
      </c>
      <c r="AL7" s="113">
        <f>'jeziora 2024'!BS8</f>
        <v>0.05</v>
      </c>
      <c r="AM7" s="113">
        <f>'jeziora 2024'!BU8</f>
        <v>0.1</v>
      </c>
      <c r="AN7" s="113">
        <f>'jeziora 2024'!BW8</f>
        <v>0.05</v>
      </c>
      <c r="AO7" s="113">
        <f>'jeziora 2024'!BX8</f>
        <v>0.05</v>
      </c>
      <c r="AP7" s="113">
        <f>'jeziora 2024'!BY8</f>
        <v>0.15000000000000002</v>
      </c>
      <c r="AQ7" s="113">
        <f>'jeziora 2024'!CA8</f>
        <v>0</v>
      </c>
      <c r="AR7" s="112">
        <f>'jeziora 2024'!CL8</f>
        <v>0</v>
      </c>
      <c r="AS7" s="113">
        <f>'jeziora 2024'!CO8</f>
        <v>0</v>
      </c>
      <c r="AT7" s="113">
        <f>'jeziora 2024'!CT8</f>
        <v>0</v>
      </c>
      <c r="AU7" s="133">
        <f>'jeziora 2024'!CY8</f>
        <v>0</v>
      </c>
      <c r="AV7" s="113">
        <f>'jeziora 2024'!DD8</f>
        <v>0</v>
      </c>
      <c r="AW7" s="113">
        <f>'jeziora 2024'!DE8</f>
        <v>0.05</v>
      </c>
      <c r="AX7" s="157">
        <f>'jeziora 2024'!DF8</f>
        <v>0.05</v>
      </c>
      <c r="AY7" s="155" t="s">
        <v>164</v>
      </c>
    </row>
    <row r="8" spans="1:56" x14ac:dyDescent="0.25">
      <c r="A8" s="122">
        <f>'jeziora 2024'!B9</f>
        <v>54</v>
      </c>
      <c r="B8" s="120" t="str">
        <f>'jeziora 2024'!D9</f>
        <v>jez. Będgoszcz - głęboczek-13,0m</v>
      </c>
      <c r="C8" s="112">
        <f>'jeziora 2024'!I9</f>
        <v>0.05</v>
      </c>
      <c r="D8" s="112">
        <f>'jeziora 2024'!J9</f>
        <v>1.5</v>
      </c>
      <c r="E8" s="112">
        <f>'jeziora 2024'!L9</f>
        <v>2.5000000000000001E-2</v>
      </c>
      <c r="F8" s="112">
        <f>'jeziora 2024'!N9</f>
        <v>4.76</v>
      </c>
      <c r="G8" s="112">
        <f>'jeziora 2024'!O9</f>
        <v>15.3</v>
      </c>
      <c r="H8" s="133">
        <f>'jeziora 2024'!P9</f>
        <v>2.8E-3</v>
      </c>
      <c r="I8" s="112">
        <f>'jeziora 2024'!S9</f>
        <v>4.57</v>
      </c>
      <c r="J8" s="112">
        <f>'jeziora 2024'!T9</f>
        <v>7.09</v>
      </c>
      <c r="K8" s="112">
        <f>'jeziora 2024'!X9</f>
        <v>26.3</v>
      </c>
      <c r="L8" s="121">
        <f>'jeziora 2024'!AA9</f>
        <v>1740</v>
      </c>
      <c r="M8" s="121">
        <f>'jeziora 2024'!AB9</f>
        <v>30.7</v>
      </c>
      <c r="N8" s="113">
        <f>'jeziora 2024'!AH9</f>
        <v>2.5</v>
      </c>
      <c r="O8" s="113">
        <f>'jeziora 2024'!AI9</f>
        <v>32</v>
      </c>
      <c r="P8" s="113">
        <f>'jeziora 2024'!AJ9</f>
        <v>2.5</v>
      </c>
      <c r="Q8" s="113">
        <f>'jeziora 2024'!AK9</f>
        <v>88</v>
      </c>
      <c r="R8" s="113">
        <f>'jeziora 2024'!AL9</f>
        <v>2.5</v>
      </c>
      <c r="S8" s="113">
        <f>'jeziora 2024'!AM9</f>
        <v>2.5</v>
      </c>
      <c r="T8" s="113">
        <f>'jeziora 2024'!AN9</f>
        <v>2.5</v>
      </c>
      <c r="U8" s="113">
        <f>'jeziora 2024'!AP9</f>
        <v>2.5</v>
      </c>
      <c r="V8" s="113">
        <f>'jeziora 2024'!AQ9</f>
        <v>1.5</v>
      </c>
      <c r="W8" s="113">
        <f>'jeziora 2024'!AR9</f>
        <v>2.5</v>
      </c>
      <c r="X8" s="113">
        <f>'jeziora 2024'!AS9</f>
        <v>2.5</v>
      </c>
      <c r="Y8" s="113">
        <f>'jeziora 2024'!AT9</f>
        <v>66</v>
      </c>
      <c r="Z8" s="113">
        <f>'jeziora 2024'!AU9</f>
        <v>19</v>
      </c>
      <c r="AA8" s="113">
        <f>'jeziora 2024'!AV9</f>
        <v>2.5</v>
      </c>
      <c r="AB8" s="113">
        <f>'jeziora 2024'!AW9</f>
        <v>13</v>
      </c>
      <c r="AC8" s="113">
        <f>'jeziora 2024'!AX9</f>
        <v>37</v>
      </c>
      <c r="AD8" s="113">
        <f>'jeziora 2024'!AY9</f>
        <v>2.5</v>
      </c>
      <c r="AE8" s="113">
        <f>'jeziora 2024'!BA9</f>
        <v>226.5</v>
      </c>
      <c r="AF8" s="113">
        <f>'jeziora 2024'!BI9</f>
        <v>0.5</v>
      </c>
      <c r="AG8" s="113">
        <f>'jeziora 2024'!BK9</f>
        <v>0.5</v>
      </c>
      <c r="AH8" s="113">
        <f>'jeziora 2024'!BL9</f>
        <v>0.05</v>
      </c>
      <c r="AI8" s="113">
        <f>'jeziora 2024'!BM9</f>
        <v>0.05</v>
      </c>
      <c r="AJ8" s="113">
        <f>'jeziora 2024'!BN9</f>
        <v>0.05</v>
      </c>
      <c r="AK8" s="113">
        <f>'jeziora 2024'!BQ9</f>
        <v>0.4</v>
      </c>
      <c r="AL8" s="113">
        <f>'jeziora 2024'!BS9</f>
        <v>0.05</v>
      </c>
      <c r="AM8" s="113">
        <f>'jeziora 2024'!BU9</f>
        <v>0.1</v>
      </c>
      <c r="AN8" s="113">
        <f>'jeziora 2024'!BW9</f>
        <v>0.05</v>
      </c>
      <c r="AO8" s="113">
        <f>'jeziora 2024'!BX9</f>
        <v>0.05</v>
      </c>
      <c r="AP8" s="113">
        <f>'jeziora 2024'!BY9</f>
        <v>0.15000000000000002</v>
      </c>
      <c r="AQ8" s="113">
        <f>'jeziora 2024'!CA9</f>
        <v>25</v>
      </c>
      <c r="AR8" s="112">
        <f>'jeziora 2024'!CL9</f>
        <v>3</v>
      </c>
      <c r="AS8" s="113">
        <f>'jeziora 2024'!CO9</f>
        <v>0.5</v>
      </c>
      <c r="AT8" s="113">
        <f>'jeziora 2024'!CT9</f>
        <v>0.5</v>
      </c>
      <c r="AU8" s="133">
        <f>'jeziora 2024'!CY9</f>
        <v>2.2000000000000001E-3</v>
      </c>
      <c r="AV8" s="113">
        <f>'jeziora 2024'!DD9</f>
        <v>0.05</v>
      </c>
      <c r="AW8" s="113">
        <f>'jeziora 2024'!DE9</f>
        <v>0.05</v>
      </c>
      <c r="AX8" s="157">
        <f>'jeziora 2024'!DF9</f>
        <v>0.05</v>
      </c>
      <c r="AY8" s="155" t="s">
        <v>164</v>
      </c>
    </row>
    <row r="9" spans="1:56" x14ac:dyDescent="0.25">
      <c r="A9" s="122">
        <f>'jeziora 2024'!B10</f>
        <v>55</v>
      </c>
      <c r="B9" s="120" t="str">
        <f>'jeziora 2024'!D10</f>
        <v>Jez. Białe-Miałkie - stan. 01</v>
      </c>
      <c r="C9" s="112">
        <f>'jeziora 2024'!I10</f>
        <v>0.13900000000000001</v>
      </c>
      <c r="D9" s="112">
        <f>'jeziora 2024'!J10</f>
        <v>1.5</v>
      </c>
      <c r="E9" s="112">
        <f>'jeziora 2024'!L10</f>
        <v>0.255</v>
      </c>
      <c r="F9" s="112">
        <f>'jeziora 2024'!N10</f>
        <v>1.66</v>
      </c>
      <c r="G9" s="112">
        <f>'jeziora 2024'!O10</f>
        <v>16.600000000000001</v>
      </c>
      <c r="H9" s="133">
        <f>'jeziora 2024'!P10</f>
        <v>3.0999999999999999E-3</v>
      </c>
      <c r="I9" s="112">
        <f>'jeziora 2024'!S10</f>
        <v>2.0099999999999998</v>
      </c>
      <c r="J9" s="112">
        <f>'jeziora 2024'!T10</f>
        <v>20.8</v>
      </c>
      <c r="K9" s="112">
        <f>'jeziora 2024'!X10</f>
        <v>28.3</v>
      </c>
      <c r="L9" s="121">
        <f>'jeziora 2024'!AA10</f>
        <v>3260</v>
      </c>
      <c r="M9" s="121">
        <f>'jeziora 2024'!AB10</f>
        <v>1121.3589999999999</v>
      </c>
      <c r="N9" s="113">
        <f>'jeziora 2024'!AH10</f>
        <v>2.5</v>
      </c>
      <c r="O9" s="113">
        <f>'jeziora 2024'!AI10</f>
        <v>2.5</v>
      </c>
      <c r="P9" s="113">
        <f>'jeziora 2024'!AJ10</f>
        <v>2.5</v>
      </c>
      <c r="Q9" s="113">
        <f>'jeziora 2024'!AK10</f>
        <v>128</v>
      </c>
      <c r="R9" s="113">
        <f>'jeziora 2024'!AL10</f>
        <v>2.5</v>
      </c>
      <c r="S9" s="113">
        <f>'jeziora 2024'!AM10</f>
        <v>2.5</v>
      </c>
      <c r="T9" s="113">
        <f>'jeziora 2024'!AN10</f>
        <v>2.5</v>
      </c>
      <c r="U9" s="113">
        <f>'jeziora 2024'!AP10</f>
        <v>2.5</v>
      </c>
      <c r="V9" s="113">
        <f>'jeziora 2024'!AQ10</f>
        <v>1.5</v>
      </c>
      <c r="W9" s="113">
        <f>'jeziora 2024'!AR10</f>
        <v>2.5</v>
      </c>
      <c r="X9" s="113">
        <f>'jeziora 2024'!AS10</f>
        <v>2.5</v>
      </c>
      <c r="Y9" s="113">
        <f>'jeziora 2024'!AT10</f>
        <v>53</v>
      </c>
      <c r="Z9" s="113">
        <f>'jeziora 2024'!AU10</f>
        <v>116</v>
      </c>
      <c r="AA9" s="113">
        <f>'jeziora 2024'!AV10</f>
        <v>2.5</v>
      </c>
      <c r="AB9" s="113">
        <f>'jeziora 2024'!AW10</f>
        <v>79</v>
      </c>
      <c r="AC9" s="113">
        <f>'jeziora 2024'!AX10</f>
        <v>101</v>
      </c>
      <c r="AD9" s="113">
        <f>'jeziora 2024'!AY10</f>
        <v>2.5</v>
      </c>
      <c r="AE9" s="113">
        <f>'jeziora 2024'!BA10</f>
        <v>321</v>
      </c>
      <c r="AF9" s="113">
        <f>'jeziora 2024'!BI10</f>
        <v>0.5</v>
      </c>
      <c r="AG9" s="113">
        <f>'jeziora 2024'!BK10</f>
        <v>0.5</v>
      </c>
      <c r="AH9" s="113">
        <f>'jeziora 2024'!BL10</f>
        <v>0.05</v>
      </c>
      <c r="AI9" s="113">
        <f>'jeziora 2024'!BM10</f>
        <v>0.05</v>
      </c>
      <c r="AJ9" s="113">
        <f>'jeziora 2024'!BN10</f>
        <v>0.05</v>
      </c>
      <c r="AK9" s="113">
        <f>'jeziora 2024'!BQ10</f>
        <v>0.4</v>
      </c>
      <c r="AL9" s="113">
        <f>'jeziora 2024'!BS10</f>
        <v>0.05</v>
      </c>
      <c r="AM9" s="113">
        <f>'jeziora 2024'!BU10</f>
        <v>0.1</v>
      </c>
      <c r="AN9" s="113">
        <f>'jeziora 2024'!BW10</f>
        <v>0.05</v>
      </c>
      <c r="AO9" s="113">
        <f>'jeziora 2024'!BX10</f>
        <v>0.05</v>
      </c>
      <c r="AP9" s="113">
        <f>'jeziora 2024'!BY10</f>
        <v>0.15000000000000002</v>
      </c>
      <c r="AQ9" s="113">
        <f>'jeziora 2024'!CA10</f>
        <v>25</v>
      </c>
      <c r="AR9" s="112">
        <f>'jeziora 2024'!CL10</f>
        <v>3.2</v>
      </c>
      <c r="AS9" s="113">
        <f>'jeziora 2024'!CO10</f>
        <v>0.5</v>
      </c>
      <c r="AT9" s="113">
        <f>'jeziora 2024'!CT10</f>
        <v>0.5</v>
      </c>
      <c r="AU9" s="133">
        <f>'jeziora 2024'!CY10</f>
        <v>4.7000000000000002E-3</v>
      </c>
      <c r="AV9" s="113">
        <f>'jeziora 2024'!DD10</f>
        <v>0.05</v>
      </c>
      <c r="AW9" s="113">
        <f>'jeziora 2024'!DE10</f>
        <v>0.05</v>
      </c>
      <c r="AX9" s="157">
        <f>'jeziora 2024'!DF10</f>
        <v>0.05</v>
      </c>
      <c r="AY9" s="155" t="s">
        <v>164</v>
      </c>
    </row>
    <row r="10" spans="1:56" x14ac:dyDescent="0.25">
      <c r="A10" s="122">
        <f>'jeziora 2024'!B11</f>
        <v>56</v>
      </c>
      <c r="B10" s="120" t="str">
        <f>'jeziora 2024'!D11</f>
        <v>Jez. Białokoskie - stan. 01</v>
      </c>
      <c r="C10" s="112">
        <f>'jeziora 2024'!I11</f>
        <v>0.14899999999999999</v>
      </c>
      <c r="D10" s="112">
        <f>'jeziora 2024'!J11</f>
        <v>5.72</v>
      </c>
      <c r="E10" s="112">
        <f>'jeziora 2024'!L11</f>
        <v>0.72099999999999997</v>
      </c>
      <c r="F10" s="112">
        <f>'jeziora 2024'!N11</f>
        <v>7.1</v>
      </c>
      <c r="G10" s="112">
        <f>'jeziora 2024'!O11</f>
        <v>17.2</v>
      </c>
      <c r="H10" s="133">
        <f>'jeziora 2024'!P11</f>
        <v>1.0999999999999999E-2</v>
      </c>
      <c r="I10" s="112">
        <f>'jeziora 2024'!S11</f>
        <v>7.16</v>
      </c>
      <c r="J10" s="112">
        <f>'jeziora 2024'!T11</f>
        <v>40.1</v>
      </c>
      <c r="K10" s="112">
        <f>'jeziora 2024'!X11</f>
        <v>85</v>
      </c>
      <c r="L10" s="121">
        <f>'jeziora 2024'!AA11</f>
        <v>6150</v>
      </c>
      <c r="M10" s="121">
        <f>'jeziora 2024'!AB11</f>
        <v>1213.3499999999999</v>
      </c>
      <c r="N10" s="113">
        <f>'jeziora 2024'!AH11</f>
        <v>2.5</v>
      </c>
      <c r="O10" s="113">
        <f>'jeziora 2024'!AI11</f>
        <v>126</v>
      </c>
      <c r="P10" s="113">
        <f>'jeziora 2024'!AJ11</f>
        <v>66</v>
      </c>
      <c r="Q10" s="113">
        <f>'jeziora 2024'!AK11</f>
        <v>677</v>
      </c>
      <c r="R10" s="113">
        <f>'jeziora 2024'!AL11</f>
        <v>170</v>
      </c>
      <c r="S10" s="113">
        <f>'jeziora 2024'!AM11</f>
        <v>84</v>
      </c>
      <c r="T10" s="113">
        <f>'jeziora 2024'!AN11</f>
        <v>113</v>
      </c>
      <c r="U10" s="113">
        <f>'jeziora 2024'!AP11</f>
        <v>139</v>
      </c>
      <c r="V10" s="113">
        <f>'jeziora 2024'!AQ11</f>
        <v>1.5</v>
      </c>
      <c r="W10" s="113">
        <f>'jeziora 2024'!AR11</f>
        <v>2.5</v>
      </c>
      <c r="X10" s="113">
        <f>'jeziora 2024'!AS11</f>
        <v>2.5</v>
      </c>
      <c r="Y10" s="113">
        <f>'jeziora 2024'!AT11</f>
        <v>239</v>
      </c>
      <c r="Z10" s="113">
        <f>'jeziora 2024'!AU11</f>
        <v>211</v>
      </c>
      <c r="AA10" s="113">
        <f>'jeziora 2024'!AV11</f>
        <v>97</v>
      </c>
      <c r="AB10" s="113">
        <f>'jeziora 2024'!AW11</f>
        <v>123</v>
      </c>
      <c r="AC10" s="113">
        <f>'jeziora 2024'!AX11</f>
        <v>177</v>
      </c>
      <c r="AD10" s="113">
        <f>'jeziora 2024'!AY11</f>
        <v>2.5</v>
      </c>
      <c r="AE10" s="113">
        <f>'jeziora 2024'!BA11</f>
        <v>1792</v>
      </c>
      <c r="AF10" s="113">
        <f>'jeziora 2024'!BI11</f>
        <v>0.5</v>
      </c>
      <c r="AG10" s="113">
        <f>'jeziora 2024'!BK11</f>
        <v>0.5</v>
      </c>
      <c r="AH10" s="113">
        <f>'jeziora 2024'!BL11</f>
        <v>0.05</v>
      </c>
      <c r="AI10" s="113">
        <f>'jeziora 2024'!BM11</f>
        <v>0.05</v>
      </c>
      <c r="AJ10" s="113">
        <f>'jeziora 2024'!BN11</f>
        <v>0.05</v>
      </c>
      <c r="AK10" s="113">
        <f>'jeziora 2024'!BQ11</f>
        <v>0.4</v>
      </c>
      <c r="AL10" s="113">
        <f>'jeziora 2024'!BS11</f>
        <v>0.05</v>
      </c>
      <c r="AM10" s="113">
        <f>'jeziora 2024'!BU11</f>
        <v>0.1</v>
      </c>
      <c r="AN10" s="113">
        <f>'jeziora 2024'!BW11</f>
        <v>0.05</v>
      </c>
      <c r="AO10" s="113">
        <f>'jeziora 2024'!BX11</f>
        <v>0.05</v>
      </c>
      <c r="AP10" s="113">
        <f>'jeziora 2024'!BY11</f>
        <v>0.15000000000000002</v>
      </c>
      <c r="AQ10" s="113">
        <f>'jeziora 2024'!CA11</f>
        <v>25</v>
      </c>
      <c r="AR10" s="112">
        <f>'jeziora 2024'!CL11</f>
        <v>5.5</v>
      </c>
      <c r="AS10" s="113">
        <f>'jeziora 2024'!CO11</f>
        <v>0.5</v>
      </c>
      <c r="AT10" s="113">
        <f>'jeziora 2024'!CT11</f>
        <v>0.5</v>
      </c>
      <c r="AU10" s="133">
        <f>'jeziora 2024'!CY11</f>
        <v>1.4999999999999999E-2</v>
      </c>
      <c r="AV10" s="113">
        <f>'jeziora 2024'!DD11</f>
        <v>0.05</v>
      </c>
      <c r="AW10" s="113">
        <f>'jeziora 2024'!DE11</f>
        <v>0.05</v>
      </c>
      <c r="AX10" s="157">
        <f>'jeziora 2024'!DF11</f>
        <v>0.05</v>
      </c>
      <c r="AY10" s="155" t="s">
        <v>164</v>
      </c>
      <c r="BA10" s="101"/>
    </row>
    <row r="11" spans="1:56" x14ac:dyDescent="0.25">
      <c r="A11" s="122">
        <f>'jeziora 2024'!B12</f>
        <v>57</v>
      </c>
      <c r="B11" s="120" t="str">
        <f>'jeziora 2024'!D12</f>
        <v>jez. Bierzwnik - głęboczek - 12,4m</v>
      </c>
      <c r="C11" s="112">
        <f>'jeziora 2024'!I12</f>
        <v>0.05</v>
      </c>
      <c r="D11" s="112">
        <f>'jeziora 2024'!J12</f>
        <v>7.56</v>
      </c>
      <c r="E11" s="112">
        <f>'jeziora 2024'!L12</f>
        <v>0.54400000000000004</v>
      </c>
      <c r="F11" s="112">
        <f>'jeziora 2024'!N12</f>
        <v>6.74</v>
      </c>
      <c r="G11" s="112">
        <f>'jeziora 2024'!O12</f>
        <v>10.6</v>
      </c>
      <c r="H11" s="133">
        <f>'jeziora 2024'!P12</f>
        <v>8.3000000000000001E-3</v>
      </c>
      <c r="I11" s="112">
        <f>'jeziora 2024'!S12</f>
        <v>5.48</v>
      </c>
      <c r="J11" s="112">
        <f>'jeziora 2024'!T12</f>
        <v>47.9</v>
      </c>
      <c r="K11" s="112">
        <f>'jeziora 2024'!X12</f>
        <v>66.2</v>
      </c>
      <c r="L11" s="121">
        <f>'jeziora 2024'!AA12</f>
        <v>10200</v>
      </c>
      <c r="M11" s="121">
        <f>'jeziora 2024'!AB12</f>
        <v>338</v>
      </c>
      <c r="N11" s="113">
        <f>'jeziora 2024'!AH12</f>
        <v>2.5</v>
      </c>
      <c r="O11" s="113">
        <f>'jeziora 2024'!AI12</f>
        <v>2.5</v>
      </c>
      <c r="P11" s="113">
        <f>'jeziora 2024'!AJ12</f>
        <v>2.5</v>
      </c>
      <c r="Q11" s="113">
        <f>'jeziora 2024'!AK12</f>
        <v>153</v>
      </c>
      <c r="R11" s="113">
        <f>'jeziora 2024'!AL12</f>
        <v>2.5</v>
      </c>
      <c r="S11" s="113">
        <f>'jeziora 2024'!AM12</f>
        <v>2.5</v>
      </c>
      <c r="T11" s="113">
        <f>'jeziora 2024'!AN12</f>
        <v>2.5</v>
      </c>
      <c r="U11" s="113">
        <f>'jeziora 2024'!AP12</f>
        <v>2.5</v>
      </c>
      <c r="V11" s="113">
        <f>'jeziora 2024'!AQ12</f>
        <v>1.5</v>
      </c>
      <c r="W11" s="113">
        <f>'jeziora 2024'!AR12</f>
        <v>2.5</v>
      </c>
      <c r="X11" s="113">
        <f>'jeziora 2024'!AS12</f>
        <v>2.5</v>
      </c>
      <c r="Y11" s="113">
        <f>'jeziora 2024'!AT12</f>
        <v>2.5</v>
      </c>
      <c r="Z11" s="113">
        <f>'jeziora 2024'!AU12</f>
        <v>138</v>
      </c>
      <c r="AA11" s="113">
        <f>'jeziora 2024'!AV12</f>
        <v>2.5</v>
      </c>
      <c r="AB11" s="113">
        <f>'jeziora 2024'!AW12</f>
        <v>95</v>
      </c>
      <c r="AC11" s="113">
        <f>'jeziora 2024'!AX12</f>
        <v>121</v>
      </c>
      <c r="AD11" s="113">
        <f>'jeziora 2024'!AY12</f>
        <v>2.5</v>
      </c>
      <c r="AE11" s="113">
        <f>'jeziora 2024'!BA12</f>
        <v>317.5</v>
      </c>
      <c r="AF11" s="113">
        <f>'jeziora 2024'!BI12</f>
        <v>0.5</v>
      </c>
      <c r="AG11" s="113">
        <f>'jeziora 2024'!BK12</f>
        <v>0.5</v>
      </c>
      <c r="AH11" s="113">
        <f>'jeziora 2024'!BL12</f>
        <v>0.05</v>
      </c>
      <c r="AI11" s="113">
        <f>'jeziora 2024'!BM12</f>
        <v>0.05</v>
      </c>
      <c r="AJ11" s="113">
        <f>'jeziora 2024'!BN12</f>
        <v>0.05</v>
      </c>
      <c r="AK11" s="113">
        <f>'jeziora 2024'!BQ12</f>
        <v>0.4</v>
      </c>
      <c r="AL11" s="113">
        <f>'jeziora 2024'!BS12</f>
        <v>0.05</v>
      </c>
      <c r="AM11" s="113">
        <f>'jeziora 2024'!BU12</f>
        <v>0.1</v>
      </c>
      <c r="AN11" s="113">
        <f>'jeziora 2024'!BW12</f>
        <v>0.05</v>
      </c>
      <c r="AO11" s="113">
        <f>'jeziora 2024'!BX12</f>
        <v>0.05</v>
      </c>
      <c r="AP11" s="113">
        <f>'jeziora 2024'!BY12</f>
        <v>0.15000000000000002</v>
      </c>
      <c r="AQ11" s="113">
        <f>'jeziora 2024'!CA12</f>
        <v>25</v>
      </c>
      <c r="AR11" s="112">
        <f>'jeziora 2024'!CL12</f>
        <v>0.49</v>
      </c>
      <c r="AS11" s="113">
        <f>'jeziora 2024'!CO12</f>
        <v>0.5</v>
      </c>
      <c r="AT11" s="113">
        <f>'jeziora 2024'!CT12</f>
        <v>0.5</v>
      </c>
      <c r="AU11" s="133">
        <f>'jeziora 2024'!CY12</f>
        <v>5.0000000000000001E-3</v>
      </c>
      <c r="AV11" s="113">
        <f>'jeziora 2024'!DD12</f>
        <v>0.05</v>
      </c>
      <c r="AW11" s="113">
        <f>'jeziora 2024'!DE12</f>
        <v>0.05</v>
      </c>
      <c r="AX11" s="157">
        <f>'jeziora 2024'!DF12</f>
        <v>0.05</v>
      </c>
      <c r="AY11" s="158" t="s">
        <v>162</v>
      </c>
      <c r="BA11" s="101"/>
    </row>
    <row r="12" spans="1:56" x14ac:dyDescent="0.25">
      <c r="A12" s="122">
        <f>'jeziora 2024'!B13</f>
        <v>58</v>
      </c>
      <c r="B12" s="120" t="str">
        <f>'jeziora 2024'!D13</f>
        <v>jez. Binowskie - głęboczek -   9,4m</v>
      </c>
      <c r="C12" s="112">
        <f>'jeziora 2024'!I13</f>
        <v>0.05</v>
      </c>
      <c r="D12" s="112">
        <f>'jeziora 2024'!J13</f>
        <v>10.5</v>
      </c>
      <c r="E12" s="112">
        <f>'jeziora 2024'!L13</f>
        <v>1.32</v>
      </c>
      <c r="F12" s="112">
        <f>'jeziora 2024'!N13</f>
        <v>74.900000000000006</v>
      </c>
      <c r="G12" s="112">
        <f>'jeziora 2024'!O13</f>
        <v>30.4</v>
      </c>
      <c r="H12" s="133">
        <f>'jeziora 2024'!P13</f>
        <v>1.7999999999999999E-2</v>
      </c>
      <c r="I12" s="112">
        <f>'jeziora 2024'!S13</f>
        <v>38</v>
      </c>
      <c r="J12" s="112">
        <f>'jeziora 2024'!T13</f>
        <v>69.7</v>
      </c>
      <c r="K12" s="112">
        <f>'jeziora 2024'!X13</f>
        <v>160</v>
      </c>
      <c r="L12" s="121">
        <f>'jeziora 2024'!AA13</f>
        <v>15172.9</v>
      </c>
      <c r="M12" s="121">
        <f>'jeziora 2024'!AB13</f>
        <v>198</v>
      </c>
      <c r="N12" s="113">
        <f>'jeziora 2024'!AH13</f>
        <v>41</v>
      </c>
      <c r="O12" s="113">
        <f>'jeziora 2024'!AI13</f>
        <v>2.5</v>
      </c>
      <c r="P12" s="113">
        <f>'jeziora 2024'!AJ13</f>
        <v>2.5</v>
      </c>
      <c r="Q12" s="113">
        <f>'jeziora 2024'!AK13</f>
        <v>157</v>
      </c>
      <c r="R12" s="113">
        <f>'jeziora 2024'!AL13</f>
        <v>63</v>
      </c>
      <c r="S12" s="113">
        <f>'jeziora 2024'!AM13</f>
        <v>2.5</v>
      </c>
      <c r="T12" s="113">
        <f>'jeziora 2024'!AN13</f>
        <v>2.5</v>
      </c>
      <c r="U12" s="113">
        <f>'jeziora 2024'!AP13</f>
        <v>69</v>
      </c>
      <c r="V12" s="113">
        <f>'jeziora 2024'!AQ13</f>
        <v>1.5</v>
      </c>
      <c r="W12" s="113">
        <f>'jeziora 2024'!AR13</f>
        <v>2.5</v>
      </c>
      <c r="X12" s="113">
        <f>'jeziora 2024'!AS13</f>
        <v>2.5</v>
      </c>
      <c r="Y12" s="113">
        <f>'jeziora 2024'!AT13</f>
        <v>70</v>
      </c>
      <c r="Z12" s="113">
        <f>'jeziora 2024'!AU13</f>
        <v>66</v>
      </c>
      <c r="AA12" s="113">
        <f>'jeziora 2024'!AV13</f>
        <v>2.5</v>
      </c>
      <c r="AB12" s="113">
        <f>'jeziora 2024'!AW13</f>
        <v>67</v>
      </c>
      <c r="AC12" s="113">
        <f>'jeziora 2024'!AX13</f>
        <v>107</v>
      </c>
      <c r="AD12" s="113">
        <f>'jeziora 2024'!AY13</f>
        <v>2.5</v>
      </c>
      <c r="AE12" s="113">
        <f>'jeziora 2024'!BA13</f>
        <v>416</v>
      </c>
      <c r="AF12" s="113">
        <f>'jeziora 2024'!BI13</f>
        <v>0.5</v>
      </c>
      <c r="AG12" s="113">
        <f>'jeziora 2024'!BK13</f>
        <v>0.5</v>
      </c>
      <c r="AH12" s="113">
        <f>'jeziora 2024'!BL13</f>
        <v>0.05</v>
      </c>
      <c r="AI12" s="113">
        <f>'jeziora 2024'!BM13</f>
        <v>0.05</v>
      </c>
      <c r="AJ12" s="113">
        <f>'jeziora 2024'!BN13</f>
        <v>0.05</v>
      </c>
      <c r="AK12" s="113">
        <f>'jeziora 2024'!BQ13</f>
        <v>0.4</v>
      </c>
      <c r="AL12" s="113">
        <f>'jeziora 2024'!BS13</f>
        <v>0.05</v>
      </c>
      <c r="AM12" s="113">
        <f>'jeziora 2024'!BU13</f>
        <v>0.1</v>
      </c>
      <c r="AN12" s="113">
        <f>'jeziora 2024'!BW13</f>
        <v>0.05</v>
      </c>
      <c r="AO12" s="113">
        <f>'jeziora 2024'!BX13</f>
        <v>0.05</v>
      </c>
      <c r="AP12" s="113">
        <f>'jeziora 2024'!BY13</f>
        <v>0.15000000000000002</v>
      </c>
      <c r="AQ12" s="113">
        <f>'jeziora 2024'!CA13</f>
        <v>25</v>
      </c>
      <c r="AR12" s="112">
        <f>'jeziora 2024'!CL13</f>
        <v>0.15</v>
      </c>
      <c r="AS12" s="113">
        <f>'jeziora 2024'!CO13</f>
        <v>0.5</v>
      </c>
      <c r="AT12" s="113">
        <f>'jeziora 2024'!CT13</f>
        <v>0.5</v>
      </c>
      <c r="AU12" s="133">
        <f>'jeziora 2024'!CY13</f>
        <v>1.2E-2</v>
      </c>
      <c r="AV12" s="113">
        <f>'jeziora 2024'!DD13</f>
        <v>0.05</v>
      </c>
      <c r="AW12" s="113">
        <f>'jeziora 2024'!DE13</f>
        <v>0.05</v>
      </c>
      <c r="AX12" s="157">
        <f>'jeziora 2024'!DF13</f>
        <v>0.05</v>
      </c>
      <c r="AY12" s="159" t="s">
        <v>163</v>
      </c>
      <c r="BA12" s="101"/>
    </row>
    <row r="13" spans="1:56" x14ac:dyDescent="0.25">
      <c r="A13" s="122">
        <f>'jeziora 2024'!B14</f>
        <v>59</v>
      </c>
      <c r="B13" s="120" t="str">
        <f>'jeziora 2024'!D14</f>
        <v>jez. Boruja Duża - na N od m.Rekowo</v>
      </c>
      <c r="C13" s="112">
        <f>'jeziora 2024'!I14</f>
        <v>0.05</v>
      </c>
      <c r="D13" s="112">
        <f>'jeziora 2024'!J14</f>
        <v>9.92</v>
      </c>
      <c r="E13" s="112">
        <f>'jeziora 2024'!L14</f>
        <v>0.69899999999999995</v>
      </c>
      <c r="F13" s="112">
        <f>'jeziora 2024'!N14</f>
        <v>24.3</v>
      </c>
      <c r="G13" s="112">
        <f>'jeziora 2024'!O14</f>
        <v>8.0399999999999991</v>
      </c>
      <c r="H13" s="133">
        <f>'jeziora 2024'!P14</f>
        <v>5.5999999999999999E-3</v>
      </c>
      <c r="I13" s="112">
        <f>'jeziora 2024'!S14</f>
        <v>16.100000000000001</v>
      </c>
      <c r="J13" s="112">
        <f>'jeziora 2024'!T14</f>
        <v>54.6</v>
      </c>
      <c r="K13" s="112">
        <f>'jeziora 2024'!X14</f>
        <v>85.7</v>
      </c>
      <c r="L13" s="121">
        <f>'jeziora 2024'!AA14</f>
        <v>16309.183000000001</v>
      </c>
      <c r="M13" s="121">
        <f>'jeziora 2024'!AB14</f>
        <v>286</v>
      </c>
      <c r="N13" s="113">
        <f>'jeziora 2024'!AH14</f>
        <v>2.5</v>
      </c>
      <c r="O13" s="113">
        <f>'jeziora 2024'!AI14</f>
        <v>2.5</v>
      </c>
      <c r="P13" s="113">
        <f>'jeziora 2024'!AJ14</f>
        <v>2.5</v>
      </c>
      <c r="Q13" s="113">
        <f>'jeziora 2024'!AK14</f>
        <v>64</v>
      </c>
      <c r="R13" s="113">
        <f>'jeziora 2024'!AL14</f>
        <v>2.5</v>
      </c>
      <c r="S13" s="113">
        <f>'jeziora 2024'!AM14</f>
        <v>2.5</v>
      </c>
      <c r="T13" s="113">
        <f>'jeziora 2024'!AN14</f>
        <v>2.5</v>
      </c>
      <c r="U13" s="113">
        <f>'jeziora 2024'!AP14</f>
        <v>51</v>
      </c>
      <c r="V13" s="113">
        <f>'jeziora 2024'!AQ14</f>
        <v>1.5</v>
      </c>
      <c r="W13" s="113">
        <f>'jeziora 2024'!AR14</f>
        <v>2.5</v>
      </c>
      <c r="X13" s="113">
        <f>'jeziora 2024'!AS14</f>
        <v>2.5</v>
      </c>
      <c r="Y13" s="113">
        <f>'jeziora 2024'!AT14</f>
        <v>30</v>
      </c>
      <c r="Z13" s="113">
        <f>'jeziora 2024'!AU14</f>
        <v>49</v>
      </c>
      <c r="AA13" s="113">
        <f>'jeziora 2024'!AV14</f>
        <v>2.5</v>
      </c>
      <c r="AB13" s="113">
        <f>'jeziora 2024'!AW14</f>
        <v>60</v>
      </c>
      <c r="AC13" s="113">
        <f>'jeziora 2024'!AX14</f>
        <v>55</v>
      </c>
      <c r="AD13" s="113">
        <f>'jeziora 2024'!AY14</f>
        <v>31</v>
      </c>
      <c r="AE13" s="113">
        <f>'jeziora 2024'!BA14</f>
        <v>167</v>
      </c>
      <c r="AF13" s="113">
        <f>'jeziora 2024'!BI14</f>
        <v>0.5</v>
      </c>
      <c r="AG13" s="113">
        <f>'jeziora 2024'!BK14</f>
        <v>0.5</v>
      </c>
      <c r="AH13" s="113">
        <f>'jeziora 2024'!BL14</f>
        <v>0.05</v>
      </c>
      <c r="AI13" s="113">
        <f>'jeziora 2024'!BM14</f>
        <v>0.05</v>
      </c>
      <c r="AJ13" s="113">
        <f>'jeziora 2024'!BN14</f>
        <v>0.05</v>
      </c>
      <c r="AK13" s="113">
        <f>'jeziora 2024'!BQ14</f>
        <v>0.4</v>
      </c>
      <c r="AL13" s="113">
        <f>'jeziora 2024'!BS14</f>
        <v>0.05</v>
      </c>
      <c r="AM13" s="113">
        <f>'jeziora 2024'!BU14</f>
        <v>0.1</v>
      </c>
      <c r="AN13" s="113">
        <f>'jeziora 2024'!BW14</f>
        <v>0.05</v>
      </c>
      <c r="AO13" s="113">
        <f>'jeziora 2024'!BX14</f>
        <v>0.05</v>
      </c>
      <c r="AP13" s="113">
        <f>'jeziora 2024'!BY14</f>
        <v>0.15000000000000002</v>
      </c>
      <c r="AQ13" s="113">
        <f>'jeziora 2024'!CA14</f>
        <v>0</v>
      </c>
      <c r="AR13" s="112">
        <f>'jeziora 2024'!CL14</f>
        <v>0</v>
      </c>
      <c r="AS13" s="113">
        <f>'jeziora 2024'!CO14</f>
        <v>0</v>
      </c>
      <c r="AT13" s="113">
        <f>'jeziora 2024'!CT14</f>
        <v>0</v>
      </c>
      <c r="AU13" s="133">
        <f>'jeziora 2024'!CY14</f>
        <v>0</v>
      </c>
      <c r="AV13" s="113">
        <f>'jeziora 2024'!DD14</f>
        <v>0</v>
      </c>
      <c r="AW13" s="113">
        <f>'jeziora 2024'!DE14</f>
        <v>0.05</v>
      </c>
      <c r="AX13" s="157">
        <f>'jeziora 2024'!DF14</f>
        <v>0.05</v>
      </c>
      <c r="AY13" s="158" t="s">
        <v>162</v>
      </c>
      <c r="BA13" s="101"/>
    </row>
    <row r="14" spans="1:56" x14ac:dyDescent="0.25">
      <c r="A14" s="122">
        <f>'jeziora 2024'!B15</f>
        <v>60</v>
      </c>
      <c r="B14" s="120" t="str">
        <f>'jeziora 2024'!D15</f>
        <v>jez. Borzechowskie Wielkie - Wirty</v>
      </c>
      <c r="C14" s="112">
        <f>'jeziora 2024'!I15</f>
        <v>0.05</v>
      </c>
      <c r="D14" s="112">
        <f>'jeziora 2024'!J15</f>
        <v>8.9</v>
      </c>
      <c r="E14" s="112">
        <f>'jeziora 2024'!L15</f>
        <v>0.79100000000000004</v>
      </c>
      <c r="F14" s="112">
        <f>'jeziora 2024'!N15</f>
        <v>5.58</v>
      </c>
      <c r="G14" s="112">
        <f>'jeziora 2024'!O15</f>
        <v>7.07</v>
      </c>
      <c r="H14" s="133">
        <f>'jeziora 2024'!P15</f>
        <v>4.3E-3</v>
      </c>
      <c r="I14" s="112">
        <f>'jeziora 2024'!S15</f>
        <v>6.42</v>
      </c>
      <c r="J14" s="112">
        <f>'jeziora 2024'!T15</f>
        <v>41.3</v>
      </c>
      <c r="K14" s="112">
        <f>'jeziora 2024'!X15</f>
        <v>67.8</v>
      </c>
      <c r="L14" s="121">
        <f>'jeziora 2024'!AA15</f>
        <v>11000</v>
      </c>
      <c r="M14" s="121">
        <f>'jeziora 2024'!AB15</f>
        <v>1707.46</v>
      </c>
      <c r="N14" s="113">
        <f>'jeziora 2024'!AH15</f>
        <v>2.5</v>
      </c>
      <c r="O14" s="113">
        <f>'jeziora 2024'!AI15</f>
        <v>125</v>
      </c>
      <c r="P14" s="113">
        <f>'jeziora 2024'!AJ15</f>
        <v>351</v>
      </c>
      <c r="Q14" s="113">
        <f>'jeziora 2024'!AK15</f>
        <v>563</v>
      </c>
      <c r="R14" s="113">
        <f>'jeziora 2024'!AL15</f>
        <v>230</v>
      </c>
      <c r="S14" s="113">
        <f>'jeziora 2024'!AM15</f>
        <v>102</v>
      </c>
      <c r="T14" s="113">
        <f>'jeziora 2024'!AN15</f>
        <v>130</v>
      </c>
      <c r="U14" s="113">
        <f>'jeziora 2024'!AP15</f>
        <v>166</v>
      </c>
      <c r="V14" s="113">
        <f>'jeziora 2024'!AQ15</f>
        <v>1.5</v>
      </c>
      <c r="W14" s="113">
        <f>'jeziora 2024'!AR15</f>
        <v>2.5</v>
      </c>
      <c r="X14" s="113">
        <f>'jeziora 2024'!AS15</f>
        <v>2.5</v>
      </c>
      <c r="Y14" s="113">
        <f>'jeziora 2024'!AT15</f>
        <v>286</v>
      </c>
      <c r="Z14" s="113">
        <f>'jeziora 2024'!AU15</f>
        <v>247</v>
      </c>
      <c r="AA14" s="113">
        <f>'jeziora 2024'!AV15</f>
        <v>111</v>
      </c>
      <c r="AB14" s="113">
        <f>'jeziora 2024'!AW15</f>
        <v>140</v>
      </c>
      <c r="AC14" s="113">
        <f>'jeziora 2024'!AX15</f>
        <v>264</v>
      </c>
      <c r="AD14" s="113">
        <f>'jeziora 2024'!AY15</f>
        <v>2.5</v>
      </c>
      <c r="AE14" s="113">
        <f>'jeziora 2024'!BA15</f>
        <v>2154</v>
      </c>
      <c r="AF14" s="113">
        <f>'jeziora 2024'!BI15</f>
        <v>0.5</v>
      </c>
      <c r="AG14" s="113">
        <f>'jeziora 2024'!BK15</f>
        <v>0.5</v>
      </c>
      <c r="AH14" s="113">
        <f>'jeziora 2024'!BL15</f>
        <v>0.05</v>
      </c>
      <c r="AI14" s="113">
        <f>'jeziora 2024'!BM15</f>
        <v>0.05</v>
      </c>
      <c r="AJ14" s="113">
        <f>'jeziora 2024'!BN15</f>
        <v>0.05</v>
      </c>
      <c r="AK14" s="113">
        <f>'jeziora 2024'!BQ15</f>
        <v>0.4</v>
      </c>
      <c r="AL14" s="113">
        <f>'jeziora 2024'!BS15</f>
        <v>0.05</v>
      </c>
      <c r="AM14" s="113">
        <f>'jeziora 2024'!BU15</f>
        <v>0.1</v>
      </c>
      <c r="AN14" s="113">
        <f>'jeziora 2024'!BW15</f>
        <v>0.05</v>
      </c>
      <c r="AO14" s="113">
        <f>'jeziora 2024'!BX15</f>
        <v>0.05</v>
      </c>
      <c r="AP14" s="113">
        <f>'jeziora 2024'!BY15</f>
        <v>0.15000000000000002</v>
      </c>
      <c r="AQ14" s="113">
        <f>'jeziora 2024'!CA15</f>
        <v>25</v>
      </c>
      <c r="AR14" s="112">
        <f>'jeziora 2024'!CL15</f>
        <v>40</v>
      </c>
      <c r="AS14" s="113">
        <f>'jeziora 2024'!CO15</f>
        <v>0.5</v>
      </c>
      <c r="AT14" s="113">
        <f>'jeziora 2024'!CT15</f>
        <v>0.5</v>
      </c>
      <c r="AU14" s="133">
        <f>'jeziora 2024'!CY15</f>
        <v>8.9999999999999993E-3</v>
      </c>
      <c r="AV14" s="113">
        <f>'jeziora 2024'!DD15</f>
        <v>0.05</v>
      </c>
      <c r="AW14" s="113">
        <f>'jeziora 2024'!DE15</f>
        <v>0.05</v>
      </c>
      <c r="AX14" s="157">
        <f>'jeziora 2024'!DF15</f>
        <v>0.05</v>
      </c>
      <c r="AY14" s="155" t="s">
        <v>164</v>
      </c>
    </row>
    <row r="15" spans="1:56" x14ac:dyDescent="0.25">
      <c r="A15" s="122">
        <f>'jeziora 2024'!B16</f>
        <v>61</v>
      </c>
      <c r="B15" s="120" t="str">
        <f>'jeziora 2024'!D16</f>
        <v>Jez. Brdowskie - stan. 01</v>
      </c>
      <c r="C15" s="112">
        <f>'jeziora 2024'!I16</f>
        <v>0.05</v>
      </c>
      <c r="D15" s="112">
        <f>'jeziora 2024'!J16</f>
        <v>1.5</v>
      </c>
      <c r="E15" s="112">
        <f>'jeziora 2024'!L16</f>
        <v>2.5000000000000001E-2</v>
      </c>
      <c r="F15" s="112">
        <f>'jeziora 2024'!N16</f>
        <v>2.86</v>
      </c>
      <c r="G15" s="112">
        <f>'jeziora 2024'!O16</f>
        <v>5.35</v>
      </c>
      <c r="H15" s="133">
        <f>'jeziora 2024'!P16</f>
        <v>3.7000000000000002E-3</v>
      </c>
      <c r="I15" s="112">
        <f>'jeziora 2024'!S16</f>
        <v>1</v>
      </c>
      <c r="J15" s="112">
        <f>'jeziora 2024'!T16</f>
        <v>5.84</v>
      </c>
      <c r="K15" s="112">
        <f>'jeziora 2024'!X16</f>
        <v>6.46</v>
      </c>
      <c r="L15" s="121">
        <f>'jeziora 2024'!AA16</f>
        <v>15085.2</v>
      </c>
      <c r="M15" s="121">
        <f>'jeziora 2024'!AB16</f>
        <v>301</v>
      </c>
      <c r="N15" s="113">
        <f>'jeziora 2024'!AH16</f>
        <v>2.5</v>
      </c>
      <c r="O15" s="113">
        <f>'jeziora 2024'!AI16</f>
        <v>2.5</v>
      </c>
      <c r="P15" s="113">
        <f>'jeziora 2024'!AJ16</f>
        <v>2.5</v>
      </c>
      <c r="Q15" s="113">
        <f>'jeziora 2024'!AK16</f>
        <v>2.5</v>
      </c>
      <c r="R15" s="113">
        <f>'jeziora 2024'!AL16</f>
        <v>2.5</v>
      </c>
      <c r="S15" s="113">
        <f>'jeziora 2024'!AM16</f>
        <v>2.5</v>
      </c>
      <c r="T15" s="113">
        <f>'jeziora 2024'!AN16</f>
        <v>2.5</v>
      </c>
      <c r="U15" s="113">
        <f>'jeziora 2024'!AP16</f>
        <v>2.5</v>
      </c>
      <c r="V15" s="113">
        <f>'jeziora 2024'!AQ16</f>
        <v>1.5</v>
      </c>
      <c r="W15" s="113">
        <f>'jeziora 2024'!AR16</f>
        <v>2.5</v>
      </c>
      <c r="X15" s="113">
        <f>'jeziora 2024'!AS16</f>
        <v>2.5</v>
      </c>
      <c r="Y15" s="113">
        <f>'jeziora 2024'!AT16</f>
        <v>2.5</v>
      </c>
      <c r="Z15" s="113">
        <f>'jeziora 2024'!AU16</f>
        <v>2.5</v>
      </c>
      <c r="AA15" s="113">
        <f>'jeziora 2024'!AV16</f>
        <v>2.5</v>
      </c>
      <c r="AB15" s="113">
        <f>'jeziora 2024'!AW16</f>
        <v>2.5</v>
      </c>
      <c r="AC15" s="113">
        <f>'jeziora 2024'!AX16</f>
        <v>39</v>
      </c>
      <c r="AD15" s="113">
        <f>'jeziora 2024'!AY16</f>
        <v>2.5</v>
      </c>
      <c r="AE15" s="113">
        <f>'jeziora 2024'!BA16</f>
        <v>31.5</v>
      </c>
      <c r="AF15" s="113">
        <f>'jeziora 2024'!BI16</f>
        <v>0.5</v>
      </c>
      <c r="AG15" s="113">
        <f>'jeziora 2024'!BK16</f>
        <v>0.5</v>
      </c>
      <c r="AH15" s="113">
        <f>'jeziora 2024'!BL16</f>
        <v>0.05</v>
      </c>
      <c r="AI15" s="113">
        <f>'jeziora 2024'!BM16</f>
        <v>0.05</v>
      </c>
      <c r="AJ15" s="113">
        <f>'jeziora 2024'!BN16</f>
        <v>0.05</v>
      </c>
      <c r="AK15" s="113">
        <f>'jeziora 2024'!BQ16</f>
        <v>0.4</v>
      </c>
      <c r="AL15" s="113">
        <f>'jeziora 2024'!BS16</f>
        <v>0.05</v>
      </c>
      <c r="AM15" s="113">
        <f>'jeziora 2024'!BU16</f>
        <v>0.1</v>
      </c>
      <c r="AN15" s="113">
        <f>'jeziora 2024'!BW16</f>
        <v>0.05</v>
      </c>
      <c r="AO15" s="113">
        <f>'jeziora 2024'!BX16</f>
        <v>0.05</v>
      </c>
      <c r="AP15" s="113">
        <f>'jeziora 2024'!BY16</f>
        <v>0.15000000000000002</v>
      </c>
      <c r="AQ15" s="113">
        <f>'jeziora 2024'!CA16</f>
        <v>25</v>
      </c>
      <c r="AR15" s="112">
        <f>'jeziora 2024'!CL16</f>
        <v>6.1</v>
      </c>
      <c r="AS15" s="113">
        <f>'jeziora 2024'!CO16</f>
        <v>0.5</v>
      </c>
      <c r="AT15" s="113">
        <f>'jeziora 2024'!CT16</f>
        <v>0.5</v>
      </c>
      <c r="AU15" s="133">
        <f>'jeziora 2024'!CY16</f>
        <v>4.0999999999999995E-3</v>
      </c>
      <c r="AV15" s="113">
        <f>'jeziora 2024'!DD16</f>
        <v>0.05</v>
      </c>
      <c r="AW15" s="113">
        <f>'jeziora 2024'!DE16</f>
        <v>0.05</v>
      </c>
      <c r="AX15" s="157">
        <f>'jeziora 2024'!DF16</f>
        <v>0.05</v>
      </c>
      <c r="AY15" s="155" t="s">
        <v>164</v>
      </c>
    </row>
    <row r="16" spans="1:56" x14ac:dyDescent="0.25">
      <c r="A16" s="122">
        <f>'jeziora 2024'!B17</f>
        <v>62</v>
      </c>
      <c r="B16" s="120" t="str">
        <f>'jeziora 2024'!D17</f>
        <v>Jez. Budzisławskie - stan. 01</v>
      </c>
      <c r="C16" s="112">
        <f>'jeziora 2024'!I17</f>
        <v>0.16900000000000001</v>
      </c>
      <c r="D16" s="112">
        <f>'jeziora 2024'!J17</f>
        <v>18.399999999999999</v>
      </c>
      <c r="E16" s="112">
        <f>'jeziora 2024'!L17</f>
        <v>1.34</v>
      </c>
      <c r="F16" s="112">
        <f>'jeziora 2024'!N17</f>
        <v>12</v>
      </c>
      <c r="G16" s="112">
        <f>'jeziora 2024'!O17</f>
        <v>14.8</v>
      </c>
      <c r="H16" s="133">
        <f>'jeziora 2024'!P17</f>
        <v>1.2E-2</v>
      </c>
      <c r="I16" s="112">
        <f>'jeziora 2024'!S17</f>
        <v>9.86</v>
      </c>
      <c r="J16" s="112">
        <f>'jeziora 2024'!T17</f>
        <v>56.9</v>
      </c>
      <c r="K16" s="112">
        <f>'jeziora 2024'!X17</f>
        <v>98.9</v>
      </c>
      <c r="L16" s="121">
        <f>'jeziora 2024'!AA17</f>
        <v>19270.13</v>
      </c>
      <c r="M16" s="121">
        <f>'jeziora 2024'!AB17</f>
        <v>5202.82</v>
      </c>
      <c r="N16" s="113">
        <f>'jeziora 2024'!AH17</f>
        <v>71</v>
      </c>
      <c r="O16" s="113">
        <f>'jeziora 2024'!AI17</f>
        <v>60</v>
      </c>
      <c r="P16" s="113">
        <f>'jeziora 2024'!AJ17</f>
        <v>34</v>
      </c>
      <c r="Q16" s="113">
        <f>'jeziora 2024'!AK17</f>
        <v>378</v>
      </c>
      <c r="R16" s="113">
        <f>'jeziora 2024'!AL17</f>
        <v>130</v>
      </c>
      <c r="S16" s="113">
        <f>'jeziora 2024'!AM17</f>
        <v>65</v>
      </c>
      <c r="T16" s="113">
        <f>'jeziora 2024'!AN17</f>
        <v>96</v>
      </c>
      <c r="U16" s="113">
        <f>'jeziora 2024'!AP17</f>
        <v>170</v>
      </c>
      <c r="V16" s="113">
        <f>'jeziora 2024'!AQ17</f>
        <v>1.5</v>
      </c>
      <c r="W16" s="113">
        <f>'jeziora 2024'!AR17</f>
        <v>2.5</v>
      </c>
      <c r="X16" s="113">
        <f>'jeziora 2024'!AS17</f>
        <v>2.5</v>
      </c>
      <c r="Y16" s="113">
        <f>'jeziora 2024'!AT17</f>
        <v>166</v>
      </c>
      <c r="Z16" s="113">
        <f>'jeziora 2024'!AU17</f>
        <v>222</v>
      </c>
      <c r="AA16" s="113">
        <f>'jeziora 2024'!AV17</f>
        <v>82</v>
      </c>
      <c r="AB16" s="113">
        <f>'jeziora 2024'!AW17</f>
        <v>106</v>
      </c>
      <c r="AC16" s="113">
        <f>'jeziora 2024'!AX17</f>
        <v>222</v>
      </c>
      <c r="AD16" s="113">
        <f>'jeziora 2024'!AY17</f>
        <v>2.5</v>
      </c>
      <c r="AE16" s="113">
        <f>'jeziora 2024'!BA17</f>
        <v>1310.5</v>
      </c>
      <c r="AF16" s="113">
        <f>'jeziora 2024'!BI17</f>
        <v>0.5</v>
      </c>
      <c r="AG16" s="113">
        <f>'jeziora 2024'!BK17</f>
        <v>0.5</v>
      </c>
      <c r="AH16" s="113">
        <f>'jeziora 2024'!BL17</f>
        <v>0.05</v>
      </c>
      <c r="AI16" s="113">
        <f>'jeziora 2024'!BM17</f>
        <v>0.05</v>
      </c>
      <c r="AJ16" s="113">
        <f>'jeziora 2024'!BN17</f>
        <v>0.05</v>
      </c>
      <c r="AK16" s="113">
        <f>'jeziora 2024'!BQ17</f>
        <v>0.4</v>
      </c>
      <c r="AL16" s="113">
        <f>'jeziora 2024'!BS17</f>
        <v>0.05</v>
      </c>
      <c r="AM16" s="113">
        <f>'jeziora 2024'!BU17</f>
        <v>0.1</v>
      </c>
      <c r="AN16" s="113">
        <f>'jeziora 2024'!BW17</f>
        <v>0.05</v>
      </c>
      <c r="AO16" s="113">
        <f>'jeziora 2024'!BX17</f>
        <v>0.05</v>
      </c>
      <c r="AP16" s="113">
        <f>'jeziora 2024'!BY17</f>
        <v>0.15000000000000002</v>
      </c>
      <c r="AQ16" s="113">
        <f>'jeziora 2024'!CA17</f>
        <v>0</v>
      </c>
      <c r="AR16" s="112">
        <f>'jeziora 2024'!CL17</f>
        <v>0</v>
      </c>
      <c r="AS16" s="113">
        <f>'jeziora 2024'!CO17</f>
        <v>0</v>
      </c>
      <c r="AT16" s="113">
        <f>'jeziora 2024'!CT17</f>
        <v>0</v>
      </c>
      <c r="AU16" s="133">
        <f>'jeziora 2024'!CY17</f>
        <v>0</v>
      </c>
      <c r="AV16" s="113">
        <f>'jeziora 2024'!DD17</f>
        <v>0</v>
      </c>
      <c r="AW16" s="113">
        <f>'jeziora 2024'!DE17</f>
        <v>0.05</v>
      </c>
      <c r="AX16" s="157">
        <f>'jeziora 2024'!DF17</f>
        <v>0.05</v>
      </c>
      <c r="AY16" s="155" t="s">
        <v>164</v>
      </c>
    </row>
    <row r="17" spans="1:51" x14ac:dyDescent="0.25">
      <c r="A17" s="122">
        <f>'jeziora 2024'!B18</f>
        <v>63</v>
      </c>
      <c r="B17" s="120" t="str">
        <f>'jeziora 2024'!D18</f>
        <v>jez. Bukowskie - głęboczek -  34,4m</v>
      </c>
      <c r="C17" s="112">
        <f>'jeziora 2024'!I18</f>
        <v>5.31</v>
      </c>
      <c r="D17" s="112">
        <f>'jeziora 2024'!J18</f>
        <v>6.3</v>
      </c>
      <c r="E17" s="112">
        <f>'jeziora 2024'!L18</f>
        <v>1.9</v>
      </c>
      <c r="F17" s="112">
        <f>'jeziora 2024'!N18</f>
        <v>11</v>
      </c>
      <c r="G17" s="112">
        <f>'jeziora 2024'!O18</f>
        <v>60.8</v>
      </c>
      <c r="H17" s="133">
        <f>'jeziora 2024'!P18</f>
        <v>3.0999999999999999E-3</v>
      </c>
      <c r="I17" s="112">
        <f>'jeziora 2024'!S18</f>
        <v>7.2</v>
      </c>
      <c r="J17" s="112">
        <f>'jeziora 2024'!T18</f>
        <v>50.4</v>
      </c>
      <c r="K17" s="112">
        <f>'jeziora 2024'!X18</f>
        <v>79.099999999999994</v>
      </c>
      <c r="L17" s="121">
        <f>'jeziora 2024'!AA18</f>
        <v>7550</v>
      </c>
      <c r="M17" s="121">
        <f>'jeziora 2024'!AB18</f>
        <v>2227</v>
      </c>
      <c r="N17" s="113">
        <f>'jeziora 2024'!AH18</f>
        <v>85</v>
      </c>
      <c r="O17" s="113">
        <f>'jeziora 2024'!AI18</f>
        <v>226</v>
      </c>
      <c r="P17" s="113">
        <f>'jeziora 2024'!AJ18</f>
        <v>197</v>
      </c>
      <c r="Q17" s="113">
        <f>'jeziora 2024'!AK18</f>
        <v>928</v>
      </c>
      <c r="R17" s="113">
        <f>'jeziora 2024'!AL18</f>
        <v>500</v>
      </c>
      <c r="S17" s="113">
        <f>'jeziora 2024'!AM18</f>
        <v>244</v>
      </c>
      <c r="T17" s="113">
        <f>'jeziora 2024'!AN18</f>
        <v>277</v>
      </c>
      <c r="U17" s="113">
        <f>'jeziora 2024'!AP18</f>
        <v>285</v>
      </c>
      <c r="V17" s="113">
        <f>'jeziora 2024'!AQ18</f>
        <v>1.5</v>
      </c>
      <c r="W17" s="113">
        <f>'jeziora 2024'!AR18</f>
        <v>2.5</v>
      </c>
      <c r="X17" s="113">
        <f>'jeziora 2024'!AS18</f>
        <v>85</v>
      </c>
      <c r="Y17" s="113">
        <f>'jeziora 2024'!AT18</f>
        <v>547</v>
      </c>
      <c r="Z17" s="113">
        <f>'jeziora 2024'!AU18</f>
        <v>452</v>
      </c>
      <c r="AA17" s="113">
        <f>'jeziora 2024'!AV18</f>
        <v>209</v>
      </c>
      <c r="AB17" s="113">
        <f>'jeziora 2024'!AW18</f>
        <v>222</v>
      </c>
      <c r="AC17" s="113">
        <f>'jeziora 2024'!AX18</f>
        <v>433</v>
      </c>
      <c r="AD17" s="113">
        <f>'jeziora 2024'!AY18</f>
        <v>85</v>
      </c>
      <c r="AE17" s="113">
        <f>'jeziora 2024'!BA18</f>
        <v>3754</v>
      </c>
      <c r="AF17" s="113">
        <f>'jeziora 2024'!BI18</f>
        <v>0.5</v>
      </c>
      <c r="AG17" s="113">
        <f>'jeziora 2024'!BK18</f>
        <v>0.5</v>
      </c>
      <c r="AH17" s="113">
        <f>'jeziora 2024'!BL18</f>
        <v>0.05</v>
      </c>
      <c r="AI17" s="113">
        <f>'jeziora 2024'!BM18</f>
        <v>0.05</v>
      </c>
      <c r="AJ17" s="113">
        <f>'jeziora 2024'!BN18</f>
        <v>0.05</v>
      </c>
      <c r="AK17" s="113">
        <f>'jeziora 2024'!BQ18</f>
        <v>0.4</v>
      </c>
      <c r="AL17" s="113">
        <f>'jeziora 2024'!BS18</f>
        <v>0.05</v>
      </c>
      <c r="AM17" s="113">
        <f>'jeziora 2024'!BU18</f>
        <v>0.1</v>
      </c>
      <c r="AN17" s="113">
        <f>'jeziora 2024'!BW18</f>
        <v>0.05</v>
      </c>
      <c r="AO17" s="113">
        <f>'jeziora 2024'!BX18</f>
        <v>0.05</v>
      </c>
      <c r="AP17" s="113">
        <f>'jeziora 2024'!BY18</f>
        <v>0.15000000000000002</v>
      </c>
      <c r="AQ17" s="113">
        <f>'jeziora 2024'!CA18</f>
        <v>0</v>
      </c>
      <c r="AR17" s="112">
        <f>'jeziora 2024'!CL18</f>
        <v>0</v>
      </c>
      <c r="AS17" s="113">
        <f>'jeziora 2024'!CO18</f>
        <v>0</v>
      </c>
      <c r="AT17" s="113">
        <f>'jeziora 2024'!CT18</f>
        <v>0</v>
      </c>
      <c r="AU17" s="133">
        <f>'jeziora 2024'!CY18</f>
        <v>0</v>
      </c>
      <c r="AV17" s="113">
        <f>'jeziora 2024'!DD18</f>
        <v>0</v>
      </c>
      <c r="AW17" s="113">
        <f>'jeziora 2024'!DE18</f>
        <v>0.05</v>
      </c>
      <c r="AX17" s="157">
        <f>'jeziora 2024'!DF18</f>
        <v>0.05</v>
      </c>
      <c r="AY17" s="155" t="s">
        <v>164</v>
      </c>
    </row>
    <row r="18" spans="1:51" x14ac:dyDescent="0.25">
      <c r="A18" s="122">
        <f>'jeziora 2024'!B19</f>
        <v>64</v>
      </c>
      <c r="B18" s="120" t="str">
        <f>'jeziora 2024'!D19</f>
        <v>Jez. Bysławskie - głęboczek</v>
      </c>
      <c r="C18" s="112">
        <f>'jeziora 2024'!I19</f>
        <v>0.05</v>
      </c>
      <c r="D18" s="112">
        <f>'jeziora 2024'!J19</f>
        <v>1.5</v>
      </c>
      <c r="E18" s="112">
        <f>'jeziora 2024'!L19</f>
        <v>0.21</v>
      </c>
      <c r="F18" s="112">
        <f>'jeziora 2024'!N19</f>
        <v>9.06</v>
      </c>
      <c r="G18" s="112">
        <f>'jeziora 2024'!O19</f>
        <v>11.6</v>
      </c>
      <c r="H18" s="133">
        <f>'jeziora 2024'!P19</f>
        <v>4.5999999999999999E-3</v>
      </c>
      <c r="I18" s="112">
        <f>'jeziora 2024'!S19</f>
        <v>5.24</v>
      </c>
      <c r="J18" s="112">
        <f>'jeziora 2024'!T19</f>
        <v>18.5</v>
      </c>
      <c r="K18" s="112">
        <f>'jeziora 2024'!X19</f>
        <v>57.5</v>
      </c>
      <c r="L18" s="121">
        <f>'jeziora 2024'!AA19</f>
        <v>8980</v>
      </c>
      <c r="M18" s="121">
        <f>'jeziora 2024'!AB19</f>
        <v>925.44299999999998</v>
      </c>
      <c r="N18" s="113">
        <f>'jeziora 2024'!AH19</f>
        <v>31</v>
      </c>
      <c r="O18" s="113">
        <f>'jeziora 2024'!AI19</f>
        <v>351</v>
      </c>
      <c r="P18" s="113">
        <f>'jeziora 2024'!AJ19</f>
        <v>197</v>
      </c>
      <c r="Q18" s="113">
        <f>'jeziora 2024'!AK19</f>
        <v>1300</v>
      </c>
      <c r="R18" s="113">
        <f>'jeziora 2024'!AL19</f>
        <v>700</v>
      </c>
      <c r="S18" s="113">
        <f>'jeziora 2024'!AM19</f>
        <v>402</v>
      </c>
      <c r="T18" s="113">
        <f>'jeziora 2024'!AN19</f>
        <v>464</v>
      </c>
      <c r="U18" s="113">
        <f>'jeziora 2024'!AP19</f>
        <v>400</v>
      </c>
      <c r="V18" s="113">
        <f>'jeziora 2024'!AQ19</f>
        <v>1.5</v>
      </c>
      <c r="W18" s="113">
        <f>'jeziora 2024'!AR19</f>
        <v>50</v>
      </c>
      <c r="X18" s="113">
        <f>'jeziora 2024'!AS19</f>
        <v>15</v>
      </c>
      <c r="Y18" s="113">
        <f>'jeziora 2024'!AT19</f>
        <v>872</v>
      </c>
      <c r="Z18" s="113">
        <f>'jeziora 2024'!AU19</f>
        <v>352</v>
      </c>
      <c r="AA18" s="113">
        <f>'jeziora 2024'!AV19</f>
        <v>320</v>
      </c>
      <c r="AB18" s="113">
        <f>'jeziora 2024'!AW19</f>
        <v>724</v>
      </c>
      <c r="AC18" s="113">
        <f>'jeziora 2024'!AX19</f>
        <v>515</v>
      </c>
      <c r="AD18" s="113">
        <f>'jeziora 2024'!AY19</f>
        <v>106</v>
      </c>
      <c r="AE18" s="113">
        <f>'jeziora 2024'!BA19</f>
        <v>5055.5</v>
      </c>
      <c r="AF18" s="113">
        <f>'jeziora 2024'!BI19</f>
        <v>0.5</v>
      </c>
      <c r="AG18" s="113">
        <f>'jeziora 2024'!BK19</f>
        <v>0.5</v>
      </c>
      <c r="AH18" s="113">
        <f>'jeziora 2024'!BL19</f>
        <v>0.05</v>
      </c>
      <c r="AI18" s="113">
        <f>'jeziora 2024'!BM19</f>
        <v>0.05</v>
      </c>
      <c r="AJ18" s="113">
        <f>'jeziora 2024'!BN19</f>
        <v>0.05</v>
      </c>
      <c r="AK18" s="113">
        <f>'jeziora 2024'!BQ19</f>
        <v>0.4</v>
      </c>
      <c r="AL18" s="113">
        <f>'jeziora 2024'!BS19</f>
        <v>0.05</v>
      </c>
      <c r="AM18" s="113">
        <f>'jeziora 2024'!BU19</f>
        <v>0.1</v>
      </c>
      <c r="AN18" s="113">
        <f>'jeziora 2024'!BW19</f>
        <v>0.05</v>
      </c>
      <c r="AO18" s="113">
        <f>'jeziora 2024'!BX19</f>
        <v>0.05</v>
      </c>
      <c r="AP18" s="113">
        <f>'jeziora 2024'!BY19</f>
        <v>0.15000000000000002</v>
      </c>
      <c r="AQ18" s="113">
        <f>'jeziora 2024'!CA19</f>
        <v>25</v>
      </c>
      <c r="AR18" s="112">
        <f>'jeziora 2024'!CL19</f>
        <v>0.32</v>
      </c>
      <c r="AS18" s="113">
        <f>'jeziora 2024'!CO19</f>
        <v>0.5</v>
      </c>
      <c r="AT18" s="113">
        <f>'jeziora 2024'!CT19</f>
        <v>0.5</v>
      </c>
      <c r="AU18" s="133">
        <f>'jeziora 2024'!CY19</f>
        <v>7.9000000000000008E-3</v>
      </c>
      <c r="AV18" s="113">
        <f>'jeziora 2024'!DD19</f>
        <v>0.05</v>
      </c>
      <c r="AW18" s="113">
        <f>'jeziora 2024'!DE19</f>
        <v>0.05</v>
      </c>
      <c r="AX18" s="157">
        <f>'jeziora 2024'!DF19</f>
        <v>0.05</v>
      </c>
      <c r="AY18" s="159" t="s">
        <v>163</v>
      </c>
    </row>
    <row r="19" spans="1:51" x14ac:dyDescent="0.25">
      <c r="A19" s="122">
        <f>'jeziora 2024'!B20</f>
        <v>65</v>
      </c>
      <c r="B19" s="120" t="str">
        <f>'jeziora 2024'!D20</f>
        <v>jez. Chłopowo - głęboczek-27,9m</v>
      </c>
      <c r="C19" s="112">
        <f>'jeziora 2024'!I20</f>
        <v>0.05</v>
      </c>
      <c r="D19" s="112">
        <f>'jeziora 2024'!J20</f>
        <v>9.19</v>
      </c>
      <c r="E19" s="112">
        <f>'jeziora 2024'!L20</f>
        <v>1</v>
      </c>
      <c r="F19" s="112">
        <f>'jeziora 2024'!N20</f>
        <v>52.4</v>
      </c>
      <c r="G19" s="112">
        <f>'jeziora 2024'!O20</f>
        <v>29.7</v>
      </c>
      <c r="H19" s="133">
        <f>'jeziora 2024'!P20</f>
        <v>1.2E-2</v>
      </c>
      <c r="I19" s="112">
        <f>'jeziora 2024'!S20</f>
        <v>29.9</v>
      </c>
      <c r="J19" s="112">
        <f>'jeziora 2024'!T20</f>
        <v>58.9</v>
      </c>
      <c r="K19" s="112">
        <f>'jeziora 2024'!X20</f>
        <v>133</v>
      </c>
      <c r="L19" s="121">
        <f>'jeziora 2024'!AA20</f>
        <v>18554.400000000001</v>
      </c>
      <c r="M19" s="121">
        <f>'jeziora 2024'!AB20</f>
        <v>311</v>
      </c>
      <c r="N19" s="113">
        <f>'jeziora 2024'!AH20</f>
        <v>2.5</v>
      </c>
      <c r="O19" s="113">
        <f>'jeziora 2024'!AI20</f>
        <v>2.5</v>
      </c>
      <c r="P19" s="113">
        <f>'jeziora 2024'!AJ20</f>
        <v>146</v>
      </c>
      <c r="Q19" s="113">
        <f>'jeziora 2024'!AK20</f>
        <v>868</v>
      </c>
      <c r="R19" s="113">
        <f>'jeziora 2024'!AL20</f>
        <v>420</v>
      </c>
      <c r="S19" s="113">
        <f>'jeziora 2024'!AM20</f>
        <v>268</v>
      </c>
      <c r="T19" s="113">
        <f>'jeziora 2024'!AN20</f>
        <v>417</v>
      </c>
      <c r="U19" s="113">
        <f>'jeziora 2024'!AP20</f>
        <v>460</v>
      </c>
      <c r="V19" s="113">
        <f>'jeziora 2024'!AQ20</f>
        <v>1.5</v>
      </c>
      <c r="W19" s="113">
        <f>'jeziora 2024'!AR20</f>
        <v>2.5</v>
      </c>
      <c r="X19" s="113">
        <f>'jeziora 2024'!AS20</f>
        <v>2.5</v>
      </c>
      <c r="Y19" s="113">
        <f>'jeziora 2024'!AT20</f>
        <v>581</v>
      </c>
      <c r="Z19" s="113">
        <f>'jeziora 2024'!AU20</f>
        <v>642</v>
      </c>
      <c r="AA19" s="113">
        <f>'jeziora 2024'!AV20</f>
        <v>485</v>
      </c>
      <c r="AB19" s="113">
        <f>'jeziora 2024'!AW20</f>
        <v>2.5</v>
      </c>
      <c r="AC19" s="113">
        <f>'jeziora 2024'!AX20</f>
        <v>303</v>
      </c>
      <c r="AD19" s="113">
        <f>'jeziora 2024'!AY20</f>
        <v>326</v>
      </c>
      <c r="AE19" s="113">
        <f>'jeziora 2024'!BA20</f>
        <v>3838.5</v>
      </c>
      <c r="AF19" s="113">
        <f>'jeziora 2024'!BI20</f>
        <v>0.5</v>
      </c>
      <c r="AG19" s="113">
        <f>'jeziora 2024'!BK20</f>
        <v>0.5</v>
      </c>
      <c r="AH19" s="113">
        <f>'jeziora 2024'!BL20</f>
        <v>0.05</v>
      </c>
      <c r="AI19" s="113">
        <f>'jeziora 2024'!BM20</f>
        <v>0.05</v>
      </c>
      <c r="AJ19" s="113">
        <f>'jeziora 2024'!BN20</f>
        <v>0.05</v>
      </c>
      <c r="AK19" s="113">
        <f>'jeziora 2024'!BQ20</f>
        <v>0.4</v>
      </c>
      <c r="AL19" s="113">
        <f>'jeziora 2024'!BS20</f>
        <v>0.05</v>
      </c>
      <c r="AM19" s="113">
        <f>'jeziora 2024'!BU20</f>
        <v>0.1</v>
      </c>
      <c r="AN19" s="113">
        <f>'jeziora 2024'!BW20</f>
        <v>0.05</v>
      </c>
      <c r="AO19" s="113">
        <f>'jeziora 2024'!BX20</f>
        <v>0.05</v>
      </c>
      <c r="AP19" s="113">
        <f>'jeziora 2024'!BY20</f>
        <v>0.15000000000000002</v>
      </c>
      <c r="AQ19" s="113">
        <f>'jeziora 2024'!CA20</f>
        <v>25</v>
      </c>
      <c r="AR19" s="112">
        <f>'jeziora 2024'!CL20</f>
        <v>0.73</v>
      </c>
      <c r="AS19" s="113">
        <f>'jeziora 2024'!CO20</f>
        <v>0.5</v>
      </c>
      <c r="AT19" s="113">
        <f>'jeziora 2024'!CT20</f>
        <v>0.5</v>
      </c>
      <c r="AU19" s="133">
        <f>'jeziora 2024'!CY20</f>
        <v>0.01</v>
      </c>
      <c r="AV19" s="113">
        <f>'jeziora 2024'!DD20</f>
        <v>0.05</v>
      </c>
      <c r="AW19" s="113">
        <f>'jeziora 2024'!DE20</f>
        <v>0.05</v>
      </c>
      <c r="AX19" s="157">
        <f>'jeziora 2024'!DF20</f>
        <v>0.05</v>
      </c>
      <c r="AY19" s="155" t="s">
        <v>164</v>
      </c>
    </row>
    <row r="20" spans="1:51" x14ac:dyDescent="0.25">
      <c r="A20" s="122">
        <f>'jeziora 2024'!B21</f>
        <v>66</v>
      </c>
      <c r="B20" s="120" t="str">
        <f>'jeziora 2024'!D21</f>
        <v>Jez. Chomiąskie - głęboczek</v>
      </c>
      <c r="C20" s="112">
        <f>'jeziora 2024'!I21</f>
        <v>0.05</v>
      </c>
      <c r="D20" s="112">
        <f>'jeziora 2024'!J21</f>
        <v>1.5</v>
      </c>
      <c r="E20" s="112">
        <f>'jeziora 2024'!L21</f>
        <v>2.5000000000000001E-2</v>
      </c>
      <c r="F20" s="112">
        <f>'jeziora 2024'!N21</f>
        <v>0.81599999999999995</v>
      </c>
      <c r="G20" s="112">
        <f>'jeziora 2024'!O21</f>
        <v>6.04</v>
      </c>
      <c r="H20" s="133">
        <f>'jeziora 2024'!P21</f>
        <v>3.2000000000000002E-3</v>
      </c>
      <c r="I20" s="112">
        <f>'jeziora 2024'!S21</f>
        <v>1.54</v>
      </c>
      <c r="J20" s="112">
        <f>'jeziora 2024'!T21</f>
        <v>0.5</v>
      </c>
      <c r="K20" s="112">
        <f>'jeziora 2024'!X21</f>
        <v>12.3</v>
      </c>
      <c r="L20" s="121">
        <f>'jeziora 2024'!AA21</f>
        <v>1610</v>
      </c>
      <c r="M20" s="121">
        <f>'jeziora 2024'!AB21</f>
        <v>1095.93</v>
      </c>
      <c r="N20" s="113">
        <f>'jeziora 2024'!AH21</f>
        <v>2.5</v>
      </c>
      <c r="O20" s="113">
        <f>'jeziora 2024'!AI21</f>
        <v>176</v>
      </c>
      <c r="P20" s="113">
        <f>'jeziora 2024'!AJ21</f>
        <v>120</v>
      </c>
      <c r="Q20" s="113">
        <f>'jeziora 2024'!AK21</f>
        <v>769</v>
      </c>
      <c r="R20" s="113">
        <f>'jeziora 2024'!AL21</f>
        <v>250</v>
      </c>
      <c r="S20" s="113">
        <f>'jeziora 2024'!AM21</f>
        <v>133</v>
      </c>
      <c r="T20" s="113">
        <f>'jeziora 2024'!AN21</f>
        <v>151</v>
      </c>
      <c r="U20" s="113">
        <f>'jeziora 2024'!AP21</f>
        <v>107</v>
      </c>
      <c r="V20" s="113">
        <f>'jeziora 2024'!AQ21</f>
        <v>1.5</v>
      </c>
      <c r="W20" s="113">
        <f>'jeziora 2024'!AR21</f>
        <v>2.5</v>
      </c>
      <c r="X20" s="113">
        <f>'jeziora 2024'!AS21</f>
        <v>2.5</v>
      </c>
      <c r="Y20" s="113">
        <f>'jeziora 2024'!AT21</f>
        <v>358</v>
      </c>
      <c r="Z20" s="113">
        <f>'jeziora 2024'!AU21</f>
        <v>302</v>
      </c>
      <c r="AA20" s="113">
        <f>'jeziora 2024'!AV21</f>
        <v>96</v>
      </c>
      <c r="AB20" s="113">
        <f>'jeziora 2024'!AW21</f>
        <v>155</v>
      </c>
      <c r="AC20" s="113">
        <f>'jeziora 2024'!AX21</f>
        <v>234</v>
      </c>
      <c r="AD20" s="113">
        <f>'jeziora 2024'!AY21</f>
        <v>2.5</v>
      </c>
      <c r="AE20" s="113">
        <f>'jeziora 2024'!BA21</f>
        <v>2364</v>
      </c>
      <c r="AF20" s="113">
        <f>'jeziora 2024'!BI21</f>
        <v>0.5</v>
      </c>
      <c r="AG20" s="113">
        <f>'jeziora 2024'!BK21</f>
        <v>0.5</v>
      </c>
      <c r="AH20" s="113">
        <f>'jeziora 2024'!BL21</f>
        <v>0.05</v>
      </c>
      <c r="AI20" s="113">
        <f>'jeziora 2024'!BM21</f>
        <v>0.05</v>
      </c>
      <c r="AJ20" s="113">
        <f>'jeziora 2024'!BN21</f>
        <v>0.05</v>
      </c>
      <c r="AK20" s="113">
        <f>'jeziora 2024'!BQ21</f>
        <v>0.4</v>
      </c>
      <c r="AL20" s="113">
        <f>'jeziora 2024'!BS21</f>
        <v>0.05</v>
      </c>
      <c r="AM20" s="113">
        <f>'jeziora 2024'!BU21</f>
        <v>0.1</v>
      </c>
      <c r="AN20" s="113">
        <f>'jeziora 2024'!BW21</f>
        <v>0.05</v>
      </c>
      <c r="AO20" s="113">
        <f>'jeziora 2024'!BX21</f>
        <v>0.05</v>
      </c>
      <c r="AP20" s="113">
        <f>'jeziora 2024'!BY21</f>
        <v>0.15000000000000002</v>
      </c>
      <c r="AQ20" s="113">
        <f>'jeziora 2024'!CA21</f>
        <v>25</v>
      </c>
      <c r="AR20" s="112">
        <f>'jeziora 2024'!CL21</f>
        <v>2.4</v>
      </c>
      <c r="AS20" s="113">
        <f>'jeziora 2024'!CO21</f>
        <v>0.5</v>
      </c>
      <c r="AT20" s="113">
        <f>'jeziora 2024'!CT21</f>
        <v>0.5</v>
      </c>
      <c r="AU20" s="133">
        <f>'jeziora 2024'!CY21</f>
        <v>5.7999999999999996E-3</v>
      </c>
      <c r="AV20" s="113">
        <f>'jeziora 2024'!DD21</f>
        <v>0.05</v>
      </c>
      <c r="AW20" s="113">
        <f>'jeziora 2024'!DE21</f>
        <v>0.05</v>
      </c>
      <c r="AX20" s="157">
        <f>'jeziora 2024'!DF21</f>
        <v>0.05</v>
      </c>
      <c r="AY20" s="159" t="s">
        <v>163</v>
      </c>
    </row>
    <row r="21" spans="1:51" x14ac:dyDescent="0.25">
      <c r="A21" s="122">
        <f>'jeziora 2024'!B22</f>
        <v>67</v>
      </c>
      <c r="B21" s="120" t="str">
        <f>'jeziora 2024'!D22</f>
        <v>Jez. Cichowo - stan. 01</v>
      </c>
      <c r="C21" s="112">
        <f>'jeziora 2024'!I22</f>
        <v>0.05</v>
      </c>
      <c r="D21" s="112">
        <f>'jeziora 2024'!J22</f>
        <v>5.67</v>
      </c>
      <c r="E21" s="112">
        <f>'jeziora 2024'!L22</f>
        <v>0.5</v>
      </c>
      <c r="F21" s="112">
        <f>'jeziora 2024'!N22</f>
        <v>5.05</v>
      </c>
      <c r="G21" s="112">
        <f>'jeziora 2024'!O22</f>
        <v>20.100000000000001</v>
      </c>
      <c r="H21" s="133">
        <f>'jeziora 2024'!P22</f>
        <v>7.7000000000000002E-3</v>
      </c>
      <c r="I21" s="112">
        <f>'jeziora 2024'!S22</f>
        <v>4.99</v>
      </c>
      <c r="J21" s="112">
        <f>'jeziora 2024'!T22</f>
        <v>36.9</v>
      </c>
      <c r="K21" s="112">
        <f>'jeziora 2024'!X22</f>
        <v>1790</v>
      </c>
      <c r="L21" s="121">
        <f>'jeziora 2024'!AA22</f>
        <v>4880</v>
      </c>
      <c r="M21" s="121">
        <f>'jeziora 2024'!AB22</f>
        <v>1113.22</v>
      </c>
      <c r="N21" s="113">
        <f>'jeziora 2024'!AH22</f>
        <v>2.5</v>
      </c>
      <c r="O21" s="113">
        <f>'jeziora 2024'!AI22</f>
        <v>234</v>
      </c>
      <c r="P21" s="113">
        <f>'jeziora 2024'!AJ22</f>
        <v>159</v>
      </c>
      <c r="Q21" s="113">
        <f>'jeziora 2024'!AK22</f>
        <v>1020</v>
      </c>
      <c r="R21" s="113">
        <f>'jeziora 2024'!AL22</f>
        <v>340</v>
      </c>
      <c r="S21" s="113">
        <f>'jeziora 2024'!AM22</f>
        <v>176</v>
      </c>
      <c r="T21" s="113">
        <f>'jeziora 2024'!AN22</f>
        <v>200</v>
      </c>
      <c r="U21" s="113">
        <f>'jeziora 2024'!AP22</f>
        <v>142</v>
      </c>
      <c r="V21" s="113">
        <f>'jeziora 2024'!AQ22</f>
        <v>1.5</v>
      </c>
      <c r="W21" s="113">
        <f>'jeziora 2024'!AR22</f>
        <v>2.5</v>
      </c>
      <c r="X21" s="113">
        <f>'jeziora 2024'!AS22</f>
        <v>2.5</v>
      </c>
      <c r="Y21" s="113">
        <f>'jeziora 2024'!AT22</f>
        <v>476</v>
      </c>
      <c r="Z21" s="113">
        <f>'jeziora 2024'!AU22</f>
        <v>401</v>
      </c>
      <c r="AA21" s="113">
        <f>'jeziora 2024'!AV22</f>
        <v>128</v>
      </c>
      <c r="AB21" s="113">
        <f>'jeziora 2024'!AW22</f>
        <v>206</v>
      </c>
      <c r="AC21" s="113">
        <f>'jeziora 2024'!AX22</f>
        <v>311</v>
      </c>
      <c r="AD21" s="113">
        <f>'jeziora 2024'!AY22</f>
        <v>24</v>
      </c>
      <c r="AE21" s="113">
        <f>'jeziora 2024'!BA22</f>
        <v>3143</v>
      </c>
      <c r="AF21" s="113">
        <f>'jeziora 2024'!BI22</f>
        <v>0.5</v>
      </c>
      <c r="AG21" s="113">
        <f>'jeziora 2024'!BK22</f>
        <v>0.5</v>
      </c>
      <c r="AH21" s="113">
        <f>'jeziora 2024'!BL22</f>
        <v>0.05</v>
      </c>
      <c r="AI21" s="113">
        <f>'jeziora 2024'!BM22</f>
        <v>0.05</v>
      </c>
      <c r="AJ21" s="113">
        <f>'jeziora 2024'!BN22</f>
        <v>0.05</v>
      </c>
      <c r="AK21" s="113">
        <f>'jeziora 2024'!BQ22</f>
        <v>0.4</v>
      </c>
      <c r="AL21" s="113">
        <f>'jeziora 2024'!BS22</f>
        <v>0.05</v>
      </c>
      <c r="AM21" s="113">
        <f>'jeziora 2024'!BU22</f>
        <v>0.1</v>
      </c>
      <c r="AN21" s="113">
        <f>'jeziora 2024'!BW22</f>
        <v>0.05</v>
      </c>
      <c r="AO21" s="113">
        <f>'jeziora 2024'!BX22</f>
        <v>0.05</v>
      </c>
      <c r="AP21" s="113">
        <f>'jeziora 2024'!BY22</f>
        <v>0.15000000000000002</v>
      </c>
      <c r="AQ21" s="113">
        <f>'jeziora 2024'!CA22</f>
        <v>25</v>
      </c>
      <c r="AR21" s="112">
        <f>'jeziora 2024'!CL22</f>
        <v>1.1000000000000001</v>
      </c>
      <c r="AS21" s="113">
        <f>'jeziora 2024'!CO22</f>
        <v>0.5</v>
      </c>
      <c r="AT21" s="113">
        <f>'jeziora 2024'!CT22</f>
        <v>0.5</v>
      </c>
      <c r="AU21" s="133">
        <f>'jeziora 2024'!CY22</f>
        <v>1.2E-2</v>
      </c>
      <c r="AV21" s="113">
        <f>'jeziora 2024'!DD22</f>
        <v>0.05</v>
      </c>
      <c r="AW21" s="113">
        <f>'jeziora 2024'!DE22</f>
        <v>0.05</v>
      </c>
      <c r="AX21" s="157">
        <f>'jeziora 2024'!DF22</f>
        <v>0.05</v>
      </c>
      <c r="AY21" s="155" t="s">
        <v>164</v>
      </c>
    </row>
    <row r="22" spans="1:51" x14ac:dyDescent="0.25">
      <c r="A22" s="122">
        <f>'jeziora 2024'!B23</f>
        <v>68</v>
      </c>
      <c r="B22" s="120" t="str">
        <f>'jeziora 2024'!D23</f>
        <v>jez. Ciemno - Pietrzykowo</v>
      </c>
      <c r="C22" s="112">
        <f>'jeziora 2024'!I23</f>
        <v>0.05</v>
      </c>
      <c r="D22" s="112">
        <f>'jeziora 2024'!J23</f>
        <v>8.16</v>
      </c>
      <c r="E22" s="112">
        <f>'jeziora 2024'!L23</f>
        <v>1.1399999999999999</v>
      </c>
      <c r="F22" s="112">
        <f>'jeziora 2024'!N23</f>
        <v>17.2</v>
      </c>
      <c r="G22" s="112">
        <f>'jeziora 2024'!O23</f>
        <v>11.9</v>
      </c>
      <c r="H22" s="133">
        <f>'jeziora 2024'!P23</f>
        <v>2.3E-3</v>
      </c>
      <c r="I22" s="112">
        <f>'jeziora 2024'!S23</f>
        <v>13.2</v>
      </c>
      <c r="J22" s="112">
        <f>'jeziora 2024'!T23</f>
        <v>59.1</v>
      </c>
      <c r="K22" s="112">
        <f>'jeziora 2024'!X23</f>
        <v>109</v>
      </c>
      <c r="L22" s="121">
        <f>'jeziora 2024'!AA23</f>
        <v>27551.8</v>
      </c>
      <c r="M22" s="121">
        <f>'jeziora 2024'!AB23</f>
        <v>1445.4</v>
      </c>
      <c r="N22" s="113">
        <f>'jeziora 2024'!AH23</f>
        <v>140</v>
      </c>
      <c r="O22" s="113">
        <f>'jeziora 2024'!AI23</f>
        <v>159</v>
      </c>
      <c r="P22" s="113">
        <f>'jeziora 2024'!AJ23</f>
        <v>87</v>
      </c>
      <c r="Q22" s="113">
        <f>'jeziora 2024'!AK23</f>
        <v>683</v>
      </c>
      <c r="R22" s="113">
        <f>'jeziora 2024'!AL23</f>
        <v>510</v>
      </c>
      <c r="S22" s="113">
        <f>'jeziora 2024'!AM23</f>
        <v>170</v>
      </c>
      <c r="T22" s="113">
        <f>'jeziora 2024'!AN23</f>
        <v>209</v>
      </c>
      <c r="U22" s="113">
        <f>'jeziora 2024'!AP23</f>
        <v>244</v>
      </c>
      <c r="V22" s="113">
        <f>'jeziora 2024'!AQ23</f>
        <v>1.5</v>
      </c>
      <c r="W22" s="113">
        <f>'jeziora 2024'!AR23</f>
        <v>2.5</v>
      </c>
      <c r="X22" s="113">
        <f>'jeziora 2024'!AS23</f>
        <v>103</v>
      </c>
      <c r="Y22" s="113">
        <f>'jeziora 2024'!AT23</f>
        <v>373</v>
      </c>
      <c r="Z22" s="113">
        <f>'jeziora 2024'!AU23</f>
        <v>484</v>
      </c>
      <c r="AA22" s="113">
        <f>'jeziora 2024'!AV23</f>
        <v>177</v>
      </c>
      <c r="AB22" s="113">
        <f>'jeziora 2024'!AW23</f>
        <v>291</v>
      </c>
      <c r="AC22" s="113">
        <f>'jeziora 2024'!AX23</f>
        <v>392</v>
      </c>
      <c r="AD22" s="113">
        <f>'jeziora 2024'!AY23</f>
        <v>62</v>
      </c>
      <c r="AE22" s="113">
        <f>'jeziora 2024'!BA23</f>
        <v>3099</v>
      </c>
      <c r="AF22" s="113">
        <f>'jeziora 2024'!BI23</f>
        <v>0.5</v>
      </c>
      <c r="AG22" s="113">
        <f>'jeziora 2024'!BK23</f>
        <v>0.5</v>
      </c>
      <c r="AH22" s="113">
        <f>'jeziora 2024'!BL23</f>
        <v>0.05</v>
      </c>
      <c r="AI22" s="113">
        <f>'jeziora 2024'!BM23</f>
        <v>0.05</v>
      </c>
      <c r="AJ22" s="113">
        <f>'jeziora 2024'!BN23</f>
        <v>0.05</v>
      </c>
      <c r="AK22" s="113">
        <f>'jeziora 2024'!BQ23</f>
        <v>0.4</v>
      </c>
      <c r="AL22" s="113">
        <f>'jeziora 2024'!BS23</f>
        <v>0.05</v>
      </c>
      <c r="AM22" s="113">
        <f>'jeziora 2024'!BU23</f>
        <v>0.1</v>
      </c>
      <c r="AN22" s="113">
        <f>'jeziora 2024'!BW23</f>
        <v>0.05</v>
      </c>
      <c r="AO22" s="113">
        <f>'jeziora 2024'!BX23</f>
        <v>0.05</v>
      </c>
      <c r="AP22" s="113">
        <f>'jeziora 2024'!BY23</f>
        <v>0.15000000000000002</v>
      </c>
      <c r="AQ22" s="113">
        <f>'jeziora 2024'!CA23</f>
        <v>25</v>
      </c>
      <c r="AR22" s="112">
        <f>'jeziora 2024'!CL23</f>
        <v>8.9</v>
      </c>
      <c r="AS22" s="113">
        <f>'jeziora 2024'!CO23</f>
        <v>0.5</v>
      </c>
      <c r="AT22" s="113">
        <f>'jeziora 2024'!CT23</f>
        <v>0.5</v>
      </c>
      <c r="AU22" s="133">
        <f>'jeziora 2024'!CY23</f>
        <v>1.2E-2</v>
      </c>
      <c r="AV22" s="113">
        <f>'jeziora 2024'!DD23</f>
        <v>0.05</v>
      </c>
      <c r="AW22" s="113">
        <f>'jeziora 2024'!DE23</f>
        <v>0.05</v>
      </c>
      <c r="AX22" s="157">
        <f>'jeziora 2024'!DF23</f>
        <v>0.05</v>
      </c>
      <c r="AY22" s="155" t="s">
        <v>164</v>
      </c>
    </row>
    <row r="23" spans="1:51" x14ac:dyDescent="0.25">
      <c r="A23" s="122">
        <f>'jeziora 2024'!B24</f>
        <v>69</v>
      </c>
      <c r="B23" s="120" t="str">
        <f>'jeziora 2024'!D24</f>
        <v>Jez. Czeszewskie - stan. 01</v>
      </c>
      <c r="C23" s="112">
        <f>'jeziora 2024'!I24</f>
        <v>30.4</v>
      </c>
      <c r="D23" s="112">
        <f>'jeziora 2024'!J24</f>
        <v>1.5</v>
      </c>
      <c r="E23" s="112">
        <f>'jeziora 2024'!L24</f>
        <v>2.5000000000000001E-2</v>
      </c>
      <c r="F23" s="112">
        <f>'jeziora 2024'!N24</f>
        <v>2.63</v>
      </c>
      <c r="G23" s="112">
        <f>'jeziora 2024'!O24</f>
        <v>8.42</v>
      </c>
      <c r="H23" s="133">
        <f>'jeziora 2024'!P24</f>
        <v>1.2E-2</v>
      </c>
      <c r="I23" s="112">
        <f>'jeziora 2024'!S24</f>
        <v>1.82</v>
      </c>
      <c r="J23" s="112">
        <f>'jeziora 2024'!T24</f>
        <v>6.16</v>
      </c>
      <c r="K23" s="112">
        <f>'jeziora 2024'!X24</f>
        <v>23.9</v>
      </c>
      <c r="L23" s="121">
        <f>'jeziora 2024'!AA24</f>
        <v>2380</v>
      </c>
      <c r="M23" s="121">
        <f>'jeziora 2024'!AB24</f>
        <v>574.63599999999997</v>
      </c>
      <c r="N23" s="113">
        <f>'jeziora 2024'!AH24</f>
        <v>2.5</v>
      </c>
      <c r="O23" s="113">
        <f>'jeziora 2024'!AI24</f>
        <v>2.5</v>
      </c>
      <c r="P23" s="113">
        <f>'jeziora 2024'!AJ24</f>
        <v>2.5</v>
      </c>
      <c r="Q23" s="113">
        <f>'jeziora 2024'!AK24</f>
        <v>2.5</v>
      </c>
      <c r="R23" s="113">
        <f>'jeziora 2024'!AL24</f>
        <v>2.5</v>
      </c>
      <c r="S23" s="113">
        <f>'jeziora 2024'!AM24</f>
        <v>2.5</v>
      </c>
      <c r="T23" s="113">
        <f>'jeziora 2024'!AN24</f>
        <v>2.5</v>
      </c>
      <c r="U23" s="113">
        <f>'jeziora 2024'!AP24</f>
        <v>2.5</v>
      </c>
      <c r="V23" s="113">
        <f>'jeziora 2024'!AQ24</f>
        <v>1.5</v>
      </c>
      <c r="W23" s="113">
        <f>'jeziora 2024'!AR24</f>
        <v>2.5</v>
      </c>
      <c r="X23" s="113">
        <f>'jeziora 2024'!AS24</f>
        <v>2.5</v>
      </c>
      <c r="Y23" s="113">
        <f>'jeziora 2024'!AT24</f>
        <v>2.5</v>
      </c>
      <c r="Z23" s="113">
        <f>'jeziora 2024'!AU24</f>
        <v>2.5</v>
      </c>
      <c r="AA23" s="113">
        <f>'jeziora 2024'!AV24</f>
        <v>2.5</v>
      </c>
      <c r="AB23" s="113">
        <f>'jeziora 2024'!AW24</f>
        <v>2.5</v>
      </c>
      <c r="AC23" s="113">
        <f>'jeziora 2024'!AX24</f>
        <v>2.5</v>
      </c>
      <c r="AD23" s="113">
        <f>'jeziora 2024'!AY24</f>
        <v>2.5</v>
      </c>
      <c r="AE23" s="113">
        <f>'jeziora 2024'!BA24</f>
        <v>31.5</v>
      </c>
      <c r="AF23" s="113">
        <f>'jeziora 2024'!BI24</f>
        <v>0.5</v>
      </c>
      <c r="AG23" s="113">
        <f>'jeziora 2024'!BK24</f>
        <v>0.5</v>
      </c>
      <c r="AH23" s="113">
        <f>'jeziora 2024'!BL24</f>
        <v>0.05</v>
      </c>
      <c r="AI23" s="113">
        <f>'jeziora 2024'!BM24</f>
        <v>0.05</v>
      </c>
      <c r="AJ23" s="113">
        <f>'jeziora 2024'!BN24</f>
        <v>0.05</v>
      </c>
      <c r="AK23" s="113">
        <f>'jeziora 2024'!BQ24</f>
        <v>0.4</v>
      </c>
      <c r="AL23" s="113">
        <f>'jeziora 2024'!BS24</f>
        <v>0.05</v>
      </c>
      <c r="AM23" s="113">
        <f>'jeziora 2024'!BU24</f>
        <v>0.1</v>
      </c>
      <c r="AN23" s="113">
        <f>'jeziora 2024'!BW24</f>
        <v>0.05</v>
      </c>
      <c r="AO23" s="113">
        <f>'jeziora 2024'!BX24</f>
        <v>0.05</v>
      </c>
      <c r="AP23" s="113">
        <f>'jeziora 2024'!BY24</f>
        <v>0.15000000000000002</v>
      </c>
      <c r="AQ23" s="113">
        <f>'jeziora 2024'!CA24</f>
        <v>25</v>
      </c>
      <c r="AR23" s="112">
        <f>'jeziora 2024'!CL24</f>
        <v>0.62</v>
      </c>
      <c r="AS23" s="113">
        <f>'jeziora 2024'!CO24</f>
        <v>0.5</v>
      </c>
      <c r="AT23" s="113">
        <f>'jeziora 2024'!CT24</f>
        <v>0.5</v>
      </c>
      <c r="AU23" s="133">
        <f>'jeziora 2024'!CY24</f>
        <v>3.0000000000000001E-3</v>
      </c>
      <c r="AV23" s="113">
        <f>'jeziora 2024'!DD24</f>
        <v>0.05</v>
      </c>
      <c r="AW23" s="113">
        <f>'jeziora 2024'!DE24</f>
        <v>0.05</v>
      </c>
      <c r="AX23" s="157">
        <f>'jeziora 2024'!DF24</f>
        <v>0.05</v>
      </c>
      <c r="AY23" s="155" t="s">
        <v>164</v>
      </c>
    </row>
    <row r="24" spans="1:51" x14ac:dyDescent="0.25">
      <c r="A24" s="122">
        <f>'jeziora 2024'!B25</f>
        <v>70</v>
      </c>
      <c r="B24" s="120" t="str">
        <f>'jeziora 2024'!D25</f>
        <v>jez. Dauby - stan. 01</v>
      </c>
      <c r="C24" s="112">
        <f>'jeziora 2024'!I25</f>
        <v>0.05</v>
      </c>
      <c r="D24" s="112">
        <f>'jeziora 2024'!J25</f>
        <v>6.51</v>
      </c>
      <c r="E24" s="112">
        <f>'jeziora 2024'!L25</f>
        <v>0.86299999999999999</v>
      </c>
      <c r="F24" s="112">
        <f>'jeziora 2024'!N25</f>
        <v>25.5</v>
      </c>
      <c r="G24" s="112">
        <f>'jeziora 2024'!O25</f>
        <v>14.2</v>
      </c>
      <c r="H24" s="133">
        <f>'jeziora 2024'!P25</f>
        <v>0.01</v>
      </c>
      <c r="I24" s="112">
        <f>'jeziora 2024'!S25</f>
        <v>21.9</v>
      </c>
      <c r="J24" s="112">
        <f>'jeziora 2024'!T25</f>
        <v>40.799999999999997</v>
      </c>
      <c r="K24" s="112">
        <f>'jeziora 2024'!X25</f>
        <v>108</v>
      </c>
      <c r="L24" s="121">
        <f>'jeziora 2024'!AA25</f>
        <v>17888.144</v>
      </c>
      <c r="M24" s="121">
        <f>'jeziora 2024'!AB25</f>
        <v>343</v>
      </c>
      <c r="N24" s="113">
        <f>'jeziora 2024'!AH25</f>
        <v>2.5</v>
      </c>
      <c r="O24" s="113">
        <f>'jeziora 2024'!AI25</f>
        <v>2.5</v>
      </c>
      <c r="P24" s="113">
        <f>'jeziora 2024'!AJ25</f>
        <v>22</v>
      </c>
      <c r="Q24" s="113">
        <f>'jeziora 2024'!AK25</f>
        <v>171</v>
      </c>
      <c r="R24" s="113">
        <f>'jeziora 2024'!AL25</f>
        <v>97</v>
      </c>
      <c r="S24" s="113">
        <f>'jeziora 2024'!AM25</f>
        <v>31</v>
      </c>
      <c r="T24" s="113">
        <f>'jeziora 2024'!AN25</f>
        <v>41</v>
      </c>
      <c r="U24" s="113">
        <f>'jeziora 2024'!AP25</f>
        <v>44</v>
      </c>
      <c r="V24" s="113">
        <f>'jeziora 2024'!AQ25</f>
        <v>1.5</v>
      </c>
      <c r="W24" s="113">
        <f>'jeziora 2024'!AR25</f>
        <v>2.5</v>
      </c>
      <c r="X24" s="113">
        <f>'jeziora 2024'!AS25</f>
        <v>2.5</v>
      </c>
      <c r="Y24" s="113">
        <f>'jeziora 2024'!AT25</f>
        <v>93</v>
      </c>
      <c r="Z24" s="113">
        <f>'jeziora 2024'!AU25</f>
        <v>82</v>
      </c>
      <c r="AA24" s="113">
        <f>'jeziora 2024'!AV25</f>
        <v>33</v>
      </c>
      <c r="AB24" s="113">
        <f>'jeziora 2024'!AW25</f>
        <v>41</v>
      </c>
      <c r="AC24" s="113">
        <f>'jeziora 2024'!AX25</f>
        <v>81</v>
      </c>
      <c r="AD24" s="113">
        <f>'jeziora 2024'!AY25</f>
        <v>2.5</v>
      </c>
      <c r="AE24" s="113">
        <f>'jeziora 2024'!BA25</f>
        <v>581.5</v>
      </c>
      <c r="AF24" s="113">
        <f>'jeziora 2024'!BI25</f>
        <v>0.5</v>
      </c>
      <c r="AG24" s="113">
        <f>'jeziora 2024'!BK25</f>
        <v>0.5</v>
      </c>
      <c r="AH24" s="113">
        <f>'jeziora 2024'!BL25</f>
        <v>0.05</v>
      </c>
      <c r="AI24" s="113">
        <f>'jeziora 2024'!BM25</f>
        <v>0.05</v>
      </c>
      <c r="AJ24" s="113">
        <f>'jeziora 2024'!BN25</f>
        <v>0.05</v>
      </c>
      <c r="AK24" s="113">
        <f>'jeziora 2024'!BQ25</f>
        <v>0.4</v>
      </c>
      <c r="AL24" s="113">
        <f>'jeziora 2024'!BS25</f>
        <v>0.05</v>
      </c>
      <c r="AM24" s="113">
        <f>'jeziora 2024'!BU25</f>
        <v>0.1</v>
      </c>
      <c r="AN24" s="113">
        <f>'jeziora 2024'!BW25</f>
        <v>0.05</v>
      </c>
      <c r="AO24" s="113">
        <f>'jeziora 2024'!BX25</f>
        <v>0.05</v>
      </c>
      <c r="AP24" s="113">
        <f>'jeziora 2024'!BY25</f>
        <v>0.15000000000000002</v>
      </c>
      <c r="AQ24" s="113">
        <f>'jeziora 2024'!CA25</f>
        <v>0</v>
      </c>
      <c r="AR24" s="112">
        <f>'jeziora 2024'!CL25</f>
        <v>0</v>
      </c>
      <c r="AS24" s="113">
        <f>'jeziora 2024'!CO25</f>
        <v>0</v>
      </c>
      <c r="AT24" s="113">
        <f>'jeziora 2024'!CT25</f>
        <v>0</v>
      </c>
      <c r="AU24" s="133">
        <f>'jeziora 2024'!CY25</f>
        <v>0</v>
      </c>
      <c r="AV24" s="113">
        <f>'jeziora 2024'!DD25</f>
        <v>0</v>
      </c>
      <c r="AW24" s="113">
        <f>'jeziora 2024'!DE25</f>
        <v>0.05</v>
      </c>
      <c r="AX24" s="157">
        <f>'jeziora 2024'!DF25</f>
        <v>0.05</v>
      </c>
      <c r="AY24" s="158" t="s">
        <v>162</v>
      </c>
    </row>
    <row r="25" spans="1:51" x14ac:dyDescent="0.25">
      <c r="A25" s="122">
        <f>'jeziora 2024'!B26</f>
        <v>71</v>
      </c>
      <c r="B25" s="120" t="str">
        <f>'jeziora 2024'!D26</f>
        <v>jez. Długie Bańskie - głęboczek - 10,4m</v>
      </c>
      <c r="C25" s="112">
        <f>'jeziora 2024'!I26</f>
        <v>0.05</v>
      </c>
      <c r="D25" s="112">
        <f>'jeziora 2024'!J26</f>
        <v>60.5</v>
      </c>
      <c r="E25" s="112">
        <f>'jeziora 2024'!L26</f>
        <v>0.52500000000000002</v>
      </c>
      <c r="F25" s="112">
        <f>'jeziora 2024'!N26</f>
        <v>4.62</v>
      </c>
      <c r="G25" s="112">
        <f>'jeziora 2024'!O26</f>
        <v>31.3</v>
      </c>
      <c r="H25" s="133">
        <f>'jeziora 2024'!P26</f>
        <v>5.1999999999999998E-3</v>
      </c>
      <c r="I25" s="112">
        <f>'jeziora 2024'!S26</f>
        <v>129</v>
      </c>
      <c r="J25" s="112">
        <f>'jeziora 2024'!T26</f>
        <v>28.5</v>
      </c>
      <c r="K25" s="112">
        <f>'jeziora 2024'!X26</f>
        <v>32.1</v>
      </c>
      <c r="L25" s="121">
        <f>'jeziora 2024'!AA26</f>
        <v>6200</v>
      </c>
      <c r="M25" s="121">
        <f>'jeziora 2024'!AB26</f>
        <v>631.71900000000005</v>
      </c>
      <c r="N25" s="113">
        <f>'jeziora 2024'!AH26</f>
        <v>64</v>
      </c>
      <c r="O25" s="113">
        <f>'jeziora 2024'!AI26</f>
        <v>88</v>
      </c>
      <c r="P25" s="113">
        <f>'jeziora 2024'!AJ26</f>
        <v>51</v>
      </c>
      <c r="Q25" s="113">
        <f>'jeziora 2024'!AK26</f>
        <v>519</v>
      </c>
      <c r="R25" s="113">
        <f>'jeziora 2024'!AL26</f>
        <v>330</v>
      </c>
      <c r="S25" s="113">
        <f>'jeziora 2024'!AM26</f>
        <v>257</v>
      </c>
      <c r="T25" s="113">
        <f>'jeziora 2024'!AN26</f>
        <v>413</v>
      </c>
      <c r="U25" s="113">
        <f>'jeziora 2024'!AP26</f>
        <v>313</v>
      </c>
      <c r="V25" s="113">
        <f>'jeziora 2024'!AQ26</f>
        <v>1.5</v>
      </c>
      <c r="W25" s="113">
        <f>'jeziora 2024'!AR26</f>
        <v>2.5</v>
      </c>
      <c r="X25" s="113">
        <f>'jeziora 2024'!AS26</f>
        <v>28</v>
      </c>
      <c r="Y25" s="113">
        <f>'jeziora 2024'!AT26</f>
        <v>645</v>
      </c>
      <c r="Z25" s="113">
        <f>'jeziora 2024'!AU26</f>
        <v>510</v>
      </c>
      <c r="AA25" s="113">
        <f>'jeziora 2024'!AV26</f>
        <v>205</v>
      </c>
      <c r="AB25" s="113">
        <f>'jeziora 2024'!AW26</f>
        <v>332</v>
      </c>
      <c r="AC25" s="113">
        <f>'jeziora 2024'!AX26</f>
        <v>350</v>
      </c>
      <c r="AD25" s="113">
        <f>'jeziora 2024'!AY26</f>
        <v>70</v>
      </c>
      <c r="AE25" s="113">
        <f>'jeziora 2024'!BA26</f>
        <v>3114</v>
      </c>
      <c r="AF25" s="113">
        <f>'jeziora 2024'!BI26</f>
        <v>0.5</v>
      </c>
      <c r="AG25" s="113">
        <f>'jeziora 2024'!BK26</f>
        <v>0.5</v>
      </c>
      <c r="AH25" s="113">
        <f>'jeziora 2024'!BL26</f>
        <v>0.05</v>
      </c>
      <c r="AI25" s="113">
        <f>'jeziora 2024'!BM26</f>
        <v>0.05</v>
      </c>
      <c r="AJ25" s="113">
        <f>'jeziora 2024'!BN26</f>
        <v>0.05</v>
      </c>
      <c r="AK25" s="113">
        <f>'jeziora 2024'!BQ26</f>
        <v>0.4</v>
      </c>
      <c r="AL25" s="113">
        <f>'jeziora 2024'!BS26</f>
        <v>0.05</v>
      </c>
      <c r="AM25" s="113">
        <f>'jeziora 2024'!BU26</f>
        <v>0.1</v>
      </c>
      <c r="AN25" s="113">
        <f>'jeziora 2024'!BW26</f>
        <v>0.05</v>
      </c>
      <c r="AO25" s="113">
        <f>'jeziora 2024'!BX26</f>
        <v>0.05</v>
      </c>
      <c r="AP25" s="113">
        <f>'jeziora 2024'!BY26</f>
        <v>0.15000000000000002</v>
      </c>
      <c r="AQ25" s="113">
        <f>'jeziora 2024'!CA26</f>
        <v>25</v>
      </c>
      <c r="AR25" s="112">
        <f>'jeziora 2024'!CL26</f>
        <v>3.5</v>
      </c>
      <c r="AS25" s="113">
        <f>'jeziora 2024'!CO26</f>
        <v>0.5</v>
      </c>
      <c r="AT25" s="113">
        <f>'jeziora 2024'!CT26</f>
        <v>0.5</v>
      </c>
      <c r="AU25" s="133">
        <f>'jeziora 2024'!CY26</f>
        <v>4.0000000000000001E-3</v>
      </c>
      <c r="AV25" s="113">
        <f>'jeziora 2024'!DD26</f>
        <v>0.05</v>
      </c>
      <c r="AW25" s="113">
        <f>'jeziora 2024'!DE26</f>
        <v>0.05</v>
      </c>
      <c r="AX25" s="157">
        <f>'jeziora 2024'!DF26</f>
        <v>0.05</v>
      </c>
      <c r="AY25" s="155" t="s">
        <v>164</v>
      </c>
    </row>
    <row r="26" spans="1:51" x14ac:dyDescent="0.25">
      <c r="A26" s="122">
        <f>'jeziora 2024'!B27</f>
        <v>72</v>
      </c>
      <c r="B26" s="120" t="str">
        <f>'jeziora 2024'!D27</f>
        <v>jez. Długie Wigierskie - st.01</v>
      </c>
      <c r="C26" s="112">
        <f>'jeziora 2024'!I27</f>
        <v>0.05</v>
      </c>
      <c r="D26" s="112">
        <f>'jeziora 2024'!J27</f>
        <v>5.47</v>
      </c>
      <c r="E26" s="112">
        <f>'jeziora 2024'!L27</f>
        <v>0.82</v>
      </c>
      <c r="F26" s="112">
        <f>'jeziora 2024'!N27</f>
        <v>4.66</v>
      </c>
      <c r="G26" s="112">
        <f>'jeziora 2024'!O27</f>
        <v>3.15</v>
      </c>
      <c r="H26" s="133">
        <f>'jeziora 2024'!P27</f>
        <v>2.3E-3</v>
      </c>
      <c r="I26" s="112">
        <f>'jeziora 2024'!S27</f>
        <v>3.73</v>
      </c>
      <c r="J26" s="112">
        <f>'jeziora 2024'!T27</f>
        <v>23.6</v>
      </c>
      <c r="K26" s="112">
        <f>'jeziora 2024'!X27</f>
        <v>48.8</v>
      </c>
      <c r="L26" s="121">
        <f>'jeziora 2024'!AA27</f>
        <v>1760</v>
      </c>
      <c r="M26" s="121">
        <f>'jeziora 2024'!AB27</f>
        <v>147</v>
      </c>
      <c r="N26" s="113">
        <f>'jeziora 2024'!AH27</f>
        <v>2.5</v>
      </c>
      <c r="O26" s="113">
        <f>'jeziora 2024'!AI27</f>
        <v>53</v>
      </c>
      <c r="P26" s="113">
        <f>'jeziora 2024'!AJ27</f>
        <v>68</v>
      </c>
      <c r="Q26" s="113">
        <f>'jeziora 2024'!AK27</f>
        <v>193</v>
      </c>
      <c r="R26" s="113">
        <f>'jeziora 2024'!AL27</f>
        <v>91</v>
      </c>
      <c r="S26" s="113">
        <f>'jeziora 2024'!AM27</f>
        <v>29</v>
      </c>
      <c r="T26" s="113">
        <f>'jeziora 2024'!AN27</f>
        <v>55</v>
      </c>
      <c r="U26" s="113">
        <f>'jeziora 2024'!AP27</f>
        <v>76</v>
      </c>
      <c r="V26" s="113">
        <f>'jeziora 2024'!AQ27</f>
        <v>1.5</v>
      </c>
      <c r="W26" s="113">
        <f>'jeziora 2024'!AR27</f>
        <v>2.5</v>
      </c>
      <c r="X26" s="113">
        <f>'jeziora 2024'!AS27</f>
        <v>2.5</v>
      </c>
      <c r="Y26" s="113">
        <f>'jeziora 2024'!AT27</f>
        <v>99</v>
      </c>
      <c r="Z26" s="113">
        <f>'jeziora 2024'!AU27</f>
        <v>111</v>
      </c>
      <c r="AA26" s="113">
        <f>'jeziora 2024'!AV27</f>
        <v>46</v>
      </c>
      <c r="AB26" s="113">
        <f>'jeziora 2024'!AW27</f>
        <v>50</v>
      </c>
      <c r="AC26" s="113">
        <f>'jeziora 2024'!AX27</f>
        <v>133</v>
      </c>
      <c r="AD26" s="113">
        <f>'jeziora 2024'!AY27</f>
        <v>2.5</v>
      </c>
      <c r="AE26" s="113">
        <f>'jeziora 2024'!BA27</f>
        <v>754</v>
      </c>
      <c r="AF26" s="113">
        <f>'jeziora 2024'!BI27</f>
        <v>0.5</v>
      </c>
      <c r="AG26" s="113">
        <f>'jeziora 2024'!BK27</f>
        <v>0.5</v>
      </c>
      <c r="AH26" s="113">
        <f>'jeziora 2024'!BL27</f>
        <v>0.05</v>
      </c>
      <c r="AI26" s="113">
        <f>'jeziora 2024'!BM27</f>
        <v>0.05</v>
      </c>
      <c r="AJ26" s="113">
        <f>'jeziora 2024'!BN27</f>
        <v>0.05</v>
      </c>
      <c r="AK26" s="113">
        <f>'jeziora 2024'!BQ27</f>
        <v>0.4</v>
      </c>
      <c r="AL26" s="113">
        <f>'jeziora 2024'!BS27</f>
        <v>0.05</v>
      </c>
      <c r="AM26" s="113">
        <f>'jeziora 2024'!BU27</f>
        <v>0.1</v>
      </c>
      <c r="AN26" s="113">
        <f>'jeziora 2024'!BW27</f>
        <v>0.05</v>
      </c>
      <c r="AO26" s="113">
        <f>'jeziora 2024'!BX27</f>
        <v>0.05</v>
      </c>
      <c r="AP26" s="113">
        <f>'jeziora 2024'!BY27</f>
        <v>0.15000000000000002</v>
      </c>
      <c r="AQ26" s="113">
        <f>'jeziora 2024'!CA27</f>
        <v>0</v>
      </c>
      <c r="AR26" s="112">
        <f>'jeziora 2024'!CL27</f>
        <v>0</v>
      </c>
      <c r="AS26" s="113">
        <f>'jeziora 2024'!CO27</f>
        <v>0</v>
      </c>
      <c r="AT26" s="113">
        <f>'jeziora 2024'!CT27</f>
        <v>0</v>
      </c>
      <c r="AU26" s="133">
        <f>'jeziora 2024'!CY27</f>
        <v>0</v>
      </c>
      <c r="AV26" s="113">
        <f>'jeziora 2024'!DD27</f>
        <v>0</v>
      </c>
      <c r="AW26" s="113">
        <f>'jeziora 2024'!DE27</f>
        <v>0.05</v>
      </c>
      <c r="AX26" s="157">
        <f>'jeziora 2024'!DF27</f>
        <v>0.05</v>
      </c>
      <c r="AY26" s="158" t="s">
        <v>162</v>
      </c>
    </row>
    <row r="27" spans="1:51" x14ac:dyDescent="0.25">
      <c r="A27" s="122">
        <f>'jeziora 2024'!B28</f>
        <v>73</v>
      </c>
      <c r="B27" s="120" t="str">
        <f>'jeziora 2024'!D28</f>
        <v>Jez. Dobrylewskie_głęboczek</v>
      </c>
      <c r="C27" s="112">
        <f>'jeziora 2024'!I28</f>
        <v>0.05</v>
      </c>
      <c r="D27" s="112">
        <f>'jeziora 2024'!J28</f>
        <v>1.5</v>
      </c>
      <c r="E27" s="112">
        <f>'jeziora 2024'!L28</f>
        <v>0.13300000000000001</v>
      </c>
      <c r="F27" s="112">
        <f>'jeziora 2024'!N28</f>
        <v>3.96</v>
      </c>
      <c r="G27" s="112">
        <f>'jeziora 2024'!O28</f>
        <v>8.9</v>
      </c>
      <c r="H27" s="133">
        <f>'jeziora 2024'!P28</f>
        <v>6.8999999999999999E-3</v>
      </c>
      <c r="I27" s="112">
        <f>'jeziora 2024'!S28</f>
        <v>2.2999999999999998</v>
      </c>
      <c r="J27" s="112">
        <f>'jeziora 2024'!T28</f>
        <v>11.9</v>
      </c>
      <c r="K27" s="112">
        <f>'jeziora 2024'!X28</f>
        <v>34.299999999999997</v>
      </c>
      <c r="L27" s="121">
        <f>'jeziora 2024'!AA28</f>
        <v>4320</v>
      </c>
      <c r="M27" s="121">
        <f>'jeziora 2024'!AB28</f>
        <v>2830.68</v>
      </c>
      <c r="N27" s="113">
        <f>'jeziora 2024'!AH28</f>
        <v>2.5</v>
      </c>
      <c r="O27" s="113">
        <f>'jeziora 2024'!AI28</f>
        <v>2.5</v>
      </c>
      <c r="P27" s="113">
        <f>'jeziora 2024'!AJ28</f>
        <v>2.5</v>
      </c>
      <c r="Q27" s="113">
        <f>'jeziora 2024'!AK28</f>
        <v>2.5</v>
      </c>
      <c r="R27" s="113">
        <f>'jeziora 2024'!AL28</f>
        <v>2.5</v>
      </c>
      <c r="S27" s="113">
        <f>'jeziora 2024'!AM28</f>
        <v>2.5</v>
      </c>
      <c r="T27" s="113">
        <f>'jeziora 2024'!AN28</f>
        <v>2.5</v>
      </c>
      <c r="U27" s="113">
        <f>'jeziora 2024'!AP28</f>
        <v>2.5</v>
      </c>
      <c r="V27" s="113">
        <f>'jeziora 2024'!AQ28</f>
        <v>1.5</v>
      </c>
      <c r="W27" s="113">
        <f>'jeziora 2024'!AR28</f>
        <v>2.5</v>
      </c>
      <c r="X27" s="113">
        <f>'jeziora 2024'!AS28</f>
        <v>2.5</v>
      </c>
      <c r="Y27" s="113">
        <f>'jeziora 2024'!AT28</f>
        <v>2.5</v>
      </c>
      <c r="Z27" s="113">
        <f>'jeziora 2024'!AU28</f>
        <v>2.5</v>
      </c>
      <c r="AA27" s="113">
        <f>'jeziora 2024'!AV28</f>
        <v>2.5</v>
      </c>
      <c r="AB27" s="113">
        <f>'jeziora 2024'!AW28</f>
        <v>2.5</v>
      </c>
      <c r="AC27" s="113">
        <f>'jeziora 2024'!AX28</f>
        <v>30</v>
      </c>
      <c r="AD27" s="113">
        <f>'jeziora 2024'!AY28</f>
        <v>2.5</v>
      </c>
      <c r="AE27" s="113">
        <f>'jeziora 2024'!BA28</f>
        <v>31.5</v>
      </c>
      <c r="AF27" s="113">
        <f>'jeziora 2024'!BI28</f>
        <v>0.5</v>
      </c>
      <c r="AG27" s="113">
        <f>'jeziora 2024'!BK28</f>
        <v>0.5</v>
      </c>
      <c r="AH27" s="113">
        <f>'jeziora 2024'!BL28</f>
        <v>0.05</v>
      </c>
      <c r="AI27" s="113">
        <f>'jeziora 2024'!BM28</f>
        <v>0.05</v>
      </c>
      <c r="AJ27" s="113">
        <f>'jeziora 2024'!BN28</f>
        <v>0.05</v>
      </c>
      <c r="AK27" s="113">
        <f>'jeziora 2024'!BQ28</f>
        <v>0.4</v>
      </c>
      <c r="AL27" s="113">
        <f>'jeziora 2024'!BS28</f>
        <v>0.05</v>
      </c>
      <c r="AM27" s="113">
        <f>'jeziora 2024'!BU28</f>
        <v>0.1</v>
      </c>
      <c r="AN27" s="113">
        <f>'jeziora 2024'!BW28</f>
        <v>0.05</v>
      </c>
      <c r="AO27" s="113">
        <f>'jeziora 2024'!BX28</f>
        <v>0.05</v>
      </c>
      <c r="AP27" s="113">
        <f>'jeziora 2024'!BY28</f>
        <v>0.15000000000000002</v>
      </c>
      <c r="AQ27" s="113">
        <f>'jeziora 2024'!CA28</f>
        <v>25</v>
      </c>
      <c r="AR27" s="112">
        <f>'jeziora 2024'!CL28</f>
        <v>13</v>
      </c>
      <c r="AS27" s="113">
        <f>'jeziora 2024'!CO28</f>
        <v>0.5</v>
      </c>
      <c r="AT27" s="113">
        <f>'jeziora 2024'!CT28</f>
        <v>0.5</v>
      </c>
      <c r="AU27" s="133">
        <f>'jeziora 2024'!CY28</f>
        <v>3.2000000000000002E-3</v>
      </c>
      <c r="AV27" s="113">
        <f>'jeziora 2024'!DD28</f>
        <v>0.05</v>
      </c>
      <c r="AW27" s="113">
        <f>'jeziora 2024'!DE28</f>
        <v>0.05</v>
      </c>
      <c r="AX27" s="157">
        <f>'jeziora 2024'!DF28</f>
        <v>0.05</v>
      </c>
      <c r="AY27" s="155" t="s">
        <v>164</v>
      </c>
    </row>
    <row r="28" spans="1:51" x14ac:dyDescent="0.25">
      <c r="A28" s="122">
        <f>'jeziora 2024'!B29</f>
        <v>74</v>
      </c>
      <c r="B28" s="120" t="str">
        <f>'jeziora 2024'!D29</f>
        <v>Jez. Dolskie Wielkie - stan. 01</v>
      </c>
      <c r="C28" s="112">
        <f>'jeziora 2024'!I29</f>
        <v>26.8</v>
      </c>
      <c r="D28" s="112">
        <f>'jeziora 2024'!J29</f>
        <v>4.83</v>
      </c>
      <c r="E28" s="112">
        <f>'jeziora 2024'!L29</f>
        <v>0.32700000000000001</v>
      </c>
      <c r="F28" s="112">
        <f>'jeziora 2024'!N29</f>
        <v>6.39</v>
      </c>
      <c r="G28" s="112">
        <f>'jeziora 2024'!O29</f>
        <v>16.8</v>
      </c>
      <c r="H28" s="133">
        <f>'jeziora 2024'!P29</f>
        <v>1.2999999999999999E-2</v>
      </c>
      <c r="I28" s="112">
        <f>'jeziora 2024'!S29</f>
        <v>4.4800000000000004</v>
      </c>
      <c r="J28" s="112">
        <f>'jeziora 2024'!T29</f>
        <v>21.1</v>
      </c>
      <c r="K28" s="112">
        <f>'jeziora 2024'!X29</f>
        <v>58</v>
      </c>
      <c r="L28" s="121">
        <f>'jeziora 2024'!AA29</f>
        <v>6160</v>
      </c>
      <c r="M28" s="121">
        <f>'jeziora 2024'!AB29</f>
        <v>735.92100000000005</v>
      </c>
      <c r="N28" s="113">
        <f>'jeziora 2024'!AH29</f>
        <v>10</v>
      </c>
      <c r="O28" s="113">
        <f>'jeziora 2024'!AI29</f>
        <v>90</v>
      </c>
      <c r="P28" s="113">
        <f>'jeziora 2024'!AJ29</f>
        <v>117</v>
      </c>
      <c r="Q28" s="113">
        <f>'jeziora 2024'!AK29</f>
        <v>479</v>
      </c>
      <c r="R28" s="113">
        <f>'jeziora 2024'!AL29</f>
        <v>190</v>
      </c>
      <c r="S28" s="113">
        <f>'jeziora 2024'!AM29</f>
        <v>133</v>
      </c>
      <c r="T28" s="113">
        <f>'jeziora 2024'!AN29</f>
        <v>186</v>
      </c>
      <c r="U28" s="113">
        <f>'jeziora 2024'!AP29</f>
        <v>152</v>
      </c>
      <c r="V28" s="113">
        <f>'jeziora 2024'!AQ29</f>
        <v>1.5</v>
      </c>
      <c r="W28" s="113">
        <f>'jeziora 2024'!AR29</f>
        <v>16</v>
      </c>
      <c r="X28" s="113">
        <f>'jeziora 2024'!AS29</f>
        <v>37</v>
      </c>
      <c r="Y28" s="113">
        <f>'jeziora 2024'!AT29</f>
        <v>299</v>
      </c>
      <c r="Z28" s="113">
        <f>'jeziora 2024'!AU29</f>
        <v>375</v>
      </c>
      <c r="AA28" s="113">
        <f>'jeziora 2024'!AV29</f>
        <v>115</v>
      </c>
      <c r="AB28" s="113">
        <f>'jeziora 2024'!AW29</f>
        <v>194</v>
      </c>
      <c r="AC28" s="113">
        <f>'jeziora 2024'!AX29</f>
        <v>309</v>
      </c>
      <c r="AD28" s="113">
        <f>'jeziora 2024'!AY29</f>
        <v>23</v>
      </c>
      <c r="AE28" s="113">
        <f>'jeziora 2024'!BA29</f>
        <v>2048.5</v>
      </c>
      <c r="AF28" s="113">
        <f>'jeziora 2024'!BI29</f>
        <v>0.5</v>
      </c>
      <c r="AG28" s="113">
        <f>'jeziora 2024'!BK29</f>
        <v>0.5</v>
      </c>
      <c r="AH28" s="113">
        <f>'jeziora 2024'!BL29</f>
        <v>0.05</v>
      </c>
      <c r="AI28" s="113">
        <f>'jeziora 2024'!BM29</f>
        <v>0.05</v>
      </c>
      <c r="AJ28" s="113">
        <f>'jeziora 2024'!BN29</f>
        <v>0.05</v>
      </c>
      <c r="AK28" s="113">
        <f>'jeziora 2024'!BQ29</f>
        <v>0.4</v>
      </c>
      <c r="AL28" s="113">
        <f>'jeziora 2024'!BS29</f>
        <v>0.05</v>
      </c>
      <c r="AM28" s="113">
        <f>'jeziora 2024'!BU29</f>
        <v>0.1</v>
      </c>
      <c r="AN28" s="113">
        <f>'jeziora 2024'!BW29</f>
        <v>0.05</v>
      </c>
      <c r="AO28" s="113">
        <f>'jeziora 2024'!BX29</f>
        <v>0.05</v>
      </c>
      <c r="AP28" s="113">
        <f>'jeziora 2024'!BY29</f>
        <v>0.15000000000000002</v>
      </c>
      <c r="AQ28" s="113">
        <f>'jeziora 2024'!CA29</f>
        <v>25</v>
      </c>
      <c r="AR28" s="112">
        <f>'jeziora 2024'!CL29</f>
        <v>4.2</v>
      </c>
      <c r="AS28" s="113">
        <f>'jeziora 2024'!CO29</f>
        <v>0.5</v>
      </c>
      <c r="AT28" s="113">
        <f>'jeziora 2024'!CT29</f>
        <v>0.5</v>
      </c>
      <c r="AU28" s="133">
        <f>'jeziora 2024'!CY29</f>
        <v>1.2999999999999999E-2</v>
      </c>
      <c r="AV28" s="113">
        <f>'jeziora 2024'!DD29</f>
        <v>0.05</v>
      </c>
      <c r="AW28" s="113">
        <f>'jeziora 2024'!DE29</f>
        <v>0.05</v>
      </c>
      <c r="AX28" s="157">
        <f>'jeziora 2024'!DF29</f>
        <v>0.05</v>
      </c>
      <c r="AY28" s="155" t="s">
        <v>164</v>
      </c>
    </row>
    <row r="29" spans="1:51" x14ac:dyDescent="0.25">
      <c r="A29" s="122">
        <f>'jeziora 2024'!B30</f>
        <v>75</v>
      </c>
      <c r="B29" s="120" t="str">
        <f>'jeziora 2024'!D30</f>
        <v>Jez. Dominickie - stan. 01</v>
      </c>
      <c r="C29" s="112">
        <f>'jeziora 2024'!I30</f>
        <v>0.05</v>
      </c>
      <c r="D29" s="112">
        <f>'jeziora 2024'!J30</f>
        <v>12.7</v>
      </c>
      <c r="E29" s="112">
        <f>'jeziora 2024'!L30</f>
        <v>1.1399999999999999</v>
      </c>
      <c r="F29" s="112">
        <f>'jeziora 2024'!N30</f>
        <v>7.97</v>
      </c>
      <c r="G29" s="112">
        <f>'jeziora 2024'!O30</f>
        <v>49.3</v>
      </c>
      <c r="H29" s="133">
        <f>'jeziora 2024'!P30</f>
        <v>1.0999999999999999E-2</v>
      </c>
      <c r="I29" s="112">
        <f>'jeziora 2024'!S30</f>
        <v>5.53</v>
      </c>
      <c r="J29" s="112">
        <f>'jeziora 2024'!T30</f>
        <v>64</v>
      </c>
      <c r="K29" s="112">
        <f>'jeziora 2024'!X30</f>
        <v>120</v>
      </c>
      <c r="L29" s="121">
        <f>'jeziora 2024'!AA30</f>
        <v>11600</v>
      </c>
      <c r="M29" s="121">
        <f>'jeziora 2024'!AB30</f>
        <v>1012</v>
      </c>
      <c r="N29" s="113">
        <f>'jeziora 2024'!AH30</f>
        <v>78</v>
      </c>
      <c r="O29" s="113">
        <f>'jeziora 2024'!AI30</f>
        <v>85</v>
      </c>
      <c r="P29" s="113">
        <f>'jeziora 2024'!AJ30</f>
        <v>2.5</v>
      </c>
      <c r="Q29" s="113">
        <f>'jeziora 2024'!AK30</f>
        <v>484</v>
      </c>
      <c r="R29" s="113">
        <f>'jeziora 2024'!AL30</f>
        <v>190</v>
      </c>
      <c r="S29" s="113">
        <f>'jeziora 2024'!AM30</f>
        <v>120</v>
      </c>
      <c r="T29" s="113">
        <f>'jeziora 2024'!AN30</f>
        <v>139</v>
      </c>
      <c r="U29" s="113">
        <f>'jeziora 2024'!AP30</f>
        <v>130</v>
      </c>
      <c r="V29" s="113">
        <f>'jeziora 2024'!AQ30</f>
        <v>1.5</v>
      </c>
      <c r="W29" s="113">
        <f>'jeziora 2024'!AR30</f>
        <v>51</v>
      </c>
      <c r="X29" s="113">
        <f>'jeziora 2024'!AS30</f>
        <v>82</v>
      </c>
      <c r="Y29" s="113">
        <f>'jeziora 2024'!AT30</f>
        <v>295</v>
      </c>
      <c r="Z29" s="113">
        <f>'jeziora 2024'!AU30</f>
        <v>180</v>
      </c>
      <c r="AA29" s="113">
        <f>'jeziora 2024'!AV30</f>
        <v>169</v>
      </c>
      <c r="AB29" s="113">
        <f>'jeziora 2024'!AW30</f>
        <v>2.5</v>
      </c>
      <c r="AC29" s="113">
        <f>'jeziora 2024'!AX30</f>
        <v>147</v>
      </c>
      <c r="AD29" s="113">
        <f>'jeziora 2024'!AY30</f>
        <v>2.5</v>
      </c>
      <c r="AE29" s="113">
        <f>'jeziora 2024'!BA30</f>
        <v>1877</v>
      </c>
      <c r="AF29" s="113">
        <f>'jeziora 2024'!BI30</f>
        <v>0.5</v>
      </c>
      <c r="AG29" s="113">
        <f>'jeziora 2024'!BK30</f>
        <v>0.5</v>
      </c>
      <c r="AH29" s="113">
        <f>'jeziora 2024'!BL30</f>
        <v>0.05</v>
      </c>
      <c r="AI29" s="113">
        <f>'jeziora 2024'!BM30</f>
        <v>0.05</v>
      </c>
      <c r="AJ29" s="113">
        <f>'jeziora 2024'!BN30</f>
        <v>0.05</v>
      </c>
      <c r="AK29" s="113">
        <f>'jeziora 2024'!BQ30</f>
        <v>0.4</v>
      </c>
      <c r="AL29" s="113">
        <f>'jeziora 2024'!BS30</f>
        <v>0.05</v>
      </c>
      <c r="AM29" s="113">
        <f>'jeziora 2024'!BU30</f>
        <v>0.1</v>
      </c>
      <c r="AN29" s="113">
        <f>'jeziora 2024'!BW30</f>
        <v>0.05</v>
      </c>
      <c r="AO29" s="113">
        <f>'jeziora 2024'!BX30</f>
        <v>0.05</v>
      </c>
      <c r="AP29" s="113">
        <f>'jeziora 2024'!BY30</f>
        <v>0.15000000000000002</v>
      </c>
      <c r="AQ29" s="113">
        <f>'jeziora 2024'!CA30</f>
        <v>25</v>
      </c>
      <c r="AR29" s="112">
        <f>'jeziora 2024'!CL30</f>
        <v>7.5</v>
      </c>
      <c r="AS29" s="113">
        <f>'jeziora 2024'!CO30</f>
        <v>0.5</v>
      </c>
      <c r="AT29" s="113">
        <f>'jeziora 2024'!CT30</f>
        <v>0.5</v>
      </c>
      <c r="AU29" s="133">
        <f>'jeziora 2024'!CY30</f>
        <v>1.2999999999999999E-2</v>
      </c>
      <c r="AV29" s="113">
        <f>'jeziora 2024'!DD30</f>
        <v>0.05</v>
      </c>
      <c r="AW29" s="113">
        <f>'jeziora 2024'!DE30</f>
        <v>0.05</v>
      </c>
      <c r="AX29" s="157">
        <f>'jeziora 2024'!DF30</f>
        <v>0.05</v>
      </c>
      <c r="AY29" s="155" t="s">
        <v>164</v>
      </c>
    </row>
    <row r="30" spans="1:51" x14ac:dyDescent="0.25">
      <c r="A30" s="122">
        <f>'jeziora 2024'!B31</f>
        <v>76</v>
      </c>
      <c r="B30" s="120" t="str">
        <f>'jeziora 2024'!D31</f>
        <v>jez. Dominikowo Duże - głęboczek -  16,5 m</v>
      </c>
      <c r="C30" s="112">
        <f>'jeziora 2024'!I31</f>
        <v>0.05</v>
      </c>
      <c r="D30" s="112">
        <f>'jeziora 2024'!J31</f>
        <v>8.36</v>
      </c>
      <c r="E30" s="112">
        <f>'jeziora 2024'!L31</f>
        <v>1.1299999999999999</v>
      </c>
      <c r="F30" s="112">
        <f>'jeziora 2024'!N31</f>
        <v>5.7</v>
      </c>
      <c r="G30" s="112">
        <f>'jeziora 2024'!O31</f>
        <v>11</v>
      </c>
      <c r="H30" s="133">
        <f>'jeziora 2024'!P31</f>
        <v>5.4999999999999997E-3</v>
      </c>
      <c r="I30" s="112">
        <f>'jeziora 2024'!S31</f>
        <v>3.64</v>
      </c>
      <c r="J30" s="112">
        <f>'jeziora 2024'!T31</f>
        <v>50.6</v>
      </c>
      <c r="K30" s="112">
        <f>'jeziora 2024'!X31</f>
        <v>90.1</v>
      </c>
      <c r="L30" s="121">
        <f>'jeziora 2024'!AA31</f>
        <v>9350</v>
      </c>
      <c r="M30" s="121">
        <f>'jeziora 2024'!AB31</f>
        <v>674.12099999999998</v>
      </c>
      <c r="N30" s="113">
        <f>'jeziora 2024'!AH31</f>
        <v>31</v>
      </c>
      <c r="O30" s="113">
        <f>'jeziora 2024'!AI31</f>
        <v>52</v>
      </c>
      <c r="P30" s="113">
        <f>'jeziora 2024'!AJ31</f>
        <v>39</v>
      </c>
      <c r="Q30" s="113">
        <f>'jeziora 2024'!AK31</f>
        <v>254</v>
      </c>
      <c r="R30" s="113">
        <f>'jeziora 2024'!AL31</f>
        <v>190</v>
      </c>
      <c r="S30" s="113">
        <f>'jeziora 2024'!AM31</f>
        <v>47</v>
      </c>
      <c r="T30" s="113">
        <f>'jeziora 2024'!AN31</f>
        <v>81</v>
      </c>
      <c r="U30" s="113">
        <f>'jeziora 2024'!AP31</f>
        <v>184</v>
      </c>
      <c r="V30" s="113">
        <f>'jeziora 2024'!AQ31</f>
        <v>1.5</v>
      </c>
      <c r="W30" s="113">
        <f>'jeziora 2024'!AR31</f>
        <v>2.5</v>
      </c>
      <c r="X30" s="113">
        <f>'jeziora 2024'!AS31</f>
        <v>63</v>
      </c>
      <c r="Y30" s="113">
        <f>'jeziora 2024'!AT31</f>
        <v>101</v>
      </c>
      <c r="Z30" s="113">
        <f>'jeziora 2024'!AU31</f>
        <v>194</v>
      </c>
      <c r="AA30" s="113">
        <f>'jeziora 2024'!AV31</f>
        <v>71</v>
      </c>
      <c r="AB30" s="113">
        <f>'jeziora 2024'!AW31</f>
        <v>99</v>
      </c>
      <c r="AC30" s="113">
        <f>'jeziora 2024'!AX31</f>
        <v>196</v>
      </c>
      <c r="AD30" s="113">
        <f>'jeziora 2024'!AY31</f>
        <v>55</v>
      </c>
      <c r="AE30" s="113">
        <f>'jeziora 2024'!BA31</f>
        <v>1127</v>
      </c>
      <c r="AF30" s="113">
        <f>'jeziora 2024'!BI31</f>
        <v>0.5</v>
      </c>
      <c r="AG30" s="113">
        <f>'jeziora 2024'!BK31</f>
        <v>0.5</v>
      </c>
      <c r="AH30" s="113">
        <f>'jeziora 2024'!BL31</f>
        <v>0.05</v>
      </c>
      <c r="AI30" s="113">
        <f>'jeziora 2024'!BM31</f>
        <v>0.05</v>
      </c>
      <c r="AJ30" s="113">
        <f>'jeziora 2024'!BN31</f>
        <v>0.05</v>
      </c>
      <c r="AK30" s="113">
        <f>'jeziora 2024'!BQ31</f>
        <v>0.4</v>
      </c>
      <c r="AL30" s="113">
        <f>'jeziora 2024'!BS31</f>
        <v>0.05</v>
      </c>
      <c r="AM30" s="113">
        <f>'jeziora 2024'!BU31</f>
        <v>0.1</v>
      </c>
      <c r="AN30" s="113">
        <f>'jeziora 2024'!BW31</f>
        <v>0.05</v>
      </c>
      <c r="AO30" s="113">
        <f>'jeziora 2024'!BX31</f>
        <v>0.05</v>
      </c>
      <c r="AP30" s="113">
        <f>'jeziora 2024'!BY31</f>
        <v>0.15000000000000002</v>
      </c>
      <c r="AQ30" s="113">
        <f>'jeziora 2024'!CA31</f>
        <v>25</v>
      </c>
      <c r="AR30" s="112">
        <f>'jeziora 2024'!CL31</f>
        <v>2.2999999999999998</v>
      </c>
      <c r="AS30" s="113">
        <f>'jeziora 2024'!CO31</f>
        <v>0.5</v>
      </c>
      <c r="AT30" s="113">
        <f>'jeziora 2024'!CT31</f>
        <v>0.5</v>
      </c>
      <c r="AU30" s="133">
        <f>'jeziora 2024'!CY31</f>
        <v>1.0999999999999999E-2</v>
      </c>
      <c r="AV30" s="113">
        <f>'jeziora 2024'!DD31</f>
        <v>0.05</v>
      </c>
      <c r="AW30" s="113">
        <f>'jeziora 2024'!DE31</f>
        <v>0.05</v>
      </c>
      <c r="AX30" s="157">
        <f>'jeziora 2024'!DF31</f>
        <v>0.05</v>
      </c>
      <c r="AY30" s="159" t="s">
        <v>163</v>
      </c>
    </row>
    <row r="31" spans="1:51" x14ac:dyDescent="0.25">
      <c r="A31" s="122">
        <f>'jeziora 2024'!B32</f>
        <v>77</v>
      </c>
      <c r="B31" s="120" t="str">
        <f>'jeziora 2024'!D32</f>
        <v>jez. Drawsko - głęboczek - 79,7m</v>
      </c>
      <c r="C31" s="112">
        <f>'jeziora 2024'!I32</f>
        <v>0.05</v>
      </c>
      <c r="D31" s="112">
        <f>'jeziora 2024'!J32</f>
        <v>10.1</v>
      </c>
      <c r="E31" s="112">
        <f>'jeziora 2024'!L32</f>
        <v>0.41399999999999998</v>
      </c>
      <c r="F31" s="112">
        <f>'jeziora 2024'!N32</f>
        <v>6.28</v>
      </c>
      <c r="G31" s="112">
        <f>'jeziora 2024'!O32</f>
        <v>6.39</v>
      </c>
      <c r="H31" s="133">
        <f>'jeziora 2024'!P32</f>
        <v>2.0999999999999999E-3</v>
      </c>
      <c r="I31" s="112">
        <f>'jeziora 2024'!S32</f>
        <v>5.93</v>
      </c>
      <c r="J31" s="112">
        <f>'jeziora 2024'!T32</f>
        <v>16.2</v>
      </c>
      <c r="K31" s="112">
        <f>'jeziora 2024'!X32</f>
        <v>48.1</v>
      </c>
      <c r="L31" s="121">
        <f>'jeziora 2024'!AA32</f>
        <v>17054.099999999999</v>
      </c>
      <c r="M31" s="121">
        <f>'jeziora 2024'!AB32</f>
        <v>3182.91</v>
      </c>
      <c r="N31" s="113">
        <f>'jeziora 2024'!AH32</f>
        <v>2.5</v>
      </c>
      <c r="O31" s="113">
        <f>'jeziora 2024'!AI32</f>
        <v>72</v>
      </c>
      <c r="P31" s="113">
        <f>'jeziora 2024'!AJ32</f>
        <v>94</v>
      </c>
      <c r="Q31" s="113">
        <f>'jeziora 2024'!AK32</f>
        <v>384</v>
      </c>
      <c r="R31" s="113">
        <f>'jeziora 2024'!AL32</f>
        <v>150</v>
      </c>
      <c r="S31" s="113">
        <f>'jeziora 2024'!AM32</f>
        <v>107</v>
      </c>
      <c r="T31" s="113">
        <f>'jeziora 2024'!AN32</f>
        <v>149</v>
      </c>
      <c r="U31" s="113">
        <f>'jeziora 2024'!AP32</f>
        <v>122</v>
      </c>
      <c r="V31" s="113">
        <f>'jeziora 2024'!AQ32</f>
        <v>1.5</v>
      </c>
      <c r="W31" s="113">
        <f>'jeziora 2024'!AR32</f>
        <v>2.5</v>
      </c>
      <c r="X31" s="113">
        <f>'jeziora 2024'!AS32</f>
        <v>2.5</v>
      </c>
      <c r="Y31" s="113">
        <f>'jeziora 2024'!AT32</f>
        <v>240</v>
      </c>
      <c r="Z31" s="113">
        <f>'jeziora 2024'!AU32</f>
        <v>301</v>
      </c>
      <c r="AA31" s="113">
        <f>'jeziora 2024'!AV32</f>
        <v>92</v>
      </c>
      <c r="AB31" s="113">
        <f>'jeziora 2024'!AW32</f>
        <v>155</v>
      </c>
      <c r="AC31" s="113">
        <f>'jeziora 2024'!AX32</f>
        <v>248</v>
      </c>
      <c r="AD31" s="113">
        <f>'jeziora 2024'!AY32</f>
        <v>2.5</v>
      </c>
      <c r="AE31" s="113">
        <f>'jeziora 2024'!BA32</f>
        <v>1598</v>
      </c>
      <c r="AF31" s="113">
        <f>'jeziora 2024'!BI32</f>
        <v>0.5</v>
      </c>
      <c r="AG31" s="113">
        <f>'jeziora 2024'!BK32</f>
        <v>0.5</v>
      </c>
      <c r="AH31" s="113">
        <f>'jeziora 2024'!BL32</f>
        <v>0.05</v>
      </c>
      <c r="AI31" s="113">
        <f>'jeziora 2024'!BM32</f>
        <v>0.05</v>
      </c>
      <c r="AJ31" s="113">
        <f>'jeziora 2024'!BN32</f>
        <v>0.05</v>
      </c>
      <c r="AK31" s="113">
        <f>'jeziora 2024'!BQ32</f>
        <v>0.4</v>
      </c>
      <c r="AL31" s="113">
        <f>'jeziora 2024'!BS32</f>
        <v>0.05</v>
      </c>
      <c r="AM31" s="113">
        <f>'jeziora 2024'!BU32</f>
        <v>0.1</v>
      </c>
      <c r="AN31" s="113">
        <f>'jeziora 2024'!BW32</f>
        <v>0.05</v>
      </c>
      <c r="AO31" s="113">
        <f>'jeziora 2024'!BX32</f>
        <v>0.05</v>
      </c>
      <c r="AP31" s="113">
        <f>'jeziora 2024'!BY32</f>
        <v>0.15000000000000002</v>
      </c>
      <c r="AQ31" s="113">
        <f>'jeziora 2024'!CA32</f>
        <v>25</v>
      </c>
      <c r="AR31" s="112">
        <f>'jeziora 2024'!CL32</f>
        <v>3.5</v>
      </c>
      <c r="AS31" s="113">
        <f>'jeziora 2024'!CO32</f>
        <v>0.5</v>
      </c>
      <c r="AT31" s="113">
        <f>'jeziora 2024'!CT32</f>
        <v>0.5</v>
      </c>
      <c r="AU31" s="133">
        <f>'jeziora 2024'!CY32</f>
        <v>0.01</v>
      </c>
      <c r="AV31" s="113">
        <f>'jeziora 2024'!DD32</f>
        <v>0.05</v>
      </c>
      <c r="AW31" s="113">
        <f>'jeziora 2024'!DE32</f>
        <v>0.05</v>
      </c>
      <c r="AX31" s="157">
        <f>'jeziora 2024'!DF32</f>
        <v>0.05</v>
      </c>
      <c r="AY31" s="155" t="s">
        <v>164</v>
      </c>
    </row>
    <row r="32" spans="1:51" x14ac:dyDescent="0.25">
      <c r="A32" s="122">
        <f>'jeziora 2024'!B33</f>
        <v>78</v>
      </c>
      <c r="B32" s="120" t="str">
        <f>'jeziora 2024'!D33</f>
        <v>jez. Dręstwo - st.02</v>
      </c>
      <c r="C32" s="112">
        <f>'jeziora 2024'!I33</f>
        <v>0.05</v>
      </c>
      <c r="D32" s="112">
        <f>'jeziora 2024'!J33</f>
        <v>8.57</v>
      </c>
      <c r="E32" s="112">
        <f>'jeziora 2024'!L33</f>
        <v>0.95699999999999996</v>
      </c>
      <c r="F32" s="112">
        <f>'jeziora 2024'!N33</f>
        <v>7.73</v>
      </c>
      <c r="G32" s="112">
        <f>'jeziora 2024'!O33</f>
        <v>5.88</v>
      </c>
      <c r="H32" s="133">
        <f>'jeziora 2024'!P33</f>
        <v>4.1000000000000003E-3</v>
      </c>
      <c r="I32" s="112">
        <f>'jeziora 2024'!S33</f>
        <v>6.83</v>
      </c>
      <c r="J32" s="112">
        <f>'jeziora 2024'!T33</f>
        <v>14.1</v>
      </c>
      <c r="K32" s="112">
        <f>'jeziora 2024'!X33</f>
        <v>41.8</v>
      </c>
      <c r="L32" s="121">
        <f>'jeziora 2024'!AA33</f>
        <v>14400</v>
      </c>
      <c r="M32" s="121">
        <f>'jeziora 2024'!AB33</f>
        <v>1151.81</v>
      </c>
      <c r="N32" s="113">
        <f>'jeziora 2024'!AH33</f>
        <v>2.5</v>
      </c>
      <c r="O32" s="113">
        <f>'jeziora 2024'!AI33</f>
        <v>2.5</v>
      </c>
      <c r="P32" s="113">
        <f>'jeziora 2024'!AJ33</f>
        <v>2.5</v>
      </c>
      <c r="Q32" s="113">
        <f>'jeziora 2024'!AK33</f>
        <v>131</v>
      </c>
      <c r="R32" s="113">
        <f>'jeziora 2024'!AL33</f>
        <v>58</v>
      </c>
      <c r="S32" s="113">
        <f>'jeziora 2024'!AM33</f>
        <v>2.5</v>
      </c>
      <c r="T32" s="113">
        <f>'jeziora 2024'!AN33</f>
        <v>32</v>
      </c>
      <c r="U32" s="113">
        <f>'jeziora 2024'!AP33</f>
        <v>63</v>
      </c>
      <c r="V32" s="113">
        <f>'jeziora 2024'!AQ33</f>
        <v>1.5</v>
      </c>
      <c r="W32" s="113">
        <f>'jeziora 2024'!AR33</f>
        <v>2.5</v>
      </c>
      <c r="X32" s="113">
        <f>'jeziora 2024'!AS33</f>
        <v>2.5</v>
      </c>
      <c r="Y32" s="113">
        <f>'jeziora 2024'!AT33</f>
        <v>53</v>
      </c>
      <c r="Z32" s="113">
        <f>'jeziora 2024'!AU33</f>
        <v>71</v>
      </c>
      <c r="AA32" s="113">
        <f>'jeziora 2024'!AV33</f>
        <v>2.5</v>
      </c>
      <c r="AB32" s="113">
        <f>'jeziora 2024'!AW33</f>
        <v>43</v>
      </c>
      <c r="AC32" s="113">
        <f>'jeziora 2024'!AX33</f>
        <v>103</v>
      </c>
      <c r="AD32" s="113">
        <f>'jeziora 2024'!AY33</f>
        <v>2.5</v>
      </c>
      <c r="AE32" s="113">
        <f>'jeziora 2024'!BA33</f>
        <v>364</v>
      </c>
      <c r="AF32" s="113">
        <f>'jeziora 2024'!BI33</f>
        <v>0.5</v>
      </c>
      <c r="AG32" s="113">
        <f>'jeziora 2024'!BK33</f>
        <v>0.5</v>
      </c>
      <c r="AH32" s="113">
        <f>'jeziora 2024'!BL33</f>
        <v>0.05</v>
      </c>
      <c r="AI32" s="113">
        <f>'jeziora 2024'!BM33</f>
        <v>0.05</v>
      </c>
      <c r="AJ32" s="113">
        <f>'jeziora 2024'!BN33</f>
        <v>0.05</v>
      </c>
      <c r="AK32" s="113">
        <f>'jeziora 2024'!BQ33</f>
        <v>0.4</v>
      </c>
      <c r="AL32" s="113">
        <f>'jeziora 2024'!BS33</f>
        <v>0.05</v>
      </c>
      <c r="AM32" s="113">
        <f>'jeziora 2024'!BU33</f>
        <v>0.1</v>
      </c>
      <c r="AN32" s="113">
        <f>'jeziora 2024'!BW33</f>
        <v>0.05</v>
      </c>
      <c r="AO32" s="113">
        <f>'jeziora 2024'!BX33</f>
        <v>0.05</v>
      </c>
      <c r="AP32" s="113">
        <f>'jeziora 2024'!BY33</f>
        <v>0.15000000000000002</v>
      </c>
      <c r="AQ32" s="113">
        <f>'jeziora 2024'!CA33</f>
        <v>0</v>
      </c>
      <c r="AR32" s="112">
        <f>'jeziora 2024'!CL33</f>
        <v>0</v>
      </c>
      <c r="AS32" s="113">
        <f>'jeziora 2024'!CO33</f>
        <v>0</v>
      </c>
      <c r="AT32" s="113">
        <f>'jeziora 2024'!CT33</f>
        <v>0</v>
      </c>
      <c r="AU32" s="133">
        <f>'jeziora 2024'!CY33</f>
        <v>0</v>
      </c>
      <c r="AV32" s="113">
        <f>'jeziora 2024'!DD33</f>
        <v>0</v>
      </c>
      <c r="AW32" s="113">
        <f>'jeziora 2024'!DE33</f>
        <v>0.05</v>
      </c>
      <c r="AX32" s="157">
        <f>'jeziora 2024'!DF33</f>
        <v>0.05</v>
      </c>
      <c r="AY32" s="155" t="s">
        <v>164</v>
      </c>
    </row>
    <row r="33" spans="1:51" x14ac:dyDescent="0.25">
      <c r="A33" s="122">
        <f>'jeziora 2024'!B34</f>
        <v>79</v>
      </c>
      <c r="B33" s="120" t="str">
        <f>'jeziora 2024'!D34</f>
        <v>jez. Dubie Południowe - głęboczek -  34,4 m</v>
      </c>
      <c r="C33" s="112">
        <f>'jeziora 2024'!I34</f>
        <v>0.05</v>
      </c>
      <c r="D33" s="112">
        <f>'jeziora 2024'!J34</f>
        <v>14</v>
      </c>
      <c r="E33" s="112">
        <f>'jeziora 2024'!L34</f>
        <v>0.875</v>
      </c>
      <c r="F33" s="112">
        <f>'jeziora 2024'!N34</f>
        <v>13.8</v>
      </c>
      <c r="G33" s="112">
        <f>'jeziora 2024'!O34</f>
        <v>7.7</v>
      </c>
      <c r="H33" s="133">
        <f>'jeziora 2024'!P34</f>
        <v>3.2000000000000002E-3</v>
      </c>
      <c r="I33" s="112">
        <f>'jeziora 2024'!S34</f>
        <v>14.2</v>
      </c>
      <c r="J33" s="112">
        <f>'jeziora 2024'!T34</f>
        <v>30.6</v>
      </c>
      <c r="K33" s="112">
        <f>'jeziora 2024'!X34</f>
        <v>62.9</v>
      </c>
      <c r="L33" s="121">
        <f>'jeziora 2024'!AA34</f>
        <v>12300</v>
      </c>
      <c r="M33" s="121">
        <f>'jeziora 2024'!AB34</f>
        <v>15394.7</v>
      </c>
      <c r="N33" s="113">
        <f>'jeziora 2024'!AH34</f>
        <v>2.5</v>
      </c>
      <c r="O33" s="113">
        <f>'jeziora 2024'!AI34</f>
        <v>43</v>
      </c>
      <c r="P33" s="113">
        <f>'jeziora 2024'!AJ34</f>
        <v>147</v>
      </c>
      <c r="Q33" s="113">
        <f>'jeziora 2024'!AK34</f>
        <v>201</v>
      </c>
      <c r="R33" s="113">
        <f>'jeziora 2024'!AL34</f>
        <v>210</v>
      </c>
      <c r="S33" s="113">
        <f>'jeziora 2024'!AM34</f>
        <v>56</v>
      </c>
      <c r="T33" s="113">
        <f>'jeziora 2024'!AN34</f>
        <v>69</v>
      </c>
      <c r="U33" s="113">
        <f>'jeziora 2024'!AP34</f>
        <v>75</v>
      </c>
      <c r="V33" s="113">
        <f>'jeziora 2024'!AQ34</f>
        <v>1.5</v>
      </c>
      <c r="W33" s="113">
        <f>'jeziora 2024'!AR34</f>
        <v>2.5</v>
      </c>
      <c r="X33" s="113">
        <f>'jeziora 2024'!AS34</f>
        <v>2.5</v>
      </c>
      <c r="Y33" s="113">
        <f>'jeziora 2024'!AT34</f>
        <v>98</v>
      </c>
      <c r="Z33" s="113">
        <f>'jeziora 2024'!AU34</f>
        <v>100</v>
      </c>
      <c r="AA33" s="113">
        <f>'jeziora 2024'!AV34</f>
        <v>54</v>
      </c>
      <c r="AB33" s="113">
        <f>'jeziora 2024'!AW34</f>
        <v>121</v>
      </c>
      <c r="AC33" s="113">
        <f>'jeziora 2024'!AX34</f>
        <v>87</v>
      </c>
      <c r="AD33" s="113">
        <f>'jeziora 2024'!AY34</f>
        <v>2.5</v>
      </c>
      <c r="AE33" s="113">
        <f>'jeziora 2024'!BA34</f>
        <v>987</v>
      </c>
      <c r="AF33" s="113">
        <f>'jeziora 2024'!BI34</f>
        <v>0.5</v>
      </c>
      <c r="AG33" s="113">
        <f>'jeziora 2024'!BK34</f>
        <v>0.5</v>
      </c>
      <c r="AH33" s="113">
        <f>'jeziora 2024'!BL34</f>
        <v>0.05</v>
      </c>
      <c r="AI33" s="113">
        <f>'jeziora 2024'!BM34</f>
        <v>0.05</v>
      </c>
      <c r="AJ33" s="113">
        <f>'jeziora 2024'!BN34</f>
        <v>0.05</v>
      </c>
      <c r="AK33" s="113">
        <f>'jeziora 2024'!BQ34</f>
        <v>0.4</v>
      </c>
      <c r="AL33" s="113">
        <f>'jeziora 2024'!BS34</f>
        <v>0.05</v>
      </c>
      <c r="AM33" s="113">
        <f>'jeziora 2024'!BU34</f>
        <v>0.1</v>
      </c>
      <c r="AN33" s="113">
        <f>'jeziora 2024'!BW34</f>
        <v>0.05</v>
      </c>
      <c r="AO33" s="113">
        <f>'jeziora 2024'!BX34</f>
        <v>0.05</v>
      </c>
      <c r="AP33" s="113">
        <f>'jeziora 2024'!BY34</f>
        <v>0.15000000000000002</v>
      </c>
      <c r="AQ33" s="113">
        <f>'jeziora 2024'!CA34</f>
        <v>25</v>
      </c>
      <c r="AR33" s="112">
        <f>'jeziora 2024'!CL34</f>
        <v>0.86</v>
      </c>
      <c r="AS33" s="113">
        <f>'jeziora 2024'!CO34</f>
        <v>0.5</v>
      </c>
      <c r="AT33" s="113">
        <f>'jeziora 2024'!CT34</f>
        <v>0.5</v>
      </c>
      <c r="AU33" s="133">
        <f>'jeziora 2024'!CY34</f>
        <v>4.9000000000000007E-3</v>
      </c>
      <c r="AV33" s="113">
        <f>'jeziora 2024'!DD34</f>
        <v>0.05</v>
      </c>
      <c r="AW33" s="113">
        <f>'jeziora 2024'!DE34</f>
        <v>0.05</v>
      </c>
      <c r="AX33" s="157">
        <f>'jeziora 2024'!DF34</f>
        <v>0.05</v>
      </c>
      <c r="AY33" s="155" t="s">
        <v>164</v>
      </c>
    </row>
    <row r="34" spans="1:51" x14ac:dyDescent="0.25">
      <c r="A34" s="122">
        <f>'jeziora 2024'!B35</f>
        <v>80</v>
      </c>
      <c r="B34" s="120" t="str">
        <f>'jeziora 2024'!D35</f>
        <v>jez. Dybrzk - Czernica</v>
      </c>
      <c r="C34" s="112">
        <f>'jeziora 2024'!I35</f>
        <v>0.05</v>
      </c>
      <c r="D34" s="112">
        <f>'jeziora 2024'!J35</f>
        <v>5.91</v>
      </c>
      <c r="E34" s="112">
        <f>'jeziora 2024'!L35</f>
        <v>0.32800000000000001</v>
      </c>
      <c r="F34" s="112">
        <f>'jeziora 2024'!N35</f>
        <v>19.899999999999999</v>
      </c>
      <c r="G34" s="112">
        <f>'jeziora 2024'!O35</f>
        <v>11.3</v>
      </c>
      <c r="H34" s="133">
        <f>'jeziora 2024'!P35</f>
        <v>2.3E-3</v>
      </c>
      <c r="I34" s="112">
        <f>'jeziora 2024'!S35</f>
        <v>7.49</v>
      </c>
      <c r="J34" s="112">
        <f>'jeziora 2024'!T35</f>
        <v>29</v>
      </c>
      <c r="K34" s="112">
        <f>'jeziora 2024'!X35</f>
        <v>57.2</v>
      </c>
      <c r="L34" s="121">
        <f>'jeziora 2024'!AA35</f>
        <v>23792.3</v>
      </c>
      <c r="M34" s="121">
        <f>'jeziora 2024'!AB35</f>
        <v>1355.41</v>
      </c>
      <c r="N34" s="113">
        <f>'jeziora 2024'!AH35</f>
        <v>2.5</v>
      </c>
      <c r="O34" s="113">
        <f>'jeziora 2024'!AI35</f>
        <v>2.5</v>
      </c>
      <c r="P34" s="113">
        <f>'jeziora 2024'!AJ35</f>
        <v>2.5</v>
      </c>
      <c r="Q34" s="113">
        <f>'jeziora 2024'!AK35</f>
        <v>2.5</v>
      </c>
      <c r="R34" s="113">
        <f>'jeziora 2024'!AL35</f>
        <v>2.5</v>
      </c>
      <c r="S34" s="113">
        <f>'jeziora 2024'!AM35</f>
        <v>2.5</v>
      </c>
      <c r="T34" s="113">
        <f>'jeziora 2024'!AN35</f>
        <v>2.5</v>
      </c>
      <c r="U34" s="113">
        <f>'jeziora 2024'!AP35</f>
        <v>2.5</v>
      </c>
      <c r="V34" s="113">
        <f>'jeziora 2024'!AQ35</f>
        <v>1.5</v>
      </c>
      <c r="W34" s="113">
        <f>'jeziora 2024'!AR35</f>
        <v>2.5</v>
      </c>
      <c r="X34" s="113">
        <f>'jeziora 2024'!AS35</f>
        <v>2.5</v>
      </c>
      <c r="Y34" s="113">
        <f>'jeziora 2024'!AT35</f>
        <v>2.5</v>
      </c>
      <c r="Z34" s="113">
        <f>'jeziora 2024'!AU35</f>
        <v>2.5</v>
      </c>
      <c r="AA34" s="113">
        <f>'jeziora 2024'!AV35</f>
        <v>2.5</v>
      </c>
      <c r="AB34" s="113">
        <f>'jeziora 2024'!AW35</f>
        <v>2.5</v>
      </c>
      <c r="AC34" s="113">
        <f>'jeziora 2024'!AX35</f>
        <v>34</v>
      </c>
      <c r="AD34" s="113">
        <f>'jeziora 2024'!AY35</f>
        <v>2.5</v>
      </c>
      <c r="AE34" s="113">
        <f>'jeziora 2024'!BA35</f>
        <v>31.5</v>
      </c>
      <c r="AF34" s="113">
        <f>'jeziora 2024'!BI35</f>
        <v>0.5</v>
      </c>
      <c r="AG34" s="113">
        <f>'jeziora 2024'!BK35</f>
        <v>0.5</v>
      </c>
      <c r="AH34" s="113">
        <f>'jeziora 2024'!BL35</f>
        <v>0.05</v>
      </c>
      <c r="AI34" s="113">
        <f>'jeziora 2024'!BM35</f>
        <v>0.05</v>
      </c>
      <c r="AJ34" s="113">
        <f>'jeziora 2024'!BN35</f>
        <v>0.05</v>
      </c>
      <c r="AK34" s="113">
        <f>'jeziora 2024'!BQ35</f>
        <v>0.4</v>
      </c>
      <c r="AL34" s="113">
        <f>'jeziora 2024'!BS35</f>
        <v>0.05</v>
      </c>
      <c r="AM34" s="113">
        <f>'jeziora 2024'!BU35</f>
        <v>0.1</v>
      </c>
      <c r="AN34" s="113">
        <f>'jeziora 2024'!BW35</f>
        <v>0.05</v>
      </c>
      <c r="AO34" s="113">
        <f>'jeziora 2024'!BX35</f>
        <v>0.05</v>
      </c>
      <c r="AP34" s="113">
        <f>'jeziora 2024'!BY35</f>
        <v>0.15000000000000002</v>
      </c>
      <c r="AQ34" s="113">
        <f>'jeziora 2024'!CA35</f>
        <v>25</v>
      </c>
      <c r="AR34" s="112">
        <f>'jeziora 2024'!CL35</f>
        <v>46</v>
      </c>
      <c r="AS34" s="113">
        <f>'jeziora 2024'!CO35</f>
        <v>0.5</v>
      </c>
      <c r="AT34" s="113">
        <f>'jeziora 2024'!CT35</f>
        <v>0.5</v>
      </c>
      <c r="AU34" s="133">
        <f>'jeziora 2024'!CY35</f>
        <v>5.5999999999999999E-3</v>
      </c>
      <c r="AV34" s="113">
        <f>'jeziora 2024'!DD35</f>
        <v>0.05</v>
      </c>
      <c r="AW34" s="113">
        <f>'jeziora 2024'!DE35</f>
        <v>0.05</v>
      </c>
      <c r="AX34" s="157">
        <f>'jeziora 2024'!DF35</f>
        <v>0.05</v>
      </c>
      <c r="AY34" s="155" t="s">
        <v>164</v>
      </c>
    </row>
    <row r="35" spans="1:51" x14ac:dyDescent="0.25">
      <c r="A35" s="122">
        <f>'jeziora 2024'!B36</f>
        <v>81</v>
      </c>
      <c r="B35" s="120" t="str">
        <f>'jeziora 2024'!D36</f>
        <v>jez. Gil - stan.01</v>
      </c>
      <c r="C35" s="112">
        <f>'jeziora 2024'!I36</f>
        <v>0.05</v>
      </c>
      <c r="D35" s="112">
        <f>'jeziora 2024'!J36</f>
        <v>4.09</v>
      </c>
      <c r="E35" s="112">
        <f>'jeziora 2024'!L36</f>
        <v>1.03</v>
      </c>
      <c r="F35" s="112">
        <f>'jeziora 2024'!N36</f>
        <v>3.06</v>
      </c>
      <c r="G35" s="112">
        <f>'jeziora 2024'!O36</f>
        <v>3.56</v>
      </c>
      <c r="H35" s="133">
        <f>'jeziora 2024'!P36</f>
        <v>2.2000000000000001E-3</v>
      </c>
      <c r="I35" s="112">
        <f>'jeziora 2024'!S36</f>
        <v>4.03</v>
      </c>
      <c r="J35" s="112">
        <f>'jeziora 2024'!T36</f>
        <v>26.9</v>
      </c>
      <c r="K35" s="112">
        <f>'jeziora 2024'!X36</f>
        <v>50.7</v>
      </c>
      <c r="L35" s="121">
        <f>'jeziora 2024'!AA36</f>
        <v>5720</v>
      </c>
      <c r="M35" s="121">
        <f>'jeziora 2024'!AB36</f>
        <v>718.81399999999996</v>
      </c>
      <c r="N35" s="113">
        <f>'jeziora 2024'!AH36</f>
        <v>2.5</v>
      </c>
      <c r="O35" s="113">
        <f>'jeziora 2024'!AI36</f>
        <v>13</v>
      </c>
      <c r="P35" s="113">
        <f>'jeziora 2024'!AJ36</f>
        <v>27</v>
      </c>
      <c r="Q35" s="113">
        <f>'jeziora 2024'!AK36</f>
        <v>59</v>
      </c>
      <c r="R35" s="113">
        <f>'jeziora 2024'!AL36</f>
        <v>28</v>
      </c>
      <c r="S35" s="113">
        <f>'jeziora 2024'!AM36</f>
        <v>13</v>
      </c>
      <c r="T35" s="113">
        <f>'jeziora 2024'!AN36</f>
        <v>17</v>
      </c>
      <c r="U35" s="113">
        <f>'jeziora 2024'!AP36</f>
        <v>19</v>
      </c>
      <c r="V35" s="113">
        <f>'jeziora 2024'!AQ36</f>
        <v>1.5</v>
      </c>
      <c r="W35" s="113">
        <f>'jeziora 2024'!AR36</f>
        <v>2.5</v>
      </c>
      <c r="X35" s="113">
        <f>'jeziora 2024'!AS36</f>
        <v>2.5</v>
      </c>
      <c r="Y35" s="113">
        <f>'jeziora 2024'!AT36</f>
        <v>35</v>
      </c>
      <c r="Z35" s="113">
        <f>'jeziora 2024'!AU36</f>
        <v>35</v>
      </c>
      <c r="AA35" s="113">
        <f>'jeziora 2024'!AV36</f>
        <v>14</v>
      </c>
      <c r="AB35" s="113">
        <f>'jeziora 2024'!AW36</f>
        <v>17</v>
      </c>
      <c r="AC35" s="113">
        <f>'jeziora 2024'!AX36</f>
        <v>35</v>
      </c>
      <c r="AD35" s="113">
        <f>'jeziora 2024'!AY36</f>
        <v>2.5</v>
      </c>
      <c r="AE35" s="113">
        <f>'jeziora 2024'!BA36</f>
        <v>250</v>
      </c>
      <c r="AF35" s="113">
        <f>'jeziora 2024'!BI36</f>
        <v>0.5</v>
      </c>
      <c r="AG35" s="113">
        <f>'jeziora 2024'!BK36</f>
        <v>0.5</v>
      </c>
      <c r="AH35" s="113">
        <f>'jeziora 2024'!BL36</f>
        <v>0.05</v>
      </c>
      <c r="AI35" s="113">
        <f>'jeziora 2024'!BM36</f>
        <v>0.05</v>
      </c>
      <c r="AJ35" s="113">
        <f>'jeziora 2024'!BN36</f>
        <v>0.05</v>
      </c>
      <c r="AK35" s="113">
        <f>'jeziora 2024'!BQ36</f>
        <v>0.4</v>
      </c>
      <c r="AL35" s="113">
        <f>'jeziora 2024'!BS36</f>
        <v>0.05</v>
      </c>
      <c r="AM35" s="113">
        <f>'jeziora 2024'!BU36</f>
        <v>0.1</v>
      </c>
      <c r="AN35" s="113">
        <f>'jeziora 2024'!BW36</f>
        <v>0.05</v>
      </c>
      <c r="AO35" s="113">
        <f>'jeziora 2024'!BX36</f>
        <v>0.05</v>
      </c>
      <c r="AP35" s="113">
        <f>'jeziora 2024'!BY36</f>
        <v>0.15000000000000002</v>
      </c>
      <c r="AQ35" s="113">
        <f>'jeziora 2024'!CA36</f>
        <v>0</v>
      </c>
      <c r="AR35" s="112">
        <f>'jeziora 2024'!CL36</f>
        <v>0</v>
      </c>
      <c r="AS35" s="113">
        <f>'jeziora 2024'!CO36</f>
        <v>0</v>
      </c>
      <c r="AT35" s="113">
        <f>'jeziora 2024'!CT36</f>
        <v>0</v>
      </c>
      <c r="AU35" s="133">
        <f>'jeziora 2024'!CY36</f>
        <v>0</v>
      </c>
      <c r="AV35" s="113">
        <f>'jeziora 2024'!DD36</f>
        <v>0</v>
      </c>
      <c r="AW35" s="113">
        <f>'jeziora 2024'!DE36</f>
        <v>0.05</v>
      </c>
      <c r="AX35" s="157">
        <f>'jeziora 2024'!DF36</f>
        <v>0.05</v>
      </c>
      <c r="AY35" s="158" t="s">
        <v>162</v>
      </c>
    </row>
    <row r="36" spans="1:51" x14ac:dyDescent="0.25">
      <c r="A36" s="122">
        <f>'jeziora 2024'!B37</f>
        <v>82</v>
      </c>
      <c r="B36" s="120" t="str">
        <f>'jeziora 2024'!D37</f>
        <v>jez. Giłwa - stan. 01</v>
      </c>
      <c r="C36" s="112">
        <f>'jeziora 2024'!I37</f>
        <v>31.2</v>
      </c>
      <c r="D36" s="112">
        <f>'jeziora 2024'!J37</f>
        <v>13.9</v>
      </c>
      <c r="E36" s="112">
        <f>'jeziora 2024'!L37</f>
        <v>0.32300000000000001</v>
      </c>
      <c r="F36" s="112">
        <f>'jeziora 2024'!N37</f>
        <v>16.8</v>
      </c>
      <c r="G36" s="112">
        <f>'jeziora 2024'!O37</f>
        <v>5.7</v>
      </c>
      <c r="H36" s="133">
        <f>'jeziora 2024'!P37</f>
        <v>3.0999999999999999E-3</v>
      </c>
      <c r="I36" s="112">
        <f>'jeziora 2024'!S37</f>
        <v>10.9</v>
      </c>
      <c r="J36" s="112">
        <f>'jeziora 2024'!T37</f>
        <v>13.6</v>
      </c>
      <c r="K36" s="112">
        <f>'jeziora 2024'!X37</f>
        <v>57.5</v>
      </c>
      <c r="L36" s="121">
        <f>'jeziora 2024'!AA37</f>
        <v>24280.6</v>
      </c>
      <c r="M36" s="121">
        <f>'jeziora 2024'!AB37</f>
        <v>1191.31</v>
      </c>
      <c r="N36" s="113">
        <f>'jeziora 2024'!AH37</f>
        <v>2.5</v>
      </c>
      <c r="O36" s="113">
        <f>'jeziora 2024'!AI37</f>
        <v>33</v>
      </c>
      <c r="P36" s="113">
        <f>'jeziora 2024'!AJ37</f>
        <v>62</v>
      </c>
      <c r="Q36" s="113">
        <f>'jeziora 2024'!AK37</f>
        <v>246</v>
      </c>
      <c r="R36" s="113">
        <f>'jeziora 2024'!AL37</f>
        <v>140</v>
      </c>
      <c r="S36" s="113">
        <f>'jeziora 2024'!AM37</f>
        <v>77</v>
      </c>
      <c r="T36" s="113">
        <f>'jeziora 2024'!AN37</f>
        <v>109</v>
      </c>
      <c r="U36" s="113">
        <f>'jeziora 2024'!AP37</f>
        <v>107</v>
      </c>
      <c r="V36" s="113">
        <f>'jeziora 2024'!AQ37</f>
        <v>1.5</v>
      </c>
      <c r="W36" s="113">
        <f>'jeziora 2024'!AR37</f>
        <v>2.5</v>
      </c>
      <c r="X36" s="113">
        <f>'jeziora 2024'!AS37</f>
        <v>2.5</v>
      </c>
      <c r="Y36" s="113">
        <f>'jeziora 2024'!AT37</f>
        <v>157</v>
      </c>
      <c r="Z36" s="113">
        <f>'jeziora 2024'!AU37</f>
        <v>164</v>
      </c>
      <c r="AA36" s="113">
        <f>'jeziora 2024'!AV37</f>
        <v>71</v>
      </c>
      <c r="AB36" s="113">
        <f>'jeziora 2024'!AW37</f>
        <v>79</v>
      </c>
      <c r="AC36" s="113">
        <f>'jeziora 2024'!AX37</f>
        <v>169</v>
      </c>
      <c r="AD36" s="113">
        <f>'jeziora 2024'!AY37</f>
        <v>39</v>
      </c>
      <c r="AE36" s="113">
        <f>'jeziora 2024'!BA37</f>
        <v>1068</v>
      </c>
      <c r="AF36" s="113">
        <f>'jeziora 2024'!BI37</f>
        <v>0.5</v>
      </c>
      <c r="AG36" s="113">
        <f>'jeziora 2024'!BK37</f>
        <v>0.5</v>
      </c>
      <c r="AH36" s="113">
        <f>'jeziora 2024'!BL37</f>
        <v>0.05</v>
      </c>
      <c r="AI36" s="113">
        <f>'jeziora 2024'!BM37</f>
        <v>0.05</v>
      </c>
      <c r="AJ36" s="113">
        <f>'jeziora 2024'!BN37</f>
        <v>0.05</v>
      </c>
      <c r="AK36" s="113">
        <f>'jeziora 2024'!BQ37</f>
        <v>0.4</v>
      </c>
      <c r="AL36" s="113">
        <f>'jeziora 2024'!BS37</f>
        <v>0.05</v>
      </c>
      <c r="AM36" s="113">
        <f>'jeziora 2024'!BU37</f>
        <v>0.1</v>
      </c>
      <c r="AN36" s="113">
        <f>'jeziora 2024'!BW37</f>
        <v>0.05</v>
      </c>
      <c r="AO36" s="113">
        <f>'jeziora 2024'!BX37</f>
        <v>0.05</v>
      </c>
      <c r="AP36" s="113">
        <f>'jeziora 2024'!BY37</f>
        <v>0.15000000000000002</v>
      </c>
      <c r="AQ36" s="113">
        <f>'jeziora 2024'!CA37</f>
        <v>0</v>
      </c>
      <c r="AR36" s="112">
        <f>'jeziora 2024'!CL37</f>
        <v>0</v>
      </c>
      <c r="AS36" s="113">
        <f>'jeziora 2024'!CO37</f>
        <v>0</v>
      </c>
      <c r="AT36" s="113">
        <f>'jeziora 2024'!CT37</f>
        <v>0</v>
      </c>
      <c r="AU36" s="133">
        <f>'jeziora 2024'!CY37</f>
        <v>0</v>
      </c>
      <c r="AV36" s="113">
        <f>'jeziora 2024'!DD37</f>
        <v>0</v>
      </c>
      <c r="AW36" s="113">
        <f>'jeziora 2024'!DE37</f>
        <v>0.05</v>
      </c>
      <c r="AX36" s="157">
        <f>'jeziora 2024'!DF37</f>
        <v>0.05</v>
      </c>
      <c r="AY36" s="155" t="s">
        <v>164</v>
      </c>
    </row>
    <row r="37" spans="1:51" x14ac:dyDescent="0.25">
      <c r="A37" s="122">
        <f>'jeziora 2024'!B38</f>
        <v>83</v>
      </c>
      <c r="B37" s="120" t="str">
        <f>'jeziora 2024'!D38</f>
        <v>jez. Glinna - głęboczek -  16,4m</v>
      </c>
      <c r="C37" s="112">
        <f>'jeziora 2024'!I38</f>
        <v>0.05</v>
      </c>
      <c r="D37" s="112">
        <f>'jeziora 2024'!J38</f>
        <v>5.28</v>
      </c>
      <c r="E37" s="112">
        <f>'jeziora 2024'!L38</f>
        <v>0.79200000000000004</v>
      </c>
      <c r="F37" s="112">
        <f>'jeziora 2024'!N38</f>
        <v>5.88</v>
      </c>
      <c r="G37" s="112">
        <f>'jeziora 2024'!O38</f>
        <v>19.3</v>
      </c>
      <c r="H37" s="133">
        <f>'jeziora 2024'!P38</f>
        <v>1.0999999999999999E-2</v>
      </c>
      <c r="I37" s="112">
        <f>'jeziora 2024'!S38</f>
        <v>4.5199999999999996</v>
      </c>
      <c r="J37" s="112">
        <f>'jeziora 2024'!T38</f>
        <v>16.100000000000001</v>
      </c>
      <c r="K37" s="112">
        <f>'jeziora 2024'!X38</f>
        <v>52.1</v>
      </c>
      <c r="L37" s="121">
        <f>'jeziora 2024'!AA38</f>
        <v>9530</v>
      </c>
      <c r="M37" s="121">
        <f>'jeziora 2024'!AB38</f>
        <v>1003.19</v>
      </c>
      <c r="N37" s="113">
        <f>'jeziora 2024'!AH38</f>
        <v>2.5</v>
      </c>
      <c r="O37" s="113">
        <f>'jeziora 2024'!AI38</f>
        <v>31</v>
      </c>
      <c r="P37" s="113">
        <f>'jeziora 2024'!AJ38</f>
        <v>46</v>
      </c>
      <c r="Q37" s="113">
        <f>'jeziora 2024'!AK38</f>
        <v>179</v>
      </c>
      <c r="R37" s="113">
        <f>'jeziora 2024'!AL38</f>
        <v>80</v>
      </c>
      <c r="S37" s="113">
        <f>'jeziora 2024'!AM38</f>
        <v>32</v>
      </c>
      <c r="T37" s="113">
        <f>'jeziora 2024'!AN38</f>
        <v>50</v>
      </c>
      <c r="U37" s="113">
        <f>'jeziora 2024'!AP38</f>
        <v>67</v>
      </c>
      <c r="V37" s="113">
        <f>'jeziora 2024'!AQ38</f>
        <v>1.5</v>
      </c>
      <c r="W37" s="113">
        <f>'jeziora 2024'!AR38</f>
        <v>2.5</v>
      </c>
      <c r="X37" s="113">
        <f>'jeziora 2024'!AS38</f>
        <v>44</v>
      </c>
      <c r="Y37" s="113">
        <f>'jeziora 2024'!AT38</f>
        <v>84</v>
      </c>
      <c r="Z37" s="113">
        <f>'jeziora 2024'!AU38</f>
        <v>97</v>
      </c>
      <c r="AA37" s="113">
        <f>'jeziora 2024'!AV38</f>
        <v>41</v>
      </c>
      <c r="AB37" s="113">
        <f>'jeziora 2024'!AW38</f>
        <v>47</v>
      </c>
      <c r="AC37" s="113">
        <f>'jeziora 2024'!AX38</f>
        <v>90</v>
      </c>
      <c r="AD37" s="113">
        <f>'jeziora 2024'!AY38</f>
        <v>2.5</v>
      </c>
      <c r="AE37" s="113">
        <f>'jeziora 2024'!BA38</f>
        <v>690.5</v>
      </c>
      <c r="AF37" s="113">
        <f>'jeziora 2024'!BI38</f>
        <v>0.5</v>
      </c>
      <c r="AG37" s="113">
        <f>'jeziora 2024'!BK38</f>
        <v>0.5</v>
      </c>
      <c r="AH37" s="113">
        <f>'jeziora 2024'!BL38</f>
        <v>0.05</v>
      </c>
      <c r="AI37" s="113">
        <f>'jeziora 2024'!BM38</f>
        <v>0.05</v>
      </c>
      <c r="AJ37" s="113">
        <f>'jeziora 2024'!BN38</f>
        <v>0.05</v>
      </c>
      <c r="AK37" s="113">
        <f>'jeziora 2024'!BQ38</f>
        <v>0.4</v>
      </c>
      <c r="AL37" s="113">
        <f>'jeziora 2024'!BS38</f>
        <v>0.05</v>
      </c>
      <c r="AM37" s="113">
        <f>'jeziora 2024'!BU38</f>
        <v>0.1</v>
      </c>
      <c r="AN37" s="113">
        <f>'jeziora 2024'!BW38</f>
        <v>0.05</v>
      </c>
      <c r="AO37" s="113">
        <f>'jeziora 2024'!BX38</f>
        <v>0.05</v>
      </c>
      <c r="AP37" s="113">
        <f>'jeziora 2024'!BY38</f>
        <v>0.15000000000000002</v>
      </c>
      <c r="AQ37" s="113">
        <f>'jeziora 2024'!CA38</f>
        <v>25</v>
      </c>
      <c r="AR37" s="112">
        <f>'jeziora 2024'!CL38</f>
        <v>0.33</v>
      </c>
      <c r="AS37" s="113">
        <f>'jeziora 2024'!CO38</f>
        <v>0.5</v>
      </c>
      <c r="AT37" s="113">
        <f>'jeziora 2024'!CT38</f>
        <v>0.5</v>
      </c>
      <c r="AU37" s="133">
        <f>'jeziora 2024'!CY38</f>
        <v>1.7000000000000001E-2</v>
      </c>
      <c r="AV37" s="113">
        <f>'jeziora 2024'!DD38</f>
        <v>0.05</v>
      </c>
      <c r="AW37" s="113">
        <f>'jeziora 2024'!DE38</f>
        <v>0.05</v>
      </c>
      <c r="AX37" s="157">
        <f>'jeziora 2024'!DF38</f>
        <v>0.05</v>
      </c>
      <c r="AY37" s="159" t="s">
        <v>163</v>
      </c>
    </row>
    <row r="38" spans="1:51" x14ac:dyDescent="0.25">
      <c r="A38" s="122">
        <f>'jeziora 2024'!B39</f>
        <v>84</v>
      </c>
      <c r="B38" s="120" t="str">
        <f>'jeziora 2024'!D39</f>
        <v>jez. Głębokie-na SW od m.Gałęzowo</v>
      </c>
      <c r="C38" s="112">
        <f>'jeziora 2024'!I39</f>
        <v>0.05</v>
      </c>
      <c r="D38" s="112">
        <f>'jeziora 2024'!J39</f>
        <v>50.8</v>
      </c>
      <c r="E38" s="112">
        <f>'jeziora 2024'!L39</f>
        <v>0.82599999999999996</v>
      </c>
      <c r="F38" s="112">
        <f>'jeziora 2024'!N39</f>
        <v>24.2</v>
      </c>
      <c r="G38" s="112">
        <f>'jeziora 2024'!O39</f>
        <v>13.1</v>
      </c>
      <c r="H38" s="133">
        <f>'jeziora 2024'!P39</f>
        <v>6.3E-3</v>
      </c>
      <c r="I38" s="112">
        <f>'jeziora 2024'!S39</f>
        <v>8.6999999999999993</v>
      </c>
      <c r="J38" s="112">
        <f>'jeziora 2024'!T39</f>
        <v>19.399999999999999</v>
      </c>
      <c r="K38" s="112">
        <f>'jeziora 2024'!X39</f>
        <v>116</v>
      </c>
      <c r="L38" s="121">
        <f>'jeziora 2024'!AA39</f>
        <v>39940</v>
      </c>
      <c r="M38" s="121">
        <f>'jeziora 2024'!AB39</f>
        <v>16164.1</v>
      </c>
      <c r="N38" s="113">
        <f>'jeziora 2024'!AH39</f>
        <v>2.5</v>
      </c>
      <c r="O38" s="113">
        <f>'jeziora 2024'!AI39</f>
        <v>2.5</v>
      </c>
      <c r="P38" s="113">
        <f>'jeziora 2024'!AJ39</f>
        <v>138</v>
      </c>
      <c r="Q38" s="113">
        <f>'jeziora 2024'!AK39</f>
        <v>635</v>
      </c>
      <c r="R38" s="113">
        <f>'jeziora 2024'!AL39</f>
        <v>340</v>
      </c>
      <c r="S38" s="113">
        <f>'jeziora 2024'!AM39</f>
        <v>295</v>
      </c>
      <c r="T38" s="113">
        <f>'jeziora 2024'!AN39</f>
        <v>530</v>
      </c>
      <c r="U38" s="113">
        <f>'jeziora 2024'!AP39</f>
        <v>446</v>
      </c>
      <c r="V38" s="113">
        <f>'jeziora 2024'!AQ39</f>
        <v>1.5</v>
      </c>
      <c r="W38" s="113">
        <f>'jeziora 2024'!AR39</f>
        <v>2.5</v>
      </c>
      <c r="X38" s="113">
        <f>'jeziora 2024'!AS39</f>
        <v>2.5</v>
      </c>
      <c r="Y38" s="113">
        <f>'jeziora 2024'!AT39</f>
        <v>529</v>
      </c>
      <c r="Z38" s="113">
        <f>'jeziora 2024'!AU39</f>
        <v>550</v>
      </c>
      <c r="AA38" s="113">
        <f>'jeziora 2024'!AV39</f>
        <v>519</v>
      </c>
      <c r="AB38" s="113">
        <f>'jeziora 2024'!AW39</f>
        <v>2.5</v>
      </c>
      <c r="AC38" s="113">
        <f>'jeziora 2024'!AX39</f>
        <v>294</v>
      </c>
      <c r="AD38" s="113">
        <f>'jeziora 2024'!AY39</f>
        <v>340</v>
      </c>
      <c r="AE38" s="113">
        <f>'jeziora 2024'!BA39</f>
        <v>3547.5</v>
      </c>
      <c r="AF38" s="113">
        <f>'jeziora 2024'!BI39</f>
        <v>0.5</v>
      </c>
      <c r="AG38" s="113">
        <f>'jeziora 2024'!BK39</f>
        <v>0.5</v>
      </c>
      <c r="AH38" s="113">
        <f>'jeziora 2024'!BL39</f>
        <v>0.05</v>
      </c>
      <c r="AI38" s="113">
        <f>'jeziora 2024'!BM39</f>
        <v>0.05</v>
      </c>
      <c r="AJ38" s="113">
        <f>'jeziora 2024'!BN39</f>
        <v>0.05</v>
      </c>
      <c r="AK38" s="113">
        <f>'jeziora 2024'!BQ39</f>
        <v>0.4</v>
      </c>
      <c r="AL38" s="113">
        <f>'jeziora 2024'!BS39</f>
        <v>0.05</v>
      </c>
      <c r="AM38" s="113">
        <f>'jeziora 2024'!BU39</f>
        <v>0.1</v>
      </c>
      <c r="AN38" s="113">
        <f>'jeziora 2024'!BW39</f>
        <v>0.05</v>
      </c>
      <c r="AO38" s="113">
        <f>'jeziora 2024'!BX39</f>
        <v>0.05</v>
      </c>
      <c r="AP38" s="113">
        <f>'jeziora 2024'!BY39</f>
        <v>0.15000000000000002</v>
      </c>
      <c r="AQ38" s="113">
        <f>'jeziora 2024'!CA39</f>
        <v>25</v>
      </c>
      <c r="AR38" s="112">
        <f>'jeziora 2024'!CL39</f>
        <v>2.7</v>
      </c>
      <c r="AS38" s="113">
        <f>'jeziora 2024'!CO39</f>
        <v>0.5</v>
      </c>
      <c r="AT38" s="113">
        <f>'jeziora 2024'!CT39</f>
        <v>0.5</v>
      </c>
      <c r="AU38" s="133">
        <f>'jeziora 2024'!CY39</f>
        <v>2.7000000000000001E-3</v>
      </c>
      <c r="AV38" s="113">
        <f>'jeziora 2024'!DD39</f>
        <v>0.05</v>
      </c>
      <c r="AW38" s="113">
        <f>'jeziora 2024'!DE39</f>
        <v>0.05</v>
      </c>
      <c r="AX38" s="157">
        <f>'jeziora 2024'!DF39</f>
        <v>0.05</v>
      </c>
      <c r="AY38" s="155" t="s">
        <v>164</v>
      </c>
    </row>
    <row r="39" spans="1:51" x14ac:dyDescent="0.25">
      <c r="A39" s="122">
        <f>'jeziora 2024'!B40</f>
        <v>85</v>
      </c>
      <c r="B39" s="120" t="str">
        <f>'jeziora 2024'!D40</f>
        <v>jez. Gołdopiwo - stan. 01</v>
      </c>
      <c r="C39" s="112">
        <f>'jeziora 2024'!I40</f>
        <v>0.05</v>
      </c>
      <c r="D39" s="112">
        <f>'jeziora 2024'!J40</f>
        <v>5.47</v>
      </c>
      <c r="E39" s="112">
        <f>'jeziora 2024'!L40</f>
        <v>0.17599999999999999</v>
      </c>
      <c r="F39" s="112">
        <f>'jeziora 2024'!N40</f>
        <v>5.69</v>
      </c>
      <c r="G39" s="112">
        <f>'jeziora 2024'!O40</f>
        <v>10.1</v>
      </c>
      <c r="H39" s="133">
        <f>'jeziora 2024'!P40</f>
        <v>1.2E-2</v>
      </c>
      <c r="I39" s="112">
        <f>'jeziora 2024'!S40</f>
        <v>3.87</v>
      </c>
      <c r="J39" s="112">
        <f>'jeziora 2024'!T40</f>
        <v>8.01</v>
      </c>
      <c r="K39" s="112">
        <f>'jeziora 2024'!X40</f>
        <v>35.200000000000003</v>
      </c>
      <c r="L39" s="121">
        <f>'jeziora 2024'!AA40</f>
        <v>9010</v>
      </c>
      <c r="M39" s="121">
        <f>'jeziora 2024'!AB40</f>
        <v>1167.32</v>
      </c>
      <c r="N39" s="113">
        <f>'jeziora 2024'!AH40</f>
        <v>6.1000000000000005</v>
      </c>
      <c r="O39" s="113">
        <f>'jeziora 2024'!AI40</f>
        <v>104</v>
      </c>
      <c r="P39" s="113">
        <f>'jeziora 2024'!AJ40</f>
        <v>459</v>
      </c>
      <c r="Q39" s="113">
        <f>'jeziora 2024'!AK40</f>
        <v>286</v>
      </c>
      <c r="R39" s="113">
        <f>'jeziora 2024'!AL40</f>
        <v>230</v>
      </c>
      <c r="S39" s="113">
        <f>'jeziora 2024'!AM40</f>
        <v>186</v>
      </c>
      <c r="T39" s="113">
        <f>'jeziora 2024'!AN40</f>
        <v>18</v>
      </c>
      <c r="U39" s="113">
        <f>'jeziora 2024'!AP40</f>
        <v>125</v>
      </c>
      <c r="V39" s="113">
        <f>'jeziora 2024'!AQ40</f>
        <v>1.5</v>
      </c>
      <c r="W39" s="113">
        <f>'jeziora 2024'!AR40</f>
        <v>23</v>
      </c>
      <c r="X39" s="113">
        <f>'jeziora 2024'!AS40</f>
        <v>59</v>
      </c>
      <c r="Y39" s="113">
        <f>'jeziora 2024'!AT40</f>
        <v>122</v>
      </c>
      <c r="Z39" s="113">
        <f>'jeziora 2024'!AU40</f>
        <v>168</v>
      </c>
      <c r="AA39" s="113">
        <f>'jeziora 2024'!AV40</f>
        <v>140</v>
      </c>
      <c r="AB39" s="113">
        <f>'jeziora 2024'!AW40</f>
        <v>2.5</v>
      </c>
      <c r="AC39" s="113">
        <f>'jeziora 2024'!AX40</f>
        <v>282</v>
      </c>
      <c r="AD39" s="113">
        <f>'jeziora 2024'!AY40</f>
        <v>106</v>
      </c>
      <c r="AE39" s="113">
        <f>'jeziora 2024'!BA40</f>
        <v>1802.6</v>
      </c>
      <c r="AF39" s="113">
        <f>'jeziora 2024'!BI40</f>
        <v>0.5</v>
      </c>
      <c r="AG39" s="113">
        <f>'jeziora 2024'!BK40</f>
        <v>0.5</v>
      </c>
      <c r="AH39" s="113">
        <f>'jeziora 2024'!BL40</f>
        <v>0.05</v>
      </c>
      <c r="AI39" s="113">
        <f>'jeziora 2024'!BM40</f>
        <v>0.05</v>
      </c>
      <c r="AJ39" s="113">
        <f>'jeziora 2024'!BN40</f>
        <v>0.05</v>
      </c>
      <c r="AK39" s="113">
        <f>'jeziora 2024'!BQ40</f>
        <v>0.4</v>
      </c>
      <c r="AL39" s="113">
        <f>'jeziora 2024'!BS40</f>
        <v>0.05</v>
      </c>
      <c r="AM39" s="113">
        <f>'jeziora 2024'!BU40</f>
        <v>0.1</v>
      </c>
      <c r="AN39" s="113">
        <f>'jeziora 2024'!BW40</f>
        <v>0.05</v>
      </c>
      <c r="AO39" s="113">
        <f>'jeziora 2024'!BX40</f>
        <v>0.05</v>
      </c>
      <c r="AP39" s="113">
        <f>'jeziora 2024'!BY40</f>
        <v>0.15000000000000002</v>
      </c>
      <c r="AQ39" s="113">
        <f>'jeziora 2024'!CA40</f>
        <v>25</v>
      </c>
      <c r="AR39" s="112">
        <f>'jeziora 2024'!CL40</f>
        <v>0.39</v>
      </c>
      <c r="AS39" s="113">
        <f>'jeziora 2024'!CO40</f>
        <v>0.5</v>
      </c>
      <c r="AT39" s="113">
        <f>'jeziora 2024'!CT40</f>
        <v>0.5</v>
      </c>
      <c r="AU39" s="133">
        <f>'jeziora 2024'!CY40</f>
        <v>4.4000000000000003E-3</v>
      </c>
      <c r="AV39" s="113">
        <f>'jeziora 2024'!DD40</f>
        <v>0.05</v>
      </c>
      <c r="AW39" s="113">
        <f>'jeziora 2024'!DE40</f>
        <v>0.05</v>
      </c>
      <c r="AX39" s="157">
        <f>'jeziora 2024'!DF40</f>
        <v>0.05</v>
      </c>
      <c r="AY39" s="155" t="s">
        <v>164</v>
      </c>
    </row>
    <row r="40" spans="1:51" x14ac:dyDescent="0.25">
      <c r="A40" s="122">
        <f>'jeziora 2024'!B41</f>
        <v>86</v>
      </c>
      <c r="B40" s="120" t="str">
        <f>'jeziora 2024'!D41</f>
        <v>Jez. Gorzuchowskie - stan. 01</v>
      </c>
      <c r="C40" s="112">
        <f>'jeziora 2024'!I41</f>
        <v>0.05</v>
      </c>
      <c r="D40" s="112">
        <f>'jeziora 2024'!J41</f>
        <v>1.5</v>
      </c>
      <c r="E40" s="112">
        <f>'jeziora 2024'!L41</f>
        <v>2.5000000000000001E-2</v>
      </c>
      <c r="F40" s="112">
        <f>'jeziora 2024'!N41</f>
        <v>6.44</v>
      </c>
      <c r="G40" s="112">
        <f>'jeziora 2024'!O41</f>
        <v>11.9</v>
      </c>
      <c r="H40" s="133">
        <f>'jeziora 2024'!P41</f>
        <v>1.0999999999999999E-2</v>
      </c>
      <c r="I40" s="112">
        <f>'jeziora 2024'!S41</f>
        <v>4.34</v>
      </c>
      <c r="J40" s="112">
        <f>'jeziora 2024'!T41</f>
        <v>6.21</v>
      </c>
      <c r="K40" s="112">
        <f>'jeziora 2024'!X41</f>
        <v>48.2</v>
      </c>
      <c r="L40" s="121">
        <f>'jeziora 2024'!AA41</f>
        <v>4190</v>
      </c>
      <c r="M40" s="121">
        <f>'jeziora 2024'!AB41</f>
        <v>205</v>
      </c>
      <c r="N40" s="113">
        <f>'jeziora 2024'!AH41</f>
        <v>2.5</v>
      </c>
      <c r="O40" s="113">
        <f>'jeziora 2024'!AI41</f>
        <v>44</v>
      </c>
      <c r="P40" s="113">
        <f>'jeziora 2024'!AJ41</f>
        <v>93</v>
      </c>
      <c r="Q40" s="113">
        <f>'jeziora 2024'!AK41</f>
        <v>340</v>
      </c>
      <c r="R40" s="113">
        <f>'jeziora 2024'!AL41</f>
        <v>140</v>
      </c>
      <c r="S40" s="113">
        <f>'jeziora 2024'!AM41</f>
        <v>90</v>
      </c>
      <c r="T40" s="113">
        <f>'jeziora 2024'!AN41</f>
        <v>104</v>
      </c>
      <c r="U40" s="113">
        <f>'jeziora 2024'!AP41</f>
        <v>79</v>
      </c>
      <c r="V40" s="113">
        <f>'jeziora 2024'!AQ41</f>
        <v>1.5</v>
      </c>
      <c r="W40" s="113">
        <f>'jeziora 2024'!AR41</f>
        <v>2.5</v>
      </c>
      <c r="X40" s="113">
        <f>'jeziora 2024'!AS41</f>
        <v>2.5</v>
      </c>
      <c r="Y40" s="113">
        <f>'jeziora 2024'!AT41</f>
        <v>212</v>
      </c>
      <c r="Z40" s="113">
        <f>'jeziora 2024'!AU41</f>
        <v>209</v>
      </c>
      <c r="AA40" s="113">
        <f>'jeziora 2024'!AV41</f>
        <v>77</v>
      </c>
      <c r="AB40" s="113">
        <f>'jeziora 2024'!AW41</f>
        <v>124</v>
      </c>
      <c r="AC40" s="113">
        <f>'jeziora 2024'!AX41</f>
        <v>167</v>
      </c>
      <c r="AD40" s="113">
        <f>'jeziora 2024'!AY41</f>
        <v>2.5</v>
      </c>
      <c r="AE40" s="113">
        <f>'jeziora 2024'!BA41</f>
        <v>1318</v>
      </c>
      <c r="AF40" s="113">
        <f>'jeziora 2024'!BI41</f>
        <v>0.5</v>
      </c>
      <c r="AG40" s="113">
        <f>'jeziora 2024'!BK41</f>
        <v>0.5</v>
      </c>
      <c r="AH40" s="113">
        <f>'jeziora 2024'!BL41</f>
        <v>0.05</v>
      </c>
      <c r="AI40" s="113">
        <f>'jeziora 2024'!BM41</f>
        <v>0.05</v>
      </c>
      <c r="AJ40" s="113">
        <f>'jeziora 2024'!BN41</f>
        <v>0.05</v>
      </c>
      <c r="AK40" s="113">
        <f>'jeziora 2024'!BQ41</f>
        <v>0.4</v>
      </c>
      <c r="AL40" s="113">
        <f>'jeziora 2024'!BS41</f>
        <v>0.05</v>
      </c>
      <c r="AM40" s="113">
        <f>'jeziora 2024'!BU41</f>
        <v>0.1</v>
      </c>
      <c r="AN40" s="113">
        <f>'jeziora 2024'!BW41</f>
        <v>0.05</v>
      </c>
      <c r="AO40" s="113">
        <f>'jeziora 2024'!BX41</f>
        <v>0.05</v>
      </c>
      <c r="AP40" s="113">
        <f>'jeziora 2024'!BY41</f>
        <v>0.15000000000000002</v>
      </c>
      <c r="AQ40" s="113">
        <f>'jeziora 2024'!CA41</f>
        <v>25</v>
      </c>
      <c r="AR40" s="112">
        <f>'jeziora 2024'!CL41</f>
        <v>4.2</v>
      </c>
      <c r="AS40" s="113">
        <f>'jeziora 2024'!CO41</f>
        <v>0.5</v>
      </c>
      <c r="AT40" s="113">
        <f>'jeziora 2024'!CT41</f>
        <v>0.5</v>
      </c>
      <c r="AU40" s="133">
        <f>'jeziora 2024'!CY41</f>
        <v>9.300000000000001E-3</v>
      </c>
      <c r="AV40" s="113">
        <f>'jeziora 2024'!DD41</f>
        <v>0.05</v>
      </c>
      <c r="AW40" s="113">
        <f>'jeziora 2024'!DE41</f>
        <v>0.05</v>
      </c>
      <c r="AX40" s="157">
        <f>'jeziora 2024'!DF41</f>
        <v>0.05</v>
      </c>
      <c r="AY40" s="155" t="s">
        <v>164</v>
      </c>
    </row>
    <row r="41" spans="1:51" x14ac:dyDescent="0.25">
      <c r="A41" s="122">
        <f>'jeziora 2024'!B42</f>
        <v>87</v>
      </c>
      <c r="B41" s="120" t="str">
        <f>'jeziora 2024'!D42</f>
        <v>jez. Gremzdel - st.02</v>
      </c>
      <c r="C41" s="112">
        <f>'jeziora 2024'!I42</f>
        <v>0.05</v>
      </c>
      <c r="D41" s="112">
        <f>'jeziora 2024'!J42</f>
        <v>3.39</v>
      </c>
      <c r="E41" s="112">
        <f>'jeziora 2024'!L42</f>
        <v>0.75</v>
      </c>
      <c r="F41" s="112">
        <f>'jeziora 2024'!N42</f>
        <v>14.8</v>
      </c>
      <c r="G41" s="112">
        <f>'jeziora 2024'!O42</f>
        <v>10.9</v>
      </c>
      <c r="H41" s="133">
        <f>'jeziora 2024'!P42</f>
        <v>2.0999999999999999E-3</v>
      </c>
      <c r="I41" s="112">
        <f>'jeziora 2024'!S42</f>
        <v>14.4</v>
      </c>
      <c r="J41" s="112">
        <f>'jeziora 2024'!T42</f>
        <v>36.200000000000003</v>
      </c>
      <c r="K41" s="112">
        <f>'jeziora 2024'!X42</f>
        <v>89.2</v>
      </c>
      <c r="L41" s="121">
        <f>'jeziora 2024'!AA42</f>
        <v>18715.8</v>
      </c>
      <c r="M41" s="121">
        <f>'jeziora 2024'!AB42</f>
        <v>1321.02</v>
      </c>
      <c r="N41" s="113">
        <f>'jeziora 2024'!AH42</f>
        <v>2.5</v>
      </c>
      <c r="O41" s="113">
        <f>'jeziora 2024'!AI42</f>
        <v>2.5</v>
      </c>
      <c r="P41" s="113">
        <f>'jeziora 2024'!AJ42</f>
        <v>102</v>
      </c>
      <c r="Q41" s="113">
        <f>'jeziora 2024'!AK42</f>
        <v>278</v>
      </c>
      <c r="R41" s="113">
        <f>'jeziora 2024'!AL42</f>
        <v>170</v>
      </c>
      <c r="S41" s="113">
        <f>'jeziora 2024'!AM42</f>
        <v>2.5</v>
      </c>
      <c r="T41" s="113">
        <f>'jeziora 2024'!AN42</f>
        <v>2.5</v>
      </c>
      <c r="U41" s="113">
        <f>'jeziora 2024'!AP42</f>
        <v>170</v>
      </c>
      <c r="V41" s="113">
        <f>'jeziora 2024'!AQ42</f>
        <v>1.5</v>
      </c>
      <c r="W41" s="113">
        <f>'jeziora 2024'!AR42</f>
        <v>2.5</v>
      </c>
      <c r="X41" s="113">
        <f>'jeziora 2024'!AS42</f>
        <v>2.5</v>
      </c>
      <c r="Y41" s="113">
        <f>'jeziora 2024'!AT42</f>
        <v>114</v>
      </c>
      <c r="Z41" s="113">
        <f>'jeziora 2024'!AU42</f>
        <v>181</v>
      </c>
      <c r="AA41" s="113">
        <f>'jeziora 2024'!AV42</f>
        <v>2.5</v>
      </c>
      <c r="AB41" s="113">
        <f>'jeziora 2024'!AW42</f>
        <v>110</v>
      </c>
      <c r="AC41" s="113">
        <f>'jeziora 2024'!AX42</f>
        <v>250</v>
      </c>
      <c r="AD41" s="113">
        <f>'jeziora 2024'!AY42</f>
        <v>2.5</v>
      </c>
      <c r="AE41" s="113">
        <f>'jeziora 2024'!BA42</f>
        <v>864</v>
      </c>
      <c r="AF41" s="113">
        <f>'jeziora 2024'!BI42</f>
        <v>0.5</v>
      </c>
      <c r="AG41" s="113">
        <f>'jeziora 2024'!BK42</f>
        <v>0.5</v>
      </c>
      <c r="AH41" s="113">
        <f>'jeziora 2024'!BL42</f>
        <v>0.05</v>
      </c>
      <c r="AI41" s="113">
        <f>'jeziora 2024'!BM42</f>
        <v>0.05</v>
      </c>
      <c r="AJ41" s="113">
        <f>'jeziora 2024'!BN42</f>
        <v>0.05</v>
      </c>
      <c r="AK41" s="113">
        <f>'jeziora 2024'!BQ42</f>
        <v>0.4</v>
      </c>
      <c r="AL41" s="113">
        <f>'jeziora 2024'!BS42</f>
        <v>0.05</v>
      </c>
      <c r="AM41" s="113">
        <f>'jeziora 2024'!BU42</f>
        <v>0.1</v>
      </c>
      <c r="AN41" s="113">
        <f>'jeziora 2024'!BW42</f>
        <v>0.05</v>
      </c>
      <c r="AO41" s="113">
        <f>'jeziora 2024'!BX42</f>
        <v>0.05</v>
      </c>
      <c r="AP41" s="113">
        <f>'jeziora 2024'!BY42</f>
        <v>0.15000000000000002</v>
      </c>
      <c r="AQ41" s="113">
        <f>'jeziora 2024'!CA42</f>
        <v>0</v>
      </c>
      <c r="AR41" s="112">
        <f>'jeziora 2024'!CL42</f>
        <v>0</v>
      </c>
      <c r="AS41" s="113">
        <f>'jeziora 2024'!CO42</f>
        <v>0</v>
      </c>
      <c r="AT41" s="113">
        <f>'jeziora 2024'!CT42</f>
        <v>0</v>
      </c>
      <c r="AU41" s="133">
        <f>'jeziora 2024'!CY42</f>
        <v>0</v>
      </c>
      <c r="AV41" s="113">
        <f>'jeziora 2024'!DD42</f>
        <v>0</v>
      </c>
      <c r="AW41" s="113">
        <f>'jeziora 2024'!DE42</f>
        <v>0.05</v>
      </c>
      <c r="AX41" s="157">
        <f>'jeziora 2024'!DF42</f>
        <v>0.05</v>
      </c>
      <c r="AY41" s="155" t="s">
        <v>164</v>
      </c>
    </row>
    <row r="42" spans="1:51" x14ac:dyDescent="0.25">
      <c r="A42" s="122">
        <f>'jeziora 2024'!B43</f>
        <v>88</v>
      </c>
      <c r="B42" s="120" t="str">
        <f>'jeziora 2024'!D43</f>
        <v>Jez. Gwiazda - głęboczek</v>
      </c>
      <c r="C42" s="112">
        <f>'jeziora 2024'!I43</f>
        <v>0.05</v>
      </c>
      <c r="D42" s="112">
        <f>'jeziora 2024'!J43</f>
        <v>3.09</v>
      </c>
      <c r="E42" s="112">
        <f>'jeziora 2024'!L43</f>
        <v>0.51600000000000001</v>
      </c>
      <c r="F42" s="112">
        <f>'jeziora 2024'!N43</f>
        <v>4.75</v>
      </c>
      <c r="G42" s="112">
        <f>'jeziora 2024'!O43</f>
        <v>7.41</v>
      </c>
      <c r="H42" s="133">
        <f>'jeziora 2024'!P43</f>
        <v>1.0999999999999999E-2</v>
      </c>
      <c r="I42" s="112">
        <f>'jeziora 2024'!S43</f>
        <v>3.02</v>
      </c>
      <c r="J42" s="112">
        <f>'jeziora 2024'!T43</f>
        <v>22.1</v>
      </c>
      <c r="K42" s="112">
        <f>'jeziora 2024'!X43</f>
        <v>53</v>
      </c>
      <c r="L42" s="121">
        <f>'jeziora 2024'!AA43</f>
        <v>2030</v>
      </c>
      <c r="M42" s="121">
        <f>'jeziora 2024'!AB43</f>
        <v>289</v>
      </c>
      <c r="N42" s="113">
        <f>'jeziora 2024'!AH43</f>
        <v>2.5</v>
      </c>
      <c r="O42" s="113">
        <f>'jeziora 2024'!AI43</f>
        <v>88</v>
      </c>
      <c r="P42" s="113">
        <f>'jeziora 2024'!AJ43</f>
        <v>117</v>
      </c>
      <c r="Q42" s="113">
        <f>'jeziora 2024'!AK43</f>
        <v>538</v>
      </c>
      <c r="R42" s="113">
        <f>'jeziora 2024'!AL43</f>
        <v>190</v>
      </c>
      <c r="S42" s="113">
        <f>'jeziora 2024'!AM43</f>
        <v>89</v>
      </c>
      <c r="T42" s="113">
        <f>'jeziora 2024'!AN43</f>
        <v>99</v>
      </c>
      <c r="U42" s="113">
        <f>'jeziora 2024'!AP43</f>
        <v>98</v>
      </c>
      <c r="V42" s="113">
        <f>'jeziora 2024'!AQ43</f>
        <v>1.5</v>
      </c>
      <c r="W42" s="113">
        <f>'jeziora 2024'!AR43</f>
        <v>2.5</v>
      </c>
      <c r="X42" s="113">
        <f>'jeziora 2024'!AS43</f>
        <v>2.5</v>
      </c>
      <c r="Y42" s="113">
        <f>'jeziora 2024'!AT43</f>
        <v>261</v>
      </c>
      <c r="Z42" s="113">
        <f>'jeziora 2024'!AU43</f>
        <v>270</v>
      </c>
      <c r="AA42" s="113">
        <f>'jeziora 2024'!AV43</f>
        <v>86</v>
      </c>
      <c r="AB42" s="113">
        <f>'jeziora 2024'!AW43</f>
        <v>127</v>
      </c>
      <c r="AC42" s="113">
        <f>'jeziora 2024'!AX43</f>
        <v>245</v>
      </c>
      <c r="AD42" s="113">
        <f>'jeziora 2024'!AY43</f>
        <v>2.5</v>
      </c>
      <c r="AE42" s="113">
        <f>'jeziora 2024'!BA43</f>
        <v>1747</v>
      </c>
      <c r="AF42" s="113">
        <f>'jeziora 2024'!BI43</f>
        <v>0.5</v>
      </c>
      <c r="AG42" s="113">
        <f>'jeziora 2024'!BK43</f>
        <v>0.5</v>
      </c>
      <c r="AH42" s="113">
        <f>'jeziora 2024'!BL43</f>
        <v>0.05</v>
      </c>
      <c r="AI42" s="113">
        <f>'jeziora 2024'!BM43</f>
        <v>0.05</v>
      </c>
      <c r="AJ42" s="113">
        <f>'jeziora 2024'!BN43</f>
        <v>0.05</v>
      </c>
      <c r="AK42" s="113">
        <f>'jeziora 2024'!BQ43</f>
        <v>0.4</v>
      </c>
      <c r="AL42" s="113">
        <f>'jeziora 2024'!BS43</f>
        <v>0.05</v>
      </c>
      <c r="AM42" s="113">
        <f>'jeziora 2024'!BU43</f>
        <v>0.1</v>
      </c>
      <c r="AN42" s="113">
        <f>'jeziora 2024'!BW43</f>
        <v>0.05</v>
      </c>
      <c r="AO42" s="113">
        <f>'jeziora 2024'!BX43</f>
        <v>0.05</v>
      </c>
      <c r="AP42" s="113">
        <f>'jeziora 2024'!BY43</f>
        <v>0.15000000000000002</v>
      </c>
      <c r="AQ42" s="113">
        <f>'jeziora 2024'!CA43</f>
        <v>25</v>
      </c>
      <c r="AR42" s="112">
        <f>'jeziora 2024'!CL43</f>
        <v>7.5</v>
      </c>
      <c r="AS42" s="113">
        <f>'jeziora 2024'!CO43</f>
        <v>0.5</v>
      </c>
      <c r="AT42" s="113">
        <f>'jeziora 2024'!CT43</f>
        <v>0.5</v>
      </c>
      <c r="AU42" s="133">
        <f>'jeziora 2024'!CY43</f>
        <v>1.6000000000000001E-3</v>
      </c>
      <c r="AV42" s="113">
        <f>'jeziora 2024'!DD43</f>
        <v>0.05</v>
      </c>
      <c r="AW42" s="113">
        <f>'jeziora 2024'!DE43</f>
        <v>0.05</v>
      </c>
      <c r="AX42" s="157">
        <f>'jeziora 2024'!DF43</f>
        <v>0.05</v>
      </c>
      <c r="AY42" s="155" t="s">
        <v>164</v>
      </c>
    </row>
    <row r="43" spans="1:51" x14ac:dyDescent="0.25">
      <c r="A43" s="122">
        <f>'jeziora 2024'!B44</f>
        <v>89</v>
      </c>
      <c r="B43" s="120" t="str">
        <f>'jeziora 2024'!D44</f>
        <v>jez. Ilińsk - stan. 01</v>
      </c>
      <c r="C43" s="112">
        <f>'jeziora 2024'!I44</f>
        <v>0.05</v>
      </c>
      <c r="D43" s="112">
        <f>'jeziora 2024'!J44</f>
        <v>6.1</v>
      </c>
      <c r="E43" s="112">
        <f>'jeziora 2024'!L44</f>
        <v>0.51500000000000001</v>
      </c>
      <c r="F43" s="112">
        <f>'jeziora 2024'!N44</f>
        <v>9.09</v>
      </c>
      <c r="G43" s="112">
        <f>'jeziora 2024'!O44</f>
        <v>7</v>
      </c>
      <c r="H43" s="133">
        <f>'jeziora 2024'!P44</f>
        <v>2.3E-3</v>
      </c>
      <c r="I43" s="112">
        <f>'jeziora 2024'!S44</f>
        <v>9.41</v>
      </c>
      <c r="J43" s="112">
        <f>'jeziora 2024'!T44</f>
        <v>21.8</v>
      </c>
      <c r="K43" s="112">
        <f>'jeziora 2024'!X44</f>
        <v>56</v>
      </c>
      <c r="L43" s="121">
        <f>'jeziora 2024'!AA44</f>
        <v>14500</v>
      </c>
      <c r="M43" s="121">
        <f>'jeziora 2024'!AB44</f>
        <v>6541.1</v>
      </c>
      <c r="N43" s="113">
        <f>'jeziora 2024'!AH44</f>
        <v>2.5</v>
      </c>
      <c r="O43" s="113">
        <f>'jeziora 2024'!AI44</f>
        <v>47</v>
      </c>
      <c r="P43" s="113">
        <f>'jeziora 2024'!AJ44</f>
        <v>73</v>
      </c>
      <c r="Q43" s="113">
        <f>'jeziora 2024'!AK44</f>
        <v>243</v>
      </c>
      <c r="R43" s="113">
        <f>'jeziora 2024'!AL44</f>
        <v>120</v>
      </c>
      <c r="S43" s="113">
        <f>'jeziora 2024'!AM44</f>
        <v>54</v>
      </c>
      <c r="T43" s="113">
        <f>'jeziora 2024'!AN44</f>
        <v>88</v>
      </c>
      <c r="U43" s="113">
        <f>'jeziora 2024'!AP44</f>
        <v>113</v>
      </c>
      <c r="V43" s="113">
        <f>'jeziora 2024'!AQ44</f>
        <v>1.5</v>
      </c>
      <c r="W43" s="113">
        <f>'jeziora 2024'!AR44</f>
        <v>2.5</v>
      </c>
      <c r="X43" s="113">
        <f>'jeziora 2024'!AS44</f>
        <v>2.5</v>
      </c>
      <c r="Y43" s="113">
        <f>'jeziora 2024'!AT44</f>
        <v>127</v>
      </c>
      <c r="Z43" s="113">
        <f>'jeziora 2024'!AU44</f>
        <v>163</v>
      </c>
      <c r="AA43" s="113">
        <f>'jeziora 2024'!AV44</f>
        <v>65</v>
      </c>
      <c r="AB43" s="113">
        <f>'jeziora 2024'!AW44</f>
        <v>64</v>
      </c>
      <c r="AC43" s="113">
        <f>'jeziora 2024'!AX44</f>
        <v>162</v>
      </c>
      <c r="AD43" s="113">
        <f>'jeziora 2024'!AY44</f>
        <v>2.5</v>
      </c>
      <c r="AE43" s="113">
        <f>'jeziora 2024'!BA44</f>
        <v>989</v>
      </c>
      <c r="AF43" s="113">
        <f>'jeziora 2024'!BI44</f>
        <v>0.5</v>
      </c>
      <c r="AG43" s="113">
        <f>'jeziora 2024'!BK44</f>
        <v>0.5</v>
      </c>
      <c r="AH43" s="113">
        <f>'jeziora 2024'!BL44</f>
        <v>0.05</v>
      </c>
      <c r="AI43" s="113">
        <f>'jeziora 2024'!BM44</f>
        <v>0.05</v>
      </c>
      <c r="AJ43" s="113">
        <f>'jeziora 2024'!BN44</f>
        <v>0.05</v>
      </c>
      <c r="AK43" s="113">
        <f>'jeziora 2024'!BQ44</f>
        <v>0.4</v>
      </c>
      <c r="AL43" s="113">
        <f>'jeziora 2024'!BS44</f>
        <v>0.05</v>
      </c>
      <c r="AM43" s="113">
        <f>'jeziora 2024'!BU44</f>
        <v>0.1</v>
      </c>
      <c r="AN43" s="113">
        <f>'jeziora 2024'!BW44</f>
        <v>0.05</v>
      </c>
      <c r="AO43" s="113">
        <f>'jeziora 2024'!BX44</f>
        <v>0.05</v>
      </c>
      <c r="AP43" s="113">
        <f>'jeziora 2024'!BY44</f>
        <v>0.15000000000000002</v>
      </c>
      <c r="AQ43" s="113">
        <f>'jeziora 2024'!CA44</f>
        <v>0</v>
      </c>
      <c r="AR43" s="112">
        <f>'jeziora 2024'!CL44</f>
        <v>0</v>
      </c>
      <c r="AS43" s="113">
        <f>'jeziora 2024'!CO44</f>
        <v>0</v>
      </c>
      <c r="AT43" s="113">
        <f>'jeziora 2024'!CT44</f>
        <v>0</v>
      </c>
      <c r="AU43" s="133">
        <f>'jeziora 2024'!CY44</f>
        <v>0</v>
      </c>
      <c r="AV43" s="113">
        <f>'jeziora 2024'!DD44</f>
        <v>0</v>
      </c>
      <c r="AW43" s="113">
        <f>'jeziora 2024'!DE44</f>
        <v>0.05</v>
      </c>
      <c r="AX43" s="157">
        <f>'jeziora 2024'!DF44</f>
        <v>0.05</v>
      </c>
      <c r="AY43" s="155" t="s">
        <v>164</v>
      </c>
    </row>
    <row r="44" spans="1:51" x14ac:dyDescent="0.25">
      <c r="A44" s="122">
        <f>'jeziora 2024'!B45</f>
        <v>90</v>
      </c>
      <c r="B44" s="120" t="str">
        <f>'jeziora 2024'!D45</f>
        <v>Jez. Iławskie - stan. 02</v>
      </c>
      <c r="C44" s="112">
        <f>'jeziora 2024'!I45</f>
        <v>0.05</v>
      </c>
      <c r="D44" s="112">
        <f>'jeziora 2024'!J45</f>
        <v>5.47</v>
      </c>
      <c r="E44" s="112">
        <f>'jeziora 2024'!L45</f>
        <v>1.53</v>
      </c>
      <c r="F44" s="112">
        <f>'jeziora 2024'!N45</f>
        <v>337</v>
      </c>
      <c r="G44" s="112">
        <f>'jeziora 2024'!O45</f>
        <v>42.6</v>
      </c>
      <c r="H44" s="133">
        <f>'jeziora 2024'!P45</f>
        <v>6.2E-2</v>
      </c>
      <c r="I44" s="112">
        <f>'jeziora 2024'!S45</f>
        <v>12.5</v>
      </c>
      <c r="J44" s="112">
        <f>'jeziora 2024'!T45</f>
        <v>60.2</v>
      </c>
      <c r="K44" s="112">
        <f>'jeziora 2024'!X45</f>
        <v>647</v>
      </c>
      <c r="L44" s="121">
        <f>'jeziora 2024'!AA45</f>
        <v>11600</v>
      </c>
      <c r="M44" s="121">
        <f>'jeziora 2024'!AB45</f>
        <v>348</v>
      </c>
      <c r="N44" s="113">
        <f>'jeziora 2024'!AH45</f>
        <v>370</v>
      </c>
      <c r="O44" s="113">
        <f>'jeziora 2024'!AI45</f>
        <v>1100</v>
      </c>
      <c r="P44" s="113">
        <f>'jeziora 2024'!AJ45</f>
        <v>127</v>
      </c>
      <c r="Q44" s="113">
        <f>'jeziora 2024'!AK45</f>
        <v>1550</v>
      </c>
      <c r="R44" s="113">
        <f>'jeziora 2024'!AL45</f>
        <v>730</v>
      </c>
      <c r="S44" s="113">
        <f>'jeziora 2024'!AM45</f>
        <v>360</v>
      </c>
      <c r="T44" s="113">
        <f>'jeziora 2024'!AN45</f>
        <v>452</v>
      </c>
      <c r="U44" s="113">
        <f>'jeziora 2024'!AP45</f>
        <v>379</v>
      </c>
      <c r="V44" s="113">
        <f>'jeziora 2024'!AQ45</f>
        <v>1.5</v>
      </c>
      <c r="W44" s="113">
        <f>'jeziora 2024'!AR45</f>
        <v>168</v>
      </c>
      <c r="X44" s="113">
        <f>'jeziora 2024'!AS45</f>
        <v>240</v>
      </c>
      <c r="Y44" s="113">
        <f>'jeziora 2024'!AT45</f>
        <v>744</v>
      </c>
      <c r="Z44" s="113">
        <f>'jeziora 2024'!AU45</f>
        <v>622</v>
      </c>
      <c r="AA44" s="113">
        <f>'jeziora 2024'!AV45</f>
        <v>307</v>
      </c>
      <c r="AB44" s="113">
        <f>'jeziora 2024'!AW45</f>
        <v>305</v>
      </c>
      <c r="AC44" s="113">
        <f>'jeziora 2024'!AX45</f>
        <v>398</v>
      </c>
      <c r="AD44" s="113">
        <f>'jeziora 2024'!AY45</f>
        <v>135</v>
      </c>
      <c r="AE44" s="113">
        <f>'jeziora 2024'!BA45</f>
        <v>6771.5</v>
      </c>
      <c r="AF44" s="113">
        <f>'jeziora 2024'!BI45</f>
        <v>0.5</v>
      </c>
      <c r="AG44" s="113">
        <f>'jeziora 2024'!BK45</f>
        <v>0.5</v>
      </c>
      <c r="AH44" s="113">
        <f>'jeziora 2024'!BL45</f>
        <v>0.05</v>
      </c>
      <c r="AI44" s="113">
        <f>'jeziora 2024'!BM45</f>
        <v>0.05</v>
      </c>
      <c r="AJ44" s="113">
        <f>'jeziora 2024'!BN45</f>
        <v>0.05</v>
      </c>
      <c r="AK44" s="113">
        <f>'jeziora 2024'!BQ45</f>
        <v>0.4</v>
      </c>
      <c r="AL44" s="113">
        <f>'jeziora 2024'!BS45</f>
        <v>0.05</v>
      </c>
      <c r="AM44" s="113">
        <f>'jeziora 2024'!BU45</f>
        <v>0.1</v>
      </c>
      <c r="AN44" s="113">
        <f>'jeziora 2024'!BW45</f>
        <v>0.05</v>
      </c>
      <c r="AO44" s="113">
        <f>'jeziora 2024'!BX45</f>
        <v>0.05</v>
      </c>
      <c r="AP44" s="113">
        <f>'jeziora 2024'!BY45</f>
        <v>0.15000000000000002</v>
      </c>
      <c r="AQ44" s="113">
        <f>'jeziora 2024'!CA45</f>
        <v>25</v>
      </c>
      <c r="AR44" s="112">
        <f>'jeziora 2024'!CL45</f>
        <v>18</v>
      </c>
      <c r="AS44" s="113">
        <f>'jeziora 2024'!CO45</f>
        <v>0.5</v>
      </c>
      <c r="AT44" s="113">
        <f>'jeziora 2024'!CT45</f>
        <v>0.5</v>
      </c>
      <c r="AU44" s="133">
        <f>'jeziora 2024'!CY45</f>
        <v>1.9E-2</v>
      </c>
      <c r="AV44" s="113">
        <f>'jeziora 2024'!DD45</f>
        <v>0.05</v>
      </c>
      <c r="AW44" s="113">
        <f>'jeziora 2024'!DE45</f>
        <v>0.05</v>
      </c>
      <c r="AX44" s="157">
        <f>'jeziora 2024'!DF45</f>
        <v>0.05</v>
      </c>
      <c r="AY44" s="155" t="s">
        <v>164</v>
      </c>
    </row>
    <row r="45" spans="1:51" x14ac:dyDescent="0.25">
      <c r="A45" s="122">
        <f>'jeziora 2024'!B46</f>
        <v>91</v>
      </c>
      <c r="B45" s="120" t="str">
        <f>'jeziora 2024'!D46</f>
        <v>jez. Jeleńskie - głęboczek - 21,4m</v>
      </c>
      <c r="C45" s="112">
        <f>'jeziora 2024'!I46</f>
        <v>0.05</v>
      </c>
      <c r="D45" s="112">
        <f>'jeziora 2024'!J46</f>
        <v>12.6</v>
      </c>
      <c r="E45" s="112">
        <f>'jeziora 2024'!L46</f>
        <v>1.37</v>
      </c>
      <c r="F45" s="112">
        <f>'jeziora 2024'!N46</f>
        <v>9.9</v>
      </c>
      <c r="G45" s="112">
        <f>'jeziora 2024'!O46</f>
        <v>19.3</v>
      </c>
      <c r="H45" s="133">
        <f>'jeziora 2024'!P46</f>
        <v>1.6E-2</v>
      </c>
      <c r="I45" s="112">
        <f>'jeziora 2024'!S46</f>
        <v>7.16</v>
      </c>
      <c r="J45" s="112">
        <f>'jeziora 2024'!T46</f>
        <v>69.7</v>
      </c>
      <c r="K45" s="112">
        <f>'jeziora 2024'!X46</f>
        <v>132</v>
      </c>
      <c r="L45" s="121">
        <f>'jeziora 2024'!AA46</f>
        <v>12200</v>
      </c>
      <c r="M45" s="121">
        <f>'jeziora 2024'!AB46</f>
        <v>1110.26</v>
      </c>
      <c r="N45" s="113">
        <f>'jeziora 2024'!AH46</f>
        <v>170</v>
      </c>
      <c r="O45" s="113">
        <f>'jeziora 2024'!AI46</f>
        <v>129</v>
      </c>
      <c r="P45" s="113">
        <f>'jeziora 2024'!AJ46</f>
        <v>85</v>
      </c>
      <c r="Q45" s="113">
        <f>'jeziora 2024'!AK46</f>
        <v>576</v>
      </c>
      <c r="R45" s="113">
        <f>'jeziora 2024'!AL46</f>
        <v>260</v>
      </c>
      <c r="S45" s="113">
        <f>'jeziora 2024'!AM46</f>
        <v>102</v>
      </c>
      <c r="T45" s="113">
        <f>'jeziora 2024'!AN46</f>
        <v>132</v>
      </c>
      <c r="U45" s="113">
        <f>'jeziora 2024'!AP46</f>
        <v>224</v>
      </c>
      <c r="V45" s="113">
        <f>'jeziora 2024'!AQ46</f>
        <v>1.5</v>
      </c>
      <c r="W45" s="113">
        <f>'jeziora 2024'!AR46</f>
        <v>80</v>
      </c>
      <c r="X45" s="113">
        <f>'jeziora 2024'!AS46</f>
        <v>2.5</v>
      </c>
      <c r="Y45" s="113">
        <f>'jeziora 2024'!AT46</f>
        <v>305</v>
      </c>
      <c r="Z45" s="113">
        <f>'jeziora 2024'!AU46</f>
        <v>320</v>
      </c>
      <c r="AA45" s="113">
        <f>'jeziora 2024'!AV46</f>
        <v>133</v>
      </c>
      <c r="AB45" s="113">
        <f>'jeziora 2024'!AW46</f>
        <v>156</v>
      </c>
      <c r="AC45" s="113">
        <f>'jeziora 2024'!AX46</f>
        <v>406</v>
      </c>
      <c r="AD45" s="113">
        <f>'jeziora 2024'!AY46</f>
        <v>2.5</v>
      </c>
      <c r="AE45" s="113">
        <f>'jeziora 2024'!BA46</f>
        <v>2296</v>
      </c>
      <c r="AF45" s="113">
        <f>'jeziora 2024'!BI46</f>
        <v>0.5</v>
      </c>
      <c r="AG45" s="113">
        <f>'jeziora 2024'!BK46</f>
        <v>0.5</v>
      </c>
      <c r="AH45" s="113">
        <f>'jeziora 2024'!BL46</f>
        <v>0.05</v>
      </c>
      <c r="AI45" s="113">
        <f>'jeziora 2024'!BM46</f>
        <v>0.05</v>
      </c>
      <c r="AJ45" s="113">
        <f>'jeziora 2024'!BN46</f>
        <v>0.05</v>
      </c>
      <c r="AK45" s="113">
        <f>'jeziora 2024'!BQ46</f>
        <v>0.4</v>
      </c>
      <c r="AL45" s="113">
        <f>'jeziora 2024'!BS46</f>
        <v>0.05</v>
      </c>
      <c r="AM45" s="113">
        <f>'jeziora 2024'!BU46</f>
        <v>0.1</v>
      </c>
      <c r="AN45" s="113">
        <f>'jeziora 2024'!BW46</f>
        <v>0.05</v>
      </c>
      <c r="AO45" s="113">
        <f>'jeziora 2024'!BX46</f>
        <v>0.05</v>
      </c>
      <c r="AP45" s="113">
        <f>'jeziora 2024'!BY46</f>
        <v>0.15000000000000002</v>
      </c>
      <c r="AQ45" s="113">
        <f>'jeziora 2024'!CA46</f>
        <v>25</v>
      </c>
      <c r="AR45" s="112">
        <f>'jeziora 2024'!CL46</f>
        <v>0.43</v>
      </c>
      <c r="AS45" s="113">
        <f>'jeziora 2024'!CO46</f>
        <v>0.5</v>
      </c>
      <c r="AT45" s="113">
        <f>'jeziora 2024'!CT46</f>
        <v>0.5</v>
      </c>
      <c r="AU45" s="133">
        <f>'jeziora 2024'!CY46</f>
        <v>2.5000000000000001E-2</v>
      </c>
      <c r="AV45" s="113">
        <f>'jeziora 2024'!DD46</f>
        <v>0.05</v>
      </c>
      <c r="AW45" s="113">
        <f>'jeziora 2024'!DE46</f>
        <v>0.05</v>
      </c>
      <c r="AX45" s="157">
        <f>'jeziora 2024'!DF46</f>
        <v>0.05</v>
      </c>
      <c r="AY45" s="155" t="s">
        <v>164</v>
      </c>
    </row>
    <row r="46" spans="1:51" x14ac:dyDescent="0.25">
      <c r="A46" s="122">
        <f>'jeziora 2024'!B47</f>
        <v>92</v>
      </c>
      <c r="B46" s="120" t="str">
        <f>'jeziora 2024'!D47</f>
        <v>jez. Jeziorak Duży - stan. 06</v>
      </c>
      <c r="C46" s="112">
        <f>'jeziora 2024'!I47</f>
        <v>0.05</v>
      </c>
      <c r="D46" s="112">
        <f>'jeziora 2024'!J47</f>
        <v>1.5</v>
      </c>
      <c r="E46" s="112">
        <f>'jeziora 2024'!L47</f>
        <v>2.5000000000000001E-2</v>
      </c>
      <c r="F46" s="112">
        <f>'jeziora 2024'!N47</f>
        <v>2.2799999999999998</v>
      </c>
      <c r="G46" s="112">
        <f>'jeziora 2024'!O47</f>
        <v>5.55</v>
      </c>
      <c r="H46" s="133">
        <f>'jeziora 2024'!P47</f>
        <v>7.4000000000000003E-3</v>
      </c>
      <c r="I46" s="112">
        <f>'jeziora 2024'!S47</f>
        <v>0.2</v>
      </c>
      <c r="J46" s="112">
        <f>'jeziora 2024'!T47</f>
        <v>0.5</v>
      </c>
      <c r="K46" s="112">
        <f>'jeziora 2024'!X47</f>
        <v>8.69</v>
      </c>
      <c r="L46" s="121">
        <f>'jeziora 2024'!AA47</f>
        <v>1390</v>
      </c>
      <c r="M46" s="121">
        <f>'jeziora 2024'!AB47</f>
        <v>38</v>
      </c>
      <c r="N46" s="113">
        <f>'jeziora 2024'!AH47</f>
        <v>85</v>
      </c>
      <c r="O46" s="113">
        <f>'jeziora 2024'!AI47</f>
        <v>197</v>
      </c>
      <c r="P46" s="113">
        <f>'jeziora 2024'!AJ47</f>
        <v>16</v>
      </c>
      <c r="Q46" s="113">
        <f>'jeziora 2024'!AK47</f>
        <v>84</v>
      </c>
      <c r="R46" s="113">
        <f>'jeziora 2024'!AL47</f>
        <v>25</v>
      </c>
      <c r="S46" s="113">
        <f>'jeziora 2024'!AM47</f>
        <v>10</v>
      </c>
      <c r="T46" s="113">
        <f>'jeziora 2024'!AN47</f>
        <v>15</v>
      </c>
      <c r="U46" s="113">
        <f>'jeziora 2024'!AP47</f>
        <v>21</v>
      </c>
      <c r="V46" s="113">
        <f>'jeziora 2024'!AQ47</f>
        <v>1.5</v>
      </c>
      <c r="W46" s="113">
        <f>'jeziora 2024'!AR47</f>
        <v>28</v>
      </c>
      <c r="X46" s="113">
        <f>'jeziora 2024'!AS47</f>
        <v>9.7999999999999989</v>
      </c>
      <c r="Y46" s="113">
        <f>'jeziora 2024'!AT47</f>
        <v>26</v>
      </c>
      <c r="Z46" s="113">
        <f>'jeziora 2024'!AU47</f>
        <v>21</v>
      </c>
      <c r="AA46" s="113">
        <f>'jeziora 2024'!AV47</f>
        <v>8.8000000000000007</v>
      </c>
      <c r="AB46" s="113">
        <f>'jeziora 2024'!AW47</f>
        <v>20</v>
      </c>
      <c r="AC46" s="113">
        <f>'jeziora 2024'!AX47</f>
        <v>27</v>
      </c>
      <c r="AD46" s="113">
        <f>'jeziora 2024'!AY47</f>
        <v>7.2</v>
      </c>
      <c r="AE46" s="113">
        <f>'jeziora 2024'!BA47</f>
        <v>527.09999999999991</v>
      </c>
      <c r="AF46" s="113">
        <f>'jeziora 2024'!BI47</f>
        <v>0.5</v>
      </c>
      <c r="AG46" s="113">
        <f>'jeziora 2024'!BK47</f>
        <v>0.5</v>
      </c>
      <c r="AH46" s="113">
        <f>'jeziora 2024'!BL47</f>
        <v>0.05</v>
      </c>
      <c r="AI46" s="113">
        <f>'jeziora 2024'!BM47</f>
        <v>0.05</v>
      </c>
      <c r="AJ46" s="113">
        <f>'jeziora 2024'!BN47</f>
        <v>0.05</v>
      </c>
      <c r="AK46" s="113">
        <f>'jeziora 2024'!BQ47</f>
        <v>0.4</v>
      </c>
      <c r="AL46" s="113">
        <f>'jeziora 2024'!BS47</f>
        <v>0.05</v>
      </c>
      <c r="AM46" s="113">
        <f>'jeziora 2024'!BU47</f>
        <v>0.1</v>
      </c>
      <c r="AN46" s="113">
        <f>'jeziora 2024'!BW47</f>
        <v>0.05</v>
      </c>
      <c r="AO46" s="113">
        <f>'jeziora 2024'!BX47</f>
        <v>0.05</v>
      </c>
      <c r="AP46" s="113">
        <f>'jeziora 2024'!BY47</f>
        <v>0.15000000000000002</v>
      </c>
      <c r="AQ46" s="113">
        <f>'jeziora 2024'!CA47</f>
        <v>25</v>
      </c>
      <c r="AR46" s="112">
        <f>'jeziora 2024'!CL47</f>
        <v>0.1</v>
      </c>
      <c r="AS46" s="113">
        <f>'jeziora 2024'!CO47</f>
        <v>0.5</v>
      </c>
      <c r="AT46" s="113">
        <f>'jeziora 2024'!CT47</f>
        <v>0.5</v>
      </c>
      <c r="AU46" s="133">
        <f>'jeziora 2024'!CY47</f>
        <v>9.5999999999999992E-4</v>
      </c>
      <c r="AV46" s="113">
        <f>'jeziora 2024'!DD47</f>
        <v>0.05</v>
      </c>
      <c r="AW46" s="113">
        <f>'jeziora 2024'!DE47</f>
        <v>0.05</v>
      </c>
      <c r="AX46" s="157">
        <f>'jeziora 2024'!DF47</f>
        <v>0.05</v>
      </c>
      <c r="AY46" s="158" t="s">
        <v>162</v>
      </c>
    </row>
    <row r="47" spans="1:51" x14ac:dyDescent="0.25">
      <c r="A47" s="122">
        <f>'jeziora 2024'!B48</f>
        <v>93</v>
      </c>
      <c r="B47" s="120" t="str">
        <f>'jeziora 2024'!D48</f>
        <v>jez. Kaleńskie - głęboczek - 33,7m</v>
      </c>
      <c r="C47" s="112">
        <f>'jeziora 2024'!I48</f>
        <v>0.05</v>
      </c>
      <c r="D47" s="112">
        <f>'jeziora 2024'!J48</f>
        <v>17.5</v>
      </c>
      <c r="E47" s="112">
        <f>'jeziora 2024'!L48</f>
        <v>1.49</v>
      </c>
      <c r="F47" s="112">
        <f>'jeziora 2024'!N48</f>
        <v>82.7</v>
      </c>
      <c r="G47" s="112">
        <f>'jeziora 2024'!O48</f>
        <v>30.6</v>
      </c>
      <c r="H47" s="133">
        <f>'jeziora 2024'!P48</f>
        <v>4.7000000000000002E-3</v>
      </c>
      <c r="I47" s="112">
        <f>'jeziora 2024'!S48</f>
        <v>40.799999999999997</v>
      </c>
      <c r="J47" s="112">
        <f>'jeziora 2024'!T48</f>
        <v>115</v>
      </c>
      <c r="K47" s="112">
        <f>'jeziora 2024'!X48</f>
        <v>152</v>
      </c>
      <c r="L47" s="121">
        <f>'jeziora 2024'!AA48</f>
        <v>15716</v>
      </c>
      <c r="M47" s="121">
        <f>'jeziora 2024'!AB48</f>
        <v>525.05100000000004</v>
      </c>
      <c r="N47" s="113">
        <f>'jeziora 2024'!AH48</f>
        <v>2.5</v>
      </c>
      <c r="O47" s="113">
        <f>'jeziora 2024'!AI48</f>
        <v>57</v>
      </c>
      <c r="P47" s="113">
        <f>'jeziora 2024'!AJ48</f>
        <v>87</v>
      </c>
      <c r="Q47" s="113">
        <f>'jeziora 2024'!AK48</f>
        <v>406</v>
      </c>
      <c r="R47" s="113">
        <f>'jeziora 2024'!AL48</f>
        <v>170</v>
      </c>
      <c r="S47" s="113">
        <f>'jeziora 2024'!AM48</f>
        <v>59</v>
      </c>
      <c r="T47" s="113">
        <f>'jeziora 2024'!AN48</f>
        <v>71</v>
      </c>
      <c r="U47" s="113">
        <f>'jeziora 2024'!AP48</f>
        <v>171</v>
      </c>
      <c r="V47" s="113">
        <f>'jeziora 2024'!AQ48</f>
        <v>1.5</v>
      </c>
      <c r="W47" s="113">
        <f>'jeziora 2024'!AR48</f>
        <v>2.5</v>
      </c>
      <c r="X47" s="113">
        <f>'jeziora 2024'!AS48</f>
        <v>2.5</v>
      </c>
      <c r="Y47" s="113">
        <f>'jeziora 2024'!AT48</f>
        <v>146</v>
      </c>
      <c r="Z47" s="113">
        <f>'jeziora 2024'!AU48</f>
        <v>282</v>
      </c>
      <c r="AA47" s="113">
        <f>'jeziora 2024'!AV48</f>
        <v>104</v>
      </c>
      <c r="AB47" s="113">
        <f>'jeziora 2024'!AW48</f>
        <v>140</v>
      </c>
      <c r="AC47" s="113">
        <f>'jeziora 2024'!AX48</f>
        <v>272</v>
      </c>
      <c r="AD47" s="113">
        <f>'jeziora 2024'!AY48</f>
        <v>2.5</v>
      </c>
      <c r="AE47" s="113">
        <f>'jeziora 2024'!BA48</f>
        <v>1391</v>
      </c>
      <c r="AF47" s="113">
        <f>'jeziora 2024'!BI48</f>
        <v>0.5</v>
      </c>
      <c r="AG47" s="113">
        <f>'jeziora 2024'!BK48</f>
        <v>0.5</v>
      </c>
      <c r="AH47" s="113">
        <f>'jeziora 2024'!BL48</f>
        <v>0.05</v>
      </c>
      <c r="AI47" s="113">
        <f>'jeziora 2024'!BM48</f>
        <v>0.05</v>
      </c>
      <c r="AJ47" s="113">
        <f>'jeziora 2024'!BN48</f>
        <v>0.05</v>
      </c>
      <c r="AK47" s="113">
        <f>'jeziora 2024'!BQ48</f>
        <v>0.4</v>
      </c>
      <c r="AL47" s="113">
        <f>'jeziora 2024'!BS48</f>
        <v>0.05</v>
      </c>
      <c r="AM47" s="113">
        <f>'jeziora 2024'!BU48</f>
        <v>0.1</v>
      </c>
      <c r="AN47" s="113">
        <f>'jeziora 2024'!BW48</f>
        <v>0.05</v>
      </c>
      <c r="AO47" s="113">
        <f>'jeziora 2024'!BX48</f>
        <v>0.05</v>
      </c>
      <c r="AP47" s="113">
        <f>'jeziora 2024'!BY48</f>
        <v>0.15000000000000002</v>
      </c>
      <c r="AQ47" s="113">
        <f>'jeziora 2024'!CA48</f>
        <v>25</v>
      </c>
      <c r="AR47" s="112">
        <f>'jeziora 2024'!CL48</f>
        <v>0.28999999999999998</v>
      </c>
      <c r="AS47" s="113">
        <f>'jeziora 2024'!CO48</f>
        <v>0.5</v>
      </c>
      <c r="AT47" s="113">
        <f>'jeziora 2024'!CT48</f>
        <v>0.5</v>
      </c>
      <c r="AU47" s="133">
        <f>'jeziora 2024'!CY48</f>
        <v>1.7000000000000001E-2</v>
      </c>
      <c r="AV47" s="113">
        <f>'jeziora 2024'!DD48</f>
        <v>0.05</v>
      </c>
      <c r="AW47" s="113">
        <f>'jeziora 2024'!DE48</f>
        <v>0.05</v>
      </c>
      <c r="AX47" s="157">
        <f>'jeziora 2024'!DF48</f>
        <v>0.05</v>
      </c>
      <c r="AY47" s="159" t="s">
        <v>163</v>
      </c>
    </row>
    <row r="48" spans="1:51" x14ac:dyDescent="0.25">
      <c r="A48" s="122">
        <f>'jeziora 2024'!B49</f>
        <v>94</v>
      </c>
      <c r="B48" s="120" t="str">
        <f>'jeziora 2024'!D49</f>
        <v>Jez. Kaliszańskie - stan. 01</v>
      </c>
      <c r="C48" s="112">
        <f>'jeziora 2024'!I49</f>
        <v>0.2</v>
      </c>
      <c r="D48" s="112">
        <f>'jeziora 2024'!J49</f>
        <v>9.99</v>
      </c>
      <c r="E48" s="112">
        <f>'jeziora 2024'!L49</f>
        <v>1.64</v>
      </c>
      <c r="F48" s="112">
        <f>'jeziora 2024'!N49</f>
        <v>18.600000000000001</v>
      </c>
      <c r="G48" s="112">
        <f>'jeziora 2024'!O49</f>
        <v>17.399999999999999</v>
      </c>
      <c r="H48" s="133">
        <f>'jeziora 2024'!P49</f>
        <v>2.2000000000000001E-3</v>
      </c>
      <c r="I48" s="112">
        <f>'jeziora 2024'!S49</f>
        <v>12.8</v>
      </c>
      <c r="J48" s="112">
        <f>'jeziora 2024'!T49</f>
        <v>66.2</v>
      </c>
      <c r="K48" s="112">
        <f>'jeziora 2024'!X49</f>
        <v>121</v>
      </c>
      <c r="L48" s="121">
        <f>'jeziora 2024'!AA49</f>
        <v>13300</v>
      </c>
      <c r="M48" s="121">
        <f>'jeziora 2024'!AB49</f>
        <v>278</v>
      </c>
      <c r="N48" s="113">
        <f>'jeziora 2024'!AH49</f>
        <v>2.5</v>
      </c>
      <c r="O48" s="113">
        <f>'jeziora 2024'!AI49</f>
        <v>2.5</v>
      </c>
      <c r="P48" s="113">
        <f>'jeziora 2024'!AJ49</f>
        <v>2.5</v>
      </c>
      <c r="Q48" s="113">
        <f>'jeziora 2024'!AK49</f>
        <v>2.5</v>
      </c>
      <c r="R48" s="113">
        <f>'jeziora 2024'!AL49</f>
        <v>2.5</v>
      </c>
      <c r="S48" s="113">
        <f>'jeziora 2024'!AM49</f>
        <v>2.5</v>
      </c>
      <c r="T48" s="113">
        <f>'jeziora 2024'!AN49</f>
        <v>2.5</v>
      </c>
      <c r="U48" s="113">
        <f>'jeziora 2024'!AP49</f>
        <v>2.5</v>
      </c>
      <c r="V48" s="113">
        <f>'jeziora 2024'!AQ49</f>
        <v>1.5</v>
      </c>
      <c r="W48" s="113">
        <f>'jeziora 2024'!AR49</f>
        <v>2.5</v>
      </c>
      <c r="X48" s="113">
        <f>'jeziora 2024'!AS49</f>
        <v>2.5</v>
      </c>
      <c r="Y48" s="113">
        <f>'jeziora 2024'!AT49</f>
        <v>2.5</v>
      </c>
      <c r="Z48" s="113">
        <f>'jeziora 2024'!AU49</f>
        <v>2.5</v>
      </c>
      <c r="AA48" s="113">
        <f>'jeziora 2024'!AV49</f>
        <v>2.5</v>
      </c>
      <c r="AB48" s="113">
        <f>'jeziora 2024'!AW49</f>
        <v>2.5</v>
      </c>
      <c r="AC48" s="113">
        <f>'jeziora 2024'!AX49</f>
        <v>44</v>
      </c>
      <c r="AD48" s="113">
        <f>'jeziora 2024'!AY49</f>
        <v>2.5</v>
      </c>
      <c r="AE48" s="113">
        <f>'jeziora 2024'!BA49</f>
        <v>31.5</v>
      </c>
      <c r="AF48" s="113">
        <f>'jeziora 2024'!BI49</f>
        <v>0.5</v>
      </c>
      <c r="AG48" s="113">
        <f>'jeziora 2024'!BK49</f>
        <v>0.5</v>
      </c>
      <c r="AH48" s="113">
        <f>'jeziora 2024'!BL49</f>
        <v>0.05</v>
      </c>
      <c r="AI48" s="113">
        <f>'jeziora 2024'!BM49</f>
        <v>0.05</v>
      </c>
      <c r="AJ48" s="113">
        <f>'jeziora 2024'!BN49</f>
        <v>0.05</v>
      </c>
      <c r="AK48" s="113">
        <f>'jeziora 2024'!BQ49</f>
        <v>0.4</v>
      </c>
      <c r="AL48" s="113">
        <f>'jeziora 2024'!BS49</f>
        <v>0.05</v>
      </c>
      <c r="AM48" s="113">
        <f>'jeziora 2024'!BU49</f>
        <v>0.1</v>
      </c>
      <c r="AN48" s="113">
        <f>'jeziora 2024'!BW49</f>
        <v>0.05</v>
      </c>
      <c r="AO48" s="113">
        <f>'jeziora 2024'!BX49</f>
        <v>0.05</v>
      </c>
      <c r="AP48" s="113">
        <f>'jeziora 2024'!BY49</f>
        <v>0.15000000000000002</v>
      </c>
      <c r="AQ48" s="113">
        <f>'jeziora 2024'!CA49</f>
        <v>25</v>
      </c>
      <c r="AR48" s="112">
        <f>'jeziora 2024'!CL49</f>
        <v>8.3000000000000007</v>
      </c>
      <c r="AS48" s="113">
        <f>'jeziora 2024'!CO49</f>
        <v>0.5</v>
      </c>
      <c r="AT48" s="113">
        <f>'jeziora 2024'!CT49</f>
        <v>0.5</v>
      </c>
      <c r="AU48" s="133">
        <f>'jeziora 2024'!CY49</f>
        <v>6.0999999999999995E-3</v>
      </c>
      <c r="AV48" s="113">
        <f>'jeziora 2024'!DD49</f>
        <v>0.05</v>
      </c>
      <c r="AW48" s="113">
        <f>'jeziora 2024'!DE49</f>
        <v>0.05</v>
      </c>
      <c r="AX48" s="157">
        <f>'jeziora 2024'!DF49</f>
        <v>0.05</v>
      </c>
      <c r="AY48" s="155" t="s">
        <v>164</v>
      </c>
    </row>
    <row r="49" spans="1:51" x14ac:dyDescent="0.25">
      <c r="A49" s="122">
        <f>'jeziora 2024'!B50</f>
        <v>95</v>
      </c>
      <c r="B49" s="120" t="str">
        <f>'jeziora 2024'!D50</f>
        <v>jez. Kamienny Most - głęboczek - 2,0m</v>
      </c>
      <c r="C49" s="112">
        <f>'jeziora 2024'!I50</f>
        <v>13.8</v>
      </c>
      <c r="D49" s="112">
        <f>'jeziora 2024'!J50</f>
        <v>7.95</v>
      </c>
      <c r="E49" s="112">
        <f>'jeziora 2024'!L50</f>
        <v>0.59099999999999997</v>
      </c>
      <c r="F49" s="112">
        <f>'jeziora 2024'!N50</f>
        <v>10.6</v>
      </c>
      <c r="G49" s="112">
        <f>'jeziora 2024'!O50</f>
        <v>21.5</v>
      </c>
      <c r="H49" s="133">
        <f>'jeziora 2024'!P50</f>
        <v>3.0000000000000001E-3</v>
      </c>
      <c r="I49" s="112">
        <f>'jeziora 2024'!S50</f>
        <v>10.5</v>
      </c>
      <c r="J49" s="112">
        <f>'jeziora 2024'!T50</f>
        <v>31.5</v>
      </c>
      <c r="K49" s="112">
        <f>'jeziora 2024'!X50</f>
        <v>81.3</v>
      </c>
      <c r="L49" s="121">
        <f>'jeziora 2024'!AA50</f>
        <v>16620.8</v>
      </c>
      <c r="M49" s="121">
        <f>'jeziora 2024'!AB50</f>
        <v>423</v>
      </c>
      <c r="N49" s="113">
        <f>'jeziora 2024'!AH50</f>
        <v>2.5</v>
      </c>
      <c r="O49" s="113">
        <f>'jeziora 2024'!AI50</f>
        <v>2.5</v>
      </c>
      <c r="P49" s="113">
        <f>'jeziora 2024'!AJ50</f>
        <v>65</v>
      </c>
      <c r="Q49" s="113">
        <f>'jeziora 2024'!AK50</f>
        <v>167</v>
      </c>
      <c r="R49" s="113">
        <f>'jeziora 2024'!AL50</f>
        <v>190</v>
      </c>
      <c r="S49" s="113">
        <f>'jeziora 2024'!AM50</f>
        <v>155</v>
      </c>
      <c r="T49" s="113">
        <f>'jeziora 2024'!AN50</f>
        <v>69</v>
      </c>
      <c r="U49" s="113">
        <f>'jeziora 2024'!AP50</f>
        <v>131</v>
      </c>
      <c r="V49" s="113">
        <f>'jeziora 2024'!AQ50</f>
        <v>1.5</v>
      </c>
      <c r="W49" s="113">
        <f>'jeziora 2024'!AR50</f>
        <v>2.5</v>
      </c>
      <c r="X49" s="113">
        <f>'jeziora 2024'!AS50</f>
        <v>2.5</v>
      </c>
      <c r="Y49" s="113">
        <f>'jeziora 2024'!AT50</f>
        <v>103</v>
      </c>
      <c r="Z49" s="113">
        <f>'jeziora 2024'!AU50</f>
        <v>124</v>
      </c>
      <c r="AA49" s="113">
        <f>'jeziora 2024'!AV50</f>
        <v>62</v>
      </c>
      <c r="AB49" s="113">
        <f>'jeziora 2024'!AW50</f>
        <v>2.5</v>
      </c>
      <c r="AC49" s="113">
        <f>'jeziora 2024'!AX50</f>
        <v>104</v>
      </c>
      <c r="AD49" s="113">
        <f>'jeziora 2024'!AY50</f>
        <v>2.5</v>
      </c>
      <c r="AE49" s="113">
        <f>'jeziora 2024'!BA50</f>
        <v>946.5</v>
      </c>
      <c r="AF49" s="113">
        <f>'jeziora 2024'!BI50</f>
        <v>0.5</v>
      </c>
      <c r="AG49" s="113">
        <f>'jeziora 2024'!BK50</f>
        <v>0.5</v>
      </c>
      <c r="AH49" s="113">
        <f>'jeziora 2024'!BL50</f>
        <v>0.05</v>
      </c>
      <c r="AI49" s="113">
        <f>'jeziora 2024'!BM50</f>
        <v>0.05</v>
      </c>
      <c r="AJ49" s="113">
        <f>'jeziora 2024'!BN50</f>
        <v>0.05</v>
      </c>
      <c r="AK49" s="113">
        <f>'jeziora 2024'!BQ50</f>
        <v>0.4</v>
      </c>
      <c r="AL49" s="113">
        <f>'jeziora 2024'!BS50</f>
        <v>0.05</v>
      </c>
      <c r="AM49" s="113">
        <f>'jeziora 2024'!BU50</f>
        <v>0.1</v>
      </c>
      <c r="AN49" s="113">
        <f>'jeziora 2024'!BW50</f>
        <v>0.05</v>
      </c>
      <c r="AO49" s="113">
        <f>'jeziora 2024'!BX50</f>
        <v>0.05</v>
      </c>
      <c r="AP49" s="113">
        <f>'jeziora 2024'!BY50</f>
        <v>0.15000000000000002</v>
      </c>
      <c r="AQ49" s="113">
        <f>'jeziora 2024'!CA50</f>
        <v>25</v>
      </c>
      <c r="AR49" s="112">
        <f>'jeziora 2024'!CL50</f>
        <v>0.52</v>
      </c>
      <c r="AS49" s="113">
        <f>'jeziora 2024'!CO50</f>
        <v>0.5</v>
      </c>
      <c r="AT49" s="113">
        <f>'jeziora 2024'!CT50</f>
        <v>0.5</v>
      </c>
      <c r="AU49" s="133">
        <f>'jeziora 2024'!CY50</f>
        <v>6.6E-3</v>
      </c>
      <c r="AV49" s="113">
        <f>'jeziora 2024'!DD50</f>
        <v>0.05</v>
      </c>
      <c r="AW49" s="113">
        <f>'jeziora 2024'!DE50</f>
        <v>0.05</v>
      </c>
      <c r="AX49" s="157">
        <f>'jeziora 2024'!DF50</f>
        <v>0.05</v>
      </c>
      <c r="AY49" s="155" t="s">
        <v>164</v>
      </c>
    </row>
    <row r="50" spans="1:51" x14ac:dyDescent="0.25">
      <c r="A50" s="122">
        <f>'jeziora 2024'!B51</f>
        <v>96</v>
      </c>
      <c r="B50" s="120" t="str">
        <f>'jeziora 2024'!D51</f>
        <v>jez. Karaś - stan. 02</v>
      </c>
      <c r="C50" s="112">
        <f>'jeziora 2024'!I51</f>
        <v>0.05</v>
      </c>
      <c r="D50" s="112">
        <f>'jeziora 2024'!J51</f>
        <v>1.5</v>
      </c>
      <c r="E50" s="112">
        <f>'jeziora 2024'!L51</f>
        <v>1.64</v>
      </c>
      <c r="F50" s="112">
        <f>'jeziora 2024'!N51</f>
        <v>7.86</v>
      </c>
      <c r="G50" s="112">
        <f>'jeziora 2024'!O51</f>
        <v>3.83</v>
      </c>
      <c r="H50" s="133">
        <f>'jeziora 2024'!P51</f>
        <v>5.0000000000000001E-3</v>
      </c>
      <c r="I50" s="112">
        <f>'jeziora 2024'!S51</f>
        <v>7.02</v>
      </c>
      <c r="J50" s="112">
        <f>'jeziora 2024'!T51</f>
        <v>32.6</v>
      </c>
      <c r="K50" s="112">
        <f>'jeziora 2024'!X51</f>
        <v>69</v>
      </c>
      <c r="L50" s="121">
        <f>'jeziora 2024'!AA51</f>
        <v>5050</v>
      </c>
      <c r="M50" s="121">
        <f>'jeziora 2024'!AB51</f>
        <v>435</v>
      </c>
      <c r="N50" s="113">
        <f>'jeziora 2024'!AH51</f>
        <v>2.5</v>
      </c>
      <c r="O50" s="113">
        <f>'jeziora 2024'!AI51</f>
        <v>59</v>
      </c>
      <c r="P50" s="113">
        <f>'jeziora 2024'!AJ51</f>
        <v>2.5</v>
      </c>
      <c r="Q50" s="113">
        <f>'jeziora 2024'!AK51</f>
        <v>196</v>
      </c>
      <c r="R50" s="113">
        <f>'jeziora 2024'!AL51</f>
        <v>99</v>
      </c>
      <c r="S50" s="113">
        <f>'jeziora 2024'!AM51</f>
        <v>2.5</v>
      </c>
      <c r="T50" s="113">
        <f>'jeziora 2024'!AN51</f>
        <v>55</v>
      </c>
      <c r="U50" s="113">
        <f>'jeziora 2024'!AP51</f>
        <v>77</v>
      </c>
      <c r="V50" s="113">
        <f>'jeziora 2024'!AQ51</f>
        <v>1.5</v>
      </c>
      <c r="W50" s="113">
        <f>'jeziora 2024'!AR51</f>
        <v>2.5</v>
      </c>
      <c r="X50" s="113">
        <f>'jeziora 2024'!AS51</f>
        <v>2.5</v>
      </c>
      <c r="Y50" s="113">
        <f>'jeziora 2024'!AT51</f>
        <v>119</v>
      </c>
      <c r="Z50" s="113">
        <f>'jeziora 2024'!AU51</f>
        <v>124</v>
      </c>
      <c r="AA50" s="113">
        <f>'jeziora 2024'!AV51</f>
        <v>43</v>
      </c>
      <c r="AB50" s="113">
        <f>'jeziora 2024'!AW51</f>
        <v>48</v>
      </c>
      <c r="AC50" s="113">
        <f>'jeziora 2024'!AX51</f>
        <v>150</v>
      </c>
      <c r="AD50" s="113">
        <f>'jeziora 2024'!AY51</f>
        <v>2.5</v>
      </c>
      <c r="AE50" s="113">
        <f>'jeziora 2024'!BA51</f>
        <v>709</v>
      </c>
      <c r="AF50" s="113">
        <f>'jeziora 2024'!BI51</f>
        <v>0.5</v>
      </c>
      <c r="AG50" s="113">
        <f>'jeziora 2024'!BK51</f>
        <v>0.5</v>
      </c>
      <c r="AH50" s="113">
        <f>'jeziora 2024'!BL51</f>
        <v>0.05</v>
      </c>
      <c r="AI50" s="113">
        <f>'jeziora 2024'!BM51</f>
        <v>0.05</v>
      </c>
      <c r="AJ50" s="113">
        <f>'jeziora 2024'!BN51</f>
        <v>0.05</v>
      </c>
      <c r="AK50" s="113">
        <f>'jeziora 2024'!BQ51</f>
        <v>0.4</v>
      </c>
      <c r="AL50" s="113">
        <f>'jeziora 2024'!BS51</f>
        <v>0.05</v>
      </c>
      <c r="AM50" s="113">
        <f>'jeziora 2024'!BU51</f>
        <v>0.1</v>
      </c>
      <c r="AN50" s="113">
        <f>'jeziora 2024'!BW51</f>
        <v>0.05</v>
      </c>
      <c r="AO50" s="113">
        <f>'jeziora 2024'!BX51</f>
        <v>0.05</v>
      </c>
      <c r="AP50" s="113">
        <f>'jeziora 2024'!BY51</f>
        <v>0.15000000000000002</v>
      </c>
      <c r="AQ50" s="113">
        <f>'jeziora 2024'!CA51</f>
        <v>0</v>
      </c>
      <c r="AR50" s="112">
        <f>'jeziora 2024'!CL51</f>
        <v>0</v>
      </c>
      <c r="AS50" s="113">
        <f>'jeziora 2024'!CO51</f>
        <v>0</v>
      </c>
      <c r="AT50" s="113">
        <f>'jeziora 2024'!CT51</f>
        <v>0</v>
      </c>
      <c r="AU50" s="133">
        <f>'jeziora 2024'!CY51</f>
        <v>0</v>
      </c>
      <c r="AV50" s="113">
        <f>'jeziora 2024'!DD51</f>
        <v>0</v>
      </c>
      <c r="AW50" s="113">
        <f>'jeziora 2024'!DE51</f>
        <v>0.05</v>
      </c>
      <c r="AX50" s="157">
        <f>'jeziora 2024'!DF51</f>
        <v>0.05</v>
      </c>
      <c r="AY50" s="158" t="s">
        <v>162</v>
      </c>
    </row>
    <row r="51" spans="1:51" x14ac:dyDescent="0.25">
      <c r="A51" s="122">
        <f>'jeziora 2024'!B52</f>
        <v>97</v>
      </c>
      <c r="B51" s="120" t="str">
        <f>'jeziora 2024'!D52</f>
        <v>Jez. Kierskie - stan. 02</v>
      </c>
      <c r="C51" s="112">
        <f>'jeziora 2024'!I52</f>
        <v>32.4</v>
      </c>
      <c r="D51" s="112">
        <f>'jeziora 2024'!J52</f>
        <v>1.5</v>
      </c>
      <c r="E51" s="112">
        <f>'jeziora 2024'!L52</f>
        <v>2.5000000000000001E-2</v>
      </c>
      <c r="F51" s="112">
        <f>'jeziora 2024'!N52</f>
        <v>2.38</v>
      </c>
      <c r="G51" s="112">
        <f>'jeziora 2024'!O52</f>
        <v>31.1</v>
      </c>
      <c r="H51" s="133">
        <f>'jeziora 2024'!P52</f>
        <v>7.1000000000000004E-3</v>
      </c>
      <c r="I51" s="112">
        <f>'jeziora 2024'!S52</f>
        <v>2.9</v>
      </c>
      <c r="J51" s="112">
        <f>'jeziora 2024'!T52</f>
        <v>2.84</v>
      </c>
      <c r="K51" s="112">
        <f>'jeziora 2024'!X52</f>
        <v>41.3</v>
      </c>
      <c r="L51" s="121">
        <f>'jeziora 2024'!AA52</f>
        <v>2370</v>
      </c>
      <c r="M51" s="121">
        <f>'jeziora 2024'!AB52</f>
        <v>711.577</v>
      </c>
      <c r="N51" s="113">
        <f>'jeziora 2024'!AH52</f>
        <v>35</v>
      </c>
      <c r="O51" s="113">
        <f>'jeziora 2024'!AI52</f>
        <v>80</v>
      </c>
      <c r="P51" s="113">
        <f>'jeziora 2024'!AJ52</f>
        <v>2.5</v>
      </c>
      <c r="Q51" s="113">
        <f>'jeziora 2024'!AK52</f>
        <v>169</v>
      </c>
      <c r="R51" s="113">
        <f>'jeziora 2024'!AL52</f>
        <v>38</v>
      </c>
      <c r="S51" s="113">
        <f>'jeziora 2024'!AM52</f>
        <v>30</v>
      </c>
      <c r="T51" s="113">
        <f>'jeziora 2024'!AN52</f>
        <v>43</v>
      </c>
      <c r="U51" s="113">
        <f>'jeziora 2024'!AP52</f>
        <v>2.5</v>
      </c>
      <c r="V51" s="113">
        <f>'jeziora 2024'!AQ52</f>
        <v>1.5</v>
      </c>
      <c r="W51" s="113">
        <f>'jeziora 2024'!AR52</f>
        <v>2.5</v>
      </c>
      <c r="X51" s="113">
        <f>'jeziora 2024'!AS52</f>
        <v>2.5</v>
      </c>
      <c r="Y51" s="113">
        <f>'jeziora 2024'!AT52</f>
        <v>136</v>
      </c>
      <c r="Z51" s="113">
        <f>'jeziora 2024'!AU52</f>
        <v>53</v>
      </c>
      <c r="AA51" s="113">
        <f>'jeziora 2024'!AV52</f>
        <v>2.5</v>
      </c>
      <c r="AB51" s="113">
        <f>'jeziora 2024'!AW52</f>
        <v>36</v>
      </c>
      <c r="AC51" s="113">
        <f>'jeziora 2024'!AX52</f>
        <v>36</v>
      </c>
      <c r="AD51" s="113">
        <f>'jeziora 2024'!AY52</f>
        <v>2.5</v>
      </c>
      <c r="AE51" s="113">
        <f>'jeziora 2024'!BA52</f>
        <v>595.5</v>
      </c>
      <c r="AF51" s="113">
        <f>'jeziora 2024'!BI52</f>
        <v>0.5</v>
      </c>
      <c r="AG51" s="113">
        <f>'jeziora 2024'!BK52</f>
        <v>0.5</v>
      </c>
      <c r="AH51" s="113">
        <f>'jeziora 2024'!BL52</f>
        <v>0.05</v>
      </c>
      <c r="AI51" s="113">
        <f>'jeziora 2024'!BM52</f>
        <v>0.05</v>
      </c>
      <c r="AJ51" s="113">
        <f>'jeziora 2024'!BN52</f>
        <v>0.05</v>
      </c>
      <c r="AK51" s="113">
        <f>'jeziora 2024'!BQ52</f>
        <v>0.4</v>
      </c>
      <c r="AL51" s="113">
        <f>'jeziora 2024'!BS52</f>
        <v>0.05</v>
      </c>
      <c r="AM51" s="113">
        <f>'jeziora 2024'!BU52</f>
        <v>0.1</v>
      </c>
      <c r="AN51" s="113">
        <f>'jeziora 2024'!BW52</f>
        <v>0.05</v>
      </c>
      <c r="AO51" s="113">
        <f>'jeziora 2024'!BX52</f>
        <v>0.05</v>
      </c>
      <c r="AP51" s="113">
        <f>'jeziora 2024'!BY52</f>
        <v>0.15000000000000002</v>
      </c>
      <c r="AQ51" s="113">
        <f>'jeziora 2024'!CA52</f>
        <v>25</v>
      </c>
      <c r="AR51" s="112">
        <f>'jeziora 2024'!CL52</f>
        <v>23</v>
      </c>
      <c r="AS51" s="113">
        <f>'jeziora 2024'!CO52</f>
        <v>0.5</v>
      </c>
      <c r="AT51" s="113">
        <f>'jeziora 2024'!CT52</f>
        <v>0.5</v>
      </c>
      <c r="AU51" s="133">
        <f>'jeziora 2024'!CY52</f>
        <v>8.4000000000000012E-3</v>
      </c>
      <c r="AV51" s="113">
        <f>'jeziora 2024'!DD52</f>
        <v>0.05</v>
      </c>
      <c r="AW51" s="113">
        <f>'jeziora 2024'!DE52</f>
        <v>0.05</v>
      </c>
      <c r="AX51" s="157">
        <f>'jeziora 2024'!DF52</f>
        <v>0.05</v>
      </c>
      <c r="AY51" s="155" t="s">
        <v>164</v>
      </c>
    </row>
    <row r="52" spans="1:51" x14ac:dyDescent="0.25">
      <c r="A52" s="122">
        <f>'jeziora 2024'!B53</f>
        <v>98</v>
      </c>
      <c r="B52" s="120" t="str">
        <f>'jeziora 2024'!D53</f>
        <v>jez. Klukom - głęboczek - 17,9 m</v>
      </c>
      <c r="C52" s="112">
        <f>'jeziora 2024'!I53</f>
        <v>0.05</v>
      </c>
      <c r="D52" s="112">
        <f>'jeziora 2024'!J53</f>
        <v>7.09</v>
      </c>
      <c r="E52" s="112">
        <f>'jeziora 2024'!L53</f>
        <v>0.64100000000000001</v>
      </c>
      <c r="F52" s="112">
        <f>'jeziora 2024'!N53</f>
        <v>8.18</v>
      </c>
      <c r="G52" s="112">
        <f>'jeziora 2024'!O53</f>
        <v>33.6</v>
      </c>
      <c r="H52" s="133">
        <f>'jeziora 2024'!P53</f>
        <v>1.7999999999999999E-2</v>
      </c>
      <c r="I52" s="112">
        <f>'jeziora 2024'!S53</f>
        <v>6.63</v>
      </c>
      <c r="J52" s="112">
        <f>'jeziora 2024'!T53</f>
        <v>54.5</v>
      </c>
      <c r="K52" s="112">
        <f>'jeziora 2024'!X53</f>
        <v>160</v>
      </c>
      <c r="L52" s="121">
        <f>'jeziora 2024'!AA53</f>
        <v>7780</v>
      </c>
      <c r="M52" s="121">
        <f>'jeziora 2024'!AB53</f>
        <v>682.38900000000001</v>
      </c>
      <c r="N52" s="113">
        <f>'jeziora 2024'!AH53</f>
        <v>170</v>
      </c>
      <c r="O52" s="113">
        <f>'jeziora 2024'!AI53</f>
        <v>677</v>
      </c>
      <c r="P52" s="113">
        <f>'jeziora 2024'!AJ53</f>
        <v>400</v>
      </c>
      <c r="Q52" s="113">
        <f>'jeziora 2024'!AK53</f>
        <v>1580</v>
      </c>
      <c r="R52" s="113">
        <f>'jeziora 2024'!AL53</f>
        <v>740</v>
      </c>
      <c r="S52" s="113">
        <f>'jeziora 2024'!AM53</f>
        <v>401</v>
      </c>
      <c r="T52" s="113">
        <f>'jeziora 2024'!AN53</f>
        <v>441</v>
      </c>
      <c r="U52" s="113">
        <f>'jeziora 2024'!AP53</f>
        <v>419</v>
      </c>
      <c r="V52" s="113">
        <f>'jeziora 2024'!AQ53</f>
        <v>1.5</v>
      </c>
      <c r="W52" s="113">
        <f>'jeziora 2024'!AR53</f>
        <v>64</v>
      </c>
      <c r="X52" s="113">
        <f>'jeziora 2024'!AS53</f>
        <v>202</v>
      </c>
      <c r="Y52" s="113">
        <f>'jeziora 2024'!AT53</f>
        <v>917</v>
      </c>
      <c r="Z52" s="113">
        <f>'jeziora 2024'!AU53</f>
        <v>793</v>
      </c>
      <c r="AA52" s="113">
        <f>'jeziora 2024'!AV53</f>
        <v>355</v>
      </c>
      <c r="AB52" s="113">
        <f>'jeziora 2024'!AW53</f>
        <v>2.5</v>
      </c>
      <c r="AC52" s="113">
        <f>'jeziora 2024'!AX53</f>
        <v>594</v>
      </c>
      <c r="AD52" s="113">
        <f>'jeziora 2024'!AY53</f>
        <v>106</v>
      </c>
      <c r="AE52" s="113">
        <f>'jeziora 2024'!BA53</f>
        <v>6741.5</v>
      </c>
      <c r="AF52" s="113">
        <f>'jeziora 2024'!BI53</f>
        <v>0.5</v>
      </c>
      <c r="AG52" s="113">
        <f>'jeziora 2024'!BK53</f>
        <v>0.5</v>
      </c>
      <c r="AH52" s="113">
        <f>'jeziora 2024'!BL53</f>
        <v>0.05</v>
      </c>
      <c r="AI52" s="113">
        <f>'jeziora 2024'!BM53</f>
        <v>0.05</v>
      </c>
      <c r="AJ52" s="113">
        <f>'jeziora 2024'!BN53</f>
        <v>0.05</v>
      </c>
      <c r="AK52" s="113">
        <f>'jeziora 2024'!BQ53</f>
        <v>0.4</v>
      </c>
      <c r="AL52" s="113">
        <f>'jeziora 2024'!BS53</f>
        <v>0.05</v>
      </c>
      <c r="AM52" s="113">
        <f>'jeziora 2024'!BU53</f>
        <v>0.1</v>
      </c>
      <c r="AN52" s="113">
        <f>'jeziora 2024'!BW53</f>
        <v>0.05</v>
      </c>
      <c r="AO52" s="113">
        <f>'jeziora 2024'!BX53</f>
        <v>0.05</v>
      </c>
      <c r="AP52" s="113">
        <f>'jeziora 2024'!BY53</f>
        <v>0.15000000000000002</v>
      </c>
      <c r="AQ52" s="113">
        <f>'jeziora 2024'!CA53</f>
        <v>25</v>
      </c>
      <c r="AR52" s="112">
        <f>'jeziora 2024'!CL53</f>
        <v>2.7</v>
      </c>
      <c r="AS52" s="113">
        <f>'jeziora 2024'!CO53</f>
        <v>0.5</v>
      </c>
      <c r="AT52" s="113">
        <f>'jeziora 2024'!CT53</f>
        <v>0.5</v>
      </c>
      <c r="AU52" s="133">
        <f>'jeziora 2024'!CY53</f>
        <v>2.5999999999999999E-2</v>
      </c>
      <c r="AV52" s="113">
        <f>'jeziora 2024'!DD53</f>
        <v>0.05</v>
      </c>
      <c r="AW52" s="113">
        <f>'jeziora 2024'!DE53</f>
        <v>0.05</v>
      </c>
      <c r="AX52" s="157">
        <f>'jeziora 2024'!DF53</f>
        <v>0.05</v>
      </c>
      <c r="AY52" s="159" t="s">
        <v>163</v>
      </c>
    </row>
    <row r="53" spans="1:51" x14ac:dyDescent="0.25">
      <c r="A53" s="122">
        <f>'jeziora 2024'!B54</f>
        <v>99</v>
      </c>
      <c r="B53" s="120" t="str">
        <f>'jeziora 2024'!D54</f>
        <v>Jez. Kłeckie - stan. 02</v>
      </c>
      <c r="C53" s="112">
        <f>'jeziora 2024'!I54</f>
        <v>29.7</v>
      </c>
      <c r="D53" s="112">
        <f>'jeziora 2024'!J54</f>
        <v>1.5</v>
      </c>
      <c r="E53" s="112">
        <f>'jeziora 2024'!L54</f>
        <v>2.5000000000000001E-2</v>
      </c>
      <c r="F53" s="112">
        <f>'jeziora 2024'!N54</f>
        <v>2.5</v>
      </c>
      <c r="G53" s="112">
        <f>'jeziora 2024'!O54</f>
        <v>10.7</v>
      </c>
      <c r="H53" s="133">
        <f>'jeziora 2024'!P54</f>
        <v>9.1000000000000004E-3</v>
      </c>
      <c r="I53" s="112">
        <f>'jeziora 2024'!S54</f>
        <v>1.77</v>
      </c>
      <c r="J53" s="112">
        <f>'jeziora 2024'!T54</f>
        <v>0.5</v>
      </c>
      <c r="K53" s="112">
        <f>'jeziora 2024'!X54</f>
        <v>22</v>
      </c>
      <c r="L53" s="121">
        <f>'jeziora 2024'!AA54</f>
        <v>1220</v>
      </c>
      <c r="M53" s="121">
        <f>'jeziora 2024'!AB54</f>
        <v>166</v>
      </c>
      <c r="N53" s="113">
        <f>'jeziora 2024'!AH54</f>
        <v>130</v>
      </c>
      <c r="O53" s="113">
        <f>'jeziora 2024'!AI54</f>
        <v>74</v>
      </c>
      <c r="P53" s="113">
        <f>'jeziora 2024'!AJ54</f>
        <v>2.5</v>
      </c>
      <c r="Q53" s="113">
        <f>'jeziora 2024'!AK54</f>
        <v>201</v>
      </c>
      <c r="R53" s="113">
        <f>'jeziora 2024'!AL54</f>
        <v>63</v>
      </c>
      <c r="S53" s="113">
        <f>'jeziora 2024'!AM54</f>
        <v>68</v>
      </c>
      <c r="T53" s="113">
        <f>'jeziora 2024'!AN54</f>
        <v>102</v>
      </c>
      <c r="U53" s="113">
        <f>'jeziora 2024'!AP54</f>
        <v>67</v>
      </c>
      <c r="V53" s="113">
        <f>'jeziora 2024'!AQ54</f>
        <v>1.5</v>
      </c>
      <c r="W53" s="113">
        <f>'jeziora 2024'!AR54</f>
        <v>2.5</v>
      </c>
      <c r="X53" s="113">
        <f>'jeziora 2024'!AS54</f>
        <v>2.5</v>
      </c>
      <c r="Y53" s="113">
        <f>'jeziora 2024'!AT54</f>
        <v>198</v>
      </c>
      <c r="Z53" s="113">
        <f>'jeziora 2024'!AU54</f>
        <v>125</v>
      </c>
      <c r="AA53" s="113">
        <f>'jeziora 2024'!AV54</f>
        <v>50</v>
      </c>
      <c r="AB53" s="113">
        <f>'jeziora 2024'!AW54</f>
        <v>71</v>
      </c>
      <c r="AC53" s="113">
        <f>'jeziora 2024'!AX54</f>
        <v>103</v>
      </c>
      <c r="AD53" s="113">
        <f>'jeziora 2024'!AY54</f>
        <v>22</v>
      </c>
      <c r="AE53" s="113">
        <f>'jeziora 2024'!BA54</f>
        <v>1020</v>
      </c>
      <c r="AF53" s="113">
        <f>'jeziora 2024'!BI54</f>
        <v>0.5</v>
      </c>
      <c r="AG53" s="113">
        <f>'jeziora 2024'!BK54</f>
        <v>0.5</v>
      </c>
      <c r="AH53" s="113">
        <f>'jeziora 2024'!BL54</f>
        <v>0.05</v>
      </c>
      <c r="AI53" s="113">
        <f>'jeziora 2024'!BM54</f>
        <v>0.05</v>
      </c>
      <c r="AJ53" s="113">
        <f>'jeziora 2024'!BN54</f>
        <v>0.05</v>
      </c>
      <c r="AK53" s="113">
        <f>'jeziora 2024'!BQ54</f>
        <v>0.4</v>
      </c>
      <c r="AL53" s="113">
        <f>'jeziora 2024'!BS54</f>
        <v>0.05</v>
      </c>
      <c r="AM53" s="113">
        <f>'jeziora 2024'!BU54</f>
        <v>0.1</v>
      </c>
      <c r="AN53" s="113">
        <f>'jeziora 2024'!BW54</f>
        <v>0.05</v>
      </c>
      <c r="AO53" s="113">
        <f>'jeziora 2024'!BX54</f>
        <v>0.05</v>
      </c>
      <c r="AP53" s="113">
        <f>'jeziora 2024'!BY54</f>
        <v>0.15000000000000002</v>
      </c>
      <c r="AQ53" s="113">
        <f>'jeziora 2024'!CA54</f>
        <v>25</v>
      </c>
      <c r="AR53" s="112">
        <f>'jeziora 2024'!CL54</f>
        <v>2.6</v>
      </c>
      <c r="AS53" s="113">
        <f>'jeziora 2024'!CO54</f>
        <v>0.5</v>
      </c>
      <c r="AT53" s="113">
        <f>'jeziora 2024'!CT54</f>
        <v>0.5</v>
      </c>
      <c r="AU53" s="133">
        <f>'jeziora 2024'!CY54</f>
        <v>2.8999999999999998E-3</v>
      </c>
      <c r="AV53" s="113">
        <f>'jeziora 2024'!DD54</f>
        <v>0.05</v>
      </c>
      <c r="AW53" s="113">
        <f>'jeziora 2024'!DE54</f>
        <v>0.05</v>
      </c>
      <c r="AX53" s="157">
        <f>'jeziora 2024'!DF54</f>
        <v>0.05</v>
      </c>
      <c r="AY53" s="155" t="s">
        <v>164</v>
      </c>
    </row>
    <row r="54" spans="1:51" x14ac:dyDescent="0.25">
      <c r="A54" s="122">
        <f>'jeziora 2024'!B55</f>
        <v>100</v>
      </c>
      <c r="B54" s="120" t="str">
        <f>'jeziora 2024'!D55</f>
        <v>Jez. Kołdrąbskie-głęboczek</v>
      </c>
      <c r="C54" s="112">
        <f>'jeziora 2024'!I55</f>
        <v>0.05</v>
      </c>
      <c r="D54" s="112">
        <f>'jeziora 2024'!J55</f>
        <v>4.08</v>
      </c>
      <c r="E54" s="112">
        <f>'jeziora 2024'!L55</f>
        <v>0.40600000000000003</v>
      </c>
      <c r="F54" s="112">
        <f>'jeziora 2024'!N55</f>
        <v>7.15</v>
      </c>
      <c r="G54" s="112">
        <f>'jeziora 2024'!O55</f>
        <v>11.9</v>
      </c>
      <c r="H54" s="133">
        <f>'jeziora 2024'!P55</f>
        <v>1.0999999999999999E-2</v>
      </c>
      <c r="I54" s="112">
        <f>'jeziora 2024'!S55</f>
        <v>4.43</v>
      </c>
      <c r="J54" s="112">
        <f>'jeziora 2024'!T55</f>
        <v>23.6</v>
      </c>
      <c r="K54" s="112">
        <f>'jeziora 2024'!X55</f>
        <v>60.6</v>
      </c>
      <c r="L54" s="121">
        <f>'jeziora 2024'!AA55</f>
        <v>7320</v>
      </c>
      <c r="M54" s="121">
        <f>'jeziora 2024'!AB55</f>
        <v>717.13</v>
      </c>
      <c r="N54" s="113">
        <f>'jeziora 2024'!AH55</f>
        <v>2.5</v>
      </c>
      <c r="O54" s="113">
        <f>'jeziora 2024'!AI55</f>
        <v>2.5</v>
      </c>
      <c r="P54" s="113">
        <f>'jeziora 2024'!AJ55</f>
        <v>2.5</v>
      </c>
      <c r="Q54" s="113">
        <f>'jeziora 2024'!AK55</f>
        <v>2.5</v>
      </c>
      <c r="R54" s="113">
        <f>'jeziora 2024'!AL55</f>
        <v>2.5</v>
      </c>
      <c r="S54" s="113">
        <f>'jeziora 2024'!AM55</f>
        <v>2.5</v>
      </c>
      <c r="T54" s="113">
        <f>'jeziora 2024'!AN55</f>
        <v>2.5</v>
      </c>
      <c r="U54" s="113">
        <f>'jeziora 2024'!AP55</f>
        <v>2.5</v>
      </c>
      <c r="V54" s="113">
        <f>'jeziora 2024'!AQ55</f>
        <v>1.5</v>
      </c>
      <c r="W54" s="113">
        <f>'jeziora 2024'!AR55</f>
        <v>2.5</v>
      </c>
      <c r="X54" s="113">
        <f>'jeziora 2024'!AS55</f>
        <v>2.5</v>
      </c>
      <c r="Y54" s="113">
        <f>'jeziora 2024'!AT55</f>
        <v>2.5</v>
      </c>
      <c r="Z54" s="113">
        <f>'jeziora 2024'!AU55</f>
        <v>2.5</v>
      </c>
      <c r="AA54" s="113">
        <f>'jeziora 2024'!AV55</f>
        <v>2.5</v>
      </c>
      <c r="AB54" s="113">
        <f>'jeziora 2024'!AW55</f>
        <v>2.5</v>
      </c>
      <c r="AC54" s="113">
        <f>'jeziora 2024'!AX55</f>
        <v>41</v>
      </c>
      <c r="AD54" s="113">
        <f>'jeziora 2024'!AY55</f>
        <v>2.5</v>
      </c>
      <c r="AE54" s="113">
        <f>'jeziora 2024'!BA55</f>
        <v>31.5</v>
      </c>
      <c r="AF54" s="113">
        <f>'jeziora 2024'!BI55</f>
        <v>0.5</v>
      </c>
      <c r="AG54" s="113">
        <f>'jeziora 2024'!BK55</f>
        <v>0.5</v>
      </c>
      <c r="AH54" s="113">
        <f>'jeziora 2024'!BL55</f>
        <v>0.05</v>
      </c>
      <c r="AI54" s="113">
        <f>'jeziora 2024'!BM55</f>
        <v>0.05</v>
      </c>
      <c r="AJ54" s="113">
        <f>'jeziora 2024'!BN55</f>
        <v>0.05</v>
      </c>
      <c r="AK54" s="113">
        <f>'jeziora 2024'!BQ55</f>
        <v>0.4</v>
      </c>
      <c r="AL54" s="113">
        <f>'jeziora 2024'!BS55</f>
        <v>0.05</v>
      </c>
      <c r="AM54" s="113">
        <f>'jeziora 2024'!BU55</f>
        <v>0.1</v>
      </c>
      <c r="AN54" s="113">
        <f>'jeziora 2024'!BW55</f>
        <v>0.05</v>
      </c>
      <c r="AO54" s="113">
        <f>'jeziora 2024'!BX55</f>
        <v>0.05</v>
      </c>
      <c r="AP54" s="113">
        <f>'jeziora 2024'!BY55</f>
        <v>0.15000000000000002</v>
      </c>
      <c r="AQ54" s="113">
        <f>'jeziora 2024'!CA55</f>
        <v>25</v>
      </c>
      <c r="AR54" s="112">
        <f>'jeziora 2024'!CL55</f>
        <v>9.1</v>
      </c>
      <c r="AS54" s="113">
        <f>'jeziora 2024'!CO55</f>
        <v>0.5</v>
      </c>
      <c r="AT54" s="113">
        <f>'jeziora 2024'!CT55</f>
        <v>0.5</v>
      </c>
      <c r="AU54" s="133">
        <f>'jeziora 2024'!CY55</f>
        <v>7.7999999999999996E-3</v>
      </c>
      <c r="AV54" s="113">
        <f>'jeziora 2024'!DD55</f>
        <v>0.05</v>
      </c>
      <c r="AW54" s="113">
        <f>'jeziora 2024'!DE55</f>
        <v>0.05</v>
      </c>
      <c r="AX54" s="157">
        <f>'jeziora 2024'!DF55</f>
        <v>0.05</v>
      </c>
      <c r="AY54" s="155" t="s">
        <v>164</v>
      </c>
    </row>
    <row r="55" spans="1:51" x14ac:dyDescent="0.25">
      <c r="A55" s="122">
        <f>'jeziora 2024'!B56</f>
        <v>101</v>
      </c>
      <c r="B55" s="120" t="str">
        <f>'jeziora 2024'!D56</f>
        <v>jez. Kosino - głęboczek -  11,4m</v>
      </c>
      <c r="C55" s="112">
        <f>'jeziora 2024'!I56</f>
        <v>0.05</v>
      </c>
      <c r="D55" s="112">
        <f>'jeziora 2024'!J56</f>
        <v>3.95</v>
      </c>
      <c r="E55" s="112">
        <f>'jeziora 2024'!L56</f>
        <v>0.35399999999999998</v>
      </c>
      <c r="F55" s="112">
        <f>'jeziora 2024'!N56</f>
        <v>4.8499999999999996</v>
      </c>
      <c r="G55" s="112">
        <f>'jeziora 2024'!O56</f>
        <v>11.4</v>
      </c>
      <c r="H55" s="133">
        <f>'jeziora 2024'!P56</f>
        <v>0.01</v>
      </c>
      <c r="I55" s="112">
        <f>'jeziora 2024'!S56</f>
        <v>4.03</v>
      </c>
      <c r="J55" s="112">
        <f>'jeziora 2024'!T56</f>
        <v>15.8</v>
      </c>
      <c r="K55" s="112">
        <f>'jeziora 2024'!X56</f>
        <v>51.6</v>
      </c>
      <c r="L55" s="121">
        <f>'jeziora 2024'!AA56</f>
        <v>9530</v>
      </c>
      <c r="M55" s="121">
        <f>'jeziora 2024'!AB56</f>
        <v>970.86099999999999</v>
      </c>
      <c r="N55" s="113">
        <f>'jeziora 2024'!AH56</f>
        <v>2.5</v>
      </c>
      <c r="O55" s="113">
        <f>'jeziora 2024'!AI56</f>
        <v>2.5</v>
      </c>
      <c r="P55" s="113">
        <f>'jeziora 2024'!AJ56</f>
        <v>87</v>
      </c>
      <c r="Q55" s="113">
        <f>'jeziora 2024'!AK56</f>
        <v>412</v>
      </c>
      <c r="R55" s="113">
        <f>'jeziora 2024'!AL56</f>
        <v>160</v>
      </c>
      <c r="S55" s="113">
        <f>'jeziora 2024'!AM56</f>
        <v>136</v>
      </c>
      <c r="T55" s="113">
        <f>'jeziora 2024'!AN56</f>
        <v>233</v>
      </c>
      <c r="U55" s="113">
        <f>'jeziora 2024'!AP56</f>
        <v>192</v>
      </c>
      <c r="V55" s="113">
        <f>'jeziora 2024'!AQ56</f>
        <v>1.5</v>
      </c>
      <c r="W55" s="113">
        <f>'jeziora 2024'!AR56</f>
        <v>2.5</v>
      </c>
      <c r="X55" s="113">
        <f>'jeziora 2024'!AS56</f>
        <v>2.5</v>
      </c>
      <c r="Y55" s="113">
        <f>'jeziora 2024'!AT56</f>
        <v>295</v>
      </c>
      <c r="Z55" s="113">
        <f>'jeziora 2024'!AU56</f>
        <v>273</v>
      </c>
      <c r="AA55" s="113">
        <f>'jeziora 2024'!AV56</f>
        <v>268</v>
      </c>
      <c r="AB55" s="113">
        <f>'jeziora 2024'!AW56</f>
        <v>2.5</v>
      </c>
      <c r="AC55" s="113">
        <f>'jeziora 2024'!AX56</f>
        <v>87</v>
      </c>
      <c r="AD55" s="113">
        <f>'jeziora 2024'!AY56</f>
        <v>199</v>
      </c>
      <c r="AE55" s="113">
        <f>'jeziora 2024'!BA56</f>
        <v>1875.5</v>
      </c>
      <c r="AF55" s="113">
        <f>'jeziora 2024'!BI56</f>
        <v>0.5</v>
      </c>
      <c r="AG55" s="113">
        <f>'jeziora 2024'!BK56</f>
        <v>0.5</v>
      </c>
      <c r="AH55" s="113">
        <f>'jeziora 2024'!BL56</f>
        <v>0.05</v>
      </c>
      <c r="AI55" s="113">
        <f>'jeziora 2024'!BM56</f>
        <v>0.05</v>
      </c>
      <c r="AJ55" s="113">
        <f>'jeziora 2024'!BN56</f>
        <v>0.05</v>
      </c>
      <c r="AK55" s="113">
        <f>'jeziora 2024'!BQ56</f>
        <v>0.4</v>
      </c>
      <c r="AL55" s="113">
        <f>'jeziora 2024'!BS56</f>
        <v>0.05</v>
      </c>
      <c r="AM55" s="113">
        <f>'jeziora 2024'!BU56</f>
        <v>0.1</v>
      </c>
      <c r="AN55" s="113">
        <f>'jeziora 2024'!BW56</f>
        <v>0.05</v>
      </c>
      <c r="AO55" s="113">
        <f>'jeziora 2024'!BX56</f>
        <v>0.05</v>
      </c>
      <c r="AP55" s="113">
        <f>'jeziora 2024'!BY56</f>
        <v>0.15000000000000002</v>
      </c>
      <c r="AQ55" s="113">
        <f>'jeziora 2024'!CA56</f>
        <v>25</v>
      </c>
      <c r="AR55" s="112">
        <f>'jeziora 2024'!CL56</f>
        <v>0.63</v>
      </c>
      <c r="AS55" s="113">
        <f>'jeziora 2024'!CO56</f>
        <v>0.5</v>
      </c>
      <c r="AT55" s="113">
        <f>'jeziora 2024'!CT56</f>
        <v>0.5</v>
      </c>
      <c r="AU55" s="133">
        <f>'jeziora 2024'!CY56</f>
        <v>8.199999999999999E-3</v>
      </c>
      <c r="AV55" s="113">
        <f>'jeziora 2024'!DD56</f>
        <v>0.05</v>
      </c>
      <c r="AW55" s="113">
        <f>'jeziora 2024'!DE56</f>
        <v>0.05</v>
      </c>
      <c r="AX55" s="157">
        <f>'jeziora 2024'!DF56</f>
        <v>0.05</v>
      </c>
      <c r="AY55" s="155" t="s">
        <v>164</v>
      </c>
    </row>
    <row r="56" spans="1:51" x14ac:dyDescent="0.25">
      <c r="A56" s="122">
        <f>'jeziora 2024'!B57</f>
        <v>102</v>
      </c>
      <c r="B56" s="120" t="str">
        <f>'jeziora 2024'!D57</f>
        <v>jez. Kownatki - stan. 02</v>
      </c>
      <c r="C56" s="112">
        <f>'jeziora 2024'!I57</f>
        <v>0.05</v>
      </c>
      <c r="D56" s="112">
        <f>'jeziora 2024'!J57</f>
        <v>5.94</v>
      </c>
      <c r="E56" s="112">
        <f>'jeziora 2024'!L57</f>
        <v>0.36699999999999999</v>
      </c>
      <c r="F56" s="112">
        <f>'jeziora 2024'!N57</f>
        <v>3.95</v>
      </c>
      <c r="G56" s="112">
        <f>'jeziora 2024'!O57</f>
        <v>6.65</v>
      </c>
      <c r="H56" s="133">
        <f>'jeziora 2024'!P57</f>
        <v>6.3E-3</v>
      </c>
      <c r="I56" s="112">
        <f>'jeziora 2024'!S57</f>
        <v>2.0499999999999998</v>
      </c>
      <c r="J56" s="112">
        <f>'jeziora 2024'!T57</f>
        <v>13.9</v>
      </c>
      <c r="K56" s="112">
        <f>'jeziora 2024'!X57</f>
        <v>44.4</v>
      </c>
      <c r="L56" s="121">
        <f>'jeziora 2024'!AA57</f>
        <v>6620</v>
      </c>
      <c r="M56" s="121">
        <f>'jeziora 2024'!AB57</f>
        <v>1012.98</v>
      </c>
      <c r="N56" s="113">
        <f>'jeziora 2024'!AH57</f>
        <v>2.5</v>
      </c>
      <c r="O56" s="113">
        <f>'jeziora 2024'!AI57</f>
        <v>2.5</v>
      </c>
      <c r="P56" s="113">
        <f>'jeziora 2024'!AJ57</f>
        <v>53</v>
      </c>
      <c r="Q56" s="113">
        <f>'jeziora 2024'!AK57</f>
        <v>194</v>
      </c>
      <c r="R56" s="113">
        <f>'jeziora 2024'!AL57</f>
        <v>91</v>
      </c>
      <c r="S56" s="113">
        <f>'jeziora 2024'!AM57</f>
        <v>2.5</v>
      </c>
      <c r="T56" s="113">
        <f>'jeziora 2024'!AN57</f>
        <v>54</v>
      </c>
      <c r="U56" s="113">
        <f>'jeziora 2024'!AP57</f>
        <v>115</v>
      </c>
      <c r="V56" s="113">
        <f>'jeziora 2024'!AQ57</f>
        <v>1.5</v>
      </c>
      <c r="W56" s="113">
        <f>'jeziora 2024'!AR57</f>
        <v>2.5</v>
      </c>
      <c r="X56" s="113">
        <f>'jeziora 2024'!AS57</f>
        <v>2.5</v>
      </c>
      <c r="Y56" s="113">
        <f>'jeziora 2024'!AT57</f>
        <v>77</v>
      </c>
      <c r="Z56" s="113">
        <f>'jeziora 2024'!AU57</f>
        <v>125</v>
      </c>
      <c r="AA56" s="113">
        <f>'jeziora 2024'!AV57</f>
        <v>46</v>
      </c>
      <c r="AB56" s="113">
        <f>'jeziora 2024'!AW57</f>
        <v>106</v>
      </c>
      <c r="AC56" s="113">
        <f>'jeziora 2024'!AX57</f>
        <v>156</v>
      </c>
      <c r="AD56" s="113">
        <f>'jeziora 2024'!AY57</f>
        <v>2.5</v>
      </c>
      <c r="AE56" s="113">
        <f>'jeziora 2024'!BA57</f>
        <v>654</v>
      </c>
      <c r="AF56" s="113">
        <f>'jeziora 2024'!BI57</f>
        <v>0.5</v>
      </c>
      <c r="AG56" s="113">
        <f>'jeziora 2024'!BK57</f>
        <v>0.5</v>
      </c>
      <c r="AH56" s="113">
        <f>'jeziora 2024'!BL57</f>
        <v>0.05</v>
      </c>
      <c r="AI56" s="113">
        <f>'jeziora 2024'!BM57</f>
        <v>0.05</v>
      </c>
      <c r="AJ56" s="113">
        <f>'jeziora 2024'!BN57</f>
        <v>0.05</v>
      </c>
      <c r="AK56" s="113">
        <f>'jeziora 2024'!BQ57</f>
        <v>0.4</v>
      </c>
      <c r="AL56" s="113">
        <f>'jeziora 2024'!BS57</f>
        <v>0.05</v>
      </c>
      <c r="AM56" s="113">
        <f>'jeziora 2024'!BU57</f>
        <v>0.1</v>
      </c>
      <c r="AN56" s="113">
        <f>'jeziora 2024'!BW57</f>
        <v>0.05</v>
      </c>
      <c r="AO56" s="113">
        <f>'jeziora 2024'!BX57</f>
        <v>0.05</v>
      </c>
      <c r="AP56" s="113">
        <f>'jeziora 2024'!BY57</f>
        <v>0.15000000000000002</v>
      </c>
      <c r="AQ56" s="113">
        <f>'jeziora 2024'!CA57</f>
        <v>0</v>
      </c>
      <c r="AR56" s="112">
        <f>'jeziora 2024'!CL57</f>
        <v>0</v>
      </c>
      <c r="AS56" s="113">
        <f>'jeziora 2024'!CO57</f>
        <v>0</v>
      </c>
      <c r="AT56" s="113">
        <f>'jeziora 2024'!CT57</f>
        <v>0</v>
      </c>
      <c r="AU56" s="133">
        <f>'jeziora 2024'!CY57</f>
        <v>0</v>
      </c>
      <c r="AV56" s="113">
        <f>'jeziora 2024'!DD57</f>
        <v>0</v>
      </c>
      <c r="AW56" s="113">
        <f>'jeziora 2024'!DE57</f>
        <v>0.05</v>
      </c>
      <c r="AX56" s="157">
        <f>'jeziora 2024'!DF57</f>
        <v>0.05</v>
      </c>
      <c r="AY56" s="159" t="s">
        <v>163</v>
      </c>
    </row>
    <row r="57" spans="1:51" x14ac:dyDescent="0.25">
      <c r="A57" s="122">
        <f>'jeziora 2024'!B58</f>
        <v>103</v>
      </c>
      <c r="B57" s="120" t="str">
        <f>'jeziora 2024'!D58</f>
        <v>Jez. Krąpsko Długie - stan. 01</v>
      </c>
      <c r="C57" s="112">
        <f>'jeziora 2024'!I58</f>
        <v>0.05</v>
      </c>
      <c r="D57" s="112">
        <f>'jeziora 2024'!J58</f>
        <v>1.5</v>
      </c>
      <c r="E57" s="112">
        <f>'jeziora 2024'!L58</f>
        <v>9.2999999999999999E-2</v>
      </c>
      <c r="F57" s="112">
        <f>'jeziora 2024'!N58</f>
        <v>4.24</v>
      </c>
      <c r="G57" s="112">
        <f>'jeziora 2024'!O58</f>
        <v>7.24</v>
      </c>
      <c r="H57" s="133">
        <f>'jeziora 2024'!P58</f>
        <v>8.5000000000000006E-3</v>
      </c>
      <c r="I57" s="112">
        <f>'jeziora 2024'!S58</f>
        <v>4.59</v>
      </c>
      <c r="J57" s="112">
        <f>'jeziora 2024'!T58</f>
        <v>3.6</v>
      </c>
      <c r="K57" s="112">
        <f>'jeziora 2024'!X58</f>
        <v>46.2</v>
      </c>
      <c r="L57" s="121">
        <f>'jeziora 2024'!AA58</f>
        <v>2820</v>
      </c>
      <c r="M57" s="121">
        <f>'jeziora 2024'!AB58</f>
        <v>112</v>
      </c>
      <c r="N57" s="113">
        <f>'jeziora 2024'!AH58</f>
        <v>98</v>
      </c>
      <c r="O57" s="113">
        <f>'jeziora 2024'!AI58</f>
        <v>32</v>
      </c>
      <c r="P57" s="113">
        <f>'jeziora 2024'!AJ58</f>
        <v>2.5</v>
      </c>
      <c r="Q57" s="113">
        <f>'jeziora 2024'!AK58</f>
        <v>186</v>
      </c>
      <c r="R57" s="113">
        <f>'jeziora 2024'!AL58</f>
        <v>100</v>
      </c>
      <c r="S57" s="113">
        <f>'jeziora 2024'!AM58</f>
        <v>66</v>
      </c>
      <c r="T57" s="113">
        <f>'jeziora 2024'!AN58</f>
        <v>104</v>
      </c>
      <c r="U57" s="113">
        <f>'jeziora 2024'!AP58</f>
        <v>97</v>
      </c>
      <c r="V57" s="113">
        <f>'jeziora 2024'!AQ58</f>
        <v>1.5</v>
      </c>
      <c r="W57" s="113">
        <f>'jeziora 2024'!AR58</f>
        <v>2.5</v>
      </c>
      <c r="X57" s="113">
        <f>'jeziora 2024'!AS58</f>
        <v>2.5</v>
      </c>
      <c r="Y57" s="113">
        <f>'jeziora 2024'!AT58</f>
        <v>124</v>
      </c>
      <c r="Z57" s="113">
        <f>'jeziora 2024'!AU58</f>
        <v>128</v>
      </c>
      <c r="AA57" s="113">
        <f>'jeziora 2024'!AV58</f>
        <v>123</v>
      </c>
      <c r="AB57" s="113">
        <f>'jeziora 2024'!AW58</f>
        <v>2.5</v>
      </c>
      <c r="AC57" s="113">
        <f>'jeziora 2024'!AX58</f>
        <v>106</v>
      </c>
      <c r="AD57" s="113">
        <f>'jeziora 2024'!AY58</f>
        <v>2.5</v>
      </c>
      <c r="AE57" s="113">
        <f>'jeziora 2024'!BA58</f>
        <v>970</v>
      </c>
      <c r="AF57" s="113">
        <f>'jeziora 2024'!BI58</f>
        <v>0.5</v>
      </c>
      <c r="AG57" s="113">
        <f>'jeziora 2024'!BK58</f>
        <v>0.5</v>
      </c>
      <c r="AH57" s="113">
        <f>'jeziora 2024'!BL58</f>
        <v>0.05</v>
      </c>
      <c r="AI57" s="113">
        <f>'jeziora 2024'!BM58</f>
        <v>0.05</v>
      </c>
      <c r="AJ57" s="113">
        <f>'jeziora 2024'!BN58</f>
        <v>0.05</v>
      </c>
      <c r="AK57" s="113">
        <f>'jeziora 2024'!BQ58</f>
        <v>0.4</v>
      </c>
      <c r="AL57" s="113">
        <f>'jeziora 2024'!BS58</f>
        <v>0.05</v>
      </c>
      <c r="AM57" s="113">
        <f>'jeziora 2024'!BU58</f>
        <v>0.1</v>
      </c>
      <c r="AN57" s="113">
        <f>'jeziora 2024'!BW58</f>
        <v>0.05</v>
      </c>
      <c r="AO57" s="113">
        <f>'jeziora 2024'!BX58</f>
        <v>0.05</v>
      </c>
      <c r="AP57" s="113">
        <f>'jeziora 2024'!BY58</f>
        <v>0.15000000000000002</v>
      </c>
      <c r="AQ57" s="113">
        <f>'jeziora 2024'!CA58</f>
        <v>25</v>
      </c>
      <c r="AR57" s="112">
        <f>'jeziora 2024'!CL58</f>
        <v>3.6</v>
      </c>
      <c r="AS57" s="113">
        <f>'jeziora 2024'!CO58</f>
        <v>0.5</v>
      </c>
      <c r="AT57" s="113">
        <f>'jeziora 2024'!CT58</f>
        <v>0.5</v>
      </c>
      <c r="AU57" s="133">
        <f>'jeziora 2024'!CY58</f>
        <v>5.9000000000000007E-3</v>
      </c>
      <c r="AV57" s="113">
        <f>'jeziora 2024'!DD58</f>
        <v>0.05</v>
      </c>
      <c r="AW57" s="113">
        <f>'jeziora 2024'!DE58</f>
        <v>0.05</v>
      </c>
      <c r="AX57" s="157">
        <f>'jeziora 2024'!DF58</f>
        <v>0.05</v>
      </c>
      <c r="AY57" s="155" t="s">
        <v>164</v>
      </c>
    </row>
    <row r="58" spans="1:51" x14ac:dyDescent="0.25">
      <c r="A58" s="122">
        <f>'jeziora 2024'!B59</f>
        <v>104</v>
      </c>
      <c r="B58" s="120" t="str">
        <f>'jeziora 2024'!D59</f>
        <v xml:space="preserve">Jez. Kromszewickie - głeboczek </v>
      </c>
      <c r="C58" s="112">
        <f>'jeziora 2024'!I59</f>
        <v>27.8</v>
      </c>
      <c r="D58" s="112">
        <f>'jeziora 2024'!J59</f>
        <v>1.5</v>
      </c>
      <c r="E58" s="112">
        <f>'jeziora 2024'!L59</f>
        <v>2.5000000000000001E-2</v>
      </c>
      <c r="F58" s="112">
        <f>'jeziora 2024'!N59</f>
        <v>3.05</v>
      </c>
      <c r="G58" s="112">
        <f>'jeziora 2024'!O59</f>
        <v>9.16</v>
      </c>
      <c r="H58" s="133">
        <f>'jeziora 2024'!P59</f>
        <v>2.3E-3</v>
      </c>
      <c r="I58" s="112">
        <f>'jeziora 2024'!S59</f>
        <v>1.75</v>
      </c>
      <c r="J58" s="112">
        <f>'jeziora 2024'!T59</f>
        <v>5.13</v>
      </c>
      <c r="K58" s="112">
        <f>'jeziora 2024'!X59</f>
        <v>21.5</v>
      </c>
      <c r="L58" s="121">
        <f>'jeziora 2024'!AA59</f>
        <v>5890</v>
      </c>
      <c r="M58" s="121">
        <f>'jeziora 2024'!AB59</f>
        <v>639.21799999999996</v>
      </c>
      <c r="N58" s="113">
        <f>'jeziora 2024'!AH59</f>
        <v>870</v>
      </c>
      <c r="O58" s="113">
        <f>'jeziora 2024'!AI59</f>
        <v>3550</v>
      </c>
      <c r="P58" s="113">
        <f>'jeziora 2024'!AJ59</f>
        <v>312</v>
      </c>
      <c r="Q58" s="113">
        <f>'jeziora 2024'!AK59</f>
        <v>894</v>
      </c>
      <c r="R58" s="113">
        <f>'jeziora 2024'!AL59</f>
        <v>120</v>
      </c>
      <c r="S58" s="113">
        <f>'jeziora 2024'!AM59</f>
        <v>39</v>
      </c>
      <c r="T58" s="113">
        <f>'jeziora 2024'!AN59</f>
        <v>35</v>
      </c>
      <c r="U58" s="113">
        <f>'jeziora 2024'!AP59</f>
        <v>53</v>
      </c>
      <c r="V58" s="113">
        <f>'jeziora 2024'!AQ59</f>
        <v>1.5</v>
      </c>
      <c r="W58" s="113">
        <f>'jeziora 2024'!AR59</f>
        <v>337</v>
      </c>
      <c r="X58" s="113">
        <f>'jeziora 2024'!AS59</f>
        <v>297</v>
      </c>
      <c r="Y58" s="113">
        <f>'jeziora 2024'!AT59</f>
        <v>107</v>
      </c>
      <c r="Z58" s="113">
        <f>'jeziora 2024'!AU59</f>
        <v>61</v>
      </c>
      <c r="AA58" s="113">
        <f>'jeziora 2024'!AV59</f>
        <v>30</v>
      </c>
      <c r="AB58" s="113">
        <f>'jeziora 2024'!AW59</f>
        <v>41</v>
      </c>
      <c r="AC58" s="113">
        <f>'jeziora 2024'!AX59</f>
        <v>53</v>
      </c>
      <c r="AD58" s="113">
        <f>'jeziora 2024'!AY59</f>
        <v>2.5</v>
      </c>
      <c r="AE58" s="113">
        <f>'jeziora 2024'!BA59</f>
        <v>6653.5</v>
      </c>
      <c r="AF58" s="113">
        <f>'jeziora 2024'!BI59</f>
        <v>0.5</v>
      </c>
      <c r="AG58" s="113">
        <f>'jeziora 2024'!BK59</f>
        <v>0.5</v>
      </c>
      <c r="AH58" s="113">
        <f>'jeziora 2024'!BL59</f>
        <v>0.05</v>
      </c>
      <c r="AI58" s="113">
        <f>'jeziora 2024'!BM59</f>
        <v>0.05</v>
      </c>
      <c r="AJ58" s="113">
        <f>'jeziora 2024'!BN59</f>
        <v>0.05</v>
      </c>
      <c r="AK58" s="113">
        <f>'jeziora 2024'!BQ59</f>
        <v>0.4</v>
      </c>
      <c r="AL58" s="113">
        <f>'jeziora 2024'!BS59</f>
        <v>0.05</v>
      </c>
      <c r="AM58" s="113">
        <f>'jeziora 2024'!BU59</f>
        <v>0.1</v>
      </c>
      <c r="AN58" s="113">
        <f>'jeziora 2024'!BW59</f>
        <v>0.05</v>
      </c>
      <c r="AO58" s="113">
        <f>'jeziora 2024'!BX59</f>
        <v>0.05</v>
      </c>
      <c r="AP58" s="113">
        <f>'jeziora 2024'!BY59</f>
        <v>0.15000000000000002</v>
      </c>
      <c r="AQ58" s="113">
        <f>'jeziora 2024'!CA59</f>
        <v>0</v>
      </c>
      <c r="AR58" s="112">
        <f>'jeziora 2024'!CL59</f>
        <v>0</v>
      </c>
      <c r="AS58" s="113">
        <f>'jeziora 2024'!CO59</f>
        <v>0</v>
      </c>
      <c r="AT58" s="113">
        <f>'jeziora 2024'!CT59</f>
        <v>0</v>
      </c>
      <c r="AU58" s="133">
        <f>'jeziora 2024'!CY59</f>
        <v>0</v>
      </c>
      <c r="AV58" s="113">
        <f>'jeziora 2024'!DD59</f>
        <v>0</v>
      </c>
      <c r="AW58" s="113">
        <f>'jeziora 2024'!DE59</f>
        <v>0.05</v>
      </c>
      <c r="AX58" s="157">
        <f>'jeziora 2024'!DF59</f>
        <v>0.05</v>
      </c>
      <c r="AY58" s="155" t="s">
        <v>164</v>
      </c>
    </row>
    <row r="59" spans="1:51" x14ac:dyDescent="0.25">
      <c r="A59" s="122">
        <f>'jeziora 2024'!B60</f>
        <v>105</v>
      </c>
      <c r="B59" s="120" t="str">
        <f>'jeziora 2024'!D60</f>
        <v>jez. Kruklin - stan. 01</v>
      </c>
      <c r="C59" s="112">
        <f>'jeziora 2024'!I60</f>
        <v>0.05</v>
      </c>
      <c r="D59" s="112">
        <f>'jeziora 2024'!J60</f>
        <v>4.21</v>
      </c>
      <c r="E59" s="112">
        <f>'jeziora 2024'!L60</f>
        <v>2.5000000000000001E-2</v>
      </c>
      <c r="F59" s="112">
        <f>'jeziora 2024'!N60</f>
        <v>0.92100000000000004</v>
      </c>
      <c r="G59" s="112">
        <f>'jeziora 2024'!O60</f>
        <v>7.79</v>
      </c>
      <c r="H59" s="133">
        <f>'jeziora 2024'!P60</f>
        <v>1.2999999999999999E-2</v>
      </c>
      <c r="I59" s="112">
        <f>'jeziora 2024'!S60</f>
        <v>0.67200000000000004</v>
      </c>
      <c r="J59" s="112">
        <f>'jeziora 2024'!T60</f>
        <v>0.5</v>
      </c>
      <c r="K59" s="112">
        <f>'jeziora 2024'!X60</f>
        <v>15.2</v>
      </c>
      <c r="L59" s="121">
        <f>'jeziora 2024'!AA60</f>
        <v>9880</v>
      </c>
      <c r="M59" s="121">
        <f>'jeziora 2024'!AB60</f>
        <v>1540.11</v>
      </c>
      <c r="N59" s="113">
        <f>'jeziora 2024'!AH60</f>
        <v>2.5</v>
      </c>
      <c r="O59" s="113">
        <f>'jeziora 2024'!AI60</f>
        <v>2.5</v>
      </c>
      <c r="P59" s="113">
        <f>'jeziora 2024'!AJ60</f>
        <v>152</v>
      </c>
      <c r="Q59" s="113">
        <f>'jeziora 2024'!AK60</f>
        <v>231</v>
      </c>
      <c r="R59" s="113">
        <f>'jeziora 2024'!AL60</f>
        <v>82</v>
      </c>
      <c r="S59" s="113">
        <f>'jeziora 2024'!AM60</f>
        <v>126</v>
      </c>
      <c r="T59" s="113">
        <f>'jeziora 2024'!AN60</f>
        <v>336</v>
      </c>
      <c r="U59" s="113">
        <f>'jeziora 2024'!AP60</f>
        <v>250</v>
      </c>
      <c r="V59" s="113">
        <f>'jeziora 2024'!AQ60</f>
        <v>1.5</v>
      </c>
      <c r="W59" s="113">
        <f>'jeziora 2024'!AR60</f>
        <v>2.5</v>
      </c>
      <c r="X59" s="113">
        <f>'jeziora 2024'!AS60</f>
        <v>2.5</v>
      </c>
      <c r="Y59" s="113">
        <f>'jeziora 2024'!AT60</f>
        <v>164</v>
      </c>
      <c r="Z59" s="113">
        <f>'jeziora 2024'!AU60</f>
        <v>306</v>
      </c>
      <c r="AA59" s="113">
        <f>'jeziora 2024'!AV60</f>
        <v>353</v>
      </c>
      <c r="AB59" s="113">
        <f>'jeziora 2024'!AW60</f>
        <v>2.5</v>
      </c>
      <c r="AC59" s="113">
        <f>'jeziora 2024'!AX60</f>
        <v>2.5</v>
      </c>
      <c r="AD59" s="113">
        <f>'jeziora 2024'!AY60</f>
        <v>356</v>
      </c>
      <c r="AE59" s="113">
        <f>'jeziora 2024'!BA60</f>
        <v>1761.5</v>
      </c>
      <c r="AF59" s="113">
        <f>'jeziora 2024'!BI60</f>
        <v>0.5</v>
      </c>
      <c r="AG59" s="113">
        <f>'jeziora 2024'!BK60</f>
        <v>0.5</v>
      </c>
      <c r="AH59" s="113">
        <f>'jeziora 2024'!BL60</f>
        <v>0.05</v>
      </c>
      <c r="AI59" s="113">
        <f>'jeziora 2024'!BM60</f>
        <v>0.05</v>
      </c>
      <c r="AJ59" s="113">
        <f>'jeziora 2024'!BN60</f>
        <v>0.05</v>
      </c>
      <c r="AK59" s="113">
        <f>'jeziora 2024'!BQ60</f>
        <v>0.4</v>
      </c>
      <c r="AL59" s="113">
        <f>'jeziora 2024'!BS60</f>
        <v>0.05</v>
      </c>
      <c r="AM59" s="113">
        <f>'jeziora 2024'!BU60</f>
        <v>0.1</v>
      </c>
      <c r="AN59" s="113">
        <f>'jeziora 2024'!BW60</f>
        <v>0.05</v>
      </c>
      <c r="AO59" s="113">
        <f>'jeziora 2024'!BX60</f>
        <v>0.05</v>
      </c>
      <c r="AP59" s="113">
        <f>'jeziora 2024'!BY60</f>
        <v>0.15000000000000002</v>
      </c>
      <c r="AQ59" s="113">
        <f>'jeziora 2024'!CA60</f>
        <v>25</v>
      </c>
      <c r="AR59" s="112">
        <f>'jeziora 2024'!CL60</f>
        <v>0.14000000000000001</v>
      </c>
      <c r="AS59" s="113">
        <f>'jeziora 2024'!CO60</f>
        <v>0.5</v>
      </c>
      <c r="AT59" s="113">
        <f>'jeziora 2024'!CT60</f>
        <v>0.5</v>
      </c>
      <c r="AU59" s="133">
        <f>'jeziora 2024'!CY60</f>
        <v>2.1000000000000003E-3</v>
      </c>
      <c r="AV59" s="113">
        <f>'jeziora 2024'!DD60</f>
        <v>0.05</v>
      </c>
      <c r="AW59" s="113">
        <f>'jeziora 2024'!DE60</f>
        <v>0.05</v>
      </c>
      <c r="AX59" s="157">
        <f>'jeziora 2024'!DF60</f>
        <v>0.05</v>
      </c>
      <c r="AY59" s="155" t="s">
        <v>164</v>
      </c>
    </row>
    <row r="60" spans="1:51" x14ac:dyDescent="0.25">
      <c r="A60" s="122">
        <f>'jeziora 2024'!B61</f>
        <v>106</v>
      </c>
      <c r="B60" s="120" t="str">
        <f>'jeziora 2024'!D61</f>
        <v>jez. Krzemień - głęboczek - 29,2m</v>
      </c>
      <c r="C60" s="112">
        <f>'jeziora 2024'!I61</f>
        <v>0.05</v>
      </c>
      <c r="D60" s="112">
        <f>'jeziora 2024'!J61</f>
        <v>6.78</v>
      </c>
      <c r="E60" s="112">
        <f>'jeziora 2024'!L61</f>
        <v>2.5000000000000001E-2</v>
      </c>
      <c r="F60" s="112">
        <f>'jeziora 2024'!N61</f>
        <v>2.36</v>
      </c>
      <c r="G60" s="112">
        <f>'jeziora 2024'!O61</f>
        <v>7.77</v>
      </c>
      <c r="H60" s="133">
        <f>'jeziora 2024'!P61</f>
        <v>5.5999999999999999E-3</v>
      </c>
      <c r="I60" s="112">
        <f>'jeziora 2024'!S61</f>
        <v>1.75</v>
      </c>
      <c r="J60" s="112">
        <f>'jeziora 2024'!T61</f>
        <v>9.27</v>
      </c>
      <c r="K60" s="112">
        <f>'jeziora 2024'!X61</f>
        <v>28.4</v>
      </c>
      <c r="L60" s="121">
        <f>'jeziora 2024'!AA61</f>
        <v>8050</v>
      </c>
      <c r="M60" s="121">
        <f>'jeziora 2024'!AB61</f>
        <v>1776.89</v>
      </c>
      <c r="N60" s="113">
        <f>'jeziora 2024'!AH61</f>
        <v>19</v>
      </c>
      <c r="O60" s="113">
        <f>'jeziora 2024'!AI61</f>
        <v>54</v>
      </c>
      <c r="P60" s="113">
        <f>'jeziora 2024'!AJ61</f>
        <v>773</v>
      </c>
      <c r="Q60" s="113">
        <f>'jeziora 2024'!AK61</f>
        <v>209</v>
      </c>
      <c r="R60" s="113">
        <f>'jeziora 2024'!AL61</f>
        <v>80</v>
      </c>
      <c r="S60" s="113">
        <f>'jeziora 2024'!AM61</f>
        <v>47</v>
      </c>
      <c r="T60" s="113">
        <f>'jeziora 2024'!AN61</f>
        <v>57</v>
      </c>
      <c r="U60" s="113">
        <f>'jeziora 2024'!AP61</f>
        <v>46</v>
      </c>
      <c r="V60" s="113">
        <f>'jeziora 2024'!AQ61</f>
        <v>1.5</v>
      </c>
      <c r="W60" s="113">
        <f>'jeziora 2024'!AR61</f>
        <v>14</v>
      </c>
      <c r="X60" s="113">
        <f>'jeziora 2024'!AS61</f>
        <v>29</v>
      </c>
      <c r="Y60" s="113">
        <f>'jeziora 2024'!AT61</f>
        <v>130</v>
      </c>
      <c r="Z60" s="113">
        <f>'jeziora 2024'!AU61</f>
        <v>140</v>
      </c>
      <c r="AA60" s="113">
        <f>'jeziora 2024'!AV61</f>
        <v>45</v>
      </c>
      <c r="AB60" s="113">
        <f>'jeziora 2024'!AW61</f>
        <v>73</v>
      </c>
      <c r="AC60" s="113">
        <f>'jeziora 2024'!AX61</f>
        <v>110</v>
      </c>
      <c r="AD60" s="113">
        <f>'jeziora 2024'!AY61</f>
        <v>14</v>
      </c>
      <c r="AE60" s="113">
        <f>'jeziora 2024'!BA61</f>
        <v>1598.5</v>
      </c>
      <c r="AF60" s="113">
        <f>'jeziora 2024'!BI61</f>
        <v>0.5</v>
      </c>
      <c r="AG60" s="113">
        <f>'jeziora 2024'!BK61</f>
        <v>0.5</v>
      </c>
      <c r="AH60" s="113">
        <f>'jeziora 2024'!BL61</f>
        <v>0.05</v>
      </c>
      <c r="AI60" s="113">
        <f>'jeziora 2024'!BM61</f>
        <v>0.05</v>
      </c>
      <c r="AJ60" s="113">
        <f>'jeziora 2024'!BN61</f>
        <v>0.05</v>
      </c>
      <c r="AK60" s="113">
        <f>'jeziora 2024'!BQ61</f>
        <v>0.4</v>
      </c>
      <c r="AL60" s="113">
        <f>'jeziora 2024'!BS61</f>
        <v>0.05</v>
      </c>
      <c r="AM60" s="113">
        <f>'jeziora 2024'!BU61</f>
        <v>0.1</v>
      </c>
      <c r="AN60" s="113">
        <f>'jeziora 2024'!BW61</f>
        <v>0.05</v>
      </c>
      <c r="AO60" s="113">
        <f>'jeziora 2024'!BX61</f>
        <v>0.05</v>
      </c>
      <c r="AP60" s="113">
        <f>'jeziora 2024'!BY61</f>
        <v>0.15000000000000002</v>
      </c>
      <c r="AQ60" s="113">
        <f>'jeziora 2024'!CA61</f>
        <v>25</v>
      </c>
      <c r="AR60" s="112">
        <f>'jeziora 2024'!CL61</f>
        <v>4</v>
      </c>
      <c r="AS60" s="113">
        <f>'jeziora 2024'!CO61</f>
        <v>0.5</v>
      </c>
      <c r="AT60" s="113">
        <f>'jeziora 2024'!CT61</f>
        <v>0.5</v>
      </c>
      <c r="AU60" s="133">
        <f>'jeziora 2024'!CY61</f>
        <v>5.5999999999999999E-3</v>
      </c>
      <c r="AV60" s="113">
        <f>'jeziora 2024'!DD61</f>
        <v>0.05</v>
      </c>
      <c r="AW60" s="113">
        <f>'jeziora 2024'!DE61</f>
        <v>0.05</v>
      </c>
      <c r="AX60" s="157">
        <f>'jeziora 2024'!DF61</f>
        <v>0.05</v>
      </c>
      <c r="AY60" s="155" t="s">
        <v>164</v>
      </c>
    </row>
    <row r="61" spans="1:51" x14ac:dyDescent="0.25">
      <c r="A61" s="122">
        <f>'jeziora 2024'!B62</f>
        <v>107</v>
      </c>
      <c r="B61" s="120" t="str">
        <f>'jeziora 2024'!D62</f>
        <v>Jez. Krzycko - stan. 01</v>
      </c>
      <c r="C61" s="112">
        <f>'jeziora 2024'!I62</f>
        <v>0.05</v>
      </c>
      <c r="D61" s="112">
        <f>'jeziora 2024'!J62</f>
        <v>1.5</v>
      </c>
      <c r="E61" s="112">
        <f>'jeziora 2024'!L62</f>
        <v>0.13700000000000001</v>
      </c>
      <c r="F61" s="112">
        <f>'jeziora 2024'!N62</f>
        <v>3.16</v>
      </c>
      <c r="G61" s="112">
        <f>'jeziora 2024'!O62</f>
        <v>28.2</v>
      </c>
      <c r="H61" s="133">
        <f>'jeziora 2024'!P62</f>
        <v>2.2000000000000001E-3</v>
      </c>
      <c r="I61" s="112">
        <f>'jeziora 2024'!S62</f>
        <v>3.24</v>
      </c>
      <c r="J61" s="112">
        <f>'jeziora 2024'!T62</f>
        <v>12.4</v>
      </c>
      <c r="K61" s="112">
        <f>'jeziora 2024'!X62</f>
        <v>72.8</v>
      </c>
      <c r="L61" s="121">
        <f>'jeziora 2024'!AA62</f>
        <v>3080</v>
      </c>
      <c r="M61" s="121">
        <f>'jeziora 2024'!AB62</f>
        <v>616.34500000000003</v>
      </c>
      <c r="N61" s="113">
        <f>'jeziora 2024'!AH62</f>
        <v>2.5</v>
      </c>
      <c r="O61" s="113">
        <f>'jeziora 2024'!AI62</f>
        <v>43</v>
      </c>
      <c r="P61" s="113">
        <f>'jeziora 2024'!AJ62</f>
        <v>620</v>
      </c>
      <c r="Q61" s="113">
        <f>'jeziora 2024'!AK62</f>
        <v>167</v>
      </c>
      <c r="R61" s="113">
        <f>'jeziora 2024'!AL62</f>
        <v>64</v>
      </c>
      <c r="S61" s="113">
        <f>'jeziora 2024'!AM62</f>
        <v>38</v>
      </c>
      <c r="T61" s="113">
        <f>'jeziora 2024'!AN62</f>
        <v>46</v>
      </c>
      <c r="U61" s="113">
        <f>'jeziora 2024'!AP62</f>
        <v>37</v>
      </c>
      <c r="V61" s="113">
        <f>'jeziora 2024'!AQ62</f>
        <v>1.5</v>
      </c>
      <c r="W61" s="113">
        <f>'jeziora 2024'!AR62</f>
        <v>2.5</v>
      </c>
      <c r="X61" s="113">
        <f>'jeziora 2024'!AS62</f>
        <v>2.5</v>
      </c>
      <c r="Y61" s="113">
        <f>'jeziora 2024'!AT62</f>
        <v>104</v>
      </c>
      <c r="Z61" s="113">
        <f>'jeziora 2024'!AU62</f>
        <v>112</v>
      </c>
      <c r="AA61" s="113">
        <f>'jeziora 2024'!AV62</f>
        <v>36</v>
      </c>
      <c r="AB61" s="113">
        <f>'jeziora 2024'!AW62</f>
        <v>58</v>
      </c>
      <c r="AC61" s="113">
        <f>'jeziora 2024'!AX62</f>
        <v>88</v>
      </c>
      <c r="AD61" s="113">
        <f>'jeziora 2024'!AY62</f>
        <v>2.5</v>
      </c>
      <c r="AE61" s="113">
        <f>'jeziora 2024'!BA62</f>
        <v>1239</v>
      </c>
      <c r="AF61" s="113">
        <f>'jeziora 2024'!BI62</f>
        <v>0.5</v>
      </c>
      <c r="AG61" s="113">
        <f>'jeziora 2024'!BK62</f>
        <v>0.5</v>
      </c>
      <c r="AH61" s="113">
        <f>'jeziora 2024'!BL62</f>
        <v>0.05</v>
      </c>
      <c r="AI61" s="113">
        <f>'jeziora 2024'!BM62</f>
        <v>0.05</v>
      </c>
      <c r="AJ61" s="113">
        <f>'jeziora 2024'!BN62</f>
        <v>0.05</v>
      </c>
      <c r="AK61" s="113">
        <f>'jeziora 2024'!BQ62</f>
        <v>0.4</v>
      </c>
      <c r="AL61" s="113">
        <f>'jeziora 2024'!BS62</f>
        <v>0.05</v>
      </c>
      <c r="AM61" s="113">
        <f>'jeziora 2024'!BU62</f>
        <v>0.1</v>
      </c>
      <c r="AN61" s="113">
        <f>'jeziora 2024'!BW62</f>
        <v>0.05</v>
      </c>
      <c r="AO61" s="113">
        <f>'jeziora 2024'!BX62</f>
        <v>0.05</v>
      </c>
      <c r="AP61" s="113">
        <f>'jeziora 2024'!BY62</f>
        <v>0.15000000000000002</v>
      </c>
      <c r="AQ61" s="113">
        <f>'jeziora 2024'!CA62</f>
        <v>25</v>
      </c>
      <c r="AR61" s="112">
        <f>'jeziora 2024'!CL62</f>
        <v>7.8</v>
      </c>
      <c r="AS61" s="113">
        <f>'jeziora 2024'!CO62</f>
        <v>0.5</v>
      </c>
      <c r="AT61" s="113">
        <f>'jeziora 2024'!CT62</f>
        <v>0.5</v>
      </c>
      <c r="AU61" s="133">
        <f>'jeziora 2024'!CY62</f>
        <v>7.4000000000000003E-3</v>
      </c>
      <c r="AV61" s="113">
        <f>'jeziora 2024'!DD62</f>
        <v>0.05</v>
      </c>
      <c r="AW61" s="113">
        <f>'jeziora 2024'!DE62</f>
        <v>0.05</v>
      </c>
      <c r="AX61" s="157">
        <f>'jeziora 2024'!DF62</f>
        <v>0.05</v>
      </c>
      <c r="AY61" s="155" t="s">
        <v>164</v>
      </c>
    </row>
    <row r="62" spans="1:51" x14ac:dyDescent="0.25">
      <c r="A62" s="122">
        <f>'jeziora 2024'!B63</f>
        <v>108</v>
      </c>
      <c r="B62" s="120" t="str">
        <f>'jeziora 2024'!D63</f>
        <v>jez. Krzywe Dębsko - głęboczek -   18,1m</v>
      </c>
      <c r="C62" s="112">
        <f>'jeziora 2024'!I63</f>
        <v>0.05</v>
      </c>
      <c r="D62" s="112">
        <f>'jeziora 2024'!J63</f>
        <v>7.24</v>
      </c>
      <c r="E62" s="112">
        <f>'jeziora 2024'!L63</f>
        <v>0.35</v>
      </c>
      <c r="F62" s="112">
        <f>'jeziora 2024'!N63</f>
        <v>11.5</v>
      </c>
      <c r="G62" s="112">
        <f>'jeziora 2024'!O63</f>
        <v>11</v>
      </c>
      <c r="H62" s="133">
        <f>'jeziora 2024'!P63</f>
        <v>3.2000000000000002E-3</v>
      </c>
      <c r="I62" s="112">
        <f>'jeziora 2024'!S63</f>
        <v>6.53</v>
      </c>
      <c r="J62" s="112">
        <f>'jeziora 2024'!T63</f>
        <v>31.1</v>
      </c>
      <c r="K62" s="112">
        <f>'jeziora 2024'!X63</f>
        <v>56.6</v>
      </c>
      <c r="L62" s="121">
        <f>'jeziora 2024'!AA63</f>
        <v>15025.812</v>
      </c>
      <c r="M62" s="121">
        <f>'jeziora 2024'!AB63</f>
        <v>505.226</v>
      </c>
      <c r="N62" s="113">
        <f>'jeziora 2024'!AH63</f>
        <v>2.5</v>
      </c>
      <c r="O62" s="113">
        <f>'jeziora 2024'!AI63</f>
        <v>2.5</v>
      </c>
      <c r="P62" s="113">
        <f>'jeziora 2024'!AJ63</f>
        <v>2.5</v>
      </c>
      <c r="Q62" s="113">
        <f>'jeziora 2024'!AK63</f>
        <v>72</v>
      </c>
      <c r="R62" s="113">
        <f>'jeziora 2024'!AL63</f>
        <v>64</v>
      </c>
      <c r="S62" s="113">
        <f>'jeziora 2024'!AM63</f>
        <v>2.5</v>
      </c>
      <c r="T62" s="113">
        <f>'jeziora 2024'!AN63</f>
        <v>2.5</v>
      </c>
      <c r="U62" s="113">
        <f>'jeziora 2024'!AP63</f>
        <v>58</v>
      </c>
      <c r="V62" s="113">
        <f>'jeziora 2024'!AQ63</f>
        <v>1.5</v>
      </c>
      <c r="W62" s="113">
        <f>'jeziora 2024'!AR63</f>
        <v>2.5</v>
      </c>
      <c r="X62" s="113">
        <f>'jeziora 2024'!AS63</f>
        <v>2.5</v>
      </c>
      <c r="Y62" s="113">
        <f>'jeziora 2024'!AT63</f>
        <v>33</v>
      </c>
      <c r="Z62" s="113">
        <f>'jeziora 2024'!AU63</f>
        <v>43</v>
      </c>
      <c r="AA62" s="113">
        <f>'jeziora 2024'!AV63</f>
        <v>2.5</v>
      </c>
      <c r="AB62" s="113">
        <f>'jeziora 2024'!AW63</f>
        <v>77</v>
      </c>
      <c r="AC62" s="113">
        <f>'jeziora 2024'!AX63</f>
        <v>82</v>
      </c>
      <c r="AD62" s="113">
        <f>'jeziora 2024'!AY63</f>
        <v>2.5</v>
      </c>
      <c r="AE62" s="113">
        <f>'jeziora 2024'!BA63</f>
        <v>233.5</v>
      </c>
      <c r="AF62" s="113">
        <f>'jeziora 2024'!BI63</f>
        <v>0.5</v>
      </c>
      <c r="AG62" s="113">
        <f>'jeziora 2024'!BK63</f>
        <v>0.5</v>
      </c>
      <c r="AH62" s="113">
        <f>'jeziora 2024'!BL63</f>
        <v>0.05</v>
      </c>
      <c r="AI62" s="113">
        <f>'jeziora 2024'!BM63</f>
        <v>0.05</v>
      </c>
      <c r="AJ62" s="113">
        <f>'jeziora 2024'!BN63</f>
        <v>0.05</v>
      </c>
      <c r="AK62" s="113">
        <f>'jeziora 2024'!BQ63</f>
        <v>0.4</v>
      </c>
      <c r="AL62" s="113">
        <f>'jeziora 2024'!BS63</f>
        <v>0.05</v>
      </c>
      <c r="AM62" s="113">
        <f>'jeziora 2024'!BU63</f>
        <v>0.1</v>
      </c>
      <c r="AN62" s="113">
        <f>'jeziora 2024'!BW63</f>
        <v>0.05</v>
      </c>
      <c r="AO62" s="113">
        <f>'jeziora 2024'!BX63</f>
        <v>0.05</v>
      </c>
      <c r="AP62" s="113">
        <f>'jeziora 2024'!BY63</f>
        <v>0.15000000000000002</v>
      </c>
      <c r="AQ62" s="113">
        <f>'jeziora 2024'!CA63</f>
        <v>25</v>
      </c>
      <c r="AR62" s="112">
        <f>'jeziora 2024'!CL63</f>
        <v>0.12</v>
      </c>
      <c r="AS62" s="113">
        <f>'jeziora 2024'!CO63</f>
        <v>0.5</v>
      </c>
      <c r="AT62" s="113">
        <f>'jeziora 2024'!CT63</f>
        <v>0.5</v>
      </c>
      <c r="AU62" s="133">
        <f>'jeziora 2024'!CY63</f>
        <v>3.5999999999999999E-3</v>
      </c>
      <c r="AV62" s="113">
        <f>'jeziora 2024'!DD63</f>
        <v>0.05</v>
      </c>
      <c r="AW62" s="113">
        <f>'jeziora 2024'!DE63</f>
        <v>0.05</v>
      </c>
      <c r="AX62" s="157">
        <f>'jeziora 2024'!DF63</f>
        <v>0.05</v>
      </c>
      <c r="AY62" s="158" t="s">
        <v>162</v>
      </c>
    </row>
    <row r="63" spans="1:51" x14ac:dyDescent="0.25">
      <c r="A63" s="122">
        <f>'jeziora 2024'!B64</f>
        <v>109</v>
      </c>
      <c r="B63" s="120" t="str">
        <f>'jeziora 2024'!D64</f>
        <v>Jez. Kubek - stan. 01</v>
      </c>
      <c r="C63" s="112">
        <f>'jeziora 2024'!I64</f>
        <v>22.4</v>
      </c>
      <c r="D63" s="112">
        <f>'jeziora 2024'!J64</f>
        <v>1.5</v>
      </c>
      <c r="E63" s="112">
        <f>'jeziora 2024'!L64</f>
        <v>0.25600000000000001</v>
      </c>
      <c r="F63" s="112">
        <f>'jeziora 2024'!N64</f>
        <v>3.56</v>
      </c>
      <c r="G63" s="112">
        <f>'jeziora 2024'!O64</f>
        <v>12.7</v>
      </c>
      <c r="H63" s="133">
        <f>'jeziora 2024'!P64</f>
        <v>5.1999999999999998E-3</v>
      </c>
      <c r="I63" s="112">
        <f>'jeziora 2024'!S64</f>
        <v>1.45</v>
      </c>
      <c r="J63" s="112">
        <f>'jeziora 2024'!T64</f>
        <v>16</v>
      </c>
      <c r="K63" s="112">
        <f>'jeziora 2024'!X64</f>
        <v>38.299999999999997</v>
      </c>
      <c r="L63" s="121">
        <f>'jeziora 2024'!AA64</f>
        <v>4810</v>
      </c>
      <c r="M63" s="121">
        <f>'jeziora 2024'!AB64</f>
        <v>257</v>
      </c>
      <c r="N63" s="113">
        <f>'jeziora 2024'!AH64</f>
        <v>2.5</v>
      </c>
      <c r="O63" s="113">
        <f>'jeziora 2024'!AI64</f>
        <v>41</v>
      </c>
      <c r="P63" s="113">
        <f>'jeziora 2024'!AJ64</f>
        <v>2.5</v>
      </c>
      <c r="Q63" s="113">
        <f>'jeziora 2024'!AK64</f>
        <v>166</v>
      </c>
      <c r="R63" s="113">
        <f>'jeziora 2024'!AL64</f>
        <v>110</v>
      </c>
      <c r="S63" s="113">
        <f>'jeziora 2024'!AM64</f>
        <v>2.5</v>
      </c>
      <c r="T63" s="113">
        <f>'jeziora 2024'!AN64</f>
        <v>43</v>
      </c>
      <c r="U63" s="113">
        <f>'jeziora 2024'!AP64</f>
        <v>66</v>
      </c>
      <c r="V63" s="113">
        <f>'jeziora 2024'!AQ64</f>
        <v>1.5</v>
      </c>
      <c r="W63" s="113">
        <f>'jeziora 2024'!AR64</f>
        <v>2.5</v>
      </c>
      <c r="X63" s="113">
        <f>'jeziora 2024'!AS64</f>
        <v>2.5</v>
      </c>
      <c r="Y63" s="113">
        <f>'jeziora 2024'!AT64</f>
        <v>77</v>
      </c>
      <c r="Z63" s="113">
        <f>'jeziora 2024'!AU64</f>
        <v>98</v>
      </c>
      <c r="AA63" s="113">
        <f>'jeziora 2024'!AV64</f>
        <v>38</v>
      </c>
      <c r="AB63" s="113">
        <f>'jeziora 2024'!AW64</f>
        <v>39</v>
      </c>
      <c r="AC63" s="113">
        <f>'jeziora 2024'!AX64</f>
        <v>75</v>
      </c>
      <c r="AD63" s="113">
        <f>'jeziora 2024'!AY64</f>
        <v>2.5</v>
      </c>
      <c r="AE63" s="113">
        <f>'jeziora 2024'!BA64</f>
        <v>587</v>
      </c>
      <c r="AF63" s="113">
        <f>'jeziora 2024'!BI64</f>
        <v>0.5</v>
      </c>
      <c r="AG63" s="113">
        <f>'jeziora 2024'!BK64</f>
        <v>0.5</v>
      </c>
      <c r="AH63" s="113">
        <f>'jeziora 2024'!BL64</f>
        <v>0.05</v>
      </c>
      <c r="AI63" s="113">
        <f>'jeziora 2024'!BM64</f>
        <v>0.05</v>
      </c>
      <c r="AJ63" s="113">
        <f>'jeziora 2024'!BN64</f>
        <v>0.05</v>
      </c>
      <c r="AK63" s="113">
        <f>'jeziora 2024'!BQ64</f>
        <v>0.4</v>
      </c>
      <c r="AL63" s="113">
        <f>'jeziora 2024'!BS64</f>
        <v>0.05</v>
      </c>
      <c r="AM63" s="113">
        <f>'jeziora 2024'!BU64</f>
        <v>0.1</v>
      </c>
      <c r="AN63" s="113">
        <f>'jeziora 2024'!BW64</f>
        <v>0.05</v>
      </c>
      <c r="AO63" s="113">
        <f>'jeziora 2024'!BX64</f>
        <v>0.05</v>
      </c>
      <c r="AP63" s="113">
        <f>'jeziora 2024'!BY64</f>
        <v>0.15000000000000002</v>
      </c>
      <c r="AQ63" s="113">
        <f>'jeziora 2024'!CA64</f>
        <v>0</v>
      </c>
      <c r="AR63" s="112">
        <f>'jeziora 2024'!CL64</f>
        <v>0</v>
      </c>
      <c r="AS63" s="113">
        <f>'jeziora 2024'!CO64</f>
        <v>0</v>
      </c>
      <c r="AT63" s="113">
        <f>'jeziora 2024'!CT64</f>
        <v>0</v>
      </c>
      <c r="AU63" s="133">
        <f>'jeziora 2024'!CY64</f>
        <v>0</v>
      </c>
      <c r="AV63" s="113">
        <f>'jeziora 2024'!DD64</f>
        <v>0</v>
      </c>
      <c r="AW63" s="113">
        <f>'jeziora 2024'!DE64</f>
        <v>0.05</v>
      </c>
      <c r="AX63" s="157">
        <f>'jeziora 2024'!DF64</f>
        <v>0.05</v>
      </c>
      <c r="AY63" s="155" t="s">
        <v>164</v>
      </c>
    </row>
    <row r="64" spans="1:51" x14ac:dyDescent="0.25">
      <c r="A64" s="122">
        <f>'jeziora 2024'!B65</f>
        <v>110</v>
      </c>
      <c r="B64" s="120" t="str">
        <f>'jeziora 2024'!D65</f>
        <v>jez. Klecewskie - Klecewo</v>
      </c>
      <c r="C64" s="112">
        <f>'jeziora 2024'!I65</f>
        <v>0.05</v>
      </c>
      <c r="D64" s="112">
        <f>'jeziora 2024'!J65</f>
        <v>3.14</v>
      </c>
      <c r="E64" s="112">
        <f>'jeziora 2024'!L65</f>
        <v>0.72099999999999997</v>
      </c>
      <c r="F64" s="112">
        <f>'jeziora 2024'!N65</f>
        <v>58.7</v>
      </c>
      <c r="G64" s="112">
        <f>'jeziora 2024'!O65</f>
        <v>24.5</v>
      </c>
      <c r="H64" s="133">
        <f>'jeziora 2024'!P65</f>
        <v>1.2999999999999999E-2</v>
      </c>
      <c r="I64" s="112">
        <f>'jeziora 2024'!S65</f>
        <v>29.3</v>
      </c>
      <c r="J64" s="112">
        <f>'jeziora 2024'!T65</f>
        <v>33.6</v>
      </c>
      <c r="K64" s="112">
        <f>'jeziora 2024'!X65</f>
        <v>109</v>
      </c>
      <c r="L64" s="121">
        <f>'jeziora 2024'!AA65</f>
        <v>18370.900000000001</v>
      </c>
      <c r="M64" s="121">
        <f>'jeziora 2024'!AB65</f>
        <v>346</v>
      </c>
      <c r="N64" s="113">
        <f>'jeziora 2024'!AH65</f>
        <v>2.5</v>
      </c>
      <c r="O64" s="113">
        <f>'jeziora 2024'!AI65</f>
        <v>116</v>
      </c>
      <c r="P64" s="113">
        <f>'jeziora 2024'!AJ65</f>
        <v>56</v>
      </c>
      <c r="Q64" s="113">
        <f>'jeziora 2024'!AK65</f>
        <v>536</v>
      </c>
      <c r="R64" s="113">
        <f>'jeziora 2024'!AL65</f>
        <v>250</v>
      </c>
      <c r="S64" s="113">
        <f>'jeziora 2024'!AM65</f>
        <v>148</v>
      </c>
      <c r="T64" s="113">
        <f>'jeziora 2024'!AN65</f>
        <v>171</v>
      </c>
      <c r="U64" s="113">
        <f>'jeziora 2024'!AP65</f>
        <v>174</v>
      </c>
      <c r="V64" s="113">
        <f>'jeziora 2024'!AQ65</f>
        <v>1.5</v>
      </c>
      <c r="W64" s="113">
        <f>'jeziora 2024'!AR65</f>
        <v>2.5</v>
      </c>
      <c r="X64" s="113">
        <f>'jeziora 2024'!AS65</f>
        <v>2.5</v>
      </c>
      <c r="Y64" s="113">
        <f>'jeziora 2024'!AT65</f>
        <v>331</v>
      </c>
      <c r="Z64" s="113">
        <f>'jeziora 2024'!AU65</f>
        <v>271</v>
      </c>
      <c r="AA64" s="113">
        <f>'jeziora 2024'!AV65</f>
        <v>117</v>
      </c>
      <c r="AB64" s="113">
        <f>'jeziora 2024'!AW65</f>
        <v>149</v>
      </c>
      <c r="AC64" s="113">
        <f>'jeziora 2024'!AX65</f>
        <v>197</v>
      </c>
      <c r="AD64" s="113">
        <f>'jeziora 2024'!AY65</f>
        <v>2.5</v>
      </c>
      <c r="AE64" s="113">
        <f>'jeziora 2024'!BA65</f>
        <v>2005</v>
      </c>
      <c r="AF64" s="113">
        <f>'jeziora 2024'!BI65</f>
        <v>0.5</v>
      </c>
      <c r="AG64" s="113">
        <f>'jeziora 2024'!BK65</f>
        <v>0.5</v>
      </c>
      <c r="AH64" s="113">
        <f>'jeziora 2024'!BL65</f>
        <v>0.05</v>
      </c>
      <c r="AI64" s="113">
        <f>'jeziora 2024'!BM65</f>
        <v>0.05</v>
      </c>
      <c r="AJ64" s="113">
        <f>'jeziora 2024'!BN65</f>
        <v>0.05</v>
      </c>
      <c r="AK64" s="113">
        <f>'jeziora 2024'!BQ65</f>
        <v>0.4</v>
      </c>
      <c r="AL64" s="113">
        <f>'jeziora 2024'!BS65</f>
        <v>0.05</v>
      </c>
      <c r="AM64" s="113">
        <f>'jeziora 2024'!BU65</f>
        <v>0.1</v>
      </c>
      <c r="AN64" s="113">
        <f>'jeziora 2024'!BW65</f>
        <v>0.05</v>
      </c>
      <c r="AO64" s="113">
        <f>'jeziora 2024'!BX65</f>
        <v>0.05</v>
      </c>
      <c r="AP64" s="113">
        <f>'jeziora 2024'!BY65</f>
        <v>0.15000000000000002</v>
      </c>
      <c r="AQ64" s="113">
        <f>'jeziora 2024'!CA65</f>
        <v>0</v>
      </c>
      <c r="AR64" s="112">
        <f>'jeziora 2024'!CL65</f>
        <v>0</v>
      </c>
      <c r="AS64" s="113">
        <f>'jeziora 2024'!CO65</f>
        <v>0</v>
      </c>
      <c r="AT64" s="113">
        <f>'jeziora 2024'!CT65</f>
        <v>0</v>
      </c>
      <c r="AU64" s="133">
        <f>'jeziora 2024'!CY65</f>
        <v>0</v>
      </c>
      <c r="AV64" s="113">
        <f>'jeziora 2024'!DD65</f>
        <v>0</v>
      </c>
      <c r="AW64" s="113">
        <f>'jeziora 2024'!DE65</f>
        <v>0.05</v>
      </c>
      <c r="AX64" s="157">
        <f>'jeziora 2024'!DF65</f>
        <v>0.05</v>
      </c>
      <c r="AY64" s="158" t="s">
        <v>162</v>
      </c>
    </row>
    <row r="65" spans="1:51" x14ac:dyDescent="0.25">
      <c r="A65" s="122">
        <f>'jeziora 2024'!B66</f>
        <v>111</v>
      </c>
      <c r="B65" s="120" t="str">
        <f>'jeziora 2024'!D66</f>
        <v>jez. Liptowskie - głęboczek -   29,0m</v>
      </c>
      <c r="C65" s="112">
        <f>'jeziora 2024'!I66</f>
        <v>5.25</v>
      </c>
      <c r="D65" s="112">
        <f>'jeziora 2024'!J66</f>
        <v>69.599999999999994</v>
      </c>
      <c r="E65" s="112">
        <f>'jeziora 2024'!L66</f>
        <v>0.25</v>
      </c>
      <c r="F65" s="112">
        <f>'jeziora 2024'!N66</f>
        <v>7.79</v>
      </c>
      <c r="G65" s="112">
        <f>'jeziora 2024'!O66</f>
        <v>39.4</v>
      </c>
      <c r="H65" s="133">
        <f>'jeziora 2024'!P66</f>
        <v>5.3E-3</v>
      </c>
      <c r="I65" s="112">
        <f>'jeziora 2024'!S66</f>
        <v>7.89</v>
      </c>
      <c r="J65" s="112">
        <f>'jeziora 2024'!T66</f>
        <v>154</v>
      </c>
      <c r="K65" s="112">
        <f>'jeziora 2024'!X66</f>
        <v>463</v>
      </c>
      <c r="L65" s="121">
        <f>'jeziora 2024'!AA66</f>
        <v>20160.189999999999</v>
      </c>
      <c r="M65" s="121">
        <f>'jeziora 2024'!AB66</f>
        <v>15198.78</v>
      </c>
      <c r="N65" s="113">
        <f>'jeziora 2024'!AH66</f>
        <v>2.5</v>
      </c>
      <c r="O65" s="113">
        <f>'jeziora 2024'!AI66</f>
        <v>2.5</v>
      </c>
      <c r="P65" s="113">
        <f>'jeziora 2024'!AJ66</f>
        <v>2.5</v>
      </c>
      <c r="Q65" s="113">
        <f>'jeziora 2024'!AK66</f>
        <v>2.5</v>
      </c>
      <c r="R65" s="113">
        <f>'jeziora 2024'!AL66</f>
        <v>2.5</v>
      </c>
      <c r="S65" s="113">
        <f>'jeziora 2024'!AM66</f>
        <v>2.5</v>
      </c>
      <c r="T65" s="113">
        <f>'jeziora 2024'!AN66</f>
        <v>2.5</v>
      </c>
      <c r="U65" s="113">
        <f>'jeziora 2024'!AP66</f>
        <v>2.5</v>
      </c>
      <c r="V65" s="113">
        <f>'jeziora 2024'!AQ66</f>
        <v>1.5</v>
      </c>
      <c r="W65" s="113">
        <f>'jeziora 2024'!AR66</f>
        <v>2.5</v>
      </c>
      <c r="X65" s="113">
        <f>'jeziora 2024'!AS66</f>
        <v>2.5</v>
      </c>
      <c r="Y65" s="113">
        <f>'jeziora 2024'!AT66</f>
        <v>2.5</v>
      </c>
      <c r="Z65" s="113">
        <f>'jeziora 2024'!AU66</f>
        <v>2.5</v>
      </c>
      <c r="AA65" s="113">
        <f>'jeziora 2024'!AV66</f>
        <v>2.5</v>
      </c>
      <c r="AB65" s="113">
        <f>'jeziora 2024'!AW66</f>
        <v>2.5</v>
      </c>
      <c r="AC65" s="113">
        <f>'jeziora 2024'!AX66</f>
        <v>2.5</v>
      </c>
      <c r="AD65" s="113">
        <f>'jeziora 2024'!AY66</f>
        <v>2.5</v>
      </c>
      <c r="AE65" s="113">
        <f>'jeziora 2024'!BA66</f>
        <v>31.5</v>
      </c>
      <c r="AF65" s="113">
        <f>'jeziora 2024'!BI66</f>
        <v>0.5</v>
      </c>
      <c r="AG65" s="113">
        <f>'jeziora 2024'!BK66</f>
        <v>0.5</v>
      </c>
      <c r="AH65" s="113">
        <f>'jeziora 2024'!BL66</f>
        <v>0.05</v>
      </c>
      <c r="AI65" s="113">
        <f>'jeziora 2024'!BM66</f>
        <v>0.05</v>
      </c>
      <c r="AJ65" s="113">
        <f>'jeziora 2024'!BN66</f>
        <v>0.05</v>
      </c>
      <c r="AK65" s="113">
        <f>'jeziora 2024'!BQ66</f>
        <v>0.4</v>
      </c>
      <c r="AL65" s="113">
        <f>'jeziora 2024'!BS66</f>
        <v>0.05</v>
      </c>
      <c r="AM65" s="113">
        <f>'jeziora 2024'!BU66</f>
        <v>0.1</v>
      </c>
      <c r="AN65" s="113">
        <f>'jeziora 2024'!BW66</f>
        <v>0.05</v>
      </c>
      <c r="AO65" s="113">
        <f>'jeziora 2024'!BX66</f>
        <v>0.05</v>
      </c>
      <c r="AP65" s="113">
        <f>'jeziora 2024'!BY66</f>
        <v>0.15000000000000002</v>
      </c>
      <c r="AQ65" s="113">
        <f>'jeziora 2024'!CA66</f>
        <v>25</v>
      </c>
      <c r="AR65" s="112">
        <f>'jeziora 2024'!CL66</f>
        <v>5.7</v>
      </c>
      <c r="AS65" s="113">
        <f>'jeziora 2024'!CO66</f>
        <v>0.5</v>
      </c>
      <c r="AT65" s="113">
        <f>'jeziora 2024'!CT66</f>
        <v>0.5</v>
      </c>
      <c r="AU65" s="133">
        <f>'jeziora 2024'!CY66</f>
        <v>5.7000000000000002E-3</v>
      </c>
      <c r="AV65" s="113">
        <f>'jeziora 2024'!DD66</f>
        <v>0.05</v>
      </c>
      <c r="AW65" s="113">
        <f>'jeziora 2024'!DE66</f>
        <v>0.05</v>
      </c>
      <c r="AX65" s="157">
        <f>'jeziora 2024'!DF66</f>
        <v>0.05</v>
      </c>
      <c r="AY65" s="155" t="s">
        <v>164</v>
      </c>
    </row>
    <row r="66" spans="1:51" x14ac:dyDescent="0.25">
      <c r="A66" s="122">
        <f>'jeziora 2024'!B67</f>
        <v>112</v>
      </c>
      <c r="B66" s="120" t="str">
        <f>'jeziora 2024'!D67</f>
        <v>Jez. Dobrzyczno (Lubosz Wielki) - stan. 01</v>
      </c>
      <c r="C66" s="112">
        <f>'jeziora 2024'!I67</f>
        <v>7.62</v>
      </c>
      <c r="D66" s="112">
        <f>'jeziora 2024'!J67</f>
        <v>16.399999999999999</v>
      </c>
      <c r="E66" s="112">
        <f>'jeziora 2024'!L67</f>
        <v>1.51</v>
      </c>
      <c r="F66" s="112">
        <f>'jeziora 2024'!N67</f>
        <v>18.100000000000001</v>
      </c>
      <c r="G66" s="112">
        <f>'jeziora 2024'!O67</f>
        <v>25.9</v>
      </c>
      <c r="H66" s="133">
        <f>'jeziora 2024'!P67</f>
        <v>2.5000000000000001E-3</v>
      </c>
      <c r="I66" s="112">
        <f>'jeziora 2024'!S67</f>
        <v>12.7</v>
      </c>
      <c r="J66" s="112">
        <f>'jeziora 2024'!T67</f>
        <v>77.400000000000006</v>
      </c>
      <c r="K66" s="112">
        <f>'jeziora 2024'!X67</f>
        <v>133</v>
      </c>
      <c r="L66" s="121">
        <f>'jeziora 2024'!AA67</f>
        <v>13800</v>
      </c>
      <c r="M66" s="121">
        <f>'jeziora 2024'!AB67</f>
        <v>230</v>
      </c>
      <c r="N66" s="113">
        <f>'jeziora 2024'!AH67</f>
        <v>160</v>
      </c>
      <c r="O66" s="113">
        <f>'jeziora 2024'!AI67</f>
        <v>153</v>
      </c>
      <c r="P66" s="113">
        <f>'jeziora 2024'!AJ67</f>
        <v>65</v>
      </c>
      <c r="Q66" s="113">
        <f>'jeziora 2024'!AK67</f>
        <v>911</v>
      </c>
      <c r="R66" s="113">
        <f>'jeziora 2024'!AL67</f>
        <v>360</v>
      </c>
      <c r="S66" s="113">
        <f>'jeziora 2024'!AM67</f>
        <v>137</v>
      </c>
      <c r="T66" s="113">
        <f>'jeziora 2024'!AN67</f>
        <v>215</v>
      </c>
      <c r="U66" s="113">
        <f>'jeziora 2024'!AP67</f>
        <v>350</v>
      </c>
      <c r="V66" s="113">
        <f>'jeziora 2024'!AQ67</f>
        <v>1.5</v>
      </c>
      <c r="W66" s="113">
        <f>'jeziora 2024'!AR67</f>
        <v>2.5</v>
      </c>
      <c r="X66" s="113">
        <f>'jeziora 2024'!AS67</f>
        <v>115</v>
      </c>
      <c r="Y66" s="113">
        <f>'jeziora 2024'!AT67</f>
        <v>377</v>
      </c>
      <c r="Z66" s="113">
        <f>'jeziora 2024'!AU67</f>
        <v>483</v>
      </c>
      <c r="AA66" s="113">
        <f>'jeziora 2024'!AV67</f>
        <v>205</v>
      </c>
      <c r="AB66" s="113">
        <f>'jeziora 2024'!AW67</f>
        <v>183</v>
      </c>
      <c r="AC66" s="113">
        <f>'jeziora 2024'!AX67</f>
        <v>656</v>
      </c>
      <c r="AD66" s="113">
        <f>'jeziora 2024'!AY67</f>
        <v>2.5</v>
      </c>
      <c r="AE66" s="113">
        <f>'jeziora 2024'!BA67</f>
        <v>3185</v>
      </c>
      <c r="AF66" s="113">
        <f>'jeziora 2024'!BI67</f>
        <v>0.5</v>
      </c>
      <c r="AG66" s="113">
        <f>'jeziora 2024'!BK67</f>
        <v>0.5</v>
      </c>
      <c r="AH66" s="113">
        <f>'jeziora 2024'!BL67</f>
        <v>0.05</v>
      </c>
      <c r="AI66" s="113">
        <f>'jeziora 2024'!BM67</f>
        <v>0.05</v>
      </c>
      <c r="AJ66" s="113">
        <f>'jeziora 2024'!BN67</f>
        <v>0.05</v>
      </c>
      <c r="AK66" s="113">
        <f>'jeziora 2024'!BQ67</f>
        <v>0.4</v>
      </c>
      <c r="AL66" s="113">
        <f>'jeziora 2024'!BS67</f>
        <v>0.05</v>
      </c>
      <c r="AM66" s="113">
        <f>'jeziora 2024'!BU67</f>
        <v>0.1</v>
      </c>
      <c r="AN66" s="113">
        <f>'jeziora 2024'!BW67</f>
        <v>0.05</v>
      </c>
      <c r="AO66" s="113">
        <f>'jeziora 2024'!BX67</f>
        <v>0.05</v>
      </c>
      <c r="AP66" s="113">
        <f>'jeziora 2024'!BY67</f>
        <v>0.15000000000000002</v>
      </c>
      <c r="AQ66" s="113">
        <f>'jeziora 2024'!CA67</f>
        <v>0</v>
      </c>
      <c r="AR66" s="112">
        <f>'jeziora 2024'!CL67</f>
        <v>0</v>
      </c>
      <c r="AS66" s="113">
        <f>'jeziora 2024'!CO67</f>
        <v>0</v>
      </c>
      <c r="AT66" s="113">
        <f>'jeziora 2024'!CT67</f>
        <v>0</v>
      </c>
      <c r="AU66" s="133">
        <f>'jeziora 2024'!CY67</f>
        <v>0</v>
      </c>
      <c r="AV66" s="113">
        <f>'jeziora 2024'!DD67</f>
        <v>0</v>
      </c>
      <c r="AW66" s="113">
        <f>'jeziora 2024'!DE67</f>
        <v>0.05</v>
      </c>
      <c r="AX66" s="157">
        <f>'jeziora 2024'!DF67</f>
        <v>0.05</v>
      </c>
      <c r="AY66" s="155" t="s">
        <v>164</v>
      </c>
    </row>
    <row r="67" spans="1:51" x14ac:dyDescent="0.25">
      <c r="A67" s="122">
        <f>'jeziora 2024'!B68</f>
        <v>113</v>
      </c>
      <c r="B67" s="120" t="str">
        <f>'jeziora 2024'!D68</f>
        <v>Jez. Lubstowskie - stan. 01</v>
      </c>
      <c r="C67" s="112">
        <f>'jeziora 2024'!I68</f>
        <v>27.5</v>
      </c>
      <c r="D67" s="112">
        <f>'jeziora 2024'!J68</f>
        <v>3.23</v>
      </c>
      <c r="E67" s="112">
        <f>'jeziora 2024'!L68</f>
        <v>2.5000000000000001E-2</v>
      </c>
      <c r="F67" s="112">
        <f>'jeziora 2024'!N68</f>
        <v>8.06</v>
      </c>
      <c r="G67" s="112">
        <f>'jeziora 2024'!O68</f>
        <v>11.3</v>
      </c>
      <c r="H67" s="133">
        <f>'jeziora 2024'!P68</f>
        <v>5.1000000000000004E-3</v>
      </c>
      <c r="I67" s="112">
        <f>'jeziora 2024'!S68</f>
        <v>5.64</v>
      </c>
      <c r="J67" s="112">
        <f>'jeziora 2024'!T68</f>
        <v>5.34</v>
      </c>
      <c r="K67" s="112">
        <f>'jeziora 2024'!X68</f>
        <v>23.6</v>
      </c>
      <c r="L67" s="121">
        <f>'jeziora 2024'!AA68</f>
        <v>8810</v>
      </c>
      <c r="M67" s="121">
        <f>'jeziora 2024'!AB68</f>
        <v>458</v>
      </c>
      <c r="N67" s="113">
        <f>'jeziora 2024'!AH68</f>
        <v>36</v>
      </c>
      <c r="O67" s="113">
        <f>'jeziora 2024'!AI68</f>
        <v>17</v>
      </c>
      <c r="P67" s="113">
        <f>'jeziora 2024'!AJ68</f>
        <v>31</v>
      </c>
      <c r="Q67" s="113">
        <f>'jeziora 2024'!AK68</f>
        <v>175</v>
      </c>
      <c r="R67" s="113">
        <f>'jeziora 2024'!AL68</f>
        <v>150</v>
      </c>
      <c r="S67" s="113">
        <f>'jeziora 2024'!AM68</f>
        <v>18</v>
      </c>
      <c r="T67" s="113">
        <f>'jeziora 2024'!AN68</f>
        <v>15</v>
      </c>
      <c r="U67" s="113">
        <f>'jeziora 2024'!AP68</f>
        <v>2.5</v>
      </c>
      <c r="V67" s="113">
        <f>'jeziora 2024'!AQ68</f>
        <v>1.5</v>
      </c>
      <c r="W67" s="113">
        <f>'jeziora 2024'!AR68</f>
        <v>2.5</v>
      </c>
      <c r="X67" s="113">
        <f>'jeziora 2024'!AS68</f>
        <v>39</v>
      </c>
      <c r="Y67" s="113">
        <f>'jeziora 2024'!AT68</f>
        <v>56</v>
      </c>
      <c r="Z67" s="113">
        <f>'jeziora 2024'!AU68</f>
        <v>2.5</v>
      </c>
      <c r="AA67" s="113">
        <f>'jeziora 2024'!AV68</f>
        <v>16</v>
      </c>
      <c r="AB67" s="113">
        <f>'jeziora 2024'!AW68</f>
        <v>37</v>
      </c>
      <c r="AC67" s="113">
        <f>'jeziora 2024'!AX68</f>
        <v>2.5</v>
      </c>
      <c r="AD67" s="113">
        <f>'jeziora 2024'!AY68</f>
        <v>2.5</v>
      </c>
      <c r="AE67" s="113">
        <f>'jeziora 2024'!BA68</f>
        <v>559.5</v>
      </c>
      <c r="AF67" s="113">
        <f>'jeziora 2024'!BI68</f>
        <v>0.5</v>
      </c>
      <c r="AG67" s="113">
        <f>'jeziora 2024'!BK68</f>
        <v>0.5</v>
      </c>
      <c r="AH67" s="113">
        <f>'jeziora 2024'!BL68</f>
        <v>0.05</v>
      </c>
      <c r="AI67" s="113">
        <f>'jeziora 2024'!BM68</f>
        <v>0.05</v>
      </c>
      <c r="AJ67" s="113">
        <f>'jeziora 2024'!BN68</f>
        <v>0.05</v>
      </c>
      <c r="AK67" s="113">
        <f>'jeziora 2024'!BQ68</f>
        <v>0.4</v>
      </c>
      <c r="AL67" s="113">
        <f>'jeziora 2024'!BS68</f>
        <v>0.05</v>
      </c>
      <c r="AM67" s="113">
        <f>'jeziora 2024'!BU68</f>
        <v>0.1</v>
      </c>
      <c r="AN67" s="113">
        <f>'jeziora 2024'!BW68</f>
        <v>0.05</v>
      </c>
      <c r="AO67" s="113">
        <f>'jeziora 2024'!BX68</f>
        <v>0.05</v>
      </c>
      <c r="AP67" s="113">
        <f>'jeziora 2024'!BY68</f>
        <v>0.15000000000000002</v>
      </c>
      <c r="AQ67" s="113">
        <f>'jeziora 2024'!CA68</f>
        <v>0</v>
      </c>
      <c r="AR67" s="112">
        <f>'jeziora 2024'!CL68</f>
        <v>0</v>
      </c>
      <c r="AS67" s="113">
        <f>'jeziora 2024'!CO68</f>
        <v>0</v>
      </c>
      <c r="AT67" s="113">
        <f>'jeziora 2024'!CT68</f>
        <v>0</v>
      </c>
      <c r="AU67" s="133">
        <f>'jeziora 2024'!CY68</f>
        <v>0</v>
      </c>
      <c r="AV67" s="113">
        <f>'jeziora 2024'!DD68</f>
        <v>0</v>
      </c>
      <c r="AW67" s="113">
        <f>'jeziora 2024'!DE68</f>
        <v>0.05</v>
      </c>
      <c r="AX67" s="157">
        <f>'jeziora 2024'!DF68</f>
        <v>0.05</v>
      </c>
      <c r="AY67" s="155" t="s">
        <v>164</v>
      </c>
    </row>
    <row r="68" spans="1:51" x14ac:dyDescent="0.25">
      <c r="A68" s="122">
        <f>'jeziora 2024'!B69</f>
        <v>114</v>
      </c>
      <c r="B68" s="120" t="str">
        <f>'jeziora 2024'!D69</f>
        <v>Jez. Łąkie - głęboczek</v>
      </c>
      <c r="C68" s="112">
        <f>'jeziora 2024'!I69</f>
        <v>0.05</v>
      </c>
      <c r="D68" s="112">
        <f>'jeziora 2024'!J69</f>
        <v>1.5</v>
      </c>
      <c r="E68" s="112">
        <f>'jeziora 2024'!L69</f>
        <v>0.20899999999999999</v>
      </c>
      <c r="F68" s="112">
        <f>'jeziora 2024'!N69</f>
        <v>5.91</v>
      </c>
      <c r="G68" s="112">
        <f>'jeziora 2024'!O69</f>
        <v>12.8</v>
      </c>
      <c r="H68" s="133">
        <f>'jeziora 2024'!P69</f>
        <v>7.3000000000000001E-3</v>
      </c>
      <c r="I68" s="112">
        <f>'jeziora 2024'!S69</f>
        <v>5.32</v>
      </c>
      <c r="J68" s="112">
        <f>'jeziora 2024'!T69</f>
        <v>16.2</v>
      </c>
      <c r="K68" s="112">
        <f>'jeziora 2024'!X69</f>
        <v>48.2</v>
      </c>
      <c r="L68" s="121">
        <f>'jeziora 2024'!AA69</f>
        <v>10400</v>
      </c>
      <c r="M68" s="121">
        <f>'jeziora 2024'!AB69</f>
        <v>1222.79</v>
      </c>
      <c r="N68" s="113">
        <f>'jeziora 2024'!AH69</f>
        <v>2.5</v>
      </c>
      <c r="O68" s="113">
        <f>'jeziora 2024'!AI69</f>
        <v>54</v>
      </c>
      <c r="P68" s="113">
        <f>'jeziora 2024'!AJ69</f>
        <v>236</v>
      </c>
      <c r="Q68" s="113">
        <f>'jeziora 2024'!AK69</f>
        <v>302</v>
      </c>
      <c r="R68" s="113">
        <f>'jeziora 2024'!AL69</f>
        <v>160</v>
      </c>
      <c r="S68" s="113">
        <f>'jeziora 2024'!AM69</f>
        <v>50</v>
      </c>
      <c r="T68" s="113">
        <f>'jeziora 2024'!AN69</f>
        <v>82</v>
      </c>
      <c r="U68" s="113">
        <f>'jeziora 2024'!AP69</f>
        <v>119</v>
      </c>
      <c r="V68" s="113">
        <f>'jeziora 2024'!AQ69</f>
        <v>1.5</v>
      </c>
      <c r="W68" s="113">
        <f>'jeziora 2024'!AR69</f>
        <v>2.5</v>
      </c>
      <c r="X68" s="113">
        <f>'jeziora 2024'!AS69</f>
        <v>67</v>
      </c>
      <c r="Y68" s="113">
        <f>'jeziora 2024'!AT69</f>
        <v>148</v>
      </c>
      <c r="Z68" s="113">
        <f>'jeziora 2024'!AU69</f>
        <v>159</v>
      </c>
      <c r="AA68" s="113">
        <f>'jeziora 2024'!AV69</f>
        <v>59</v>
      </c>
      <c r="AB68" s="113">
        <f>'jeziora 2024'!AW69</f>
        <v>90</v>
      </c>
      <c r="AC68" s="113">
        <f>'jeziora 2024'!AX69</f>
        <v>146</v>
      </c>
      <c r="AD68" s="113">
        <f>'jeziora 2024'!AY69</f>
        <v>2.5</v>
      </c>
      <c r="AE68" s="113">
        <f>'jeziora 2024'!BA69</f>
        <v>1323.5</v>
      </c>
      <c r="AF68" s="113">
        <f>'jeziora 2024'!BI69</f>
        <v>0.5</v>
      </c>
      <c r="AG68" s="113">
        <f>'jeziora 2024'!BK69</f>
        <v>0.5</v>
      </c>
      <c r="AH68" s="113">
        <f>'jeziora 2024'!BL69</f>
        <v>0.05</v>
      </c>
      <c r="AI68" s="113">
        <f>'jeziora 2024'!BM69</f>
        <v>0.05</v>
      </c>
      <c r="AJ68" s="113">
        <f>'jeziora 2024'!BN69</f>
        <v>0.05</v>
      </c>
      <c r="AK68" s="113">
        <f>'jeziora 2024'!BQ69</f>
        <v>0.4</v>
      </c>
      <c r="AL68" s="113">
        <f>'jeziora 2024'!BS69</f>
        <v>0.05</v>
      </c>
      <c r="AM68" s="113">
        <f>'jeziora 2024'!BU69</f>
        <v>0.1</v>
      </c>
      <c r="AN68" s="113">
        <f>'jeziora 2024'!BW69</f>
        <v>0.05</v>
      </c>
      <c r="AO68" s="113">
        <f>'jeziora 2024'!BX69</f>
        <v>0.05</v>
      </c>
      <c r="AP68" s="113">
        <f>'jeziora 2024'!BY69</f>
        <v>0.15000000000000002</v>
      </c>
      <c r="AQ68" s="113">
        <f>'jeziora 2024'!CA69</f>
        <v>0</v>
      </c>
      <c r="AR68" s="112">
        <f>'jeziora 2024'!CL69</f>
        <v>0</v>
      </c>
      <c r="AS68" s="113">
        <f>'jeziora 2024'!CO69</f>
        <v>0</v>
      </c>
      <c r="AT68" s="113">
        <f>'jeziora 2024'!CT69</f>
        <v>0</v>
      </c>
      <c r="AU68" s="133">
        <f>'jeziora 2024'!CY69</f>
        <v>0</v>
      </c>
      <c r="AV68" s="113">
        <f>'jeziora 2024'!DD69</f>
        <v>0</v>
      </c>
      <c r="AW68" s="113">
        <f>'jeziora 2024'!DE69</f>
        <v>0.05</v>
      </c>
      <c r="AX68" s="157">
        <f>'jeziora 2024'!DF69</f>
        <v>0.05</v>
      </c>
      <c r="AY68" s="155" t="s">
        <v>164</v>
      </c>
    </row>
    <row r="69" spans="1:51" x14ac:dyDescent="0.25">
      <c r="A69" s="122">
        <f>'jeziora 2024'!B70</f>
        <v>115</v>
      </c>
      <c r="B69" s="120" t="str">
        <f>'jeziora 2024'!D70</f>
        <v>jez. Łebsko - na N od m.Izbica</v>
      </c>
      <c r="C69" s="112">
        <f>'jeziora 2024'!I70</f>
        <v>0.05</v>
      </c>
      <c r="D69" s="112">
        <f>'jeziora 2024'!J70</f>
        <v>1.5</v>
      </c>
      <c r="E69" s="112">
        <f>'jeziora 2024'!L70</f>
        <v>2.5000000000000001E-2</v>
      </c>
      <c r="F69" s="112">
        <f>'jeziora 2024'!N70</f>
        <v>21.2</v>
      </c>
      <c r="G69" s="112">
        <f>'jeziora 2024'!O70</f>
        <v>7.02</v>
      </c>
      <c r="H69" s="133">
        <f>'jeziora 2024'!P70</f>
        <v>3.3999999999999998E-3</v>
      </c>
      <c r="I69" s="112">
        <f>'jeziora 2024'!S70</f>
        <v>8.1</v>
      </c>
      <c r="J69" s="112">
        <f>'jeziora 2024'!T70</f>
        <v>2.39</v>
      </c>
      <c r="K69" s="112">
        <f>'jeziora 2024'!X70</f>
        <v>18.600000000000001</v>
      </c>
      <c r="L69" s="121">
        <f>'jeziora 2024'!AA70</f>
        <v>11200</v>
      </c>
      <c r="M69" s="121">
        <f>'jeziora 2024'!AB70</f>
        <v>267</v>
      </c>
      <c r="N69" s="113">
        <f>'jeziora 2024'!AH70</f>
        <v>2.5</v>
      </c>
      <c r="O69" s="113">
        <f>'jeziora 2024'!AI70</f>
        <v>2.5</v>
      </c>
      <c r="P69" s="113">
        <f>'jeziora 2024'!AJ70</f>
        <v>57</v>
      </c>
      <c r="Q69" s="113">
        <f>'jeziora 2024'!AK70</f>
        <v>59</v>
      </c>
      <c r="R69" s="113">
        <f>'jeziora 2024'!AL70</f>
        <v>17</v>
      </c>
      <c r="S69" s="113">
        <f>'jeziora 2024'!AM70</f>
        <v>40</v>
      </c>
      <c r="T69" s="113">
        <f>'jeziora 2024'!AN70</f>
        <v>113</v>
      </c>
      <c r="U69" s="113">
        <f>'jeziora 2024'!AP70</f>
        <v>65</v>
      </c>
      <c r="V69" s="113">
        <f>'jeziora 2024'!AQ70</f>
        <v>1.5</v>
      </c>
      <c r="W69" s="113">
        <f>'jeziora 2024'!AR70</f>
        <v>2.5</v>
      </c>
      <c r="X69" s="113">
        <f>'jeziora 2024'!AS70</f>
        <v>2.5</v>
      </c>
      <c r="Y69" s="113">
        <f>'jeziora 2024'!AT70</f>
        <v>44</v>
      </c>
      <c r="Z69" s="113">
        <f>'jeziora 2024'!AU70</f>
        <v>95</v>
      </c>
      <c r="AA69" s="113">
        <f>'jeziora 2024'!AV70</f>
        <v>113</v>
      </c>
      <c r="AB69" s="113">
        <f>'jeziora 2024'!AW70</f>
        <v>2.5</v>
      </c>
      <c r="AC69" s="113">
        <f>'jeziora 2024'!AX70</f>
        <v>2.5</v>
      </c>
      <c r="AD69" s="113">
        <f>'jeziora 2024'!AY70</f>
        <v>135</v>
      </c>
      <c r="AE69" s="113">
        <f>'jeziora 2024'!BA70</f>
        <v>549.5</v>
      </c>
      <c r="AF69" s="113">
        <f>'jeziora 2024'!BI70</f>
        <v>0.5</v>
      </c>
      <c r="AG69" s="113">
        <f>'jeziora 2024'!BK70</f>
        <v>0.5</v>
      </c>
      <c r="AH69" s="113">
        <f>'jeziora 2024'!BL70</f>
        <v>0.05</v>
      </c>
      <c r="AI69" s="113">
        <f>'jeziora 2024'!BM70</f>
        <v>0.05</v>
      </c>
      <c r="AJ69" s="113">
        <f>'jeziora 2024'!BN70</f>
        <v>0.05</v>
      </c>
      <c r="AK69" s="113">
        <f>'jeziora 2024'!BQ70</f>
        <v>0.4</v>
      </c>
      <c r="AL69" s="113">
        <f>'jeziora 2024'!BS70</f>
        <v>0.05</v>
      </c>
      <c r="AM69" s="113">
        <f>'jeziora 2024'!BU70</f>
        <v>0.1</v>
      </c>
      <c r="AN69" s="113">
        <f>'jeziora 2024'!BW70</f>
        <v>0.05</v>
      </c>
      <c r="AO69" s="113">
        <f>'jeziora 2024'!BX70</f>
        <v>0.05</v>
      </c>
      <c r="AP69" s="113">
        <f>'jeziora 2024'!BY70</f>
        <v>0.15000000000000002</v>
      </c>
      <c r="AQ69" s="113">
        <f>'jeziora 2024'!CA70</f>
        <v>25</v>
      </c>
      <c r="AR69" s="112">
        <f>'jeziora 2024'!CL70</f>
        <v>9.3000000000000007</v>
      </c>
      <c r="AS69" s="113">
        <f>'jeziora 2024'!CO70</f>
        <v>0.5</v>
      </c>
      <c r="AT69" s="113">
        <f>'jeziora 2024'!CT70</f>
        <v>0.5</v>
      </c>
      <c r="AU69" s="133">
        <f>'jeziora 2024'!CY70</f>
        <v>9.3999999999999997E-4</v>
      </c>
      <c r="AV69" s="113">
        <f>'jeziora 2024'!DD70</f>
        <v>0.05</v>
      </c>
      <c r="AW69" s="113">
        <f>'jeziora 2024'!DE70</f>
        <v>0.05</v>
      </c>
      <c r="AX69" s="157">
        <f>'jeziora 2024'!DF70</f>
        <v>0.05</v>
      </c>
      <c r="AY69" s="155" t="s">
        <v>164</v>
      </c>
    </row>
    <row r="70" spans="1:51" x14ac:dyDescent="0.25">
      <c r="A70" s="122">
        <f>'jeziora 2024'!B71</f>
        <v>116</v>
      </c>
      <c r="B70" s="120" t="str">
        <f>'jeziora 2024'!D71</f>
        <v>jez. Łękuk - stan. 01</v>
      </c>
      <c r="C70" s="112">
        <f>'jeziora 2024'!I71</f>
        <v>0.05</v>
      </c>
      <c r="D70" s="112">
        <f>'jeziora 2024'!J71</f>
        <v>3.34</v>
      </c>
      <c r="E70" s="112">
        <f>'jeziora 2024'!L71</f>
        <v>2.5000000000000001E-2</v>
      </c>
      <c r="F70" s="112">
        <f>'jeziora 2024'!N71</f>
        <v>29.4</v>
      </c>
      <c r="G70" s="112">
        <f>'jeziora 2024'!O71</f>
        <v>22.7</v>
      </c>
      <c r="H70" s="133">
        <f>'jeziora 2024'!P71</f>
        <v>1.0999999999999999E-2</v>
      </c>
      <c r="I70" s="112">
        <f>'jeziora 2024'!S71</f>
        <v>20.2</v>
      </c>
      <c r="J70" s="112">
        <f>'jeziora 2024'!T71</f>
        <v>13</v>
      </c>
      <c r="K70" s="112">
        <f>'jeziora 2024'!X71</f>
        <v>85</v>
      </c>
      <c r="L70" s="121">
        <f>'jeziora 2024'!AA71</f>
        <v>17811.7</v>
      </c>
      <c r="M70" s="121">
        <f>'jeziora 2024'!AB71</f>
        <v>345</v>
      </c>
      <c r="N70" s="113">
        <f>'jeziora 2024'!AH71</f>
        <v>62</v>
      </c>
      <c r="O70" s="113">
        <f>'jeziora 2024'!AI71</f>
        <v>125</v>
      </c>
      <c r="P70" s="113">
        <f>'jeziora 2024'!AJ71</f>
        <v>2.5</v>
      </c>
      <c r="Q70" s="113">
        <f>'jeziora 2024'!AK71</f>
        <v>59</v>
      </c>
      <c r="R70" s="113">
        <f>'jeziora 2024'!AL71</f>
        <v>2.5</v>
      </c>
      <c r="S70" s="113">
        <f>'jeziora 2024'!AM71</f>
        <v>2.5</v>
      </c>
      <c r="T70" s="113">
        <f>'jeziora 2024'!AN71</f>
        <v>2.5</v>
      </c>
      <c r="U70" s="113">
        <f>'jeziora 2024'!AP71</f>
        <v>47</v>
      </c>
      <c r="V70" s="113">
        <f>'jeziora 2024'!AQ71</f>
        <v>1.5</v>
      </c>
      <c r="W70" s="113">
        <f>'jeziora 2024'!AR71</f>
        <v>2.5</v>
      </c>
      <c r="X70" s="113">
        <f>'jeziora 2024'!AS71</f>
        <v>2.5</v>
      </c>
      <c r="Y70" s="113">
        <f>'jeziora 2024'!AT71</f>
        <v>2.5</v>
      </c>
      <c r="Z70" s="113">
        <f>'jeziora 2024'!AU71</f>
        <v>30</v>
      </c>
      <c r="AA70" s="113">
        <f>'jeziora 2024'!AV71</f>
        <v>2.5</v>
      </c>
      <c r="AB70" s="113">
        <f>'jeziora 2024'!AW71</f>
        <v>34</v>
      </c>
      <c r="AC70" s="113">
        <f>'jeziora 2024'!AX71</f>
        <v>32</v>
      </c>
      <c r="AD70" s="113">
        <f>'jeziora 2024'!AY71</f>
        <v>29</v>
      </c>
      <c r="AE70" s="113">
        <f>'jeziora 2024'!BA71</f>
        <v>297.5</v>
      </c>
      <c r="AF70" s="113">
        <f>'jeziora 2024'!BI71</f>
        <v>0.5</v>
      </c>
      <c r="AG70" s="113">
        <f>'jeziora 2024'!BK71</f>
        <v>0.5</v>
      </c>
      <c r="AH70" s="113">
        <f>'jeziora 2024'!BL71</f>
        <v>0.05</v>
      </c>
      <c r="AI70" s="113">
        <f>'jeziora 2024'!BM71</f>
        <v>0.05</v>
      </c>
      <c r="AJ70" s="113">
        <f>'jeziora 2024'!BN71</f>
        <v>0.05</v>
      </c>
      <c r="AK70" s="113">
        <f>'jeziora 2024'!BQ71</f>
        <v>0.4</v>
      </c>
      <c r="AL70" s="113">
        <f>'jeziora 2024'!BS71</f>
        <v>0.05</v>
      </c>
      <c r="AM70" s="113">
        <f>'jeziora 2024'!BU71</f>
        <v>0.1</v>
      </c>
      <c r="AN70" s="113">
        <f>'jeziora 2024'!BW71</f>
        <v>0.05</v>
      </c>
      <c r="AO70" s="113">
        <f>'jeziora 2024'!BX71</f>
        <v>0.05</v>
      </c>
      <c r="AP70" s="113">
        <f>'jeziora 2024'!BY71</f>
        <v>0.15000000000000002</v>
      </c>
      <c r="AQ70" s="113">
        <f>'jeziora 2024'!CA71</f>
        <v>25</v>
      </c>
      <c r="AR70" s="112">
        <f>'jeziora 2024'!CL71</f>
        <v>0.16</v>
      </c>
      <c r="AS70" s="113">
        <f>'jeziora 2024'!CO71</f>
        <v>0.5</v>
      </c>
      <c r="AT70" s="113">
        <f>'jeziora 2024'!CT71</f>
        <v>0.5</v>
      </c>
      <c r="AU70" s="133">
        <f>'jeziora 2024'!CY71</f>
        <v>1.9E-3</v>
      </c>
      <c r="AV70" s="113">
        <f>'jeziora 2024'!DD71</f>
        <v>0.05</v>
      </c>
      <c r="AW70" s="113">
        <f>'jeziora 2024'!DE71</f>
        <v>0.05</v>
      </c>
      <c r="AX70" s="157">
        <f>'jeziora 2024'!DF71</f>
        <v>0.05</v>
      </c>
      <c r="AY70" s="156" t="s">
        <v>161</v>
      </c>
    </row>
    <row r="71" spans="1:51" x14ac:dyDescent="0.25">
      <c r="A71" s="122">
        <f>'jeziora 2024'!B72</f>
        <v>117</v>
      </c>
      <c r="B71" s="120" t="str">
        <f>'jeziora 2024'!D72</f>
        <v>jez. Marta - głęboczek -  25,0 m</v>
      </c>
      <c r="C71" s="112">
        <f>'jeziora 2024'!I72</f>
        <v>22</v>
      </c>
      <c r="D71" s="112">
        <f>'jeziora 2024'!J72</f>
        <v>7.09</v>
      </c>
      <c r="E71" s="112">
        <f>'jeziora 2024'!L72</f>
        <v>2.5000000000000001E-2</v>
      </c>
      <c r="F71" s="112">
        <f>'jeziora 2024'!N72</f>
        <v>3.66</v>
      </c>
      <c r="G71" s="112">
        <f>'jeziora 2024'!O72</f>
        <v>8.0299999999999994</v>
      </c>
      <c r="H71" s="133">
        <f>'jeziora 2024'!P72</f>
        <v>6.3E-3</v>
      </c>
      <c r="I71" s="112">
        <f>'jeziora 2024'!S72</f>
        <v>1.94</v>
      </c>
      <c r="J71" s="112">
        <f>'jeziora 2024'!T72</f>
        <v>45.9</v>
      </c>
      <c r="K71" s="112">
        <f>'jeziora 2024'!X72</f>
        <v>23.1</v>
      </c>
      <c r="L71" s="121">
        <f>'jeziora 2024'!AA72</f>
        <v>4310</v>
      </c>
      <c r="M71" s="121">
        <f>'jeziora 2024'!AB72</f>
        <v>250</v>
      </c>
      <c r="N71" s="113">
        <f>'jeziora 2024'!AH72</f>
        <v>2.5</v>
      </c>
      <c r="O71" s="113">
        <f>'jeziora 2024'!AI72</f>
        <v>74</v>
      </c>
      <c r="P71" s="113">
        <f>'jeziora 2024'!AJ72</f>
        <v>2.5</v>
      </c>
      <c r="Q71" s="113">
        <f>'jeziora 2024'!AK72</f>
        <v>2.5</v>
      </c>
      <c r="R71" s="113">
        <f>'jeziora 2024'!AL72</f>
        <v>2.5</v>
      </c>
      <c r="S71" s="113">
        <f>'jeziora 2024'!AM72</f>
        <v>2.5</v>
      </c>
      <c r="T71" s="113">
        <f>'jeziora 2024'!AN72</f>
        <v>2.5</v>
      </c>
      <c r="U71" s="113">
        <f>'jeziora 2024'!AP72</f>
        <v>2.5</v>
      </c>
      <c r="V71" s="113">
        <f>'jeziora 2024'!AQ72</f>
        <v>1.5</v>
      </c>
      <c r="W71" s="113">
        <f>'jeziora 2024'!AR72</f>
        <v>2.5</v>
      </c>
      <c r="X71" s="113">
        <f>'jeziora 2024'!AS72</f>
        <v>279</v>
      </c>
      <c r="Y71" s="113">
        <f>'jeziora 2024'!AT72</f>
        <v>2.5</v>
      </c>
      <c r="Z71" s="113">
        <f>'jeziora 2024'!AU72</f>
        <v>2.5</v>
      </c>
      <c r="AA71" s="113">
        <f>'jeziora 2024'!AV72</f>
        <v>2.5</v>
      </c>
      <c r="AB71" s="113">
        <f>'jeziora 2024'!AW72</f>
        <v>2.5</v>
      </c>
      <c r="AC71" s="113">
        <f>'jeziora 2024'!AX72</f>
        <v>2.5</v>
      </c>
      <c r="AD71" s="113">
        <f>'jeziora 2024'!AY72</f>
        <v>2.5</v>
      </c>
      <c r="AE71" s="113">
        <f>'jeziora 2024'!BA72</f>
        <v>379.5</v>
      </c>
      <c r="AF71" s="113">
        <f>'jeziora 2024'!BI72</f>
        <v>0.5</v>
      </c>
      <c r="AG71" s="113">
        <f>'jeziora 2024'!BK72</f>
        <v>0.5</v>
      </c>
      <c r="AH71" s="113">
        <f>'jeziora 2024'!BL72</f>
        <v>0.05</v>
      </c>
      <c r="AI71" s="113">
        <f>'jeziora 2024'!BM72</f>
        <v>0.05</v>
      </c>
      <c r="AJ71" s="113">
        <f>'jeziora 2024'!BN72</f>
        <v>0.05</v>
      </c>
      <c r="AK71" s="113">
        <f>'jeziora 2024'!BQ72</f>
        <v>0.4</v>
      </c>
      <c r="AL71" s="113">
        <f>'jeziora 2024'!BS72</f>
        <v>0.05</v>
      </c>
      <c r="AM71" s="113">
        <f>'jeziora 2024'!BU72</f>
        <v>0.1</v>
      </c>
      <c r="AN71" s="113">
        <f>'jeziora 2024'!BW72</f>
        <v>0.05</v>
      </c>
      <c r="AO71" s="113">
        <f>'jeziora 2024'!BX72</f>
        <v>0.05</v>
      </c>
      <c r="AP71" s="113">
        <f>'jeziora 2024'!BY72</f>
        <v>0.15000000000000002</v>
      </c>
      <c r="AQ71" s="113">
        <f>'jeziora 2024'!CA72</f>
        <v>0</v>
      </c>
      <c r="AR71" s="112">
        <f>'jeziora 2024'!CL72</f>
        <v>0</v>
      </c>
      <c r="AS71" s="113">
        <f>'jeziora 2024'!CO72</f>
        <v>0</v>
      </c>
      <c r="AT71" s="113">
        <f>'jeziora 2024'!CT72</f>
        <v>0</v>
      </c>
      <c r="AU71" s="133">
        <f>'jeziora 2024'!CY72</f>
        <v>0</v>
      </c>
      <c r="AV71" s="113">
        <f>'jeziora 2024'!DD72</f>
        <v>0</v>
      </c>
      <c r="AW71" s="113">
        <f>'jeziora 2024'!DE72</f>
        <v>0.05</v>
      </c>
      <c r="AX71" s="157">
        <f>'jeziora 2024'!DF72</f>
        <v>0.05</v>
      </c>
      <c r="AY71" s="155" t="s">
        <v>164</v>
      </c>
    </row>
    <row r="72" spans="1:51" x14ac:dyDescent="0.25">
      <c r="A72" s="122">
        <f>'jeziora 2024'!B73</f>
        <v>118</v>
      </c>
      <c r="B72" s="120" t="str">
        <f>'jeziora 2024'!D73</f>
        <v>jez. Mausz - Ostrów Mausz</v>
      </c>
      <c r="C72" s="112">
        <f>'jeziora 2024'!I73</f>
        <v>0.05</v>
      </c>
      <c r="D72" s="112">
        <f>'jeziora 2024'!J73</f>
        <v>11.4</v>
      </c>
      <c r="E72" s="112">
        <f>'jeziora 2024'!L73</f>
        <v>1.49</v>
      </c>
      <c r="F72" s="112">
        <f>'jeziora 2024'!N73</f>
        <v>9.3699999999999992</v>
      </c>
      <c r="G72" s="112">
        <f>'jeziora 2024'!O73</f>
        <v>4.59</v>
      </c>
      <c r="H72" s="133">
        <f>'jeziora 2024'!P73</f>
        <v>6.1000000000000004E-3</v>
      </c>
      <c r="I72" s="112">
        <f>'jeziora 2024'!S73</f>
        <v>6.32</v>
      </c>
      <c r="J72" s="112">
        <f>'jeziora 2024'!T73</f>
        <v>53.7</v>
      </c>
      <c r="K72" s="112">
        <f>'jeziora 2024'!X73</f>
        <v>87.3</v>
      </c>
      <c r="L72" s="121">
        <f>'jeziora 2024'!AA73</f>
        <v>11100</v>
      </c>
      <c r="M72" s="121">
        <f>'jeziora 2024'!AB73</f>
        <v>6697.43</v>
      </c>
      <c r="N72" s="113">
        <f>'jeziora 2024'!AH73</f>
        <v>2.5</v>
      </c>
      <c r="O72" s="113">
        <f>'jeziora 2024'!AI73</f>
        <v>117</v>
      </c>
      <c r="P72" s="113">
        <f>'jeziora 2024'!AJ73</f>
        <v>54</v>
      </c>
      <c r="Q72" s="113">
        <f>'jeziora 2024'!AK73</f>
        <v>558</v>
      </c>
      <c r="R72" s="113">
        <f>'jeziora 2024'!AL73</f>
        <v>260</v>
      </c>
      <c r="S72" s="113">
        <f>'jeziora 2024'!AM73</f>
        <v>105</v>
      </c>
      <c r="T72" s="113">
        <f>'jeziora 2024'!AN73</f>
        <v>126</v>
      </c>
      <c r="U72" s="113">
        <f>'jeziora 2024'!AP73</f>
        <v>161</v>
      </c>
      <c r="V72" s="113">
        <f>'jeziora 2024'!AQ73</f>
        <v>1.5</v>
      </c>
      <c r="W72" s="113">
        <f>'jeziora 2024'!AR73</f>
        <v>2.5</v>
      </c>
      <c r="X72" s="113">
        <f>'jeziora 2024'!AS73</f>
        <v>2.5</v>
      </c>
      <c r="Y72" s="113">
        <f>'jeziora 2024'!AT73</f>
        <v>306</v>
      </c>
      <c r="Z72" s="113">
        <f>'jeziora 2024'!AU73</f>
        <v>418</v>
      </c>
      <c r="AA72" s="113">
        <f>'jeziora 2024'!AV73</f>
        <v>129</v>
      </c>
      <c r="AB72" s="113">
        <f>'jeziora 2024'!AW73</f>
        <v>212</v>
      </c>
      <c r="AC72" s="113">
        <f>'jeziora 2024'!AX73</f>
        <v>445</v>
      </c>
      <c r="AD72" s="113">
        <f>'jeziora 2024'!AY73</f>
        <v>2.5</v>
      </c>
      <c r="AE72" s="113">
        <f>'jeziora 2024'!BA73</f>
        <v>2082</v>
      </c>
      <c r="AF72" s="113">
        <f>'jeziora 2024'!BI73</f>
        <v>0.5</v>
      </c>
      <c r="AG72" s="113">
        <f>'jeziora 2024'!BK73</f>
        <v>0.5</v>
      </c>
      <c r="AH72" s="113">
        <f>'jeziora 2024'!BL73</f>
        <v>0.05</v>
      </c>
      <c r="AI72" s="113">
        <f>'jeziora 2024'!BM73</f>
        <v>0.05</v>
      </c>
      <c r="AJ72" s="113">
        <f>'jeziora 2024'!BN73</f>
        <v>0.05</v>
      </c>
      <c r="AK72" s="113">
        <f>'jeziora 2024'!BQ73</f>
        <v>0.4</v>
      </c>
      <c r="AL72" s="113">
        <f>'jeziora 2024'!BS73</f>
        <v>0.05</v>
      </c>
      <c r="AM72" s="113">
        <f>'jeziora 2024'!BU73</f>
        <v>0.1</v>
      </c>
      <c r="AN72" s="113">
        <f>'jeziora 2024'!BW73</f>
        <v>0.05</v>
      </c>
      <c r="AO72" s="113">
        <f>'jeziora 2024'!BX73</f>
        <v>0.05</v>
      </c>
      <c r="AP72" s="113">
        <f>'jeziora 2024'!BY73</f>
        <v>0.15000000000000002</v>
      </c>
      <c r="AQ72" s="113">
        <f>'jeziora 2024'!CA73</f>
        <v>25</v>
      </c>
      <c r="AR72" s="112">
        <f>'jeziora 2024'!CL73</f>
        <v>3.6</v>
      </c>
      <c r="AS72" s="113">
        <f>'jeziora 2024'!CO73</f>
        <v>0.5</v>
      </c>
      <c r="AT72" s="113">
        <f>'jeziora 2024'!CT73</f>
        <v>0.5</v>
      </c>
      <c r="AU72" s="133">
        <f>'jeziora 2024'!CY73</f>
        <v>8.6E-3</v>
      </c>
      <c r="AV72" s="113">
        <f>'jeziora 2024'!DD73</f>
        <v>0.05</v>
      </c>
      <c r="AW72" s="113">
        <f>'jeziora 2024'!DE73</f>
        <v>0.05</v>
      </c>
      <c r="AX72" s="157">
        <f>'jeziora 2024'!DF73</f>
        <v>0.05</v>
      </c>
      <c r="AY72" s="155" t="s">
        <v>164</v>
      </c>
    </row>
    <row r="73" spans="1:51" x14ac:dyDescent="0.25">
      <c r="A73" s="122">
        <f>'jeziora 2024'!B74</f>
        <v>119</v>
      </c>
      <c r="B73" s="120" t="str">
        <f>'jeziora 2024'!D74</f>
        <v>Jez. Mąkolno - stan. 01</v>
      </c>
      <c r="C73" s="112">
        <f>'jeziora 2024'!I74</f>
        <v>0.05</v>
      </c>
      <c r="D73" s="112">
        <f>'jeziora 2024'!J74</f>
        <v>1.5</v>
      </c>
      <c r="E73" s="112">
        <f>'jeziora 2024'!L74</f>
        <v>2.5000000000000001E-2</v>
      </c>
      <c r="F73" s="112">
        <f>'jeziora 2024'!N74</f>
        <v>7.28</v>
      </c>
      <c r="G73" s="112">
        <f>'jeziora 2024'!O74</f>
        <v>10.199999999999999</v>
      </c>
      <c r="H73" s="133">
        <f>'jeziora 2024'!P74</f>
        <v>2.3999999999999998E-3</v>
      </c>
      <c r="I73" s="112">
        <f>'jeziora 2024'!S74</f>
        <v>6.03</v>
      </c>
      <c r="J73" s="112">
        <f>'jeziora 2024'!T74</f>
        <v>0.5</v>
      </c>
      <c r="K73" s="112">
        <f>'jeziora 2024'!X74</f>
        <v>15.3</v>
      </c>
      <c r="L73" s="121">
        <f>'jeziora 2024'!AA74</f>
        <v>966</v>
      </c>
      <c r="M73" s="121">
        <f>'jeziora 2024'!AB74</f>
        <v>12.6</v>
      </c>
      <c r="N73" s="113">
        <f>'jeziora 2024'!AH74</f>
        <v>72</v>
      </c>
      <c r="O73" s="113">
        <f>'jeziora 2024'!AI74</f>
        <v>31</v>
      </c>
      <c r="P73" s="113">
        <f>'jeziora 2024'!AJ74</f>
        <v>49</v>
      </c>
      <c r="Q73" s="113">
        <f>'jeziora 2024'!AK74</f>
        <v>307</v>
      </c>
      <c r="R73" s="113">
        <f>'jeziora 2024'!AL74</f>
        <v>110</v>
      </c>
      <c r="S73" s="113">
        <f>'jeziora 2024'!AM74</f>
        <v>46</v>
      </c>
      <c r="T73" s="113">
        <f>'jeziora 2024'!AN74</f>
        <v>63</v>
      </c>
      <c r="U73" s="113">
        <f>'jeziora 2024'!AP74</f>
        <v>60</v>
      </c>
      <c r="V73" s="113">
        <f>'jeziora 2024'!AQ74</f>
        <v>1.5</v>
      </c>
      <c r="W73" s="113">
        <f>'jeziora 2024'!AR74</f>
        <v>29</v>
      </c>
      <c r="X73" s="113">
        <f>'jeziora 2024'!AS74</f>
        <v>2.5</v>
      </c>
      <c r="Y73" s="113">
        <f>'jeziora 2024'!AT74</f>
        <v>175</v>
      </c>
      <c r="Z73" s="113">
        <f>'jeziora 2024'!AU74</f>
        <v>122</v>
      </c>
      <c r="AA73" s="113">
        <f>'jeziora 2024'!AV74</f>
        <v>47</v>
      </c>
      <c r="AB73" s="113">
        <f>'jeziora 2024'!AW74</f>
        <v>79</v>
      </c>
      <c r="AC73" s="113">
        <f>'jeziora 2024'!AX74</f>
        <v>82</v>
      </c>
      <c r="AD73" s="113">
        <f>'jeziora 2024'!AY74</f>
        <v>2.5</v>
      </c>
      <c r="AE73" s="113">
        <f>'jeziora 2024'!BA74</f>
        <v>1055</v>
      </c>
      <c r="AF73" s="113">
        <f>'jeziora 2024'!BI74</f>
        <v>0.5</v>
      </c>
      <c r="AG73" s="113">
        <f>'jeziora 2024'!BK74</f>
        <v>0.5</v>
      </c>
      <c r="AH73" s="113">
        <f>'jeziora 2024'!BL74</f>
        <v>0.05</v>
      </c>
      <c r="AI73" s="113">
        <f>'jeziora 2024'!BM74</f>
        <v>0.05</v>
      </c>
      <c r="AJ73" s="113">
        <f>'jeziora 2024'!BN74</f>
        <v>0.05</v>
      </c>
      <c r="AK73" s="113">
        <f>'jeziora 2024'!BQ74</f>
        <v>0.4</v>
      </c>
      <c r="AL73" s="113">
        <f>'jeziora 2024'!BS74</f>
        <v>0.05</v>
      </c>
      <c r="AM73" s="113">
        <f>'jeziora 2024'!BU74</f>
        <v>0.1</v>
      </c>
      <c r="AN73" s="113">
        <f>'jeziora 2024'!BW74</f>
        <v>0.05</v>
      </c>
      <c r="AO73" s="113">
        <f>'jeziora 2024'!BX74</f>
        <v>0.05</v>
      </c>
      <c r="AP73" s="113">
        <f>'jeziora 2024'!BY74</f>
        <v>0.15000000000000002</v>
      </c>
      <c r="AQ73" s="113">
        <f>'jeziora 2024'!CA74</f>
        <v>25</v>
      </c>
      <c r="AR73" s="112">
        <f>'jeziora 2024'!CL74</f>
        <v>10</v>
      </c>
      <c r="AS73" s="113">
        <f>'jeziora 2024'!CO74</f>
        <v>0.5</v>
      </c>
      <c r="AT73" s="113">
        <f>'jeziora 2024'!CT74</f>
        <v>0.5</v>
      </c>
      <c r="AU73" s="133">
        <f>'jeziora 2024'!CY74</f>
        <v>4.0000000000000001E-3</v>
      </c>
      <c r="AV73" s="113">
        <f>'jeziora 2024'!DD74</f>
        <v>0.05</v>
      </c>
      <c r="AW73" s="113">
        <f>'jeziora 2024'!DE74</f>
        <v>0.05</v>
      </c>
      <c r="AX73" s="157">
        <f>'jeziora 2024'!DF74</f>
        <v>0.05</v>
      </c>
      <c r="AY73" s="155" t="s">
        <v>164</v>
      </c>
    </row>
    <row r="74" spans="1:51" x14ac:dyDescent="0.25">
      <c r="A74" s="122">
        <f>'jeziora 2024'!B75</f>
        <v>120</v>
      </c>
      <c r="B74" s="120" t="str">
        <f>'jeziora 2024'!D75</f>
        <v>jez. Mąkowarskie - głęboczek - 31,2m</v>
      </c>
      <c r="C74" s="112">
        <f>'jeziora 2024'!I75</f>
        <v>0.05</v>
      </c>
      <c r="D74" s="112">
        <f>'jeziora 2024'!J75</f>
        <v>5.36</v>
      </c>
      <c r="E74" s="112">
        <f>'jeziora 2024'!L75</f>
        <v>6.3E-2</v>
      </c>
      <c r="F74" s="112">
        <f>'jeziora 2024'!N75</f>
        <v>5.62</v>
      </c>
      <c r="G74" s="112">
        <f>'jeziora 2024'!O75</f>
        <v>17.8</v>
      </c>
      <c r="H74" s="133">
        <f>'jeziora 2024'!P75</f>
        <v>7.1999999999999998E-3</v>
      </c>
      <c r="I74" s="112">
        <f>'jeziora 2024'!S75</f>
        <v>2.2999999999999998</v>
      </c>
      <c r="J74" s="112">
        <f>'jeziora 2024'!T75</f>
        <v>4.5599999999999996</v>
      </c>
      <c r="K74" s="112">
        <f>'jeziora 2024'!X75</f>
        <v>47.6</v>
      </c>
      <c r="L74" s="121">
        <f>'jeziora 2024'!AA75</f>
        <v>5550</v>
      </c>
      <c r="M74" s="121">
        <f>'jeziora 2024'!AB75</f>
        <v>1546.56</v>
      </c>
      <c r="N74" s="113">
        <f>'jeziora 2024'!AH75</f>
        <v>38</v>
      </c>
      <c r="O74" s="113">
        <f>'jeziora 2024'!AI75</f>
        <v>90</v>
      </c>
      <c r="P74" s="113">
        <f>'jeziora 2024'!AJ75</f>
        <v>84</v>
      </c>
      <c r="Q74" s="113">
        <f>'jeziora 2024'!AK75</f>
        <v>322</v>
      </c>
      <c r="R74" s="113">
        <f>'jeziora 2024'!AL75</f>
        <v>200</v>
      </c>
      <c r="S74" s="113">
        <f>'jeziora 2024'!AM75</f>
        <v>101</v>
      </c>
      <c r="T74" s="113">
        <f>'jeziora 2024'!AN75</f>
        <v>131</v>
      </c>
      <c r="U74" s="113">
        <f>'jeziora 2024'!AP75</f>
        <v>148</v>
      </c>
      <c r="V74" s="113">
        <f>'jeziora 2024'!AQ75</f>
        <v>1.5</v>
      </c>
      <c r="W74" s="113">
        <f>'jeziora 2024'!AR75</f>
        <v>2.5</v>
      </c>
      <c r="X74" s="113">
        <f>'jeziora 2024'!AS75</f>
        <v>65</v>
      </c>
      <c r="Y74" s="113">
        <f>'jeziora 2024'!AT75</f>
        <v>217</v>
      </c>
      <c r="Z74" s="113">
        <f>'jeziora 2024'!AU75</f>
        <v>195</v>
      </c>
      <c r="AA74" s="113">
        <f>'jeziora 2024'!AV75</f>
        <v>103</v>
      </c>
      <c r="AB74" s="113">
        <f>'jeziora 2024'!AW75</f>
        <v>104</v>
      </c>
      <c r="AC74" s="113">
        <f>'jeziora 2024'!AX75</f>
        <v>190</v>
      </c>
      <c r="AD74" s="113">
        <f>'jeziora 2024'!AY75</f>
        <v>55</v>
      </c>
      <c r="AE74" s="113">
        <f>'jeziora 2024'!BA75</f>
        <v>1550</v>
      </c>
      <c r="AF74" s="113">
        <f>'jeziora 2024'!BI75</f>
        <v>0.5</v>
      </c>
      <c r="AG74" s="113">
        <f>'jeziora 2024'!BK75</f>
        <v>0.5</v>
      </c>
      <c r="AH74" s="113">
        <f>'jeziora 2024'!BL75</f>
        <v>0.05</v>
      </c>
      <c r="AI74" s="113">
        <f>'jeziora 2024'!BM75</f>
        <v>0.05</v>
      </c>
      <c r="AJ74" s="113">
        <f>'jeziora 2024'!BN75</f>
        <v>0.05</v>
      </c>
      <c r="AK74" s="113">
        <f>'jeziora 2024'!BQ75</f>
        <v>0.4</v>
      </c>
      <c r="AL74" s="113">
        <f>'jeziora 2024'!BS75</f>
        <v>0.05</v>
      </c>
      <c r="AM74" s="113">
        <f>'jeziora 2024'!BU75</f>
        <v>0.1</v>
      </c>
      <c r="AN74" s="113">
        <f>'jeziora 2024'!BW75</f>
        <v>0.05</v>
      </c>
      <c r="AO74" s="113">
        <f>'jeziora 2024'!BX75</f>
        <v>0.05</v>
      </c>
      <c r="AP74" s="113">
        <f>'jeziora 2024'!BY75</f>
        <v>0.15000000000000002</v>
      </c>
      <c r="AQ74" s="113">
        <f>'jeziora 2024'!CA75</f>
        <v>25</v>
      </c>
      <c r="AR74" s="112">
        <f>'jeziora 2024'!CL75</f>
        <v>0.54</v>
      </c>
      <c r="AS74" s="113">
        <f>'jeziora 2024'!CO75</f>
        <v>0.5</v>
      </c>
      <c r="AT74" s="113">
        <f>'jeziora 2024'!CT75</f>
        <v>0.5</v>
      </c>
      <c r="AU74" s="133">
        <f>'jeziora 2024'!CY75</f>
        <v>3.0999999999999999E-3</v>
      </c>
      <c r="AV74" s="113">
        <f>'jeziora 2024'!DD75</f>
        <v>0.05</v>
      </c>
      <c r="AW74" s="113">
        <f>'jeziora 2024'!DE75</f>
        <v>0.05</v>
      </c>
      <c r="AX74" s="157">
        <f>'jeziora 2024'!DF75</f>
        <v>0.05</v>
      </c>
      <c r="AY74" s="155" t="s">
        <v>164</v>
      </c>
    </row>
    <row r="75" spans="1:51" x14ac:dyDescent="0.25">
      <c r="A75" s="122">
        <f>'jeziora 2024'!B76</f>
        <v>121</v>
      </c>
      <c r="B75" s="120" t="str">
        <f>'jeziora 2024'!D76</f>
        <v xml:space="preserve">Jez. Mełno_głęboczek </v>
      </c>
      <c r="C75" s="112">
        <f>'jeziora 2024'!I76</f>
        <v>0.05</v>
      </c>
      <c r="D75" s="112">
        <f>'jeziora 2024'!J76</f>
        <v>1.5</v>
      </c>
      <c r="E75" s="112">
        <f>'jeziora 2024'!L76</f>
        <v>0.14599999999999999</v>
      </c>
      <c r="F75" s="112">
        <f>'jeziora 2024'!N76</f>
        <v>15.8</v>
      </c>
      <c r="G75" s="112">
        <f>'jeziora 2024'!O76</f>
        <v>13.4</v>
      </c>
      <c r="H75" s="133">
        <f>'jeziora 2024'!P76</f>
        <v>4.5999999999999999E-3</v>
      </c>
      <c r="I75" s="112">
        <f>'jeziora 2024'!S76</f>
        <v>9.2799999999999994</v>
      </c>
      <c r="J75" s="112">
        <f>'jeziora 2024'!T76</f>
        <v>16.8</v>
      </c>
      <c r="K75" s="112">
        <f>'jeziora 2024'!X76</f>
        <v>54.7</v>
      </c>
      <c r="L75" s="121">
        <f>'jeziora 2024'!AA76</f>
        <v>8580</v>
      </c>
      <c r="M75" s="121">
        <f>'jeziora 2024'!AB76</f>
        <v>788.93299999999999</v>
      </c>
      <c r="N75" s="113">
        <f>'jeziora 2024'!AH76</f>
        <v>2.5</v>
      </c>
      <c r="O75" s="113">
        <f>'jeziora 2024'!AI76</f>
        <v>2.5</v>
      </c>
      <c r="P75" s="113">
        <f>'jeziora 2024'!AJ76</f>
        <v>126</v>
      </c>
      <c r="Q75" s="113">
        <f>'jeziora 2024'!AK76</f>
        <v>593</v>
      </c>
      <c r="R75" s="113">
        <f>'jeziora 2024'!AL76</f>
        <v>220</v>
      </c>
      <c r="S75" s="113">
        <f>'jeziora 2024'!AM76</f>
        <v>187</v>
      </c>
      <c r="T75" s="113">
        <f>'jeziora 2024'!AN76</f>
        <v>337</v>
      </c>
      <c r="U75" s="113">
        <f>'jeziora 2024'!AP76</f>
        <v>265</v>
      </c>
      <c r="V75" s="113">
        <f>'jeziora 2024'!AQ76</f>
        <v>1.5</v>
      </c>
      <c r="W75" s="113">
        <f>'jeziora 2024'!AR76</f>
        <v>2.5</v>
      </c>
      <c r="X75" s="113">
        <f>'jeziora 2024'!AS76</f>
        <v>2.5</v>
      </c>
      <c r="Y75" s="113">
        <f>'jeziora 2024'!AT76</f>
        <v>414</v>
      </c>
      <c r="Z75" s="113">
        <f>'jeziora 2024'!AU76</f>
        <v>381</v>
      </c>
      <c r="AA75" s="113">
        <f>'jeziora 2024'!AV76</f>
        <v>358</v>
      </c>
      <c r="AB75" s="113">
        <f>'jeziora 2024'!AW76</f>
        <v>2.5</v>
      </c>
      <c r="AC75" s="113">
        <f>'jeziora 2024'!AX76</f>
        <v>101</v>
      </c>
      <c r="AD75" s="113">
        <f>'jeziora 2024'!AY76</f>
        <v>281</v>
      </c>
      <c r="AE75" s="113">
        <f>'jeziora 2024'!BA76</f>
        <v>2627.5</v>
      </c>
      <c r="AF75" s="113">
        <f>'jeziora 2024'!BI76</f>
        <v>0.5</v>
      </c>
      <c r="AG75" s="113">
        <f>'jeziora 2024'!BK76</f>
        <v>0.5</v>
      </c>
      <c r="AH75" s="113">
        <f>'jeziora 2024'!BL76</f>
        <v>0.05</v>
      </c>
      <c r="AI75" s="113">
        <f>'jeziora 2024'!BM76</f>
        <v>0.05</v>
      </c>
      <c r="AJ75" s="113">
        <f>'jeziora 2024'!BN76</f>
        <v>0.05</v>
      </c>
      <c r="AK75" s="113">
        <f>'jeziora 2024'!BQ76</f>
        <v>0.4</v>
      </c>
      <c r="AL75" s="113">
        <f>'jeziora 2024'!BS76</f>
        <v>0.05</v>
      </c>
      <c r="AM75" s="113">
        <f>'jeziora 2024'!BU76</f>
        <v>0.1</v>
      </c>
      <c r="AN75" s="113">
        <f>'jeziora 2024'!BW76</f>
        <v>0.05</v>
      </c>
      <c r="AO75" s="113">
        <f>'jeziora 2024'!BX76</f>
        <v>0.05</v>
      </c>
      <c r="AP75" s="113">
        <f>'jeziora 2024'!BY76</f>
        <v>0.15000000000000002</v>
      </c>
      <c r="AQ75" s="113">
        <f>'jeziora 2024'!CA76</f>
        <v>25</v>
      </c>
      <c r="AR75" s="112">
        <f>'jeziora 2024'!CL76</f>
        <v>44</v>
      </c>
      <c r="AS75" s="113">
        <f>'jeziora 2024'!CO76</f>
        <v>0.5</v>
      </c>
      <c r="AT75" s="113">
        <f>'jeziora 2024'!CT76</f>
        <v>0.5</v>
      </c>
      <c r="AU75" s="133">
        <f>'jeziora 2024'!CY76</f>
        <v>7.4000000000000003E-3</v>
      </c>
      <c r="AV75" s="113">
        <f>'jeziora 2024'!DD76</f>
        <v>0.05</v>
      </c>
      <c r="AW75" s="113">
        <f>'jeziora 2024'!DE76</f>
        <v>0.05</v>
      </c>
      <c r="AX75" s="157">
        <f>'jeziora 2024'!DF76</f>
        <v>0.05</v>
      </c>
      <c r="AY75" s="155" t="s">
        <v>164</v>
      </c>
    </row>
    <row r="76" spans="1:51" x14ac:dyDescent="0.25">
      <c r="A76" s="122">
        <f>'jeziora 2024'!B77</f>
        <v>122</v>
      </c>
      <c r="B76" s="120" t="str">
        <f>'jeziora 2024'!D77</f>
        <v>jez. Mokre - stan. 02</v>
      </c>
      <c r="C76" s="112">
        <f>'jeziora 2024'!I77</f>
        <v>0.05</v>
      </c>
      <c r="D76" s="112">
        <f>'jeziora 2024'!J77</f>
        <v>4.5999999999999996</v>
      </c>
      <c r="E76" s="112">
        <f>'jeziora 2024'!L77</f>
        <v>2.5000000000000001E-2</v>
      </c>
      <c r="F76" s="112">
        <f>'jeziora 2024'!N77</f>
        <v>2.5099999999999998</v>
      </c>
      <c r="G76" s="112">
        <f>'jeziora 2024'!O77</f>
        <v>7.97</v>
      </c>
      <c r="H76" s="133">
        <f>'jeziora 2024'!P77</f>
        <v>9.1999999999999998E-3</v>
      </c>
      <c r="I76" s="112">
        <f>'jeziora 2024'!S77</f>
        <v>0.65100000000000002</v>
      </c>
      <c r="J76" s="112">
        <f>'jeziora 2024'!T77</f>
        <v>2.83</v>
      </c>
      <c r="K76" s="112">
        <f>'jeziora 2024'!X77</f>
        <v>25.6</v>
      </c>
      <c r="L76" s="121">
        <f>'jeziora 2024'!AA77</f>
        <v>6500</v>
      </c>
      <c r="M76" s="121">
        <f>'jeziora 2024'!AB77</f>
        <v>6124.97</v>
      </c>
      <c r="N76" s="113">
        <f>'jeziora 2024'!AH77</f>
        <v>100</v>
      </c>
      <c r="O76" s="113">
        <f>'jeziora 2024'!AI77</f>
        <v>115</v>
      </c>
      <c r="P76" s="113">
        <f>'jeziora 2024'!AJ77</f>
        <v>2.5</v>
      </c>
      <c r="Q76" s="113">
        <f>'jeziora 2024'!AK77</f>
        <v>392</v>
      </c>
      <c r="R76" s="113">
        <f>'jeziora 2024'!AL77</f>
        <v>110</v>
      </c>
      <c r="S76" s="113">
        <f>'jeziora 2024'!AM77</f>
        <v>85</v>
      </c>
      <c r="T76" s="113">
        <f>'jeziora 2024'!AN77</f>
        <v>106</v>
      </c>
      <c r="U76" s="113">
        <f>'jeziora 2024'!AP77</f>
        <v>83</v>
      </c>
      <c r="V76" s="113">
        <f>'jeziora 2024'!AQ77</f>
        <v>1.5</v>
      </c>
      <c r="W76" s="113">
        <f>'jeziora 2024'!AR77</f>
        <v>2.5</v>
      </c>
      <c r="X76" s="113">
        <f>'jeziora 2024'!AS77</f>
        <v>117</v>
      </c>
      <c r="Y76" s="113">
        <f>'jeziora 2024'!AT77</f>
        <v>329</v>
      </c>
      <c r="Z76" s="113">
        <f>'jeziora 2024'!AU77</f>
        <v>220</v>
      </c>
      <c r="AA76" s="113">
        <f>'jeziora 2024'!AV77</f>
        <v>63</v>
      </c>
      <c r="AB76" s="113">
        <f>'jeziora 2024'!AW77</f>
        <v>157</v>
      </c>
      <c r="AC76" s="113">
        <f>'jeziora 2024'!AX77</f>
        <v>104</v>
      </c>
      <c r="AD76" s="113">
        <f>'jeziora 2024'!AY77</f>
        <v>2.5</v>
      </c>
      <c r="AE76" s="113">
        <f>'jeziora 2024'!BA77</f>
        <v>1643.5</v>
      </c>
      <c r="AF76" s="113">
        <f>'jeziora 2024'!BI77</f>
        <v>0.5</v>
      </c>
      <c r="AG76" s="113">
        <f>'jeziora 2024'!BK77</f>
        <v>0.5</v>
      </c>
      <c r="AH76" s="113">
        <f>'jeziora 2024'!BL77</f>
        <v>0.05</v>
      </c>
      <c r="AI76" s="113">
        <f>'jeziora 2024'!BM77</f>
        <v>0.05</v>
      </c>
      <c r="AJ76" s="113">
        <f>'jeziora 2024'!BN77</f>
        <v>0.05</v>
      </c>
      <c r="AK76" s="113">
        <f>'jeziora 2024'!BQ77</f>
        <v>0.4</v>
      </c>
      <c r="AL76" s="113">
        <f>'jeziora 2024'!BS77</f>
        <v>0.05</v>
      </c>
      <c r="AM76" s="113">
        <f>'jeziora 2024'!BU77</f>
        <v>0.1</v>
      </c>
      <c r="AN76" s="113">
        <f>'jeziora 2024'!BW77</f>
        <v>0.05</v>
      </c>
      <c r="AO76" s="113">
        <f>'jeziora 2024'!BX77</f>
        <v>0.05</v>
      </c>
      <c r="AP76" s="113">
        <f>'jeziora 2024'!BY77</f>
        <v>0.15000000000000002</v>
      </c>
      <c r="AQ76" s="113">
        <f>'jeziora 2024'!CA77</f>
        <v>25</v>
      </c>
      <c r="AR76" s="112">
        <f>'jeziora 2024'!CL77</f>
        <v>0.94</v>
      </c>
      <c r="AS76" s="113">
        <f>'jeziora 2024'!CO77</f>
        <v>0.5</v>
      </c>
      <c r="AT76" s="113">
        <f>'jeziora 2024'!CT77</f>
        <v>0.5</v>
      </c>
      <c r="AU76" s="133">
        <f>'jeziora 2024'!CY77</f>
        <v>6.7999999999999996E-3</v>
      </c>
      <c r="AV76" s="113">
        <f>'jeziora 2024'!DD77</f>
        <v>0.05</v>
      </c>
      <c r="AW76" s="113">
        <f>'jeziora 2024'!DE77</f>
        <v>0.05</v>
      </c>
      <c r="AX76" s="157">
        <f>'jeziora 2024'!DF77</f>
        <v>0.05</v>
      </c>
      <c r="AY76" s="155" t="s">
        <v>164</v>
      </c>
    </row>
    <row r="77" spans="1:51" x14ac:dyDescent="0.25">
      <c r="A77" s="122">
        <f>'jeziora 2024'!B78</f>
        <v>123</v>
      </c>
      <c r="B77" s="120" t="str">
        <f>'jeziora 2024'!D78</f>
        <v>jez. Morzycko - głęboczek - 60,0m</v>
      </c>
      <c r="C77" s="112">
        <f>'jeziora 2024'!I78</f>
        <v>27.5</v>
      </c>
      <c r="D77" s="112">
        <f>'jeziora 2024'!J78</f>
        <v>5.42</v>
      </c>
      <c r="E77" s="112">
        <f>'jeziora 2024'!L78</f>
        <v>0.222</v>
      </c>
      <c r="F77" s="112">
        <f>'jeziora 2024'!N78</f>
        <v>4.18</v>
      </c>
      <c r="G77" s="112">
        <f>'jeziora 2024'!O78</f>
        <v>14.1</v>
      </c>
      <c r="H77" s="133">
        <f>'jeziora 2024'!P78</f>
        <v>1.2999999999999999E-2</v>
      </c>
      <c r="I77" s="112">
        <f>'jeziora 2024'!S78</f>
        <v>3.44</v>
      </c>
      <c r="J77" s="112">
        <f>'jeziora 2024'!T78</f>
        <v>19</v>
      </c>
      <c r="K77" s="112">
        <f>'jeziora 2024'!X78</f>
        <v>55.8</v>
      </c>
      <c r="L77" s="121">
        <f>'jeziora 2024'!AA78</f>
        <v>7460</v>
      </c>
      <c r="M77" s="121">
        <f>'jeziora 2024'!AB78</f>
        <v>1723.59</v>
      </c>
      <c r="N77" s="113">
        <f>'jeziora 2024'!AH78</f>
        <v>67</v>
      </c>
      <c r="O77" s="113">
        <f>'jeziora 2024'!AI78</f>
        <v>96</v>
      </c>
      <c r="P77" s="113">
        <f>'jeziora 2024'!AJ78</f>
        <v>39</v>
      </c>
      <c r="Q77" s="113">
        <f>'jeziora 2024'!AK78</f>
        <v>325</v>
      </c>
      <c r="R77" s="113">
        <f>'jeziora 2024'!AL78</f>
        <v>120</v>
      </c>
      <c r="S77" s="113">
        <f>'jeziora 2024'!AM78</f>
        <v>64</v>
      </c>
      <c r="T77" s="113">
        <f>'jeziora 2024'!AN78</f>
        <v>84</v>
      </c>
      <c r="U77" s="113">
        <f>'jeziora 2024'!AP78</f>
        <v>88</v>
      </c>
      <c r="V77" s="113">
        <f>'jeziora 2024'!AQ78</f>
        <v>1.5</v>
      </c>
      <c r="W77" s="113">
        <f>'jeziora 2024'!AR78</f>
        <v>2.5</v>
      </c>
      <c r="X77" s="113">
        <f>'jeziora 2024'!AS78</f>
        <v>2.5</v>
      </c>
      <c r="Y77" s="113">
        <f>'jeziora 2024'!AT78</f>
        <v>194</v>
      </c>
      <c r="Z77" s="113">
        <f>'jeziora 2024'!AU78</f>
        <v>123</v>
      </c>
      <c r="AA77" s="113">
        <f>'jeziora 2024'!AV78</f>
        <v>58</v>
      </c>
      <c r="AB77" s="113">
        <f>'jeziora 2024'!AW78</f>
        <v>71</v>
      </c>
      <c r="AC77" s="113">
        <f>'jeziora 2024'!AX78</f>
        <v>118</v>
      </c>
      <c r="AD77" s="113">
        <f>'jeziora 2024'!AY78</f>
        <v>2.5</v>
      </c>
      <c r="AE77" s="113">
        <f>'jeziora 2024'!BA78</f>
        <v>1176.5</v>
      </c>
      <c r="AF77" s="113">
        <f>'jeziora 2024'!BI78</f>
        <v>0.5</v>
      </c>
      <c r="AG77" s="113">
        <f>'jeziora 2024'!BK78</f>
        <v>0.5</v>
      </c>
      <c r="AH77" s="113">
        <f>'jeziora 2024'!BL78</f>
        <v>0.05</v>
      </c>
      <c r="AI77" s="113">
        <f>'jeziora 2024'!BM78</f>
        <v>0.05</v>
      </c>
      <c r="AJ77" s="113">
        <f>'jeziora 2024'!BN78</f>
        <v>0.05</v>
      </c>
      <c r="AK77" s="113">
        <f>'jeziora 2024'!BQ78</f>
        <v>0.4</v>
      </c>
      <c r="AL77" s="113">
        <f>'jeziora 2024'!BS78</f>
        <v>0.05</v>
      </c>
      <c r="AM77" s="113">
        <f>'jeziora 2024'!BU78</f>
        <v>0.1</v>
      </c>
      <c r="AN77" s="113">
        <f>'jeziora 2024'!BW78</f>
        <v>0.05</v>
      </c>
      <c r="AO77" s="113">
        <f>'jeziora 2024'!BX78</f>
        <v>0.05</v>
      </c>
      <c r="AP77" s="113">
        <f>'jeziora 2024'!BY78</f>
        <v>0.15000000000000002</v>
      </c>
      <c r="AQ77" s="113">
        <f>'jeziora 2024'!CA78</f>
        <v>25</v>
      </c>
      <c r="AR77" s="112">
        <f>'jeziora 2024'!CL78</f>
        <v>0.74</v>
      </c>
      <c r="AS77" s="113">
        <f>'jeziora 2024'!CO78</f>
        <v>0.5</v>
      </c>
      <c r="AT77" s="113">
        <f>'jeziora 2024'!CT78</f>
        <v>0.5</v>
      </c>
      <c r="AU77" s="133">
        <f>'jeziora 2024'!CY78</f>
        <v>9.9000000000000008E-3</v>
      </c>
      <c r="AV77" s="113">
        <f>'jeziora 2024'!DD78</f>
        <v>0.05</v>
      </c>
      <c r="AW77" s="113">
        <f>'jeziora 2024'!DE78</f>
        <v>0.05</v>
      </c>
      <c r="AX77" s="157">
        <f>'jeziora 2024'!DF78</f>
        <v>0.05</v>
      </c>
      <c r="AY77" s="155" t="s">
        <v>164</v>
      </c>
    </row>
    <row r="78" spans="1:51" x14ac:dyDescent="0.25">
      <c r="A78" s="122">
        <f>'jeziora 2024'!B79</f>
        <v>124</v>
      </c>
      <c r="B78" s="120" t="str">
        <f>'jeziora 2024'!D79</f>
        <v xml:space="preserve">Jez. Moszczonne - głęboczek </v>
      </c>
      <c r="C78" s="112">
        <f>'jeziora 2024'!I79</f>
        <v>0.05</v>
      </c>
      <c r="D78" s="112">
        <f>'jeziora 2024'!J79</f>
        <v>6.14</v>
      </c>
      <c r="E78" s="112">
        <f>'jeziora 2024'!L79</f>
        <v>1.07</v>
      </c>
      <c r="F78" s="112">
        <f>'jeziora 2024'!N79</f>
        <v>12.2</v>
      </c>
      <c r="G78" s="112">
        <f>'jeziora 2024'!O79</f>
        <v>6.4</v>
      </c>
      <c r="H78" s="133">
        <f>'jeziora 2024'!P79</f>
        <v>3.2000000000000002E-3</v>
      </c>
      <c r="I78" s="112">
        <f>'jeziora 2024'!S79</f>
        <v>8.6300000000000008</v>
      </c>
      <c r="J78" s="112">
        <f>'jeziora 2024'!T79</f>
        <v>26</v>
      </c>
      <c r="K78" s="112">
        <f>'jeziora 2024'!X79</f>
        <v>58.6</v>
      </c>
      <c r="L78" s="121">
        <f>'jeziora 2024'!AA79</f>
        <v>19418.400000000001</v>
      </c>
      <c r="M78" s="121">
        <f>'jeziora 2024'!AB79</f>
        <v>3133.52</v>
      </c>
      <c r="N78" s="113">
        <f>'jeziora 2024'!AH79</f>
        <v>38</v>
      </c>
      <c r="O78" s="113">
        <f>'jeziora 2024'!AI79</f>
        <v>90</v>
      </c>
      <c r="P78" s="113">
        <f>'jeziora 2024'!AJ79</f>
        <v>97</v>
      </c>
      <c r="Q78" s="113">
        <f>'jeziora 2024'!AK79</f>
        <v>383</v>
      </c>
      <c r="R78" s="113">
        <f>'jeziora 2024'!AL79</f>
        <v>170</v>
      </c>
      <c r="S78" s="113">
        <f>'jeziora 2024'!AM79</f>
        <v>86</v>
      </c>
      <c r="T78" s="113">
        <f>'jeziora 2024'!AN79</f>
        <v>118</v>
      </c>
      <c r="U78" s="113">
        <f>'jeziora 2024'!AP79</f>
        <v>125</v>
      </c>
      <c r="V78" s="113">
        <f>'jeziora 2024'!AQ79</f>
        <v>1.5</v>
      </c>
      <c r="W78" s="113">
        <f>'jeziora 2024'!AR79</f>
        <v>35</v>
      </c>
      <c r="X78" s="113">
        <f>'jeziora 2024'!AS79</f>
        <v>2.5</v>
      </c>
      <c r="Y78" s="113">
        <f>'jeziora 2024'!AT79</f>
        <v>227</v>
      </c>
      <c r="Z78" s="113">
        <f>'jeziora 2024'!AU79</f>
        <v>197</v>
      </c>
      <c r="AA78" s="113">
        <f>'jeziora 2024'!AV79</f>
        <v>81</v>
      </c>
      <c r="AB78" s="113">
        <f>'jeziora 2024'!AW79</f>
        <v>118</v>
      </c>
      <c r="AC78" s="113">
        <f>'jeziora 2024'!AX79</f>
        <v>178</v>
      </c>
      <c r="AD78" s="113">
        <f>'jeziora 2024'!AY79</f>
        <v>2.5</v>
      </c>
      <c r="AE78" s="113">
        <f>'jeziora 2024'!BA79</f>
        <v>1526</v>
      </c>
      <c r="AF78" s="113">
        <f>'jeziora 2024'!BI79</f>
        <v>0.5</v>
      </c>
      <c r="AG78" s="113">
        <f>'jeziora 2024'!BK79</f>
        <v>0.5</v>
      </c>
      <c r="AH78" s="113">
        <f>'jeziora 2024'!BL79</f>
        <v>0.05</v>
      </c>
      <c r="AI78" s="113">
        <f>'jeziora 2024'!BM79</f>
        <v>0.05</v>
      </c>
      <c r="AJ78" s="113">
        <f>'jeziora 2024'!BN79</f>
        <v>0.05</v>
      </c>
      <c r="AK78" s="113">
        <f>'jeziora 2024'!BQ79</f>
        <v>0.4</v>
      </c>
      <c r="AL78" s="113">
        <f>'jeziora 2024'!BS79</f>
        <v>0.05</v>
      </c>
      <c r="AM78" s="113">
        <f>'jeziora 2024'!BU79</f>
        <v>0.1</v>
      </c>
      <c r="AN78" s="113">
        <f>'jeziora 2024'!BW79</f>
        <v>0.05</v>
      </c>
      <c r="AO78" s="113">
        <f>'jeziora 2024'!BX79</f>
        <v>0.05</v>
      </c>
      <c r="AP78" s="113">
        <f>'jeziora 2024'!BY79</f>
        <v>0.15000000000000002</v>
      </c>
      <c r="AQ78" s="113">
        <f>'jeziora 2024'!CA79</f>
        <v>0</v>
      </c>
      <c r="AR78" s="112">
        <f>'jeziora 2024'!CL79</f>
        <v>0</v>
      </c>
      <c r="AS78" s="113">
        <f>'jeziora 2024'!CO79</f>
        <v>0</v>
      </c>
      <c r="AT78" s="113">
        <f>'jeziora 2024'!CT79</f>
        <v>0</v>
      </c>
      <c r="AU78" s="133">
        <f>'jeziora 2024'!CY79</f>
        <v>0</v>
      </c>
      <c r="AV78" s="113">
        <f>'jeziora 2024'!DD79</f>
        <v>0</v>
      </c>
      <c r="AW78" s="113">
        <f>'jeziora 2024'!DE79</f>
        <v>0.05</v>
      </c>
      <c r="AX78" s="157">
        <f>'jeziora 2024'!DF79</f>
        <v>0.05</v>
      </c>
      <c r="AY78" s="155" t="s">
        <v>164</v>
      </c>
    </row>
    <row r="79" spans="1:51" x14ac:dyDescent="0.25">
      <c r="A79" s="122">
        <f>'jeziora 2024'!B80</f>
        <v>125</v>
      </c>
      <c r="B79" s="120" t="str">
        <f>'jeziora 2024'!D80</f>
        <v>Jez. Niedzięgiel - stan. 01</v>
      </c>
      <c r="C79" s="112">
        <f>'jeziora 2024'!I80</f>
        <v>0.05</v>
      </c>
      <c r="D79" s="112">
        <f>'jeziora 2024'!J80</f>
        <v>1.5</v>
      </c>
      <c r="E79" s="112">
        <f>'jeziora 2024'!L80</f>
        <v>2.5000000000000001E-2</v>
      </c>
      <c r="F79" s="112">
        <f>'jeziora 2024'!N80</f>
        <v>1.17</v>
      </c>
      <c r="G79" s="112">
        <f>'jeziora 2024'!O80</f>
        <v>8.16</v>
      </c>
      <c r="H79" s="133">
        <f>'jeziora 2024'!P80</f>
        <v>2.2000000000000001E-3</v>
      </c>
      <c r="I79" s="112">
        <f>'jeziora 2024'!S80</f>
        <v>0.2</v>
      </c>
      <c r="J79" s="112">
        <f>'jeziora 2024'!T80</f>
        <v>0.5</v>
      </c>
      <c r="K79" s="112">
        <f>'jeziora 2024'!X80</f>
        <v>11.9</v>
      </c>
      <c r="L79" s="121">
        <f>'jeziora 2024'!AA80</f>
        <v>1990</v>
      </c>
      <c r="M79" s="121">
        <f>'jeziora 2024'!AB80</f>
        <v>43.8</v>
      </c>
      <c r="N79" s="113">
        <f>'jeziora 2024'!AH80</f>
        <v>2.5</v>
      </c>
      <c r="O79" s="113">
        <f>'jeziora 2024'!AI80</f>
        <v>2.5</v>
      </c>
      <c r="P79" s="113">
        <f>'jeziora 2024'!AJ80</f>
        <v>2.5</v>
      </c>
      <c r="Q79" s="113">
        <f>'jeziora 2024'!AK80</f>
        <v>23</v>
      </c>
      <c r="R79" s="113">
        <f>'jeziora 2024'!AL80</f>
        <v>5.7</v>
      </c>
      <c r="S79" s="113">
        <f>'jeziora 2024'!AM80</f>
        <v>2.5</v>
      </c>
      <c r="T79" s="113">
        <f>'jeziora 2024'!AN80</f>
        <v>2.5</v>
      </c>
      <c r="U79" s="113">
        <f>'jeziora 2024'!AP80</f>
        <v>2.5</v>
      </c>
      <c r="V79" s="113">
        <f>'jeziora 2024'!AQ80</f>
        <v>1.5</v>
      </c>
      <c r="W79" s="113">
        <f>'jeziora 2024'!AR80</f>
        <v>2.5</v>
      </c>
      <c r="X79" s="113">
        <f>'jeziora 2024'!AS80</f>
        <v>2.5</v>
      </c>
      <c r="Y79" s="113">
        <f>'jeziora 2024'!AT80</f>
        <v>9.6</v>
      </c>
      <c r="Z79" s="113">
        <f>'jeziora 2024'!AU80</f>
        <v>11</v>
      </c>
      <c r="AA79" s="113">
        <f>'jeziora 2024'!AV80</f>
        <v>2.5</v>
      </c>
      <c r="AB79" s="113">
        <f>'jeziora 2024'!AW80</f>
        <v>7.2</v>
      </c>
      <c r="AC79" s="113">
        <f>'jeziora 2024'!AX80</f>
        <v>17</v>
      </c>
      <c r="AD79" s="113">
        <f>'jeziora 2024'!AY80</f>
        <v>2.5</v>
      </c>
      <c r="AE79" s="113">
        <f>'jeziora 2024'!BA80</f>
        <v>70.800000000000011</v>
      </c>
      <c r="AF79" s="113">
        <f>'jeziora 2024'!BI80</f>
        <v>0.5</v>
      </c>
      <c r="AG79" s="113">
        <f>'jeziora 2024'!BK80</f>
        <v>0.5</v>
      </c>
      <c r="AH79" s="113">
        <f>'jeziora 2024'!BL80</f>
        <v>0.05</v>
      </c>
      <c r="AI79" s="113">
        <f>'jeziora 2024'!BM80</f>
        <v>0.05</v>
      </c>
      <c r="AJ79" s="113">
        <f>'jeziora 2024'!BN80</f>
        <v>0.05</v>
      </c>
      <c r="AK79" s="113">
        <f>'jeziora 2024'!BQ80</f>
        <v>0.4</v>
      </c>
      <c r="AL79" s="113">
        <f>'jeziora 2024'!BS80</f>
        <v>0.05</v>
      </c>
      <c r="AM79" s="113">
        <f>'jeziora 2024'!BU80</f>
        <v>0.1</v>
      </c>
      <c r="AN79" s="113">
        <f>'jeziora 2024'!BW80</f>
        <v>0.05</v>
      </c>
      <c r="AO79" s="113">
        <f>'jeziora 2024'!BX80</f>
        <v>0.05</v>
      </c>
      <c r="AP79" s="113">
        <f>'jeziora 2024'!BY80</f>
        <v>0.15000000000000002</v>
      </c>
      <c r="AQ79" s="113">
        <f>'jeziora 2024'!CA80</f>
        <v>0</v>
      </c>
      <c r="AR79" s="112">
        <f>'jeziora 2024'!CL80</f>
        <v>0</v>
      </c>
      <c r="AS79" s="113">
        <f>'jeziora 2024'!CO80</f>
        <v>0</v>
      </c>
      <c r="AT79" s="113">
        <f>'jeziora 2024'!CT80</f>
        <v>0</v>
      </c>
      <c r="AU79" s="133">
        <f>'jeziora 2024'!CY80</f>
        <v>0</v>
      </c>
      <c r="AV79" s="113">
        <f>'jeziora 2024'!DD80</f>
        <v>0</v>
      </c>
      <c r="AW79" s="113">
        <f>'jeziora 2024'!DE80</f>
        <v>0.05</v>
      </c>
      <c r="AX79" s="157">
        <f>'jeziora 2024'!DF80</f>
        <v>0.05</v>
      </c>
      <c r="AY79" s="156" t="s">
        <v>161</v>
      </c>
    </row>
    <row r="80" spans="1:51" x14ac:dyDescent="0.25">
      <c r="A80" s="122">
        <f>'jeziora 2024'!B81</f>
        <v>126</v>
      </c>
      <c r="B80" s="120" t="str">
        <f>'jeziora 2024'!D81</f>
        <v xml:space="preserve">Jez. Nogat - głęboczek </v>
      </c>
      <c r="C80" s="112">
        <f>'jeziora 2024'!I81</f>
        <v>31.1</v>
      </c>
      <c r="D80" s="112">
        <f>'jeziora 2024'!J81</f>
        <v>4.25</v>
      </c>
      <c r="E80" s="112">
        <f>'jeziora 2024'!L81</f>
        <v>2.5000000000000001E-2</v>
      </c>
      <c r="F80" s="112">
        <f>'jeziora 2024'!N81</f>
        <v>12.5</v>
      </c>
      <c r="G80" s="112">
        <f>'jeziora 2024'!O81</f>
        <v>14.6</v>
      </c>
      <c r="H80" s="133">
        <f>'jeziora 2024'!P81</f>
        <v>5.1999999999999998E-3</v>
      </c>
      <c r="I80" s="112">
        <f>'jeziora 2024'!S81</f>
        <v>7.39</v>
      </c>
      <c r="J80" s="112">
        <f>'jeziora 2024'!T81</f>
        <v>3.15</v>
      </c>
      <c r="K80" s="112">
        <f>'jeziora 2024'!X81</f>
        <v>39.299999999999997</v>
      </c>
      <c r="L80" s="121">
        <f>'jeziora 2024'!AA81</f>
        <v>11100</v>
      </c>
      <c r="M80" s="121">
        <f>'jeziora 2024'!AB81</f>
        <v>1370.65</v>
      </c>
      <c r="N80" s="113">
        <f>'jeziora 2024'!AH81</f>
        <v>61</v>
      </c>
      <c r="O80" s="113">
        <f>'jeziora 2024'!AI81</f>
        <v>67</v>
      </c>
      <c r="P80" s="113">
        <f>'jeziora 2024'!AJ81</f>
        <v>2.5</v>
      </c>
      <c r="Q80" s="113">
        <f>'jeziora 2024'!AK81</f>
        <v>242</v>
      </c>
      <c r="R80" s="113">
        <f>'jeziora 2024'!AL81</f>
        <v>74</v>
      </c>
      <c r="S80" s="113">
        <f>'jeziora 2024'!AM81</f>
        <v>53</v>
      </c>
      <c r="T80" s="113">
        <f>'jeziora 2024'!AN81</f>
        <v>82</v>
      </c>
      <c r="U80" s="113">
        <f>'jeziora 2024'!AP81</f>
        <v>66</v>
      </c>
      <c r="V80" s="113">
        <f>'jeziora 2024'!AQ81</f>
        <v>1.5</v>
      </c>
      <c r="W80" s="113">
        <f>'jeziora 2024'!AR81</f>
        <v>2.5</v>
      </c>
      <c r="X80" s="113">
        <f>'jeziora 2024'!AS81</f>
        <v>49</v>
      </c>
      <c r="Y80" s="113">
        <f>'jeziora 2024'!AT81</f>
        <v>207</v>
      </c>
      <c r="Z80" s="113">
        <f>'jeziora 2024'!AU81</f>
        <v>150</v>
      </c>
      <c r="AA80" s="113">
        <f>'jeziora 2024'!AV81</f>
        <v>51</v>
      </c>
      <c r="AB80" s="113">
        <f>'jeziora 2024'!AW81</f>
        <v>94</v>
      </c>
      <c r="AC80" s="113">
        <f>'jeziora 2024'!AX81</f>
        <v>117</v>
      </c>
      <c r="AD80" s="113">
        <f>'jeziora 2024'!AY81</f>
        <v>2.5</v>
      </c>
      <c r="AE80" s="113">
        <f>'jeziora 2024'!BA81</f>
        <v>1042.5</v>
      </c>
      <c r="AF80" s="113">
        <f>'jeziora 2024'!BI81</f>
        <v>0.5</v>
      </c>
      <c r="AG80" s="113">
        <f>'jeziora 2024'!BK81</f>
        <v>0.5</v>
      </c>
      <c r="AH80" s="113">
        <f>'jeziora 2024'!BL81</f>
        <v>0.05</v>
      </c>
      <c r="AI80" s="113">
        <f>'jeziora 2024'!BM81</f>
        <v>0.05</v>
      </c>
      <c r="AJ80" s="113">
        <f>'jeziora 2024'!BN81</f>
        <v>0.05</v>
      </c>
      <c r="AK80" s="113">
        <f>'jeziora 2024'!BQ81</f>
        <v>0.4</v>
      </c>
      <c r="AL80" s="113">
        <f>'jeziora 2024'!BS81</f>
        <v>0.05</v>
      </c>
      <c r="AM80" s="113">
        <f>'jeziora 2024'!BU81</f>
        <v>0.1</v>
      </c>
      <c r="AN80" s="113">
        <f>'jeziora 2024'!BW81</f>
        <v>0.05</v>
      </c>
      <c r="AO80" s="113">
        <f>'jeziora 2024'!BX81</f>
        <v>0.05</v>
      </c>
      <c r="AP80" s="113">
        <f>'jeziora 2024'!BY81</f>
        <v>0.15000000000000002</v>
      </c>
      <c r="AQ80" s="113">
        <f>'jeziora 2024'!CA81</f>
        <v>25</v>
      </c>
      <c r="AR80" s="112">
        <f>'jeziora 2024'!CL81</f>
        <v>62</v>
      </c>
      <c r="AS80" s="113">
        <f>'jeziora 2024'!CO81</f>
        <v>0.5</v>
      </c>
      <c r="AT80" s="113">
        <f>'jeziora 2024'!CT81</f>
        <v>0.5</v>
      </c>
      <c r="AU80" s="133">
        <f>'jeziora 2024'!CY81</f>
        <v>2.1000000000000003E-3</v>
      </c>
      <c r="AV80" s="113">
        <f>'jeziora 2024'!DD81</f>
        <v>0.05</v>
      </c>
      <c r="AW80" s="113">
        <f>'jeziora 2024'!DE81</f>
        <v>0.05</v>
      </c>
      <c r="AX80" s="157">
        <f>'jeziora 2024'!DF81</f>
        <v>0.05</v>
      </c>
      <c r="AY80" s="155" t="s">
        <v>164</v>
      </c>
    </row>
    <row r="81" spans="1:51" x14ac:dyDescent="0.25">
      <c r="A81" s="122">
        <f>'jeziora 2024'!B82</f>
        <v>127</v>
      </c>
      <c r="B81" s="120" t="str">
        <f>'jeziora 2024'!D82</f>
        <v>jez. Nowa Korytnica - głęboczek -   4,4m</v>
      </c>
      <c r="C81" s="112">
        <f>'jeziora 2024'!I82</f>
        <v>0.05</v>
      </c>
      <c r="D81" s="112">
        <f>'jeziora 2024'!J82</f>
        <v>1.5</v>
      </c>
      <c r="E81" s="112">
        <f>'jeziora 2024'!L82</f>
        <v>0.14699999999999999</v>
      </c>
      <c r="F81" s="112">
        <f>'jeziora 2024'!N82</f>
        <v>6.25</v>
      </c>
      <c r="G81" s="112">
        <f>'jeziora 2024'!O82</f>
        <v>12.3</v>
      </c>
      <c r="H81" s="133">
        <f>'jeziora 2024'!P82</f>
        <v>1.2999999999999999E-2</v>
      </c>
      <c r="I81" s="112">
        <f>'jeziora 2024'!S82</f>
        <v>3.07</v>
      </c>
      <c r="J81" s="112">
        <f>'jeziora 2024'!T82</f>
        <v>6.15</v>
      </c>
      <c r="K81" s="112">
        <f>'jeziora 2024'!X82</f>
        <v>38</v>
      </c>
      <c r="L81" s="121">
        <f>'jeziora 2024'!AA82</f>
        <v>9620</v>
      </c>
      <c r="M81" s="121">
        <f>'jeziora 2024'!AB82</f>
        <v>372</v>
      </c>
      <c r="N81" s="113">
        <f>'jeziora 2024'!AH82</f>
        <v>46</v>
      </c>
      <c r="O81" s="113">
        <f>'jeziora 2024'!AI82</f>
        <v>27</v>
      </c>
      <c r="P81" s="113">
        <f>'jeziora 2024'!AJ82</f>
        <v>2.5</v>
      </c>
      <c r="Q81" s="113">
        <f>'jeziora 2024'!AK82</f>
        <v>164</v>
      </c>
      <c r="R81" s="113">
        <f>'jeziora 2024'!AL82</f>
        <v>76</v>
      </c>
      <c r="S81" s="113">
        <f>'jeziora 2024'!AM82</f>
        <v>36</v>
      </c>
      <c r="T81" s="113">
        <f>'jeziora 2024'!AN82</f>
        <v>37</v>
      </c>
      <c r="U81" s="113">
        <f>'jeziora 2024'!AP82</f>
        <v>59</v>
      </c>
      <c r="V81" s="113">
        <f>'jeziora 2024'!AQ82</f>
        <v>1.5</v>
      </c>
      <c r="W81" s="113">
        <f>'jeziora 2024'!AR82</f>
        <v>2.5</v>
      </c>
      <c r="X81" s="113">
        <f>'jeziora 2024'!AS82</f>
        <v>2.5</v>
      </c>
      <c r="Y81" s="113">
        <f>'jeziora 2024'!AT82</f>
        <v>67</v>
      </c>
      <c r="Z81" s="113">
        <f>'jeziora 2024'!AU82</f>
        <v>75</v>
      </c>
      <c r="AA81" s="113">
        <f>'jeziora 2024'!AV82</f>
        <v>31</v>
      </c>
      <c r="AB81" s="113">
        <f>'jeziora 2024'!AW82</f>
        <v>62</v>
      </c>
      <c r="AC81" s="113">
        <f>'jeziora 2024'!AX82</f>
        <v>58</v>
      </c>
      <c r="AD81" s="113">
        <f>'jeziora 2024'!AY82</f>
        <v>24</v>
      </c>
      <c r="AE81" s="113">
        <f>'jeziora 2024'!BA82</f>
        <v>568</v>
      </c>
      <c r="AF81" s="113">
        <f>'jeziora 2024'!BI82</f>
        <v>0.5</v>
      </c>
      <c r="AG81" s="113">
        <f>'jeziora 2024'!BK82</f>
        <v>0.5</v>
      </c>
      <c r="AH81" s="113">
        <f>'jeziora 2024'!BL82</f>
        <v>0.05</v>
      </c>
      <c r="AI81" s="113">
        <f>'jeziora 2024'!BM82</f>
        <v>0.05</v>
      </c>
      <c r="AJ81" s="113">
        <f>'jeziora 2024'!BN82</f>
        <v>0.05</v>
      </c>
      <c r="AK81" s="113">
        <f>'jeziora 2024'!BQ82</f>
        <v>0.4</v>
      </c>
      <c r="AL81" s="113">
        <f>'jeziora 2024'!BS82</f>
        <v>0.05</v>
      </c>
      <c r="AM81" s="113">
        <f>'jeziora 2024'!BU82</f>
        <v>0.1</v>
      </c>
      <c r="AN81" s="113">
        <f>'jeziora 2024'!BW82</f>
        <v>0.05</v>
      </c>
      <c r="AO81" s="113">
        <f>'jeziora 2024'!BX82</f>
        <v>0.05</v>
      </c>
      <c r="AP81" s="113">
        <f>'jeziora 2024'!BY82</f>
        <v>0.15000000000000002</v>
      </c>
      <c r="AQ81" s="113">
        <f>'jeziora 2024'!CA82</f>
        <v>25</v>
      </c>
      <c r="AR81" s="112">
        <f>'jeziora 2024'!CL82</f>
        <v>0.92</v>
      </c>
      <c r="AS81" s="113">
        <f>'jeziora 2024'!CO82</f>
        <v>0.5</v>
      </c>
      <c r="AT81" s="113">
        <f>'jeziora 2024'!CT82</f>
        <v>0.5</v>
      </c>
      <c r="AU81" s="133">
        <f>'jeziora 2024'!CY82</f>
        <v>3.5999999999999999E-3</v>
      </c>
      <c r="AV81" s="113">
        <f>'jeziora 2024'!DD82</f>
        <v>0.05</v>
      </c>
      <c r="AW81" s="113">
        <f>'jeziora 2024'!DE82</f>
        <v>0.05</v>
      </c>
      <c r="AX81" s="157">
        <f>'jeziora 2024'!DF82</f>
        <v>0.05</v>
      </c>
      <c r="AY81" s="158" t="s">
        <v>162</v>
      </c>
    </row>
    <row r="82" spans="1:51" x14ac:dyDescent="0.25">
      <c r="A82" s="122">
        <f>'jeziora 2024'!B83</f>
        <v>128</v>
      </c>
      <c r="B82" s="120" t="str">
        <f>'jeziora 2024'!D83</f>
        <v>jez. Obłęskie - na płd.zachód od m.Obłęże</v>
      </c>
      <c r="C82" s="112">
        <f>'jeziora 2024'!I83</f>
        <v>0.05</v>
      </c>
      <c r="D82" s="112">
        <f>'jeziora 2024'!J83</f>
        <v>7.72</v>
      </c>
      <c r="E82" s="112">
        <f>'jeziora 2024'!L83</f>
        <v>2.5000000000000001E-2</v>
      </c>
      <c r="F82" s="112">
        <f>'jeziora 2024'!N83</f>
        <v>13.3</v>
      </c>
      <c r="G82" s="112">
        <f>'jeziora 2024'!O83</f>
        <v>10.4</v>
      </c>
      <c r="H82" s="133">
        <f>'jeziora 2024'!P83</f>
        <v>6.1999999999999998E-3</v>
      </c>
      <c r="I82" s="112">
        <f>'jeziora 2024'!S83</f>
        <v>3.85</v>
      </c>
      <c r="J82" s="112">
        <f>'jeziora 2024'!T83</f>
        <v>15.4</v>
      </c>
      <c r="K82" s="112">
        <f>'jeziora 2024'!X83</f>
        <v>43.5</v>
      </c>
      <c r="L82" s="121">
        <f>'jeziora 2024'!AA83</f>
        <v>13700</v>
      </c>
      <c r="M82" s="121">
        <f>'jeziora 2024'!AB83</f>
        <v>918.92899999999997</v>
      </c>
      <c r="N82" s="113">
        <f>'jeziora 2024'!AH83</f>
        <v>2.5</v>
      </c>
      <c r="O82" s="113">
        <f>'jeziora 2024'!AI83</f>
        <v>110</v>
      </c>
      <c r="P82" s="113">
        <f>'jeziora 2024'!AJ83</f>
        <v>49</v>
      </c>
      <c r="Q82" s="113">
        <f>'jeziora 2024'!AK83</f>
        <v>428</v>
      </c>
      <c r="R82" s="113">
        <f>'jeziora 2024'!AL83</f>
        <v>250</v>
      </c>
      <c r="S82" s="113">
        <f>'jeziora 2024'!AM83</f>
        <v>127</v>
      </c>
      <c r="T82" s="113">
        <f>'jeziora 2024'!AN83</f>
        <v>131</v>
      </c>
      <c r="U82" s="113">
        <f>'jeziora 2024'!AP83</f>
        <v>117</v>
      </c>
      <c r="V82" s="113">
        <f>'jeziora 2024'!AQ83</f>
        <v>1.5</v>
      </c>
      <c r="W82" s="113">
        <f>'jeziora 2024'!AR83</f>
        <v>2.5</v>
      </c>
      <c r="X82" s="113">
        <f>'jeziora 2024'!AS83</f>
        <v>67</v>
      </c>
      <c r="Y82" s="113">
        <f>'jeziora 2024'!AT83</f>
        <v>249</v>
      </c>
      <c r="Z82" s="113">
        <f>'jeziora 2024'!AU83</f>
        <v>221</v>
      </c>
      <c r="AA82" s="113">
        <f>'jeziora 2024'!AV83</f>
        <v>97</v>
      </c>
      <c r="AB82" s="113">
        <f>'jeziora 2024'!AW83</f>
        <v>117</v>
      </c>
      <c r="AC82" s="113">
        <f>'jeziora 2024'!AX83</f>
        <v>171</v>
      </c>
      <c r="AD82" s="113">
        <f>'jeziora 2024'!AY83</f>
        <v>36</v>
      </c>
      <c r="AE82" s="113">
        <f>'jeziora 2024'!BA83</f>
        <v>1735.5</v>
      </c>
      <c r="AF82" s="113">
        <f>'jeziora 2024'!BI83</f>
        <v>0.5</v>
      </c>
      <c r="AG82" s="113">
        <f>'jeziora 2024'!BK83</f>
        <v>0.5</v>
      </c>
      <c r="AH82" s="113">
        <f>'jeziora 2024'!BL83</f>
        <v>0.05</v>
      </c>
      <c r="AI82" s="113">
        <f>'jeziora 2024'!BM83</f>
        <v>0.05</v>
      </c>
      <c r="AJ82" s="113">
        <f>'jeziora 2024'!BN83</f>
        <v>0.05</v>
      </c>
      <c r="AK82" s="113">
        <f>'jeziora 2024'!BQ83</f>
        <v>0.4</v>
      </c>
      <c r="AL82" s="113">
        <f>'jeziora 2024'!BS83</f>
        <v>0.05</v>
      </c>
      <c r="AM82" s="113">
        <f>'jeziora 2024'!BU83</f>
        <v>0.1</v>
      </c>
      <c r="AN82" s="113">
        <f>'jeziora 2024'!BW83</f>
        <v>0.05</v>
      </c>
      <c r="AO82" s="113">
        <f>'jeziora 2024'!BX83</f>
        <v>0.05</v>
      </c>
      <c r="AP82" s="113">
        <f>'jeziora 2024'!BY83</f>
        <v>0.15000000000000002</v>
      </c>
      <c r="AQ82" s="113">
        <f>'jeziora 2024'!CA83</f>
        <v>25</v>
      </c>
      <c r="AR82" s="112">
        <f>'jeziora 2024'!CL83</f>
        <v>42</v>
      </c>
      <c r="AS82" s="113">
        <f>'jeziora 2024'!CO83</f>
        <v>0.5</v>
      </c>
      <c r="AT82" s="113">
        <f>'jeziora 2024'!CT83</f>
        <v>0.5</v>
      </c>
      <c r="AU82" s="133">
        <f>'jeziora 2024'!CY83</f>
        <v>5.3E-3</v>
      </c>
      <c r="AV82" s="113">
        <f>'jeziora 2024'!DD83</f>
        <v>0.05</v>
      </c>
      <c r="AW82" s="113">
        <f>'jeziora 2024'!DE83</f>
        <v>0.05</v>
      </c>
      <c r="AX82" s="157">
        <f>'jeziora 2024'!DF83</f>
        <v>0.05</v>
      </c>
      <c r="AY82" s="155" t="s">
        <v>164</v>
      </c>
    </row>
    <row r="83" spans="1:51" x14ac:dyDescent="0.25">
      <c r="A83" s="122">
        <f>'jeziora 2024'!B84</f>
        <v>129</v>
      </c>
      <c r="B83" s="120" t="str">
        <f>'jeziora 2024'!D84</f>
        <v>jez. Wielki Ocypel - Ocypel</v>
      </c>
      <c r="C83" s="112">
        <f>'jeziora 2024'!I84</f>
        <v>0.05</v>
      </c>
      <c r="D83" s="112">
        <f>'jeziora 2024'!J84</f>
        <v>4.38</v>
      </c>
      <c r="E83" s="112">
        <f>'jeziora 2024'!L84</f>
        <v>0.45700000000000002</v>
      </c>
      <c r="F83" s="112">
        <f>'jeziora 2024'!N84</f>
        <v>5.13</v>
      </c>
      <c r="G83" s="112">
        <f>'jeziora 2024'!O84</f>
        <v>12.4</v>
      </c>
      <c r="H83" s="133">
        <f>'jeziora 2024'!P84</f>
        <v>2.5999999999999999E-3</v>
      </c>
      <c r="I83" s="112">
        <f>'jeziora 2024'!S84</f>
        <v>3.28</v>
      </c>
      <c r="J83" s="112">
        <f>'jeziora 2024'!T84</f>
        <v>33.700000000000003</v>
      </c>
      <c r="K83" s="112">
        <f>'jeziora 2024'!X84</f>
        <v>60.8</v>
      </c>
      <c r="L83" s="121">
        <f>'jeziora 2024'!AA84</f>
        <v>5450</v>
      </c>
      <c r="M83" s="121">
        <f>'jeziora 2024'!AB84</f>
        <v>1690.07</v>
      </c>
      <c r="N83" s="113">
        <f>'jeziora 2024'!AH84</f>
        <v>2.5</v>
      </c>
      <c r="O83" s="113">
        <f>'jeziora 2024'!AI84</f>
        <v>155</v>
      </c>
      <c r="P83" s="113">
        <f>'jeziora 2024'!AJ84</f>
        <v>199</v>
      </c>
      <c r="Q83" s="113">
        <f>'jeziora 2024'!AK84</f>
        <v>905</v>
      </c>
      <c r="R83" s="113">
        <f>'jeziora 2024'!AL84</f>
        <v>280</v>
      </c>
      <c r="S83" s="113">
        <f>'jeziora 2024'!AM84</f>
        <v>115</v>
      </c>
      <c r="T83" s="113">
        <f>'jeziora 2024'!AN84</f>
        <v>149</v>
      </c>
      <c r="U83" s="113">
        <f>'jeziora 2024'!AP84</f>
        <v>160</v>
      </c>
      <c r="V83" s="113">
        <f>'jeziora 2024'!AQ84</f>
        <v>1.5</v>
      </c>
      <c r="W83" s="113">
        <f>'jeziora 2024'!AR84</f>
        <v>2.5</v>
      </c>
      <c r="X83" s="113">
        <f>'jeziora 2024'!AS84</f>
        <v>2.5</v>
      </c>
      <c r="Y83" s="113">
        <f>'jeziora 2024'!AT84</f>
        <v>365</v>
      </c>
      <c r="Z83" s="113">
        <f>'jeziora 2024'!AU84</f>
        <v>426</v>
      </c>
      <c r="AA83" s="113">
        <f>'jeziora 2024'!AV84</f>
        <v>139</v>
      </c>
      <c r="AB83" s="113">
        <f>'jeziora 2024'!AW84</f>
        <v>231</v>
      </c>
      <c r="AC83" s="113">
        <f>'jeziora 2024'!AX84</f>
        <v>362</v>
      </c>
      <c r="AD83" s="113">
        <f>'jeziora 2024'!AY84</f>
        <v>2.5</v>
      </c>
      <c r="AE83" s="113">
        <f>'jeziora 2024'!BA84</f>
        <v>2742</v>
      </c>
      <c r="AF83" s="113">
        <f>'jeziora 2024'!BI84</f>
        <v>0.5</v>
      </c>
      <c r="AG83" s="113">
        <f>'jeziora 2024'!BK84</f>
        <v>0.5</v>
      </c>
      <c r="AH83" s="113">
        <f>'jeziora 2024'!BL84</f>
        <v>0.05</v>
      </c>
      <c r="AI83" s="113">
        <f>'jeziora 2024'!BM84</f>
        <v>0.05</v>
      </c>
      <c r="AJ83" s="113">
        <f>'jeziora 2024'!BN84</f>
        <v>0.05</v>
      </c>
      <c r="AK83" s="113">
        <f>'jeziora 2024'!BQ84</f>
        <v>0.4</v>
      </c>
      <c r="AL83" s="113">
        <f>'jeziora 2024'!BS84</f>
        <v>0.05</v>
      </c>
      <c r="AM83" s="113">
        <f>'jeziora 2024'!BU84</f>
        <v>0.1</v>
      </c>
      <c r="AN83" s="113">
        <f>'jeziora 2024'!BW84</f>
        <v>0.05</v>
      </c>
      <c r="AO83" s="113">
        <f>'jeziora 2024'!BX84</f>
        <v>0.05</v>
      </c>
      <c r="AP83" s="113">
        <f>'jeziora 2024'!BY84</f>
        <v>0.15000000000000002</v>
      </c>
      <c r="AQ83" s="113">
        <f>'jeziora 2024'!CA84</f>
        <v>25</v>
      </c>
      <c r="AR83" s="112">
        <f>'jeziora 2024'!CL84</f>
        <v>31</v>
      </c>
      <c r="AS83" s="113">
        <f>'jeziora 2024'!CO84</f>
        <v>0.5</v>
      </c>
      <c r="AT83" s="113">
        <f>'jeziora 2024'!CT84</f>
        <v>0.5</v>
      </c>
      <c r="AU83" s="133">
        <f>'jeziora 2024'!CY84</f>
        <v>1.7000000000000001E-2</v>
      </c>
      <c r="AV83" s="113">
        <f>'jeziora 2024'!DD84</f>
        <v>0.05</v>
      </c>
      <c r="AW83" s="113">
        <f>'jeziora 2024'!DE84</f>
        <v>0.05</v>
      </c>
      <c r="AX83" s="157">
        <f>'jeziora 2024'!DF84</f>
        <v>0.05</v>
      </c>
      <c r="AY83" s="155" t="s">
        <v>164</v>
      </c>
    </row>
    <row r="84" spans="1:51" x14ac:dyDescent="0.25">
      <c r="A84" s="122">
        <f>'jeziora 2024'!B85</f>
        <v>130</v>
      </c>
      <c r="B84" s="120" t="str">
        <f>'jeziora 2024'!D85</f>
        <v>Jez. Oleckie Małe - stan. 01</v>
      </c>
      <c r="C84" s="112">
        <f>'jeziora 2024'!I85</f>
        <v>0.05</v>
      </c>
      <c r="D84" s="112">
        <f>'jeziora 2024'!J85</f>
        <v>12.8</v>
      </c>
      <c r="E84" s="112">
        <f>'jeziora 2024'!L85</f>
        <v>2.5000000000000001E-2</v>
      </c>
      <c r="F84" s="112">
        <f>'jeziora 2024'!N85</f>
        <v>6.7</v>
      </c>
      <c r="G84" s="112">
        <f>'jeziora 2024'!O85</f>
        <v>27.7</v>
      </c>
      <c r="H84" s="133">
        <f>'jeziora 2024'!P85</f>
        <v>2.1999999999999999E-2</v>
      </c>
      <c r="I84" s="112">
        <f>'jeziora 2024'!S85</f>
        <v>3.06</v>
      </c>
      <c r="J84" s="112">
        <f>'jeziora 2024'!T85</f>
        <v>0.5</v>
      </c>
      <c r="K84" s="112">
        <f>'jeziora 2024'!X85</f>
        <v>77.900000000000006</v>
      </c>
      <c r="L84" s="121">
        <f>'jeziora 2024'!AA85</f>
        <v>18313.3</v>
      </c>
      <c r="M84" s="121">
        <f>'jeziora 2024'!AB85</f>
        <v>4650.82</v>
      </c>
      <c r="N84" s="113">
        <f>'jeziora 2024'!AH85</f>
        <v>78</v>
      </c>
      <c r="O84" s="113">
        <f>'jeziora 2024'!AI85</f>
        <v>139</v>
      </c>
      <c r="P84" s="113">
        <f>'jeziora 2024'!AJ85</f>
        <v>142</v>
      </c>
      <c r="Q84" s="113">
        <f>'jeziora 2024'!AK85</f>
        <v>740</v>
      </c>
      <c r="R84" s="113">
        <f>'jeziora 2024'!AL85</f>
        <v>590</v>
      </c>
      <c r="S84" s="113">
        <f>'jeziora 2024'!AM85</f>
        <v>284</v>
      </c>
      <c r="T84" s="113">
        <f>'jeziora 2024'!AN85</f>
        <v>368</v>
      </c>
      <c r="U84" s="113">
        <f>'jeziora 2024'!AP85</f>
        <v>325</v>
      </c>
      <c r="V84" s="113">
        <f>'jeziora 2024'!AQ85</f>
        <v>1.5</v>
      </c>
      <c r="W84" s="113">
        <f>'jeziora 2024'!AR85</f>
        <v>39</v>
      </c>
      <c r="X84" s="113">
        <f>'jeziora 2024'!AS85</f>
        <v>5.7</v>
      </c>
      <c r="Y84" s="113">
        <f>'jeziora 2024'!AT85</f>
        <v>536</v>
      </c>
      <c r="Z84" s="113">
        <f>'jeziora 2024'!AU85</f>
        <v>589</v>
      </c>
      <c r="AA84" s="113">
        <f>'jeziora 2024'!AV85</f>
        <v>248</v>
      </c>
      <c r="AB84" s="113">
        <f>'jeziora 2024'!AW85</f>
        <v>353</v>
      </c>
      <c r="AC84" s="113">
        <f>'jeziora 2024'!AX85</f>
        <v>387</v>
      </c>
      <c r="AD84" s="113">
        <f>'jeziora 2024'!AY85</f>
        <v>71</v>
      </c>
      <c r="AE84" s="113">
        <f>'jeziora 2024'!BA85</f>
        <v>3760.2</v>
      </c>
      <c r="AF84" s="113">
        <f>'jeziora 2024'!BI85</f>
        <v>0.5</v>
      </c>
      <c r="AG84" s="113">
        <f>'jeziora 2024'!BK85</f>
        <v>0.5</v>
      </c>
      <c r="AH84" s="113">
        <f>'jeziora 2024'!BL85</f>
        <v>0.05</v>
      </c>
      <c r="AI84" s="113">
        <f>'jeziora 2024'!BM85</f>
        <v>0.05</v>
      </c>
      <c r="AJ84" s="113">
        <f>'jeziora 2024'!BN85</f>
        <v>0.05</v>
      </c>
      <c r="AK84" s="113">
        <f>'jeziora 2024'!BQ85</f>
        <v>0.4</v>
      </c>
      <c r="AL84" s="113">
        <f>'jeziora 2024'!BS85</f>
        <v>0.05</v>
      </c>
      <c r="AM84" s="113">
        <f>'jeziora 2024'!BU85</f>
        <v>0.1</v>
      </c>
      <c r="AN84" s="113">
        <f>'jeziora 2024'!BW85</f>
        <v>0.05</v>
      </c>
      <c r="AO84" s="113">
        <f>'jeziora 2024'!BX85</f>
        <v>0.05</v>
      </c>
      <c r="AP84" s="113">
        <f>'jeziora 2024'!BY85</f>
        <v>0.15000000000000002</v>
      </c>
      <c r="AQ84" s="113">
        <f>'jeziora 2024'!CA85</f>
        <v>25</v>
      </c>
      <c r="AR84" s="112">
        <f>'jeziora 2024'!CL85</f>
        <v>0.24</v>
      </c>
      <c r="AS84" s="113">
        <f>'jeziora 2024'!CO85</f>
        <v>0.5</v>
      </c>
      <c r="AT84" s="113">
        <f>'jeziora 2024'!CT85</f>
        <v>0.5</v>
      </c>
      <c r="AU84" s="133">
        <f>'jeziora 2024'!CY85</f>
        <v>4.3E-3</v>
      </c>
      <c r="AV84" s="113">
        <f>'jeziora 2024'!DD85</f>
        <v>0.05</v>
      </c>
      <c r="AW84" s="113">
        <f>'jeziora 2024'!DE85</f>
        <v>0.05</v>
      </c>
      <c r="AX84" s="157">
        <f>'jeziora 2024'!DF85</f>
        <v>0.05</v>
      </c>
      <c r="AY84" s="155" t="s">
        <v>164</v>
      </c>
    </row>
    <row r="85" spans="1:51" x14ac:dyDescent="0.25">
      <c r="A85" s="122">
        <f>'jeziora 2024'!B86</f>
        <v>131</v>
      </c>
      <c r="B85" s="120" t="str">
        <f>'jeziora 2024'!D86</f>
        <v>jez. Pełcz - głęboczek - 31,0m</v>
      </c>
      <c r="C85" s="112">
        <f>'jeziora 2024'!I86</f>
        <v>0.05</v>
      </c>
      <c r="D85" s="112">
        <f>'jeziora 2024'!J86</f>
        <v>11.8</v>
      </c>
      <c r="E85" s="112">
        <f>'jeziora 2024'!L86</f>
        <v>1.0900000000000001</v>
      </c>
      <c r="F85" s="112">
        <f>'jeziora 2024'!N86</f>
        <v>9.3699999999999992</v>
      </c>
      <c r="G85" s="112">
        <f>'jeziora 2024'!O86</f>
        <v>24.6</v>
      </c>
      <c r="H85" s="133">
        <f>'jeziora 2024'!P86</f>
        <v>1.2E-2</v>
      </c>
      <c r="I85" s="112">
        <f>'jeziora 2024'!S86</f>
        <v>7.16</v>
      </c>
      <c r="J85" s="112">
        <f>'jeziora 2024'!T86</f>
        <v>49.7</v>
      </c>
      <c r="K85" s="112">
        <f>'jeziora 2024'!X86</f>
        <v>108</v>
      </c>
      <c r="L85" s="121">
        <f>'jeziora 2024'!AA86</f>
        <v>12600</v>
      </c>
      <c r="M85" s="121">
        <f>'jeziora 2024'!AB86</f>
        <v>475</v>
      </c>
      <c r="N85" s="113">
        <f>'jeziora 2024'!AH86</f>
        <v>92</v>
      </c>
      <c r="O85" s="113">
        <f>'jeziora 2024'!AI86</f>
        <v>215</v>
      </c>
      <c r="P85" s="113">
        <f>'jeziora 2024'!AJ86</f>
        <v>2.5</v>
      </c>
      <c r="Q85" s="113">
        <f>'jeziora 2024'!AK86</f>
        <v>133</v>
      </c>
      <c r="R85" s="113">
        <f>'jeziora 2024'!AL86</f>
        <v>2.5</v>
      </c>
      <c r="S85" s="113">
        <f>'jeziora 2024'!AM86</f>
        <v>65</v>
      </c>
      <c r="T85" s="113">
        <f>'jeziora 2024'!AN86</f>
        <v>2.5</v>
      </c>
      <c r="U85" s="113">
        <f>'jeziora 2024'!AP86</f>
        <v>2.5</v>
      </c>
      <c r="V85" s="113">
        <f>'jeziora 2024'!AQ86</f>
        <v>1.5</v>
      </c>
      <c r="W85" s="113">
        <f>'jeziora 2024'!AR86</f>
        <v>2.5</v>
      </c>
      <c r="X85" s="113">
        <f>'jeziora 2024'!AS86</f>
        <v>2.5</v>
      </c>
      <c r="Y85" s="113">
        <f>'jeziora 2024'!AT86</f>
        <v>89</v>
      </c>
      <c r="Z85" s="113">
        <f>'jeziora 2024'!AU86</f>
        <v>2.5</v>
      </c>
      <c r="AA85" s="113">
        <f>'jeziora 2024'!AV86</f>
        <v>2.5</v>
      </c>
      <c r="AB85" s="113">
        <f>'jeziora 2024'!AW86</f>
        <v>2.5</v>
      </c>
      <c r="AC85" s="113">
        <f>'jeziora 2024'!AX86</f>
        <v>2.5</v>
      </c>
      <c r="AD85" s="113">
        <f>'jeziora 2024'!AY86</f>
        <v>2.5</v>
      </c>
      <c r="AE85" s="113">
        <f>'jeziora 2024'!BA86</f>
        <v>613</v>
      </c>
      <c r="AF85" s="113">
        <f>'jeziora 2024'!BI86</f>
        <v>0.5</v>
      </c>
      <c r="AG85" s="113">
        <f>'jeziora 2024'!BK86</f>
        <v>0.5</v>
      </c>
      <c r="AH85" s="113">
        <f>'jeziora 2024'!BL86</f>
        <v>0.05</v>
      </c>
      <c r="AI85" s="113">
        <f>'jeziora 2024'!BM86</f>
        <v>0.05</v>
      </c>
      <c r="AJ85" s="113">
        <f>'jeziora 2024'!BN86</f>
        <v>0.05</v>
      </c>
      <c r="AK85" s="113">
        <f>'jeziora 2024'!BQ86</f>
        <v>0.4</v>
      </c>
      <c r="AL85" s="113">
        <f>'jeziora 2024'!BS86</f>
        <v>0.05</v>
      </c>
      <c r="AM85" s="113">
        <f>'jeziora 2024'!BU86</f>
        <v>0.1</v>
      </c>
      <c r="AN85" s="113">
        <f>'jeziora 2024'!BW86</f>
        <v>0.05</v>
      </c>
      <c r="AO85" s="113">
        <f>'jeziora 2024'!BX86</f>
        <v>0.05</v>
      </c>
      <c r="AP85" s="113">
        <f>'jeziora 2024'!BY86</f>
        <v>0.15000000000000002</v>
      </c>
      <c r="AQ85" s="113">
        <f>'jeziora 2024'!CA86</f>
        <v>25</v>
      </c>
      <c r="AR85" s="112">
        <f>'jeziora 2024'!CL86</f>
        <v>0.36</v>
      </c>
      <c r="AS85" s="113">
        <f>'jeziora 2024'!CO86</f>
        <v>0.5</v>
      </c>
      <c r="AT85" s="113">
        <f>'jeziora 2024'!CT86</f>
        <v>0.5</v>
      </c>
      <c r="AU85" s="133">
        <f>'jeziora 2024'!CY86</f>
        <v>0.01</v>
      </c>
      <c r="AV85" s="113">
        <f>'jeziora 2024'!DD86</f>
        <v>0.05</v>
      </c>
      <c r="AW85" s="113">
        <f>'jeziora 2024'!DE86</f>
        <v>0.05</v>
      </c>
      <c r="AX85" s="157">
        <f>'jeziora 2024'!DF86</f>
        <v>0.05</v>
      </c>
      <c r="AY85" s="158" t="s">
        <v>162</v>
      </c>
    </row>
    <row r="86" spans="1:51" x14ac:dyDescent="0.25">
      <c r="A86" s="122">
        <f>'jeziora 2024'!B87</f>
        <v>132</v>
      </c>
      <c r="B86" s="120" t="str">
        <f>'jeziora 2024'!D87</f>
        <v>jez. Piaseczno  - głęboczek 10,5m</v>
      </c>
      <c r="C86" s="112">
        <f>'jeziora 2024'!I87</f>
        <v>0.05</v>
      </c>
      <c r="D86" s="112">
        <f>'jeziora 2024'!J87</f>
        <v>16.8</v>
      </c>
      <c r="E86" s="112">
        <f>'jeziora 2024'!L87</f>
        <v>1.61</v>
      </c>
      <c r="F86" s="112">
        <f>'jeziora 2024'!N87</f>
        <v>23.6</v>
      </c>
      <c r="G86" s="112">
        <f>'jeziora 2024'!O87</f>
        <v>26.1</v>
      </c>
      <c r="H86" s="133">
        <f>'jeziora 2024'!P87</f>
        <v>8.2000000000000007E-3</v>
      </c>
      <c r="I86" s="112">
        <f>'jeziora 2024'!S87</f>
        <v>17.3</v>
      </c>
      <c r="J86" s="112">
        <f>'jeziora 2024'!T87</f>
        <v>91.2</v>
      </c>
      <c r="K86" s="112">
        <f>'jeziora 2024'!X87</f>
        <v>160</v>
      </c>
      <c r="L86" s="121">
        <f>'jeziora 2024'!AA87</f>
        <v>20799.7</v>
      </c>
      <c r="M86" s="121">
        <f>'jeziora 2024'!AB87</f>
        <v>577.53599999999994</v>
      </c>
      <c r="N86" s="113">
        <f>'jeziora 2024'!AH87</f>
        <v>49</v>
      </c>
      <c r="O86" s="113">
        <f>'jeziora 2024'!AI87</f>
        <v>70</v>
      </c>
      <c r="P86" s="113">
        <f>'jeziora 2024'!AJ87</f>
        <v>27</v>
      </c>
      <c r="Q86" s="113">
        <f>'jeziora 2024'!AK87</f>
        <v>390</v>
      </c>
      <c r="R86" s="113">
        <f>'jeziora 2024'!AL87</f>
        <v>100</v>
      </c>
      <c r="S86" s="113">
        <f>'jeziora 2024'!AM87</f>
        <v>58</v>
      </c>
      <c r="T86" s="113">
        <f>'jeziora 2024'!AN87</f>
        <v>79</v>
      </c>
      <c r="U86" s="113">
        <f>'jeziora 2024'!AP87</f>
        <v>196</v>
      </c>
      <c r="V86" s="113">
        <f>'jeziora 2024'!AQ87</f>
        <v>1.5</v>
      </c>
      <c r="W86" s="113">
        <f>'jeziora 2024'!AR87</f>
        <v>24</v>
      </c>
      <c r="X86" s="113">
        <f>'jeziora 2024'!AS87</f>
        <v>14</v>
      </c>
      <c r="Y86" s="113">
        <f>'jeziora 2024'!AT87</f>
        <v>156</v>
      </c>
      <c r="Z86" s="113">
        <f>'jeziora 2024'!AU87</f>
        <v>236</v>
      </c>
      <c r="AA86" s="113">
        <f>'jeziora 2024'!AV87</f>
        <v>69</v>
      </c>
      <c r="AB86" s="113">
        <f>'jeziora 2024'!AW87</f>
        <v>144</v>
      </c>
      <c r="AC86" s="113">
        <f>'jeziora 2024'!AX87</f>
        <v>204</v>
      </c>
      <c r="AD86" s="113">
        <f>'jeziora 2024'!AY87</f>
        <v>44</v>
      </c>
      <c r="AE86" s="113">
        <f>'jeziora 2024'!BA87</f>
        <v>1273.5</v>
      </c>
      <c r="AF86" s="113">
        <f>'jeziora 2024'!BI87</f>
        <v>0.5</v>
      </c>
      <c r="AG86" s="113">
        <f>'jeziora 2024'!BK87</f>
        <v>0.5</v>
      </c>
      <c r="AH86" s="113">
        <f>'jeziora 2024'!BL87</f>
        <v>0.05</v>
      </c>
      <c r="AI86" s="113">
        <f>'jeziora 2024'!BM87</f>
        <v>0.05</v>
      </c>
      <c r="AJ86" s="113">
        <f>'jeziora 2024'!BN87</f>
        <v>0.05</v>
      </c>
      <c r="AK86" s="113">
        <f>'jeziora 2024'!BQ87</f>
        <v>0.4</v>
      </c>
      <c r="AL86" s="113">
        <f>'jeziora 2024'!BS87</f>
        <v>0.05</v>
      </c>
      <c r="AM86" s="113">
        <f>'jeziora 2024'!BU87</f>
        <v>0.1</v>
      </c>
      <c r="AN86" s="113">
        <f>'jeziora 2024'!BW87</f>
        <v>0.05</v>
      </c>
      <c r="AO86" s="113">
        <f>'jeziora 2024'!BX87</f>
        <v>0.05</v>
      </c>
      <c r="AP86" s="113">
        <f>'jeziora 2024'!BY87</f>
        <v>0.15000000000000002</v>
      </c>
      <c r="AQ86" s="113">
        <f>'jeziora 2024'!CA87</f>
        <v>25</v>
      </c>
      <c r="AR86" s="112">
        <f>'jeziora 2024'!CL87</f>
        <v>7</v>
      </c>
      <c r="AS86" s="113">
        <f>'jeziora 2024'!CO87</f>
        <v>0.5</v>
      </c>
      <c r="AT86" s="113">
        <f>'jeziora 2024'!CT87</f>
        <v>0.5</v>
      </c>
      <c r="AU86" s="133">
        <f>'jeziora 2024'!CY87</f>
        <v>1.2E-2</v>
      </c>
      <c r="AV86" s="113">
        <f>'jeziora 2024'!DD87</f>
        <v>0.05</v>
      </c>
      <c r="AW86" s="113">
        <f>'jeziora 2024'!DE87</f>
        <v>0.05</v>
      </c>
      <c r="AX86" s="157">
        <f>'jeziora 2024'!DF87</f>
        <v>0.05</v>
      </c>
      <c r="AY86" s="155" t="s">
        <v>164</v>
      </c>
    </row>
    <row r="87" spans="1:51" x14ac:dyDescent="0.25">
      <c r="A87" s="122">
        <f>'jeziora 2024'!B88</f>
        <v>133</v>
      </c>
      <c r="B87" s="120" t="str">
        <f>'jeziora 2024'!D88</f>
        <v>jez. Piaseczno Duże - głęboczek -   25,9m</v>
      </c>
      <c r="C87" s="112">
        <f>'jeziora 2024'!I88</f>
        <v>0.05</v>
      </c>
      <c r="D87" s="112">
        <f>'jeziora 2024'!J88</f>
        <v>1.5</v>
      </c>
      <c r="E87" s="112">
        <f>'jeziora 2024'!L88</f>
        <v>2.5000000000000001E-2</v>
      </c>
      <c r="F87" s="112">
        <f>'jeziora 2024'!N88</f>
        <v>1.79</v>
      </c>
      <c r="G87" s="112">
        <f>'jeziora 2024'!O88</f>
        <v>4.3099999999999996</v>
      </c>
      <c r="H87" s="133">
        <f>'jeziora 2024'!P88</f>
        <v>5.7999999999999996E-3</v>
      </c>
      <c r="I87" s="112">
        <f>'jeziora 2024'!S88</f>
        <v>4.63</v>
      </c>
      <c r="J87" s="112">
        <f>'jeziora 2024'!T88</f>
        <v>1.79</v>
      </c>
      <c r="K87" s="112">
        <f>'jeziora 2024'!X88</f>
        <v>7.86</v>
      </c>
      <c r="L87" s="121">
        <f>'jeziora 2024'!AA88</f>
        <v>2580</v>
      </c>
      <c r="M87" s="121">
        <f>'jeziora 2024'!AB88</f>
        <v>691.46600000000001</v>
      </c>
      <c r="N87" s="113">
        <f>'jeziora 2024'!AH88</f>
        <v>1640</v>
      </c>
      <c r="O87" s="113">
        <f>'jeziora 2024'!AI88</f>
        <v>2670</v>
      </c>
      <c r="P87" s="113">
        <f>'jeziora 2024'!AJ88</f>
        <v>447</v>
      </c>
      <c r="Q87" s="113">
        <f>'jeziora 2024'!AK88</f>
        <v>4930</v>
      </c>
      <c r="R87" s="113">
        <f>'jeziora 2024'!AL88</f>
        <v>1830</v>
      </c>
      <c r="S87" s="113">
        <f>'jeziora 2024'!AM88</f>
        <v>1600</v>
      </c>
      <c r="T87" s="113">
        <f>'jeziora 2024'!AN88</f>
        <v>1640</v>
      </c>
      <c r="U87" s="113">
        <f>'jeziora 2024'!AP88</f>
        <v>958</v>
      </c>
      <c r="V87" s="113">
        <f>'jeziora 2024'!AQ88</f>
        <v>1.5</v>
      </c>
      <c r="W87" s="113">
        <f>'jeziora 2024'!AR88</f>
        <v>288</v>
      </c>
      <c r="X87" s="113">
        <f>'jeziora 2024'!AS88</f>
        <v>415</v>
      </c>
      <c r="Y87" s="113">
        <f>'jeziora 2024'!AT88</f>
        <v>4580</v>
      </c>
      <c r="Z87" s="113">
        <f>'jeziora 2024'!AU88</f>
        <v>2040</v>
      </c>
      <c r="AA87" s="113">
        <f>'jeziora 2024'!AV88</f>
        <v>829</v>
      </c>
      <c r="AB87" s="113">
        <f>'jeziora 2024'!AW88</f>
        <v>1290</v>
      </c>
      <c r="AC87" s="113">
        <f>'jeziora 2024'!AX88</f>
        <v>1070</v>
      </c>
      <c r="AD87" s="113">
        <f>'jeziora 2024'!AY88</f>
        <v>188</v>
      </c>
      <c r="AE87" s="113">
        <f>'jeziora 2024'!BA88</f>
        <v>22910.5</v>
      </c>
      <c r="AF87" s="113">
        <f>'jeziora 2024'!BI88</f>
        <v>0.5</v>
      </c>
      <c r="AG87" s="113">
        <f>'jeziora 2024'!BK88</f>
        <v>0.5</v>
      </c>
      <c r="AH87" s="113">
        <f>'jeziora 2024'!BL88</f>
        <v>0.05</v>
      </c>
      <c r="AI87" s="113">
        <f>'jeziora 2024'!BM88</f>
        <v>0.05</v>
      </c>
      <c r="AJ87" s="113">
        <f>'jeziora 2024'!BN88</f>
        <v>0.05</v>
      </c>
      <c r="AK87" s="113">
        <f>'jeziora 2024'!BQ88</f>
        <v>0.4</v>
      </c>
      <c r="AL87" s="113">
        <f>'jeziora 2024'!BS88</f>
        <v>0.05</v>
      </c>
      <c r="AM87" s="113">
        <f>'jeziora 2024'!BU88</f>
        <v>0.1</v>
      </c>
      <c r="AN87" s="113">
        <f>'jeziora 2024'!BW88</f>
        <v>0.05</v>
      </c>
      <c r="AO87" s="113">
        <f>'jeziora 2024'!BX88</f>
        <v>0.05</v>
      </c>
      <c r="AP87" s="113">
        <f>'jeziora 2024'!BY88</f>
        <v>0.15000000000000002</v>
      </c>
      <c r="AQ87" s="113">
        <f>'jeziora 2024'!CA88</f>
        <v>25</v>
      </c>
      <c r="AR87" s="112">
        <f>'jeziora 2024'!CL88</f>
        <v>0.56000000000000005</v>
      </c>
      <c r="AS87" s="113">
        <f>'jeziora 2024'!CO88</f>
        <v>0.5</v>
      </c>
      <c r="AT87" s="113">
        <f>'jeziora 2024'!CT88</f>
        <v>0.5</v>
      </c>
      <c r="AU87" s="133">
        <f>'jeziora 2024'!CY88</f>
        <v>9.300000000000001E-3</v>
      </c>
      <c r="AV87" s="113">
        <f>'jeziora 2024'!DD88</f>
        <v>0.05</v>
      </c>
      <c r="AW87" s="113">
        <f>'jeziora 2024'!DE88</f>
        <v>0.05</v>
      </c>
      <c r="AX87" s="157">
        <f>'jeziora 2024'!DF88</f>
        <v>0.05</v>
      </c>
      <c r="AY87" s="155" t="s">
        <v>164</v>
      </c>
    </row>
    <row r="88" spans="1:51" x14ac:dyDescent="0.25">
      <c r="A88" s="122">
        <f>'jeziora 2024'!B89</f>
        <v>134</v>
      </c>
      <c r="B88" s="120" t="str">
        <f>'jeziora 2024'!D89</f>
        <v>jez. Płaskie koło Rygola - st.01</v>
      </c>
      <c r="C88" s="112">
        <f>'jeziora 2024'!I89</f>
        <v>0.05</v>
      </c>
      <c r="D88" s="112">
        <f>'jeziora 2024'!J89</f>
        <v>4.91</v>
      </c>
      <c r="E88" s="112">
        <f>'jeziora 2024'!L89</f>
        <v>0.72599999999999998</v>
      </c>
      <c r="F88" s="112">
        <f>'jeziora 2024'!N89</f>
        <v>5.5</v>
      </c>
      <c r="G88" s="112">
        <f>'jeziora 2024'!O89</f>
        <v>2.2799999999999998</v>
      </c>
      <c r="H88" s="133">
        <f>'jeziora 2024'!P89</f>
        <v>2.7000000000000001E-3</v>
      </c>
      <c r="I88" s="112">
        <f>'jeziora 2024'!S89</f>
        <v>5.05</v>
      </c>
      <c r="J88" s="112">
        <f>'jeziora 2024'!T89</f>
        <v>50.2</v>
      </c>
      <c r="K88" s="112">
        <f>'jeziora 2024'!X89</f>
        <v>29.8</v>
      </c>
      <c r="L88" s="121">
        <f>'jeziora 2024'!AA89</f>
        <v>2340</v>
      </c>
      <c r="M88" s="121">
        <f>'jeziora 2024'!AB89</f>
        <v>45.1</v>
      </c>
      <c r="N88" s="113">
        <f>'jeziora 2024'!AH89</f>
        <v>2.5</v>
      </c>
      <c r="O88" s="113">
        <f>'jeziora 2024'!AI89</f>
        <v>2.5</v>
      </c>
      <c r="P88" s="113">
        <f>'jeziora 2024'!AJ89</f>
        <v>2.5</v>
      </c>
      <c r="Q88" s="113">
        <f>'jeziora 2024'!AK89</f>
        <v>2.5</v>
      </c>
      <c r="R88" s="113">
        <f>'jeziora 2024'!AL89</f>
        <v>2.5</v>
      </c>
      <c r="S88" s="113">
        <f>'jeziora 2024'!AM89</f>
        <v>2.5</v>
      </c>
      <c r="T88" s="113">
        <f>'jeziora 2024'!AN89</f>
        <v>2.5</v>
      </c>
      <c r="U88" s="113">
        <f>'jeziora 2024'!AP89</f>
        <v>2.5</v>
      </c>
      <c r="V88" s="113">
        <f>'jeziora 2024'!AQ89</f>
        <v>1.5</v>
      </c>
      <c r="W88" s="113">
        <f>'jeziora 2024'!AR89</f>
        <v>2.5</v>
      </c>
      <c r="X88" s="113">
        <f>'jeziora 2024'!AS89</f>
        <v>2.5</v>
      </c>
      <c r="Y88" s="113">
        <f>'jeziora 2024'!AT89</f>
        <v>2.5</v>
      </c>
      <c r="Z88" s="113">
        <f>'jeziora 2024'!AU89</f>
        <v>74</v>
      </c>
      <c r="AA88" s="113">
        <f>'jeziora 2024'!AV89</f>
        <v>2.5</v>
      </c>
      <c r="AB88" s="113">
        <f>'jeziora 2024'!AW89</f>
        <v>159</v>
      </c>
      <c r="AC88" s="113">
        <f>'jeziora 2024'!AX89</f>
        <v>210</v>
      </c>
      <c r="AD88" s="113">
        <f>'jeziora 2024'!AY89</f>
        <v>2.5</v>
      </c>
      <c r="AE88" s="113">
        <f>'jeziora 2024'!BA89</f>
        <v>103</v>
      </c>
      <c r="AF88" s="113">
        <f>'jeziora 2024'!BI89</f>
        <v>0.5</v>
      </c>
      <c r="AG88" s="113">
        <f>'jeziora 2024'!BK89</f>
        <v>0.5</v>
      </c>
      <c r="AH88" s="113">
        <f>'jeziora 2024'!BL89</f>
        <v>0.05</v>
      </c>
      <c r="AI88" s="113">
        <f>'jeziora 2024'!BM89</f>
        <v>0.05</v>
      </c>
      <c r="AJ88" s="113">
        <f>'jeziora 2024'!BN89</f>
        <v>0.05</v>
      </c>
      <c r="AK88" s="113">
        <f>'jeziora 2024'!BQ89</f>
        <v>0.4</v>
      </c>
      <c r="AL88" s="113">
        <f>'jeziora 2024'!BS89</f>
        <v>0.05</v>
      </c>
      <c r="AM88" s="113">
        <f>'jeziora 2024'!BU89</f>
        <v>0.1</v>
      </c>
      <c r="AN88" s="113">
        <f>'jeziora 2024'!BW89</f>
        <v>0.05</v>
      </c>
      <c r="AO88" s="113">
        <f>'jeziora 2024'!BX89</f>
        <v>0.05</v>
      </c>
      <c r="AP88" s="113">
        <f>'jeziora 2024'!BY89</f>
        <v>0.15000000000000002</v>
      </c>
      <c r="AQ88" s="113">
        <f>'jeziora 2024'!CA89</f>
        <v>0</v>
      </c>
      <c r="AR88" s="112">
        <f>'jeziora 2024'!CL89</f>
        <v>0</v>
      </c>
      <c r="AS88" s="113">
        <f>'jeziora 2024'!CO89</f>
        <v>0</v>
      </c>
      <c r="AT88" s="113">
        <f>'jeziora 2024'!CT89</f>
        <v>0</v>
      </c>
      <c r="AU88" s="133">
        <f>'jeziora 2024'!CY89</f>
        <v>0</v>
      </c>
      <c r="AV88" s="113">
        <f>'jeziora 2024'!DD89</f>
        <v>0</v>
      </c>
      <c r="AW88" s="113">
        <f>'jeziora 2024'!DE89</f>
        <v>0.05</v>
      </c>
      <c r="AX88" s="157">
        <f>'jeziora 2024'!DF89</f>
        <v>0.05</v>
      </c>
      <c r="AY88" s="158" t="s">
        <v>162</v>
      </c>
    </row>
    <row r="89" spans="1:51" x14ac:dyDescent="0.25">
      <c r="A89" s="122">
        <f>'jeziora 2024'!B90</f>
        <v>135</v>
      </c>
      <c r="B89" s="120" t="str">
        <f>'jeziora 2024'!D90</f>
        <v>jez. Pławno - głęboczek -   7,4m</v>
      </c>
      <c r="C89" s="112">
        <f>'jeziora 2024'!I90</f>
        <v>0.05</v>
      </c>
      <c r="D89" s="112">
        <f>'jeziora 2024'!J90</f>
        <v>6.38</v>
      </c>
      <c r="E89" s="112">
        <f>'jeziora 2024'!L90</f>
        <v>2.0299999999999998</v>
      </c>
      <c r="F89" s="112">
        <f>'jeziora 2024'!N90</f>
        <v>32.200000000000003</v>
      </c>
      <c r="G89" s="112">
        <f>'jeziora 2024'!O90</f>
        <v>16.3</v>
      </c>
      <c r="H89" s="133">
        <f>'jeziora 2024'!P90</f>
        <v>1.2E-2</v>
      </c>
      <c r="I89" s="112">
        <f>'jeziora 2024'!S90</f>
        <v>25.7</v>
      </c>
      <c r="J89" s="112">
        <f>'jeziora 2024'!T90</f>
        <v>117</v>
      </c>
      <c r="K89" s="112">
        <f>'jeziora 2024'!X90</f>
        <v>243</v>
      </c>
      <c r="L89" s="121">
        <f>'jeziora 2024'!AA90</f>
        <v>13700</v>
      </c>
      <c r="M89" s="121">
        <f>'jeziora 2024'!AB90</f>
        <v>231</v>
      </c>
      <c r="N89" s="113">
        <f>'jeziora 2024'!AH90</f>
        <v>2.5</v>
      </c>
      <c r="O89" s="113">
        <f>'jeziora 2024'!AI90</f>
        <v>148</v>
      </c>
      <c r="P89" s="113">
        <f>'jeziora 2024'!AJ90</f>
        <v>182</v>
      </c>
      <c r="Q89" s="113">
        <f>'jeziora 2024'!AK90</f>
        <v>952</v>
      </c>
      <c r="R89" s="113">
        <f>'jeziora 2024'!AL90</f>
        <v>360</v>
      </c>
      <c r="S89" s="113">
        <f>'jeziora 2024'!AM90</f>
        <v>241</v>
      </c>
      <c r="T89" s="113">
        <f>'jeziora 2024'!AN90</f>
        <v>262</v>
      </c>
      <c r="U89" s="113">
        <f>'jeziora 2024'!AP90</f>
        <v>265</v>
      </c>
      <c r="V89" s="113">
        <f>'jeziora 2024'!AQ90</f>
        <v>1.5</v>
      </c>
      <c r="W89" s="113">
        <f>'jeziora 2024'!AR90</f>
        <v>2.5</v>
      </c>
      <c r="X89" s="113">
        <f>'jeziora 2024'!AS90</f>
        <v>2.5</v>
      </c>
      <c r="Y89" s="113">
        <f>'jeziora 2024'!AT90</f>
        <v>590</v>
      </c>
      <c r="Z89" s="113">
        <f>'jeziora 2024'!AU90</f>
        <v>652</v>
      </c>
      <c r="AA89" s="113">
        <f>'jeziora 2024'!AV90</f>
        <v>219</v>
      </c>
      <c r="AB89" s="113">
        <f>'jeziora 2024'!AW90</f>
        <v>360</v>
      </c>
      <c r="AC89" s="113">
        <f>'jeziora 2024'!AX90</f>
        <v>582</v>
      </c>
      <c r="AD89" s="113">
        <f>'jeziora 2024'!AY90</f>
        <v>2.5</v>
      </c>
      <c r="AE89" s="113">
        <f>'jeziora 2024'!BA90</f>
        <v>3615</v>
      </c>
      <c r="AF89" s="113">
        <f>'jeziora 2024'!BI90</f>
        <v>0.5</v>
      </c>
      <c r="AG89" s="113">
        <f>'jeziora 2024'!BK90</f>
        <v>0.5</v>
      </c>
      <c r="AH89" s="113">
        <f>'jeziora 2024'!BL90</f>
        <v>0.05</v>
      </c>
      <c r="AI89" s="113">
        <f>'jeziora 2024'!BM90</f>
        <v>0.05</v>
      </c>
      <c r="AJ89" s="113">
        <f>'jeziora 2024'!BN90</f>
        <v>0.05</v>
      </c>
      <c r="AK89" s="113">
        <f>'jeziora 2024'!BQ90</f>
        <v>0.4</v>
      </c>
      <c r="AL89" s="113">
        <f>'jeziora 2024'!BS90</f>
        <v>0.05</v>
      </c>
      <c r="AM89" s="113">
        <f>'jeziora 2024'!BU90</f>
        <v>0.1</v>
      </c>
      <c r="AN89" s="113">
        <f>'jeziora 2024'!BW90</f>
        <v>0.05</v>
      </c>
      <c r="AO89" s="113">
        <f>'jeziora 2024'!BX90</f>
        <v>0.05</v>
      </c>
      <c r="AP89" s="113">
        <f>'jeziora 2024'!BY90</f>
        <v>0.15000000000000002</v>
      </c>
      <c r="AQ89" s="113">
        <f>'jeziora 2024'!CA90</f>
        <v>25</v>
      </c>
      <c r="AR89" s="112">
        <f>'jeziora 2024'!CL90</f>
        <v>0.82</v>
      </c>
      <c r="AS89" s="113">
        <f>'jeziora 2024'!CO90</f>
        <v>0.5</v>
      </c>
      <c r="AT89" s="113">
        <f>'jeziora 2024'!CT90</f>
        <v>0.5</v>
      </c>
      <c r="AU89" s="133">
        <f>'jeziora 2024'!CY90</f>
        <v>2.1000000000000001E-2</v>
      </c>
      <c r="AV89" s="113">
        <f>'jeziora 2024'!DD90</f>
        <v>0.05</v>
      </c>
      <c r="AW89" s="113">
        <f>'jeziora 2024'!DE90</f>
        <v>0.05</v>
      </c>
      <c r="AX89" s="157">
        <f>'jeziora 2024'!DF90</f>
        <v>0.05</v>
      </c>
      <c r="AY89" s="159" t="s">
        <v>163</v>
      </c>
    </row>
    <row r="90" spans="1:51" x14ac:dyDescent="0.25">
      <c r="A90" s="122">
        <f>'jeziora 2024'!B91</f>
        <v>136</v>
      </c>
      <c r="B90" s="120" t="str">
        <f>'jeziora 2024'!D91</f>
        <v>jez. Płociczno - głęboczek -  5,2 m</v>
      </c>
      <c r="C90" s="112">
        <f>'jeziora 2024'!I91</f>
        <v>18</v>
      </c>
      <c r="D90" s="112">
        <f>'jeziora 2024'!J91</f>
        <v>3.5</v>
      </c>
      <c r="E90" s="112">
        <f>'jeziora 2024'!L91</f>
        <v>0.104</v>
      </c>
      <c r="F90" s="112">
        <f>'jeziora 2024'!N91</f>
        <v>6.22</v>
      </c>
      <c r="G90" s="112">
        <f>'jeziora 2024'!O91</f>
        <v>12.9</v>
      </c>
      <c r="H90" s="133">
        <f>'jeziora 2024'!P91</f>
        <v>4.1999999999999997E-3</v>
      </c>
      <c r="I90" s="112">
        <f>'jeziora 2024'!S91</f>
        <v>3.46</v>
      </c>
      <c r="J90" s="112">
        <f>'jeziora 2024'!T91</f>
        <v>9.66</v>
      </c>
      <c r="K90" s="112">
        <f>'jeziora 2024'!X91</f>
        <v>51.7</v>
      </c>
      <c r="L90" s="121">
        <f>'jeziora 2024'!AA91</f>
        <v>10100</v>
      </c>
      <c r="M90" s="121">
        <f>'jeziora 2024'!AB91</f>
        <v>515.96900000000005</v>
      </c>
      <c r="N90" s="113">
        <f>'jeziora 2024'!AH91</f>
        <v>2.5</v>
      </c>
      <c r="O90" s="113">
        <f>'jeziora 2024'!AI91</f>
        <v>2.5</v>
      </c>
      <c r="P90" s="113">
        <f>'jeziora 2024'!AJ91</f>
        <v>2.5</v>
      </c>
      <c r="Q90" s="113">
        <f>'jeziora 2024'!AK91</f>
        <v>176</v>
      </c>
      <c r="R90" s="113">
        <f>'jeziora 2024'!AL91</f>
        <v>1100</v>
      </c>
      <c r="S90" s="113">
        <f>'jeziora 2024'!AM91</f>
        <v>29</v>
      </c>
      <c r="T90" s="113">
        <f>'jeziora 2024'!AN91</f>
        <v>2.5</v>
      </c>
      <c r="U90" s="113">
        <f>'jeziora 2024'!AP91</f>
        <v>2.5</v>
      </c>
      <c r="V90" s="113">
        <f>'jeziora 2024'!AQ91</f>
        <v>1.5</v>
      </c>
      <c r="W90" s="113">
        <f>'jeziora 2024'!AR91</f>
        <v>2.5</v>
      </c>
      <c r="X90" s="113">
        <f>'jeziora 2024'!AS91</f>
        <v>2.5</v>
      </c>
      <c r="Y90" s="113">
        <f>'jeziora 2024'!AT91</f>
        <v>50</v>
      </c>
      <c r="Z90" s="113">
        <f>'jeziora 2024'!AU91</f>
        <v>40</v>
      </c>
      <c r="AA90" s="113">
        <f>'jeziora 2024'!AV91</f>
        <v>2.5</v>
      </c>
      <c r="AB90" s="113">
        <f>'jeziora 2024'!AW91</f>
        <v>54</v>
      </c>
      <c r="AC90" s="113">
        <f>'jeziora 2024'!AX91</f>
        <v>60</v>
      </c>
      <c r="AD90" s="113">
        <f>'jeziora 2024'!AY91</f>
        <v>2.5</v>
      </c>
      <c r="AE90" s="113">
        <f>'jeziora 2024'!BA91</f>
        <v>1414</v>
      </c>
      <c r="AF90" s="113">
        <f>'jeziora 2024'!BI91</f>
        <v>0.5</v>
      </c>
      <c r="AG90" s="113">
        <f>'jeziora 2024'!BK91</f>
        <v>0.5</v>
      </c>
      <c r="AH90" s="113">
        <f>'jeziora 2024'!BL91</f>
        <v>0.05</v>
      </c>
      <c r="AI90" s="113">
        <f>'jeziora 2024'!BM91</f>
        <v>0.05</v>
      </c>
      <c r="AJ90" s="113">
        <f>'jeziora 2024'!BN91</f>
        <v>0.05</v>
      </c>
      <c r="AK90" s="113">
        <f>'jeziora 2024'!BQ91</f>
        <v>0.4</v>
      </c>
      <c r="AL90" s="113">
        <f>'jeziora 2024'!BS91</f>
        <v>0.05</v>
      </c>
      <c r="AM90" s="113">
        <f>'jeziora 2024'!BU91</f>
        <v>0.1</v>
      </c>
      <c r="AN90" s="113">
        <f>'jeziora 2024'!BW91</f>
        <v>0.05</v>
      </c>
      <c r="AO90" s="113">
        <f>'jeziora 2024'!BX91</f>
        <v>0.05</v>
      </c>
      <c r="AP90" s="113">
        <f>'jeziora 2024'!BY91</f>
        <v>0.15000000000000002</v>
      </c>
      <c r="AQ90" s="113">
        <f>'jeziora 2024'!CA91</f>
        <v>0</v>
      </c>
      <c r="AR90" s="112">
        <f>'jeziora 2024'!CL91</f>
        <v>0</v>
      </c>
      <c r="AS90" s="113">
        <f>'jeziora 2024'!CO91</f>
        <v>0</v>
      </c>
      <c r="AT90" s="113">
        <f>'jeziora 2024'!CT91</f>
        <v>0</v>
      </c>
      <c r="AU90" s="133">
        <f>'jeziora 2024'!CY91</f>
        <v>0</v>
      </c>
      <c r="AV90" s="113">
        <f>'jeziora 2024'!DD91</f>
        <v>0</v>
      </c>
      <c r="AW90" s="113">
        <f>'jeziora 2024'!DE91</f>
        <v>0.05</v>
      </c>
      <c r="AX90" s="157">
        <f>'jeziora 2024'!DF91</f>
        <v>0.05</v>
      </c>
      <c r="AY90" s="155" t="s">
        <v>164</v>
      </c>
    </row>
    <row r="91" spans="1:51" x14ac:dyDescent="0.25">
      <c r="A91" s="122">
        <f>'jeziora 2024'!B92</f>
        <v>137</v>
      </c>
      <c r="B91" s="120" t="str">
        <f>'jeziora 2024'!D92</f>
        <v>jez. Pozezdrze - stan. 01</v>
      </c>
      <c r="C91" s="112">
        <f>'jeziora 2024'!I92</f>
        <v>0.05</v>
      </c>
      <c r="D91" s="112">
        <f>'jeziora 2024'!J92</f>
        <v>13.2</v>
      </c>
      <c r="E91" s="112">
        <f>'jeziora 2024'!L92</f>
        <v>0.42799999999999999</v>
      </c>
      <c r="F91" s="112">
        <f>'jeziora 2024'!N92</f>
        <v>10.3</v>
      </c>
      <c r="G91" s="112">
        <f>'jeziora 2024'!O92</f>
        <v>4.63</v>
      </c>
      <c r="H91" s="133">
        <f>'jeziora 2024'!P92</f>
        <v>5.3E-3</v>
      </c>
      <c r="I91" s="112">
        <f>'jeziora 2024'!S92</f>
        <v>8.7100000000000009</v>
      </c>
      <c r="J91" s="112">
        <f>'jeziora 2024'!T92</f>
        <v>16.899999999999999</v>
      </c>
      <c r="K91" s="112">
        <f>'jeziora 2024'!X92</f>
        <v>30.2</v>
      </c>
      <c r="L91" s="121">
        <f>'jeziora 2024'!AA92</f>
        <v>21236.9</v>
      </c>
      <c r="M91" s="121">
        <f>'jeziora 2024'!AB92</f>
        <v>251</v>
      </c>
      <c r="N91" s="113">
        <f>'jeziora 2024'!AH92</f>
        <v>2.5</v>
      </c>
      <c r="O91" s="113">
        <f>'jeziora 2024'!AI92</f>
        <v>2.5</v>
      </c>
      <c r="P91" s="113">
        <f>'jeziora 2024'!AJ92</f>
        <v>2.5</v>
      </c>
      <c r="Q91" s="113">
        <f>'jeziora 2024'!AK92</f>
        <v>2.5</v>
      </c>
      <c r="R91" s="113">
        <f>'jeziora 2024'!AL92</f>
        <v>2.5</v>
      </c>
      <c r="S91" s="113">
        <f>'jeziora 2024'!AM92</f>
        <v>2.5</v>
      </c>
      <c r="T91" s="113">
        <f>'jeziora 2024'!AN92</f>
        <v>2.5</v>
      </c>
      <c r="U91" s="113">
        <f>'jeziora 2024'!AP92</f>
        <v>2.5</v>
      </c>
      <c r="V91" s="113">
        <f>'jeziora 2024'!AQ92</f>
        <v>1.5</v>
      </c>
      <c r="W91" s="113">
        <f>'jeziora 2024'!AR92</f>
        <v>2.5</v>
      </c>
      <c r="X91" s="113">
        <f>'jeziora 2024'!AS92</f>
        <v>2.5</v>
      </c>
      <c r="Y91" s="113">
        <f>'jeziora 2024'!AT92</f>
        <v>2.5</v>
      </c>
      <c r="Z91" s="113">
        <f>'jeziora 2024'!AU92</f>
        <v>14</v>
      </c>
      <c r="AA91" s="113">
        <f>'jeziora 2024'!AV92</f>
        <v>2.5</v>
      </c>
      <c r="AB91" s="113">
        <f>'jeziora 2024'!AW92</f>
        <v>35</v>
      </c>
      <c r="AC91" s="113">
        <f>'jeziora 2024'!AX92</f>
        <v>41</v>
      </c>
      <c r="AD91" s="113">
        <f>'jeziora 2024'!AY92</f>
        <v>2.5</v>
      </c>
      <c r="AE91" s="113">
        <f>'jeziora 2024'!BA92</f>
        <v>43</v>
      </c>
      <c r="AF91" s="113">
        <f>'jeziora 2024'!BI92</f>
        <v>0.5</v>
      </c>
      <c r="AG91" s="113">
        <f>'jeziora 2024'!BK92</f>
        <v>0.5</v>
      </c>
      <c r="AH91" s="113">
        <f>'jeziora 2024'!BL92</f>
        <v>0.05</v>
      </c>
      <c r="AI91" s="113">
        <f>'jeziora 2024'!BM92</f>
        <v>0.05</v>
      </c>
      <c r="AJ91" s="113">
        <f>'jeziora 2024'!BN92</f>
        <v>0.05</v>
      </c>
      <c r="AK91" s="113">
        <f>'jeziora 2024'!BQ92</f>
        <v>0.4</v>
      </c>
      <c r="AL91" s="113">
        <f>'jeziora 2024'!BS92</f>
        <v>0.05</v>
      </c>
      <c r="AM91" s="113">
        <f>'jeziora 2024'!BU92</f>
        <v>0.1</v>
      </c>
      <c r="AN91" s="113">
        <f>'jeziora 2024'!BW92</f>
        <v>0.05</v>
      </c>
      <c r="AO91" s="113">
        <f>'jeziora 2024'!BX92</f>
        <v>0.05</v>
      </c>
      <c r="AP91" s="113">
        <f>'jeziora 2024'!BY92</f>
        <v>0.15000000000000002</v>
      </c>
      <c r="AQ91" s="113">
        <f>'jeziora 2024'!CA92</f>
        <v>0</v>
      </c>
      <c r="AR91" s="112">
        <f>'jeziora 2024'!CL92</f>
        <v>0</v>
      </c>
      <c r="AS91" s="113">
        <f>'jeziora 2024'!CO92</f>
        <v>0</v>
      </c>
      <c r="AT91" s="113">
        <f>'jeziora 2024'!CT92</f>
        <v>0</v>
      </c>
      <c r="AU91" s="133">
        <f>'jeziora 2024'!CY92</f>
        <v>0</v>
      </c>
      <c r="AV91" s="113">
        <f>'jeziora 2024'!DD92</f>
        <v>0</v>
      </c>
      <c r="AW91" s="113">
        <f>'jeziora 2024'!DE92</f>
        <v>0.05</v>
      </c>
      <c r="AX91" s="157">
        <f>'jeziora 2024'!DF92</f>
        <v>0.05</v>
      </c>
      <c r="AY91" s="158" t="s">
        <v>162</v>
      </c>
    </row>
    <row r="92" spans="1:51" x14ac:dyDescent="0.25">
      <c r="A92" s="122">
        <f>'jeziora 2024'!B93</f>
        <v>138</v>
      </c>
      <c r="B92" s="120" t="str">
        <f>'jeziora 2024'!D93</f>
        <v>jez. Przytoczno - głęboczek -  12,5 m</v>
      </c>
      <c r="C92" s="112">
        <f>'jeziora 2024'!I93</f>
        <v>0.05</v>
      </c>
      <c r="D92" s="112">
        <f>'jeziora 2024'!J93</f>
        <v>5.88</v>
      </c>
      <c r="E92" s="112">
        <f>'jeziora 2024'!L93</f>
        <v>0.38800000000000001</v>
      </c>
      <c r="F92" s="112">
        <f>'jeziora 2024'!N93</f>
        <v>33.799999999999997</v>
      </c>
      <c r="G92" s="112">
        <f>'jeziora 2024'!O93</f>
        <v>32.1</v>
      </c>
      <c r="H92" s="133">
        <f>'jeziora 2024'!P93</f>
        <v>1.2999999999999999E-3</v>
      </c>
      <c r="I92" s="112">
        <f>'jeziora 2024'!S93</f>
        <v>32.6</v>
      </c>
      <c r="J92" s="112">
        <f>'jeziora 2024'!T93</f>
        <v>16.3</v>
      </c>
      <c r="K92" s="112">
        <f>'jeziora 2024'!X93</f>
        <v>97.6</v>
      </c>
      <c r="L92" s="121">
        <f>'jeziora 2024'!AA93</f>
        <v>16787.900000000001</v>
      </c>
      <c r="M92" s="121">
        <f>'jeziora 2024'!AB93</f>
        <v>209</v>
      </c>
      <c r="N92" s="113">
        <f>'jeziora 2024'!AH93</f>
        <v>997</v>
      </c>
      <c r="O92" s="113">
        <f>'jeziora 2024'!AI93</f>
        <v>399</v>
      </c>
      <c r="P92" s="113">
        <f>'jeziora 2024'!AJ93</f>
        <v>2.5</v>
      </c>
      <c r="Q92" s="113">
        <f>'jeziora 2024'!AK93</f>
        <v>930</v>
      </c>
      <c r="R92" s="113">
        <f>'jeziora 2024'!AL93</f>
        <v>340</v>
      </c>
      <c r="S92" s="113">
        <f>'jeziora 2024'!AM93</f>
        <v>262</v>
      </c>
      <c r="T92" s="113">
        <f>'jeziora 2024'!AN93</f>
        <v>362</v>
      </c>
      <c r="U92" s="113">
        <f>'jeziora 2024'!AP93</f>
        <v>289</v>
      </c>
      <c r="V92" s="113">
        <f>'jeziora 2024'!AQ93</f>
        <v>1.5</v>
      </c>
      <c r="W92" s="113">
        <f>'jeziora 2024'!AR93</f>
        <v>65</v>
      </c>
      <c r="X92" s="113">
        <f>'jeziora 2024'!AS93</f>
        <v>104</v>
      </c>
      <c r="Y92" s="113">
        <f>'jeziora 2024'!AT93</f>
        <v>876</v>
      </c>
      <c r="Z92" s="113">
        <f>'jeziora 2024'!AU93</f>
        <v>539</v>
      </c>
      <c r="AA92" s="113">
        <f>'jeziora 2024'!AV93</f>
        <v>223</v>
      </c>
      <c r="AB92" s="113">
        <f>'jeziora 2024'!AW93</f>
        <v>437</v>
      </c>
      <c r="AC92" s="113">
        <f>'jeziora 2024'!AX93</f>
        <v>420</v>
      </c>
      <c r="AD92" s="113">
        <f>'jeziora 2024'!AY93</f>
        <v>52</v>
      </c>
      <c r="AE92" s="113">
        <f>'jeziora 2024'!BA93</f>
        <v>5101</v>
      </c>
      <c r="AF92" s="113">
        <f>'jeziora 2024'!BI93</f>
        <v>0.5</v>
      </c>
      <c r="AG92" s="113">
        <f>'jeziora 2024'!BK93</f>
        <v>0.5</v>
      </c>
      <c r="AH92" s="113">
        <f>'jeziora 2024'!BL93</f>
        <v>0.05</v>
      </c>
      <c r="AI92" s="113">
        <f>'jeziora 2024'!BM93</f>
        <v>0.05</v>
      </c>
      <c r="AJ92" s="113">
        <f>'jeziora 2024'!BN93</f>
        <v>0.05</v>
      </c>
      <c r="AK92" s="113">
        <f>'jeziora 2024'!BQ93</f>
        <v>0.4</v>
      </c>
      <c r="AL92" s="113">
        <f>'jeziora 2024'!BS93</f>
        <v>0.05</v>
      </c>
      <c r="AM92" s="113">
        <f>'jeziora 2024'!BU93</f>
        <v>0.1</v>
      </c>
      <c r="AN92" s="113">
        <f>'jeziora 2024'!BW93</f>
        <v>0.05</v>
      </c>
      <c r="AO92" s="113">
        <f>'jeziora 2024'!BX93</f>
        <v>0.05</v>
      </c>
      <c r="AP92" s="113">
        <f>'jeziora 2024'!BY93</f>
        <v>0.15000000000000002</v>
      </c>
      <c r="AQ92" s="113">
        <f>'jeziora 2024'!CA93</f>
        <v>25</v>
      </c>
      <c r="AR92" s="112">
        <f>'jeziora 2024'!CL93</f>
        <v>0.26</v>
      </c>
      <c r="AS92" s="113">
        <f>'jeziora 2024'!CO93</f>
        <v>0.5</v>
      </c>
      <c r="AT92" s="113">
        <f>'jeziora 2024'!CT93</f>
        <v>0.5</v>
      </c>
      <c r="AU92" s="133">
        <f>'jeziora 2024'!CY93</f>
        <v>2.4E-2</v>
      </c>
      <c r="AV92" s="113">
        <f>'jeziora 2024'!DD93</f>
        <v>0.05</v>
      </c>
      <c r="AW92" s="113">
        <f>'jeziora 2024'!DE93</f>
        <v>0.05</v>
      </c>
      <c r="AX92" s="157">
        <f>'jeziora 2024'!DF93</f>
        <v>0.05</v>
      </c>
      <c r="AY92" s="155" t="s">
        <v>164</v>
      </c>
    </row>
    <row r="93" spans="1:51" x14ac:dyDescent="0.25">
      <c r="A93" s="122">
        <f>'jeziora 2024'!B94</f>
        <v>139</v>
      </c>
      <c r="B93" s="120" t="str">
        <f>'jeziora 2024'!D94</f>
        <v>jez. Przytonko - głęboczek - 20,3m</v>
      </c>
      <c r="C93" s="112">
        <f>'jeziora 2024'!I94</f>
        <v>0.05</v>
      </c>
      <c r="D93" s="112">
        <f>'jeziora 2024'!J94</f>
        <v>13.2</v>
      </c>
      <c r="E93" s="112">
        <f>'jeziora 2024'!L94</f>
        <v>1.71</v>
      </c>
      <c r="F93" s="112">
        <f>'jeziora 2024'!N94</f>
        <v>30.4</v>
      </c>
      <c r="G93" s="112">
        <f>'jeziora 2024'!O94</f>
        <v>20.2</v>
      </c>
      <c r="H93" s="133">
        <f>'jeziora 2024'!P94</f>
        <v>1.4999999999999999E-2</v>
      </c>
      <c r="I93" s="112">
        <f>'jeziora 2024'!S94</f>
        <v>25</v>
      </c>
      <c r="J93" s="112">
        <f>'jeziora 2024'!T94</f>
        <v>114</v>
      </c>
      <c r="K93" s="112">
        <f>'jeziora 2024'!X94</f>
        <v>101</v>
      </c>
      <c r="L93" s="121">
        <f>'jeziora 2024'!AA94</f>
        <v>20787</v>
      </c>
      <c r="M93" s="121">
        <f>'jeziora 2024'!AB94</f>
        <v>316</v>
      </c>
      <c r="N93" s="113">
        <f>'jeziora 2024'!AH94</f>
        <v>48</v>
      </c>
      <c r="O93" s="113">
        <f>'jeziora 2024'!AI94</f>
        <v>133</v>
      </c>
      <c r="P93" s="113">
        <f>'jeziora 2024'!AJ94</f>
        <v>92</v>
      </c>
      <c r="Q93" s="113">
        <f>'jeziora 2024'!AK94</f>
        <v>375</v>
      </c>
      <c r="R93" s="113">
        <f>'jeziora 2024'!AL94</f>
        <v>180</v>
      </c>
      <c r="S93" s="113">
        <f>'jeziora 2024'!AM94</f>
        <v>71</v>
      </c>
      <c r="T93" s="113">
        <f>'jeziora 2024'!AN94</f>
        <v>103</v>
      </c>
      <c r="U93" s="113">
        <f>'jeziora 2024'!AP94</f>
        <v>199</v>
      </c>
      <c r="V93" s="113">
        <f>'jeziora 2024'!AQ94</f>
        <v>1.5</v>
      </c>
      <c r="W93" s="113">
        <f>'jeziora 2024'!AR94</f>
        <v>2.5</v>
      </c>
      <c r="X93" s="113">
        <f>'jeziora 2024'!AS94</f>
        <v>56</v>
      </c>
      <c r="Y93" s="113">
        <f>'jeziora 2024'!AT94</f>
        <v>188</v>
      </c>
      <c r="Z93" s="113">
        <f>'jeziora 2024'!AU94</f>
        <v>335</v>
      </c>
      <c r="AA93" s="113">
        <f>'jeziora 2024'!AV94</f>
        <v>105</v>
      </c>
      <c r="AB93" s="113">
        <f>'jeziora 2024'!AW94</f>
        <v>211</v>
      </c>
      <c r="AC93" s="113">
        <f>'jeziora 2024'!AX94</f>
        <v>267</v>
      </c>
      <c r="AD93" s="113">
        <f>'jeziora 2024'!AY94</f>
        <v>40</v>
      </c>
      <c r="AE93" s="113">
        <f>'jeziora 2024'!BA94</f>
        <v>1690</v>
      </c>
      <c r="AF93" s="113">
        <f>'jeziora 2024'!BI94</f>
        <v>0.5</v>
      </c>
      <c r="AG93" s="113">
        <f>'jeziora 2024'!BK94</f>
        <v>0.5</v>
      </c>
      <c r="AH93" s="113">
        <f>'jeziora 2024'!BL94</f>
        <v>0.05</v>
      </c>
      <c r="AI93" s="113">
        <f>'jeziora 2024'!BM94</f>
        <v>0.05</v>
      </c>
      <c r="AJ93" s="113">
        <f>'jeziora 2024'!BN94</f>
        <v>0.05</v>
      </c>
      <c r="AK93" s="113">
        <f>'jeziora 2024'!BQ94</f>
        <v>0.4</v>
      </c>
      <c r="AL93" s="113">
        <f>'jeziora 2024'!BS94</f>
        <v>0.05</v>
      </c>
      <c r="AM93" s="113">
        <f>'jeziora 2024'!BU94</f>
        <v>0.1</v>
      </c>
      <c r="AN93" s="113">
        <f>'jeziora 2024'!BW94</f>
        <v>0.05</v>
      </c>
      <c r="AO93" s="113">
        <f>'jeziora 2024'!BX94</f>
        <v>0.05</v>
      </c>
      <c r="AP93" s="113">
        <f>'jeziora 2024'!BY94</f>
        <v>0.15000000000000002</v>
      </c>
      <c r="AQ93" s="113">
        <f>'jeziora 2024'!CA94</f>
        <v>25</v>
      </c>
      <c r="AR93" s="112">
        <f>'jeziora 2024'!CL94</f>
        <v>2.1</v>
      </c>
      <c r="AS93" s="113">
        <f>'jeziora 2024'!CO94</f>
        <v>0.5</v>
      </c>
      <c r="AT93" s="113">
        <f>'jeziora 2024'!CT94</f>
        <v>0.5</v>
      </c>
      <c r="AU93" s="133">
        <f>'jeziora 2024'!CY94</f>
        <v>2.1999999999999999E-2</v>
      </c>
      <c r="AV93" s="113">
        <f>'jeziora 2024'!DD94</f>
        <v>0.05</v>
      </c>
      <c r="AW93" s="113">
        <f>'jeziora 2024'!DE94</f>
        <v>0.05</v>
      </c>
      <c r="AX93" s="157">
        <f>'jeziora 2024'!DF94</f>
        <v>0.05</v>
      </c>
      <c r="AY93" s="159" t="s">
        <v>163</v>
      </c>
    </row>
    <row r="94" spans="1:51" x14ac:dyDescent="0.25">
      <c r="A94" s="122">
        <f>'jeziora 2024'!B95</f>
        <v>140</v>
      </c>
      <c r="B94" s="120" t="str">
        <f>'jeziora 2024'!D95</f>
        <v>jez. Radomno - stan. 01</v>
      </c>
      <c r="C94" s="112">
        <f>'jeziora 2024'!I95</f>
        <v>0.05</v>
      </c>
      <c r="D94" s="112">
        <f>'jeziora 2024'!J95</f>
        <v>1.5</v>
      </c>
      <c r="E94" s="112">
        <f>'jeziora 2024'!L95</f>
        <v>2.5000000000000001E-2</v>
      </c>
      <c r="F94" s="112">
        <f>'jeziora 2024'!N95</f>
        <v>2.58</v>
      </c>
      <c r="G94" s="112">
        <f>'jeziora 2024'!O95</f>
        <v>14.5</v>
      </c>
      <c r="H94" s="133">
        <f>'jeziora 2024'!P95</f>
        <v>3.2000000000000002E-3</v>
      </c>
      <c r="I94" s="112">
        <f>'jeziora 2024'!S95</f>
        <v>1.4</v>
      </c>
      <c r="J94" s="112">
        <f>'jeziora 2024'!T95</f>
        <v>4.09</v>
      </c>
      <c r="K94" s="112">
        <f>'jeziora 2024'!X95</f>
        <v>49.5</v>
      </c>
      <c r="L94" s="121">
        <f>'jeziora 2024'!AA95</f>
        <v>6670</v>
      </c>
      <c r="M94" s="121">
        <f>'jeziora 2024'!AB95</f>
        <v>464</v>
      </c>
      <c r="N94" s="113">
        <f>'jeziora 2024'!AH95</f>
        <v>2.5</v>
      </c>
      <c r="O94" s="113">
        <f>'jeziora 2024'!AI95</f>
        <v>2.5</v>
      </c>
      <c r="P94" s="113">
        <f>'jeziora 2024'!AJ95</f>
        <v>148</v>
      </c>
      <c r="Q94" s="113">
        <f>'jeziora 2024'!AK95</f>
        <v>285</v>
      </c>
      <c r="R94" s="113">
        <f>'jeziora 2024'!AL95</f>
        <v>150</v>
      </c>
      <c r="S94" s="113">
        <f>'jeziora 2024'!AM95</f>
        <v>173</v>
      </c>
      <c r="T94" s="113">
        <f>'jeziora 2024'!AN95</f>
        <v>385</v>
      </c>
      <c r="U94" s="113">
        <f>'jeziora 2024'!AP95</f>
        <v>286</v>
      </c>
      <c r="V94" s="113">
        <f>'jeziora 2024'!AQ95</f>
        <v>1.5</v>
      </c>
      <c r="W94" s="113">
        <f>'jeziora 2024'!AR95</f>
        <v>2.5</v>
      </c>
      <c r="X94" s="113">
        <f>'jeziora 2024'!AS95</f>
        <v>2.5</v>
      </c>
      <c r="Y94" s="113">
        <f>'jeziora 2024'!AT95</f>
        <v>243</v>
      </c>
      <c r="Z94" s="113">
        <f>'jeziora 2024'!AU95</f>
        <v>367</v>
      </c>
      <c r="AA94" s="113">
        <f>'jeziora 2024'!AV95</f>
        <v>405</v>
      </c>
      <c r="AB94" s="113">
        <f>'jeziora 2024'!AW95</f>
        <v>2.5</v>
      </c>
      <c r="AC94" s="113">
        <f>'jeziora 2024'!AX95</f>
        <v>98</v>
      </c>
      <c r="AD94" s="113">
        <f>'jeziora 2024'!AY95</f>
        <v>351</v>
      </c>
      <c r="AE94" s="113">
        <f>'jeziora 2024'!BA95</f>
        <v>2167.5</v>
      </c>
      <c r="AF94" s="113">
        <f>'jeziora 2024'!BI95</f>
        <v>0.5</v>
      </c>
      <c r="AG94" s="113">
        <f>'jeziora 2024'!BK95</f>
        <v>0.5</v>
      </c>
      <c r="AH94" s="113">
        <f>'jeziora 2024'!BL95</f>
        <v>0.05</v>
      </c>
      <c r="AI94" s="113">
        <f>'jeziora 2024'!BM95</f>
        <v>0.05</v>
      </c>
      <c r="AJ94" s="113">
        <f>'jeziora 2024'!BN95</f>
        <v>0.05</v>
      </c>
      <c r="AK94" s="113">
        <f>'jeziora 2024'!BQ95</f>
        <v>0.4</v>
      </c>
      <c r="AL94" s="113">
        <f>'jeziora 2024'!BS95</f>
        <v>0.05</v>
      </c>
      <c r="AM94" s="113">
        <f>'jeziora 2024'!BU95</f>
        <v>0.1</v>
      </c>
      <c r="AN94" s="113">
        <f>'jeziora 2024'!BW95</f>
        <v>0.05</v>
      </c>
      <c r="AO94" s="113">
        <f>'jeziora 2024'!BX95</f>
        <v>0.05</v>
      </c>
      <c r="AP94" s="113">
        <f>'jeziora 2024'!BY95</f>
        <v>0.15000000000000002</v>
      </c>
      <c r="AQ94" s="113">
        <f>'jeziora 2024'!CA95</f>
        <v>25</v>
      </c>
      <c r="AR94" s="112">
        <f>'jeziora 2024'!CL95</f>
        <v>4.9000000000000004</v>
      </c>
      <c r="AS94" s="113">
        <f>'jeziora 2024'!CO95</f>
        <v>0.5</v>
      </c>
      <c r="AT94" s="113">
        <f>'jeziora 2024'!CT95</f>
        <v>0.5</v>
      </c>
      <c r="AU94" s="133">
        <f>'jeziora 2024'!CY95</f>
        <v>4.3E-3</v>
      </c>
      <c r="AV94" s="113">
        <f>'jeziora 2024'!DD95</f>
        <v>0.05</v>
      </c>
      <c r="AW94" s="113">
        <f>'jeziora 2024'!DE95</f>
        <v>0.05</v>
      </c>
      <c r="AX94" s="157">
        <f>'jeziora 2024'!DF95</f>
        <v>0.05</v>
      </c>
      <c r="AY94" s="155" t="s">
        <v>164</v>
      </c>
    </row>
    <row r="95" spans="1:51" x14ac:dyDescent="0.25">
      <c r="A95" s="122">
        <f>'jeziora 2024'!B96</f>
        <v>141</v>
      </c>
      <c r="B95" s="120" t="str">
        <f>'jeziora 2024'!D96</f>
        <v>jez. Rajgrodzkie - st.06 (Opartowo)</v>
      </c>
      <c r="C95" s="112">
        <f>'jeziora 2024'!I96</f>
        <v>0.05</v>
      </c>
      <c r="D95" s="112">
        <f>'jeziora 2024'!J96</f>
        <v>9.2799999999999994</v>
      </c>
      <c r="E95" s="112">
        <f>'jeziora 2024'!L96</f>
        <v>0.129</v>
      </c>
      <c r="F95" s="112">
        <f>'jeziora 2024'!N96</f>
        <v>5.2</v>
      </c>
      <c r="G95" s="112">
        <f>'jeziora 2024'!O96</f>
        <v>13</v>
      </c>
      <c r="H95" s="133">
        <f>'jeziora 2024'!P96</f>
        <v>1.4E-2</v>
      </c>
      <c r="I95" s="112">
        <f>'jeziora 2024'!S96</f>
        <v>3.36</v>
      </c>
      <c r="J95" s="112">
        <f>'jeziora 2024'!T96</f>
        <v>8.57</v>
      </c>
      <c r="K95" s="112">
        <f>'jeziora 2024'!X96</f>
        <v>31.5</v>
      </c>
      <c r="L95" s="121">
        <f>'jeziora 2024'!AA96</f>
        <v>20089.5</v>
      </c>
      <c r="M95" s="121">
        <f>'jeziora 2024'!AB96</f>
        <v>5312.07</v>
      </c>
      <c r="N95" s="113">
        <f>'jeziora 2024'!AH96</f>
        <v>2.5</v>
      </c>
      <c r="O95" s="113">
        <f>'jeziora 2024'!AI96</f>
        <v>2.5</v>
      </c>
      <c r="P95" s="113">
        <f>'jeziora 2024'!AJ96</f>
        <v>2.5</v>
      </c>
      <c r="Q95" s="113">
        <f>'jeziora 2024'!AK96</f>
        <v>70</v>
      </c>
      <c r="R95" s="113">
        <f>'jeziora 2024'!AL96</f>
        <v>31</v>
      </c>
      <c r="S95" s="113">
        <f>'jeziora 2024'!AM96</f>
        <v>2.5</v>
      </c>
      <c r="T95" s="113">
        <f>'jeziora 2024'!AN96</f>
        <v>24</v>
      </c>
      <c r="U95" s="113">
        <f>'jeziora 2024'!AP96</f>
        <v>53</v>
      </c>
      <c r="V95" s="113">
        <f>'jeziora 2024'!AQ96</f>
        <v>1.5</v>
      </c>
      <c r="W95" s="113">
        <f>'jeziora 2024'!AR96</f>
        <v>2.5</v>
      </c>
      <c r="X95" s="113">
        <f>'jeziora 2024'!AS96</f>
        <v>2.5</v>
      </c>
      <c r="Y95" s="113">
        <f>'jeziora 2024'!AT96</f>
        <v>34</v>
      </c>
      <c r="Z95" s="113">
        <f>'jeziora 2024'!AU96</f>
        <v>55</v>
      </c>
      <c r="AA95" s="113">
        <f>'jeziora 2024'!AV96</f>
        <v>2.5</v>
      </c>
      <c r="AB95" s="113">
        <f>'jeziora 2024'!AW96</f>
        <v>62</v>
      </c>
      <c r="AC95" s="113">
        <f>'jeziora 2024'!AX96</f>
        <v>66</v>
      </c>
      <c r="AD95" s="113">
        <f>'jeziora 2024'!AY96</f>
        <v>2.5</v>
      </c>
      <c r="AE95" s="113">
        <f>'jeziora 2024'!BA96</f>
        <v>233</v>
      </c>
      <c r="AF95" s="113">
        <f>'jeziora 2024'!BI96</f>
        <v>0.5</v>
      </c>
      <c r="AG95" s="113">
        <f>'jeziora 2024'!BK96</f>
        <v>0.5</v>
      </c>
      <c r="AH95" s="113">
        <f>'jeziora 2024'!BL96</f>
        <v>0.05</v>
      </c>
      <c r="AI95" s="113">
        <f>'jeziora 2024'!BM96</f>
        <v>0.05</v>
      </c>
      <c r="AJ95" s="113">
        <f>'jeziora 2024'!BN96</f>
        <v>0.05</v>
      </c>
      <c r="AK95" s="113">
        <f>'jeziora 2024'!BQ96</f>
        <v>0.4</v>
      </c>
      <c r="AL95" s="113">
        <f>'jeziora 2024'!BS96</f>
        <v>0.05</v>
      </c>
      <c r="AM95" s="113">
        <f>'jeziora 2024'!BU96</f>
        <v>0.1</v>
      </c>
      <c r="AN95" s="113">
        <f>'jeziora 2024'!BW96</f>
        <v>0.05</v>
      </c>
      <c r="AO95" s="113">
        <f>'jeziora 2024'!BX96</f>
        <v>0.05</v>
      </c>
      <c r="AP95" s="113">
        <f>'jeziora 2024'!BY96</f>
        <v>0.15000000000000002</v>
      </c>
      <c r="AQ95" s="113">
        <f>'jeziora 2024'!CA96</f>
        <v>25</v>
      </c>
      <c r="AR95" s="112">
        <f>'jeziora 2024'!CL96</f>
        <v>2.5</v>
      </c>
      <c r="AS95" s="113">
        <f>'jeziora 2024'!CO96</f>
        <v>0.5</v>
      </c>
      <c r="AT95" s="113">
        <f>'jeziora 2024'!CT96</f>
        <v>0.5</v>
      </c>
      <c r="AU95" s="133">
        <f>'jeziora 2024'!CY96</f>
        <v>3.8E-3</v>
      </c>
      <c r="AV95" s="113">
        <f>'jeziora 2024'!DD96</f>
        <v>0.05</v>
      </c>
      <c r="AW95" s="113">
        <f>'jeziora 2024'!DE96</f>
        <v>0.05</v>
      </c>
      <c r="AX95" s="157">
        <f>'jeziora 2024'!DF96</f>
        <v>0.05</v>
      </c>
      <c r="AY95" s="155" t="s">
        <v>164</v>
      </c>
    </row>
    <row r="96" spans="1:51" x14ac:dyDescent="0.25">
      <c r="A96" s="122">
        <f>'jeziora 2024'!B97</f>
        <v>142</v>
      </c>
      <c r="B96" s="120" t="str">
        <f>'jeziora 2024'!D97</f>
        <v>jez. Rekąty - stan. 01</v>
      </c>
      <c r="C96" s="112">
        <f>'jeziora 2024'!I97</f>
        <v>0.05</v>
      </c>
      <c r="D96" s="112">
        <f>'jeziora 2024'!J97</f>
        <v>7.25</v>
      </c>
      <c r="E96" s="112">
        <f>'jeziora 2024'!L97</f>
        <v>0.193</v>
      </c>
      <c r="F96" s="112">
        <f>'jeziora 2024'!N97</f>
        <v>5.34</v>
      </c>
      <c r="G96" s="112">
        <f>'jeziora 2024'!O97</f>
        <v>14.1</v>
      </c>
      <c r="H96" s="133">
        <f>'jeziora 2024'!P97</f>
        <v>6.7000000000000002E-3</v>
      </c>
      <c r="I96" s="112">
        <f>'jeziora 2024'!S97</f>
        <v>4.46</v>
      </c>
      <c r="J96" s="112">
        <f>'jeziora 2024'!T97</f>
        <v>11.9</v>
      </c>
      <c r="K96" s="112">
        <f>'jeziora 2024'!X97</f>
        <v>61.8</v>
      </c>
      <c r="L96" s="121">
        <f>'jeziora 2024'!AA97</f>
        <v>10100</v>
      </c>
      <c r="M96" s="121">
        <f>'jeziora 2024'!AB97</f>
        <v>606.93399999999997</v>
      </c>
      <c r="N96" s="113">
        <f>'jeziora 2024'!AH97</f>
        <v>2.5</v>
      </c>
      <c r="O96" s="113">
        <f>'jeziora 2024'!AI97</f>
        <v>2.5</v>
      </c>
      <c r="P96" s="113">
        <f>'jeziora 2024'!AJ97</f>
        <v>2.5</v>
      </c>
      <c r="Q96" s="113">
        <f>'jeziora 2024'!AK97</f>
        <v>2.5</v>
      </c>
      <c r="R96" s="113">
        <f>'jeziora 2024'!AL97</f>
        <v>2.5</v>
      </c>
      <c r="S96" s="113">
        <f>'jeziora 2024'!AM97</f>
        <v>2.5</v>
      </c>
      <c r="T96" s="113">
        <f>'jeziora 2024'!AN97</f>
        <v>2.5</v>
      </c>
      <c r="U96" s="113">
        <f>'jeziora 2024'!AP97</f>
        <v>2.5</v>
      </c>
      <c r="V96" s="113">
        <f>'jeziora 2024'!AQ97</f>
        <v>1.5</v>
      </c>
      <c r="W96" s="113">
        <f>'jeziora 2024'!AR97</f>
        <v>2.5</v>
      </c>
      <c r="X96" s="113">
        <f>'jeziora 2024'!AS97</f>
        <v>2.5</v>
      </c>
      <c r="Y96" s="113">
        <f>'jeziora 2024'!AT97</f>
        <v>2.5</v>
      </c>
      <c r="Z96" s="113">
        <f>'jeziora 2024'!AU97</f>
        <v>2.5</v>
      </c>
      <c r="AA96" s="113">
        <f>'jeziora 2024'!AV97</f>
        <v>2.5</v>
      </c>
      <c r="AB96" s="113">
        <f>'jeziora 2024'!AW97</f>
        <v>2.5</v>
      </c>
      <c r="AC96" s="113">
        <f>'jeziora 2024'!AX97</f>
        <v>42</v>
      </c>
      <c r="AD96" s="113">
        <f>'jeziora 2024'!AY97</f>
        <v>2.5</v>
      </c>
      <c r="AE96" s="113">
        <f>'jeziora 2024'!BA97</f>
        <v>31.5</v>
      </c>
      <c r="AF96" s="113">
        <f>'jeziora 2024'!BI97</f>
        <v>0.5</v>
      </c>
      <c r="AG96" s="113">
        <f>'jeziora 2024'!BK97</f>
        <v>0.5</v>
      </c>
      <c r="AH96" s="113">
        <f>'jeziora 2024'!BL97</f>
        <v>0.05</v>
      </c>
      <c r="AI96" s="113">
        <f>'jeziora 2024'!BM97</f>
        <v>0.05</v>
      </c>
      <c r="AJ96" s="113">
        <f>'jeziora 2024'!BN97</f>
        <v>0.05</v>
      </c>
      <c r="AK96" s="113">
        <f>'jeziora 2024'!BQ97</f>
        <v>0.4</v>
      </c>
      <c r="AL96" s="113">
        <f>'jeziora 2024'!BS97</f>
        <v>0.05</v>
      </c>
      <c r="AM96" s="113">
        <f>'jeziora 2024'!BU97</f>
        <v>0.1</v>
      </c>
      <c r="AN96" s="113">
        <f>'jeziora 2024'!BW97</f>
        <v>0.05</v>
      </c>
      <c r="AO96" s="113">
        <f>'jeziora 2024'!BX97</f>
        <v>0.05</v>
      </c>
      <c r="AP96" s="113">
        <f>'jeziora 2024'!BY97</f>
        <v>0.15000000000000002</v>
      </c>
      <c r="AQ96" s="113">
        <f>'jeziora 2024'!CA97</f>
        <v>25</v>
      </c>
      <c r="AR96" s="112">
        <f>'jeziora 2024'!CL97</f>
        <v>0.73</v>
      </c>
      <c r="AS96" s="113">
        <f>'jeziora 2024'!CO97</f>
        <v>0.5</v>
      </c>
      <c r="AT96" s="113">
        <f>'jeziora 2024'!CT97</f>
        <v>0.5</v>
      </c>
      <c r="AU96" s="133">
        <f>'jeziora 2024'!CY97</f>
        <v>5.7999999999999996E-3</v>
      </c>
      <c r="AV96" s="113">
        <f>'jeziora 2024'!DD97</f>
        <v>0.05</v>
      </c>
      <c r="AW96" s="113">
        <f>'jeziora 2024'!DE97</f>
        <v>0.05</v>
      </c>
      <c r="AX96" s="157">
        <f>'jeziora 2024'!DF97</f>
        <v>0.05</v>
      </c>
      <c r="AY96" s="158" t="s">
        <v>162</v>
      </c>
    </row>
    <row r="97" spans="1:51" x14ac:dyDescent="0.25">
      <c r="A97" s="122">
        <f>'jeziora 2024'!B98</f>
        <v>143</v>
      </c>
      <c r="B97" s="120" t="str">
        <f>'jeziora 2024'!D98</f>
        <v>jez. Resko Górne - głęboczek - 5,0m</v>
      </c>
      <c r="C97" s="112">
        <f>'jeziora 2024'!I98</f>
        <v>11.4</v>
      </c>
      <c r="D97" s="112">
        <f>'jeziora 2024'!J98</f>
        <v>10.7</v>
      </c>
      <c r="E97" s="112">
        <f>'jeziora 2024'!L98</f>
        <v>1.36</v>
      </c>
      <c r="F97" s="112">
        <f>'jeziora 2024'!N98</f>
        <v>29.5</v>
      </c>
      <c r="G97" s="112">
        <f>'jeziora 2024'!O98</f>
        <v>19.399999999999999</v>
      </c>
      <c r="H97" s="133">
        <f>'jeziora 2024'!P98</f>
        <v>1.4E-2</v>
      </c>
      <c r="I97" s="112">
        <f>'jeziora 2024'!S98</f>
        <v>24.6</v>
      </c>
      <c r="J97" s="112">
        <f>'jeziora 2024'!T98</f>
        <v>74.099999999999994</v>
      </c>
      <c r="K97" s="112">
        <f>'jeziora 2024'!X98</f>
        <v>116</v>
      </c>
      <c r="L97" s="121">
        <f>'jeziora 2024'!AA98</f>
        <v>22949.5</v>
      </c>
      <c r="M97" s="121">
        <f>'jeziora 2024'!AB98</f>
        <v>677.93399999999997</v>
      </c>
      <c r="N97" s="113">
        <f>'jeziora 2024'!AH98</f>
        <v>2.5</v>
      </c>
      <c r="O97" s="113">
        <f>'jeziora 2024'!AI98</f>
        <v>2.5</v>
      </c>
      <c r="P97" s="113">
        <f>'jeziora 2024'!AJ98</f>
        <v>2.5</v>
      </c>
      <c r="Q97" s="113">
        <f>'jeziora 2024'!AK98</f>
        <v>104</v>
      </c>
      <c r="R97" s="113">
        <f>'jeziora 2024'!AL98</f>
        <v>2.5</v>
      </c>
      <c r="S97" s="113">
        <f>'jeziora 2024'!AM98</f>
        <v>2.5</v>
      </c>
      <c r="T97" s="113">
        <f>'jeziora 2024'!AN98</f>
        <v>41</v>
      </c>
      <c r="U97" s="113">
        <f>'jeziora 2024'!AP98</f>
        <v>2.5</v>
      </c>
      <c r="V97" s="113">
        <f>'jeziora 2024'!AQ98</f>
        <v>1.5</v>
      </c>
      <c r="W97" s="113">
        <f>'jeziora 2024'!AR98</f>
        <v>2.5</v>
      </c>
      <c r="X97" s="113">
        <f>'jeziora 2024'!AS98</f>
        <v>2.5</v>
      </c>
      <c r="Y97" s="113">
        <f>'jeziora 2024'!AT98</f>
        <v>93</v>
      </c>
      <c r="Z97" s="113">
        <f>'jeziora 2024'!AU98</f>
        <v>55</v>
      </c>
      <c r="AA97" s="113">
        <f>'jeziora 2024'!AV98</f>
        <v>2.5</v>
      </c>
      <c r="AB97" s="113">
        <f>'jeziora 2024'!AW98</f>
        <v>2.5</v>
      </c>
      <c r="AC97" s="113">
        <f>'jeziora 2024'!AX98</f>
        <v>78</v>
      </c>
      <c r="AD97" s="113">
        <f>'jeziora 2024'!AY98</f>
        <v>2.5</v>
      </c>
      <c r="AE97" s="113">
        <f>'jeziora 2024'!BA98</f>
        <v>314.5</v>
      </c>
      <c r="AF97" s="113">
        <f>'jeziora 2024'!BI98</f>
        <v>0.5</v>
      </c>
      <c r="AG97" s="113">
        <f>'jeziora 2024'!BK98</f>
        <v>0.5</v>
      </c>
      <c r="AH97" s="113">
        <f>'jeziora 2024'!BL98</f>
        <v>0.05</v>
      </c>
      <c r="AI97" s="113">
        <f>'jeziora 2024'!BM98</f>
        <v>0.05</v>
      </c>
      <c r="AJ97" s="113">
        <f>'jeziora 2024'!BN98</f>
        <v>0.05</v>
      </c>
      <c r="AK97" s="113">
        <f>'jeziora 2024'!BQ98</f>
        <v>0.4</v>
      </c>
      <c r="AL97" s="113">
        <f>'jeziora 2024'!BS98</f>
        <v>0.05</v>
      </c>
      <c r="AM97" s="113">
        <f>'jeziora 2024'!BU98</f>
        <v>0.1</v>
      </c>
      <c r="AN97" s="113">
        <f>'jeziora 2024'!BW98</f>
        <v>0.05</v>
      </c>
      <c r="AO97" s="113">
        <f>'jeziora 2024'!BX98</f>
        <v>0.05</v>
      </c>
      <c r="AP97" s="113">
        <f>'jeziora 2024'!BY98</f>
        <v>0.15000000000000002</v>
      </c>
      <c r="AQ97" s="113">
        <f>'jeziora 2024'!CA98</f>
        <v>25</v>
      </c>
      <c r="AR97" s="112">
        <f>'jeziora 2024'!CL98</f>
        <v>1.4</v>
      </c>
      <c r="AS97" s="113">
        <f>'jeziora 2024'!CO98</f>
        <v>0.5</v>
      </c>
      <c r="AT97" s="113">
        <f>'jeziora 2024'!CT98</f>
        <v>0.5</v>
      </c>
      <c r="AU97" s="133">
        <f>'jeziora 2024'!CY98</f>
        <v>1.0999999999999999E-2</v>
      </c>
      <c r="AV97" s="113">
        <f>'jeziora 2024'!DD98</f>
        <v>0.05</v>
      </c>
      <c r="AW97" s="113">
        <f>'jeziora 2024'!DE98</f>
        <v>0.05</v>
      </c>
      <c r="AX97" s="157">
        <f>'jeziora 2024'!DF98</f>
        <v>0.05</v>
      </c>
      <c r="AY97" s="155" t="s">
        <v>164</v>
      </c>
    </row>
    <row r="98" spans="1:51" x14ac:dyDescent="0.25">
      <c r="A98" s="122">
        <f>'jeziora 2024'!B99</f>
        <v>144</v>
      </c>
      <c r="B98" s="120" t="str">
        <f>'jeziora 2024'!D99</f>
        <v>Jez. Rogowskie - głęboczek</v>
      </c>
      <c r="C98" s="112">
        <f>'jeziora 2024'!I99</f>
        <v>0.05</v>
      </c>
      <c r="D98" s="112">
        <f>'jeziora 2024'!J99</f>
        <v>1.5</v>
      </c>
      <c r="E98" s="112">
        <f>'jeziora 2024'!L99</f>
        <v>2.5000000000000001E-2</v>
      </c>
      <c r="F98" s="112">
        <f>'jeziora 2024'!N99</f>
        <v>7.66</v>
      </c>
      <c r="G98" s="112">
        <f>'jeziora 2024'!O99</f>
        <v>10.5</v>
      </c>
      <c r="H98" s="133">
        <f>'jeziora 2024'!P99</f>
        <v>5.7999999999999996E-3</v>
      </c>
      <c r="I98" s="112">
        <f>'jeziora 2024'!S99</f>
        <v>3.56</v>
      </c>
      <c r="J98" s="112">
        <f>'jeziora 2024'!T99</f>
        <v>0.5</v>
      </c>
      <c r="K98" s="112">
        <f>'jeziora 2024'!X99</f>
        <v>22.8</v>
      </c>
      <c r="L98" s="121">
        <f>'jeziora 2024'!AA99</f>
        <v>2190</v>
      </c>
      <c r="M98" s="121">
        <f>'jeziora 2024'!AB99</f>
        <v>416</v>
      </c>
      <c r="N98" s="113">
        <f>'jeziora 2024'!AH99</f>
        <v>43</v>
      </c>
      <c r="O98" s="113">
        <f>'jeziora 2024'!AI99</f>
        <v>52</v>
      </c>
      <c r="P98" s="113">
        <f>'jeziora 2024'!AJ99</f>
        <v>81</v>
      </c>
      <c r="Q98" s="113">
        <f>'jeziora 2024'!AK99</f>
        <v>467</v>
      </c>
      <c r="R98" s="113">
        <f>'jeziora 2024'!AL99</f>
        <v>180</v>
      </c>
      <c r="S98" s="113">
        <f>'jeziora 2024'!AM99</f>
        <v>107</v>
      </c>
      <c r="T98" s="113">
        <f>'jeziora 2024'!AN99</f>
        <v>121</v>
      </c>
      <c r="U98" s="113">
        <f>'jeziora 2024'!AP99</f>
        <v>87</v>
      </c>
      <c r="V98" s="113">
        <f>'jeziora 2024'!AQ99</f>
        <v>1.5</v>
      </c>
      <c r="W98" s="113">
        <f>'jeziora 2024'!AR99</f>
        <v>28</v>
      </c>
      <c r="X98" s="113">
        <f>'jeziora 2024'!AS99</f>
        <v>92</v>
      </c>
      <c r="Y98" s="113">
        <f>'jeziora 2024'!AT99</f>
        <v>276</v>
      </c>
      <c r="Z98" s="113">
        <f>'jeziora 2024'!AU99</f>
        <v>275</v>
      </c>
      <c r="AA98" s="113">
        <f>'jeziora 2024'!AV99</f>
        <v>94</v>
      </c>
      <c r="AB98" s="113">
        <f>'jeziora 2024'!AW99</f>
        <v>149</v>
      </c>
      <c r="AC98" s="113">
        <f>'jeziora 2024'!AX99</f>
        <v>192</v>
      </c>
      <c r="AD98" s="113">
        <f>'jeziora 2024'!AY99</f>
        <v>14</v>
      </c>
      <c r="AE98" s="113">
        <f>'jeziora 2024'!BA99</f>
        <v>1817.5</v>
      </c>
      <c r="AF98" s="113">
        <f>'jeziora 2024'!BI99</f>
        <v>0.5</v>
      </c>
      <c r="AG98" s="113">
        <f>'jeziora 2024'!BK99</f>
        <v>0.5</v>
      </c>
      <c r="AH98" s="113">
        <f>'jeziora 2024'!BL99</f>
        <v>0.05</v>
      </c>
      <c r="AI98" s="113">
        <f>'jeziora 2024'!BM99</f>
        <v>0.05</v>
      </c>
      <c r="AJ98" s="113">
        <f>'jeziora 2024'!BN99</f>
        <v>0.05</v>
      </c>
      <c r="AK98" s="113">
        <f>'jeziora 2024'!BQ99</f>
        <v>0.4</v>
      </c>
      <c r="AL98" s="113">
        <f>'jeziora 2024'!BS99</f>
        <v>0.05</v>
      </c>
      <c r="AM98" s="113">
        <f>'jeziora 2024'!BU99</f>
        <v>0.1</v>
      </c>
      <c r="AN98" s="113">
        <f>'jeziora 2024'!BW99</f>
        <v>0.05</v>
      </c>
      <c r="AO98" s="113">
        <f>'jeziora 2024'!BX99</f>
        <v>0.05</v>
      </c>
      <c r="AP98" s="113">
        <f>'jeziora 2024'!BY99</f>
        <v>0.15000000000000002</v>
      </c>
      <c r="AQ98" s="113">
        <f>'jeziora 2024'!CA99</f>
        <v>25</v>
      </c>
      <c r="AR98" s="112">
        <f>'jeziora 2024'!CL99</f>
        <v>7.4</v>
      </c>
      <c r="AS98" s="113">
        <f>'jeziora 2024'!CO99</f>
        <v>0.5</v>
      </c>
      <c r="AT98" s="113">
        <f>'jeziora 2024'!CT99</f>
        <v>0.5</v>
      </c>
      <c r="AU98" s="133">
        <f>'jeziora 2024'!CY99</f>
        <v>2.5000000000000001E-3</v>
      </c>
      <c r="AV98" s="113">
        <f>'jeziora 2024'!DD99</f>
        <v>0.05</v>
      </c>
      <c r="AW98" s="113">
        <f>'jeziora 2024'!DE99</f>
        <v>0.05</v>
      </c>
      <c r="AX98" s="157">
        <f>'jeziora 2024'!DF99</f>
        <v>0.05</v>
      </c>
      <c r="AY98" s="155" t="s">
        <v>164</v>
      </c>
    </row>
    <row r="99" spans="1:51" x14ac:dyDescent="0.25">
      <c r="A99" s="122">
        <f>'jeziora 2024'!B100</f>
        <v>145</v>
      </c>
      <c r="B99" s="120" t="str">
        <f>'jeziora 2024'!D100</f>
        <v>Jez. Rościńskie - stan. 01</v>
      </c>
      <c r="C99" s="112">
        <f>'jeziora 2024'!I100</f>
        <v>0.05</v>
      </c>
      <c r="D99" s="112">
        <f>'jeziora 2024'!J100</f>
        <v>6.08</v>
      </c>
      <c r="E99" s="112">
        <f>'jeziora 2024'!L100</f>
        <v>0.26800000000000002</v>
      </c>
      <c r="F99" s="112">
        <f>'jeziora 2024'!N100</f>
        <v>9.42</v>
      </c>
      <c r="G99" s="112">
        <f>'jeziora 2024'!O100</f>
        <v>21.2</v>
      </c>
      <c r="H99" s="133">
        <f>'jeziora 2024'!P100</f>
        <v>1.2999999999999999E-2</v>
      </c>
      <c r="I99" s="112">
        <f>'jeziora 2024'!S100</f>
        <v>6.15</v>
      </c>
      <c r="J99" s="112">
        <f>'jeziora 2024'!T100</f>
        <v>9.6999999999999993</v>
      </c>
      <c r="K99" s="112">
        <f>'jeziora 2024'!X100</f>
        <v>96.4</v>
      </c>
      <c r="L99" s="121">
        <f>'jeziora 2024'!AA100</f>
        <v>13700</v>
      </c>
      <c r="M99" s="121">
        <f>'jeziora 2024'!AB100</f>
        <v>876.99699999999996</v>
      </c>
      <c r="N99" s="113">
        <f>'jeziora 2024'!AH100</f>
        <v>25</v>
      </c>
      <c r="O99" s="113">
        <f>'jeziora 2024'!AI100</f>
        <v>55</v>
      </c>
      <c r="P99" s="113">
        <f>'jeziora 2024'!AJ100</f>
        <v>48</v>
      </c>
      <c r="Q99" s="113">
        <f>'jeziora 2024'!AK100</f>
        <v>273</v>
      </c>
      <c r="R99" s="113">
        <f>'jeziora 2024'!AL100</f>
        <v>100</v>
      </c>
      <c r="S99" s="113">
        <f>'jeziora 2024'!AM100</f>
        <v>62</v>
      </c>
      <c r="T99" s="113">
        <f>'jeziora 2024'!AN100</f>
        <v>2.5</v>
      </c>
      <c r="U99" s="113">
        <f>'jeziora 2024'!AP100</f>
        <v>2.5</v>
      </c>
      <c r="V99" s="113">
        <f>'jeziora 2024'!AQ100</f>
        <v>1.5</v>
      </c>
      <c r="W99" s="113">
        <f>'jeziora 2024'!AR100</f>
        <v>2.5</v>
      </c>
      <c r="X99" s="113">
        <f>'jeziora 2024'!AS100</f>
        <v>31</v>
      </c>
      <c r="Y99" s="113">
        <f>'jeziora 2024'!AT100</f>
        <v>161</v>
      </c>
      <c r="Z99" s="113">
        <f>'jeziora 2024'!AU100</f>
        <v>161</v>
      </c>
      <c r="AA99" s="113">
        <f>'jeziora 2024'!AV100</f>
        <v>71</v>
      </c>
      <c r="AB99" s="113">
        <f>'jeziora 2024'!AW100</f>
        <v>2.5</v>
      </c>
      <c r="AC99" s="113">
        <f>'jeziora 2024'!AX100</f>
        <v>112</v>
      </c>
      <c r="AD99" s="113">
        <f>'jeziora 2024'!AY100</f>
        <v>51</v>
      </c>
      <c r="AE99" s="113">
        <f>'jeziora 2024'!BA100</f>
        <v>993.5</v>
      </c>
      <c r="AF99" s="113">
        <f>'jeziora 2024'!BI100</f>
        <v>0.5</v>
      </c>
      <c r="AG99" s="113">
        <f>'jeziora 2024'!BK100</f>
        <v>0.5</v>
      </c>
      <c r="AH99" s="113">
        <f>'jeziora 2024'!BL100</f>
        <v>0.05</v>
      </c>
      <c r="AI99" s="113">
        <f>'jeziora 2024'!BM100</f>
        <v>0.05</v>
      </c>
      <c r="AJ99" s="113">
        <f>'jeziora 2024'!BN100</f>
        <v>0.05</v>
      </c>
      <c r="AK99" s="113">
        <f>'jeziora 2024'!BQ100</f>
        <v>0.4</v>
      </c>
      <c r="AL99" s="113">
        <f>'jeziora 2024'!BS100</f>
        <v>0.05</v>
      </c>
      <c r="AM99" s="113">
        <f>'jeziora 2024'!BU100</f>
        <v>0.1</v>
      </c>
      <c r="AN99" s="113">
        <f>'jeziora 2024'!BW100</f>
        <v>0.05</v>
      </c>
      <c r="AO99" s="113">
        <f>'jeziora 2024'!BX100</f>
        <v>0.05</v>
      </c>
      <c r="AP99" s="113">
        <f>'jeziora 2024'!BY100</f>
        <v>0.15000000000000002</v>
      </c>
      <c r="AQ99" s="113">
        <f>'jeziora 2024'!CA100</f>
        <v>25</v>
      </c>
      <c r="AR99" s="112">
        <f>'jeziora 2024'!CL100</f>
        <v>4.8</v>
      </c>
      <c r="AS99" s="113">
        <f>'jeziora 2024'!CO100</f>
        <v>0.5</v>
      </c>
      <c r="AT99" s="113">
        <f>'jeziora 2024'!CT100</f>
        <v>0.5</v>
      </c>
      <c r="AU99" s="133">
        <f>'jeziora 2024'!CY100</f>
        <v>3.3999999999999998E-3</v>
      </c>
      <c r="AV99" s="113">
        <f>'jeziora 2024'!DD100</f>
        <v>0.05</v>
      </c>
      <c r="AW99" s="113">
        <f>'jeziora 2024'!DE100</f>
        <v>0.05</v>
      </c>
      <c r="AX99" s="157">
        <f>'jeziora 2024'!DF100</f>
        <v>0.05</v>
      </c>
      <c r="AY99" s="155" t="s">
        <v>164</v>
      </c>
    </row>
    <row r="100" spans="1:51" x14ac:dyDescent="0.25">
      <c r="A100" s="122">
        <f>'jeziora 2024'!B101</f>
        <v>146</v>
      </c>
      <c r="B100" s="120" t="str">
        <f>'jeziora 2024'!D101</f>
        <v>Jez. Rudnickie Wielkie - głęboczek</v>
      </c>
      <c r="C100" s="112">
        <f>'jeziora 2024'!I101</f>
        <v>0.05</v>
      </c>
      <c r="D100" s="112">
        <f>'jeziora 2024'!J101</f>
        <v>1.5</v>
      </c>
      <c r="E100" s="112">
        <f>'jeziora 2024'!L101</f>
        <v>2.5000000000000001E-2</v>
      </c>
      <c r="F100" s="112">
        <f>'jeziora 2024'!N101</f>
        <v>5.35</v>
      </c>
      <c r="G100" s="112">
        <f>'jeziora 2024'!O101</f>
        <v>7.84</v>
      </c>
      <c r="H100" s="133">
        <f>'jeziora 2024'!P101</f>
        <v>4.7999999999999996E-3</v>
      </c>
      <c r="I100" s="112">
        <f>'jeziora 2024'!S101</f>
        <v>3.1</v>
      </c>
      <c r="J100" s="112">
        <f>'jeziora 2024'!T101</f>
        <v>0.5</v>
      </c>
      <c r="K100" s="112">
        <f>'jeziora 2024'!X101</f>
        <v>19.8</v>
      </c>
      <c r="L100" s="121">
        <f>'jeziora 2024'!AA101</f>
        <v>6530</v>
      </c>
      <c r="M100" s="121">
        <f>'jeziora 2024'!AB101</f>
        <v>513.89099999999996</v>
      </c>
      <c r="N100" s="113">
        <f>'jeziora 2024'!AH101</f>
        <v>2.5</v>
      </c>
      <c r="O100" s="113">
        <f>'jeziora 2024'!AI101</f>
        <v>2.5</v>
      </c>
      <c r="P100" s="113">
        <f>'jeziora 2024'!AJ101</f>
        <v>2.5</v>
      </c>
      <c r="Q100" s="113">
        <f>'jeziora 2024'!AK101</f>
        <v>73</v>
      </c>
      <c r="R100" s="113">
        <f>'jeziora 2024'!AL101</f>
        <v>32</v>
      </c>
      <c r="S100" s="113">
        <f>'jeziora 2024'!AM101</f>
        <v>19</v>
      </c>
      <c r="T100" s="113">
        <f>'jeziora 2024'!AN101</f>
        <v>28</v>
      </c>
      <c r="U100" s="113">
        <f>'jeziora 2024'!AP101</f>
        <v>2.5</v>
      </c>
      <c r="V100" s="113">
        <f>'jeziora 2024'!AQ101</f>
        <v>1.5</v>
      </c>
      <c r="W100" s="113">
        <f>'jeziora 2024'!AR101</f>
        <v>2.5</v>
      </c>
      <c r="X100" s="113">
        <f>'jeziora 2024'!AS101</f>
        <v>2.5</v>
      </c>
      <c r="Y100" s="113">
        <f>'jeziora 2024'!AT101</f>
        <v>42</v>
      </c>
      <c r="Z100" s="113">
        <f>'jeziora 2024'!AU101</f>
        <v>44</v>
      </c>
      <c r="AA100" s="113">
        <f>'jeziora 2024'!AV101</f>
        <v>18</v>
      </c>
      <c r="AB100" s="113">
        <f>'jeziora 2024'!AW101</f>
        <v>27</v>
      </c>
      <c r="AC100" s="113">
        <f>'jeziora 2024'!AX101</f>
        <v>51</v>
      </c>
      <c r="AD100" s="113">
        <f>'jeziora 2024'!AY101</f>
        <v>2.5</v>
      </c>
      <c r="AE100" s="113">
        <f>'jeziora 2024'!BA101</f>
        <v>270</v>
      </c>
      <c r="AF100" s="113">
        <f>'jeziora 2024'!BI101</f>
        <v>0.5</v>
      </c>
      <c r="AG100" s="113">
        <f>'jeziora 2024'!BK101</f>
        <v>0.5</v>
      </c>
      <c r="AH100" s="113">
        <f>'jeziora 2024'!BL101</f>
        <v>0.05</v>
      </c>
      <c r="AI100" s="113">
        <f>'jeziora 2024'!BM101</f>
        <v>0.05</v>
      </c>
      <c r="AJ100" s="113">
        <f>'jeziora 2024'!BN101</f>
        <v>0.05</v>
      </c>
      <c r="AK100" s="113">
        <f>'jeziora 2024'!BQ101</f>
        <v>0.4</v>
      </c>
      <c r="AL100" s="113">
        <f>'jeziora 2024'!BS101</f>
        <v>0.05</v>
      </c>
      <c r="AM100" s="113">
        <f>'jeziora 2024'!BU101</f>
        <v>0.1</v>
      </c>
      <c r="AN100" s="113">
        <f>'jeziora 2024'!BW101</f>
        <v>0.05</v>
      </c>
      <c r="AO100" s="113">
        <f>'jeziora 2024'!BX101</f>
        <v>0.05</v>
      </c>
      <c r="AP100" s="113">
        <f>'jeziora 2024'!BY101</f>
        <v>0.15000000000000002</v>
      </c>
      <c r="AQ100" s="113">
        <f>'jeziora 2024'!CA101</f>
        <v>0</v>
      </c>
      <c r="AR100" s="112">
        <f>'jeziora 2024'!CL101</f>
        <v>0</v>
      </c>
      <c r="AS100" s="113">
        <f>'jeziora 2024'!CO101</f>
        <v>0</v>
      </c>
      <c r="AT100" s="113">
        <f>'jeziora 2024'!CT101</f>
        <v>0</v>
      </c>
      <c r="AU100" s="133">
        <f>'jeziora 2024'!CY101</f>
        <v>0</v>
      </c>
      <c r="AV100" s="113">
        <f>'jeziora 2024'!DD101</f>
        <v>0</v>
      </c>
      <c r="AW100" s="113">
        <f>'jeziora 2024'!DE101</f>
        <v>0.05</v>
      </c>
      <c r="AX100" s="157">
        <f>'jeziora 2024'!DF101</f>
        <v>0.05</v>
      </c>
      <c r="AY100" s="158" t="s">
        <v>162</v>
      </c>
    </row>
    <row r="101" spans="1:51" x14ac:dyDescent="0.25">
      <c r="A101" s="122">
        <f>'jeziora 2024'!B102</f>
        <v>147</v>
      </c>
      <c r="B101" s="120" t="str">
        <f>'jeziora 2024'!D102</f>
        <v>jez. Rudno - głęboczek -   4,7m</v>
      </c>
      <c r="C101" s="112">
        <f>'jeziora 2024'!I102</f>
        <v>0.05</v>
      </c>
      <c r="D101" s="112">
        <f>'jeziora 2024'!J102</f>
        <v>10.7</v>
      </c>
      <c r="E101" s="112">
        <f>'jeziora 2024'!L102</f>
        <v>2.5000000000000001E-2</v>
      </c>
      <c r="F101" s="112">
        <f>'jeziora 2024'!N102</f>
        <v>9.08</v>
      </c>
      <c r="G101" s="112">
        <f>'jeziora 2024'!O102</f>
        <v>16.2</v>
      </c>
      <c r="H101" s="133">
        <f>'jeziora 2024'!P102</f>
        <v>3.0000000000000001E-3</v>
      </c>
      <c r="I101" s="112">
        <f>'jeziora 2024'!S102</f>
        <v>5.0599999999999996</v>
      </c>
      <c r="J101" s="112">
        <f>'jeziora 2024'!T102</f>
        <v>11.6</v>
      </c>
      <c r="K101" s="112">
        <f>'jeziora 2024'!X102</f>
        <v>58.4</v>
      </c>
      <c r="L101" s="121">
        <f>'jeziora 2024'!AA102</f>
        <v>14100</v>
      </c>
      <c r="M101" s="121">
        <f>'jeziora 2024'!AB102</f>
        <v>596.76700000000005</v>
      </c>
      <c r="N101" s="113">
        <f>'jeziora 2024'!AH102</f>
        <v>2.5</v>
      </c>
      <c r="O101" s="113">
        <f>'jeziora 2024'!AI102</f>
        <v>53</v>
      </c>
      <c r="P101" s="113">
        <f>'jeziora 2024'!AJ102</f>
        <v>2.5</v>
      </c>
      <c r="Q101" s="113">
        <f>'jeziora 2024'!AK102</f>
        <v>175</v>
      </c>
      <c r="R101" s="113">
        <f>'jeziora 2024'!AL102</f>
        <v>140</v>
      </c>
      <c r="S101" s="113">
        <f>'jeziora 2024'!AM102</f>
        <v>36</v>
      </c>
      <c r="T101" s="113">
        <f>'jeziora 2024'!AN102</f>
        <v>36</v>
      </c>
      <c r="U101" s="113">
        <f>'jeziora 2024'!AP102</f>
        <v>59</v>
      </c>
      <c r="V101" s="113">
        <f>'jeziora 2024'!AQ102</f>
        <v>1.5</v>
      </c>
      <c r="W101" s="113">
        <f>'jeziora 2024'!AR102</f>
        <v>2.5</v>
      </c>
      <c r="X101" s="113">
        <f>'jeziora 2024'!AS102</f>
        <v>2.5</v>
      </c>
      <c r="Y101" s="113">
        <f>'jeziora 2024'!AT102</f>
        <v>64</v>
      </c>
      <c r="Z101" s="113">
        <f>'jeziora 2024'!AU102</f>
        <v>75</v>
      </c>
      <c r="AA101" s="113">
        <f>'jeziora 2024'!AV102</f>
        <v>28</v>
      </c>
      <c r="AB101" s="113">
        <f>'jeziora 2024'!AW102</f>
        <v>78</v>
      </c>
      <c r="AC101" s="113">
        <f>'jeziora 2024'!AX102</f>
        <v>62</v>
      </c>
      <c r="AD101" s="113">
        <f>'jeziora 2024'!AY102</f>
        <v>2.5</v>
      </c>
      <c r="AE101" s="113">
        <f>'jeziora 2024'!BA102</f>
        <v>618.5</v>
      </c>
      <c r="AF101" s="113">
        <f>'jeziora 2024'!BI102</f>
        <v>0.5</v>
      </c>
      <c r="AG101" s="113">
        <f>'jeziora 2024'!BK102</f>
        <v>0.5</v>
      </c>
      <c r="AH101" s="113">
        <f>'jeziora 2024'!BL102</f>
        <v>0.05</v>
      </c>
      <c r="AI101" s="113">
        <f>'jeziora 2024'!BM102</f>
        <v>0.05</v>
      </c>
      <c r="AJ101" s="113">
        <f>'jeziora 2024'!BN102</f>
        <v>0.05</v>
      </c>
      <c r="AK101" s="113">
        <f>'jeziora 2024'!BQ102</f>
        <v>0.4</v>
      </c>
      <c r="AL101" s="113">
        <f>'jeziora 2024'!BS102</f>
        <v>0.05</v>
      </c>
      <c r="AM101" s="113">
        <f>'jeziora 2024'!BU102</f>
        <v>0.1</v>
      </c>
      <c r="AN101" s="113">
        <f>'jeziora 2024'!BW102</f>
        <v>0.05</v>
      </c>
      <c r="AO101" s="113">
        <f>'jeziora 2024'!BX102</f>
        <v>0.05</v>
      </c>
      <c r="AP101" s="113">
        <f>'jeziora 2024'!BY102</f>
        <v>0.15000000000000002</v>
      </c>
      <c r="AQ101" s="113">
        <f>'jeziora 2024'!CA102</f>
        <v>25</v>
      </c>
      <c r="AR101" s="112">
        <f>'jeziora 2024'!CL102</f>
        <v>2.1</v>
      </c>
      <c r="AS101" s="113">
        <f>'jeziora 2024'!CO102</f>
        <v>0.5</v>
      </c>
      <c r="AT101" s="113">
        <f>'jeziora 2024'!CT102</f>
        <v>0.5</v>
      </c>
      <c r="AU101" s="133">
        <f>'jeziora 2024'!CY102</f>
        <v>4.9000000000000007E-3</v>
      </c>
      <c r="AV101" s="113">
        <f>'jeziora 2024'!DD102</f>
        <v>0.05</v>
      </c>
      <c r="AW101" s="113">
        <f>'jeziora 2024'!DE102</f>
        <v>0.05</v>
      </c>
      <c r="AX101" s="157">
        <f>'jeziora 2024'!DF102</f>
        <v>0.05</v>
      </c>
      <c r="AY101" s="159" t="s">
        <v>163</v>
      </c>
    </row>
    <row r="102" spans="1:51" x14ac:dyDescent="0.25">
      <c r="A102" s="122">
        <f>'jeziora 2024'!B103</f>
        <v>148</v>
      </c>
      <c r="B102" s="120" t="str">
        <f>'jeziora 2024'!D103</f>
        <v>Jez. Rumiańskie - stan. 01</v>
      </c>
      <c r="C102" s="112">
        <f>'jeziora 2024'!I103</f>
        <v>0.05</v>
      </c>
      <c r="D102" s="112">
        <f>'jeziora 2024'!J103</f>
        <v>1.5</v>
      </c>
      <c r="E102" s="112">
        <f>'jeziora 2024'!L103</f>
        <v>2.5000000000000001E-2</v>
      </c>
      <c r="F102" s="112">
        <f>'jeziora 2024'!N103</f>
        <v>3.21</v>
      </c>
      <c r="G102" s="112">
        <f>'jeziora 2024'!O103</f>
        <v>5.36</v>
      </c>
      <c r="H102" s="133">
        <f>'jeziora 2024'!P103</f>
        <v>2.8E-3</v>
      </c>
      <c r="I102" s="112">
        <f>'jeziora 2024'!S103</f>
        <v>1.72</v>
      </c>
      <c r="J102" s="112">
        <f>'jeziora 2024'!T103</f>
        <v>3.78</v>
      </c>
      <c r="K102" s="112">
        <f>'jeziora 2024'!X103</f>
        <v>21.5</v>
      </c>
      <c r="L102" s="121">
        <f>'jeziora 2024'!AA103</f>
        <v>7280</v>
      </c>
      <c r="M102" s="121">
        <f>'jeziora 2024'!AB103</f>
        <v>588.65599999999995</v>
      </c>
      <c r="N102" s="113">
        <f>'jeziora 2024'!AH103</f>
        <v>2.5</v>
      </c>
      <c r="O102" s="113">
        <f>'jeziora 2024'!AI103</f>
        <v>26</v>
      </c>
      <c r="P102" s="113">
        <f>'jeziora 2024'!AJ103</f>
        <v>25</v>
      </c>
      <c r="Q102" s="113">
        <f>'jeziora 2024'!AK103</f>
        <v>155</v>
      </c>
      <c r="R102" s="113">
        <f>'jeziora 2024'!AL103</f>
        <v>76</v>
      </c>
      <c r="S102" s="113">
        <f>'jeziora 2024'!AM103</f>
        <v>42</v>
      </c>
      <c r="T102" s="113">
        <f>'jeziora 2024'!AN103</f>
        <v>70</v>
      </c>
      <c r="U102" s="113">
        <f>'jeziora 2024'!AP103</f>
        <v>61</v>
      </c>
      <c r="V102" s="113">
        <f>'jeziora 2024'!AQ103</f>
        <v>1.5</v>
      </c>
      <c r="W102" s="113">
        <f>'jeziora 2024'!AR103</f>
        <v>2.5</v>
      </c>
      <c r="X102" s="113">
        <f>'jeziora 2024'!AS103</f>
        <v>2.5</v>
      </c>
      <c r="Y102" s="113">
        <f>'jeziora 2024'!AT103</f>
        <v>103</v>
      </c>
      <c r="Z102" s="113">
        <f>'jeziora 2024'!AU103</f>
        <v>120</v>
      </c>
      <c r="AA102" s="113">
        <f>'jeziora 2024'!AV103</f>
        <v>47</v>
      </c>
      <c r="AB102" s="113">
        <f>'jeziora 2024'!AW103</f>
        <v>77</v>
      </c>
      <c r="AC102" s="113">
        <f>'jeziora 2024'!AX103</f>
        <v>124</v>
      </c>
      <c r="AD102" s="113">
        <f>'jeziora 2024'!AY103</f>
        <v>2.5</v>
      </c>
      <c r="AE102" s="113">
        <f>'jeziora 2024'!BA103</f>
        <v>673</v>
      </c>
      <c r="AF102" s="113">
        <f>'jeziora 2024'!BI103</f>
        <v>0.5</v>
      </c>
      <c r="AG102" s="113">
        <f>'jeziora 2024'!BK103</f>
        <v>0.5</v>
      </c>
      <c r="AH102" s="113">
        <f>'jeziora 2024'!BL103</f>
        <v>0.05</v>
      </c>
      <c r="AI102" s="113">
        <f>'jeziora 2024'!BM103</f>
        <v>0.05</v>
      </c>
      <c r="AJ102" s="113">
        <f>'jeziora 2024'!BN103</f>
        <v>0.05</v>
      </c>
      <c r="AK102" s="113">
        <f>'jeziora 2024'!BQ103</f>
        <v>0.4</v>
      </c>
      <c r="AL102" s="113">
        <f>'jeziora 2024'!BS103</f>
        <v>0.05</v>
      </c>
      <c r="AM102" s="113">
        <f>'jeziora 2024'!BU103</f>
        <v>0.1</v>
      </c>
      <c r="AN102" s="113">
        <f>'jeziora 2024'!BW103</f>
        <v>0.05</v>
      </c>
      <c r="AO102" s="113">
        <f>'jeziora 2024'!BX103</f>
        <v>0.05</v>
      </c>
      <c r="AP102" s="113">
        <f>'jeziora 2024'!BY103</f>
        <v>0.15000000000000002</v>
      </c>
      <c r="AQ102" s="113">
        <f>'jeziora 2024'!CA103</f>
        <v>25</v>
      </c>
      <c r="AR102" s="112">
        <f>'jeziora 2024'!CL103</f>
        <v>26</v>
      </c>
      <c r="AS102" s="113">
        <f>'jeziora 2024'!CO103</f>
        <v>0.5</v>
      </c>
      <c r="AT102" s="113">
        <f>'jeziora 2024'!CT103</f>
        <v>0.5</v>
      </c>
      <c r="AU102" s="133">
        <f>'jeziora 2024'!CY103</f>
        <v>3.0000000000000001E-3</v>
      </c>
      <c r="AV102" s="113">
        <f>'jeziora 2024'!DD103</f>
        <v>0.05</v>
      </c>
      <c r="AW102" s="113">
        <f>'jeziora 2024'!DE103</f>
        <v>0.05</v>
      </c>
      <c r="AX102" s="157">
        <f>'jeziora 2024'!DF103</f>
        <v>0.05</v>
      </c>
      <c r="AY102" s="155" t="s">
        <v>164</v>
      </c>
    </row>
    <row r="103" spans="1:51" x14ac:dyDescent="0.25">
      <c r="A103" s="122">
        <f>'jeziora 2024'!B104</f>
        <v>149</v>
      </c>
      <c r="B103" s="120" t="str">
        <f>'jeziora 2024'!D104</f>
        <v>jez. Sambród - stan. 01</v>
      </c>
      <c r="C103" s="112">
        <f>'jeziora 2024'!I104</f>
        <v>0.05</v>
      </c>
      <c r="D103" s="112">
        <f>'jeziora 2024'!J104</f>
        <v>5.07</v>
      </c>
      <c r="E103" s="112">
        <f>'jeziora 2024'!L104</f>
        <v>0.79</v>
      </c>
      <c r="F103" s="112">
        <f>'jeziora 2024'!N104</f>
        <v>26.1</v>
      </c>
      <c r="G103" s="112">
        <f>'jeziora 2024'!O104</f>
        <v>14.4</v>
      </c>
      <c r="H103" s="133">
        <f>'jeziora 2024'!P104</f>
        <v>6.1000000000000004E-3</v>
      </c>
      <c r="I103" s="112">
        <f>'jeziora 2024'!S104</f>
        <v>21.2</v>
      </c>
      <c r="J103" s="112">
        <f>'jeziora 2024'!T104</f>
        <v>35.4</v>
      </c>
      <c r="K103" s="112">
        <f>'jeziora 2024'!X104</f>
        <v>73.7</v>
      </c>
      <c r="L103" s="121">
        <f>'jeziora 2024'!AA104</f>
        <v>17163.3</v>
      </c>
      <c r="M103" s="121">
        <f>'jeziora 2024'!AB104</f>
        <v>296</v>
      </c>
      <c r="N103" s="113">
        <f>'jeziora 2024'!AH104</f>
        <v>2.5</v>
      </c>
      <c r="O103" s="113">
        <f>'jeziora 2024'!AI104</f>
        <v>65</v>
      </c>
      <c r="P103" s="113">
        <f>'jeziora 2024'!AJ104</f>
        <v>62</v>
      </c>
      <c r="Q103" s="113">
        <f>'jeziora 2024'!AK104</f>
        <v>582</v>
      </c>
      <c r="R103" s="113">
        <f>'jeziora 2024'!AL104</f>
        <v>210</v>
      </c>
      <c r="S103" s="113">
        <f>'jeziora 2024'!AM104</f>
        <v>85</v>
      </c>
      <c r="T103" s="113">
        <f>'jeziora 2024'!AN104</f>
        <v>142</v>
      </c>
      <c r="U103" s="113">
        <f>'jeziora 2024'!AP104</f>
        <v>151</v>
      </c>
      <c r="V103" s="113">
        <f>'jeziora 2024'!AQ104</f>
        <v>1.5</v>
      </c>
      <c r="W103" s="113">
        <f>'jeziora 2024'!AR104</f>
        <v>2.5</v>
      </c>
      <c r="X103" s="113">
        <f>'jeziora 2024'!AS104</f>
        <v>2.5</v>
      </c>
      <c r="Y103" s="113">
        <f>'jeziora 2024'!AT104</f>
        <v>303</v>
      </c>
      <c r="Z103" s="113">
        <f>'jeziora 2024'!AU104</f>
        <v>230</v>
      </c>
      <c r="AA103" s="113">
        <f>'jeziora 2024'!AV104</f>
        <v>100</v>
      </c>
      <c r="AB103" s="113">
        <f>'jeziora 2024'!AW104</f>
        <v>137</v>
      </c>
      <c r="AC103" s="113">
        <f>'jeziora 2024'!AX104</f>
        <v>262</v>
      </c>
      <c r="AD103" s="113">
        <f>'jeziora 2024'!AY104</f>
        <v>2.5</v>
      </c>
      <c r="AE103" s="113">
        <f>'jeziora 2024'!BA104</f>
        <v>1788</v>
      </c>
      <c r="AF103" s="113">
        <f>'jeziora 2024'!BI104</f>
        <v>0.5</v>
      </c>
      <c r="AG103" s="113">
        <f>'jeziora 2024'!BK104</f>
        <v>0.5</v>
      </c>
      <c r="AH103" s="113">
        <f>'jeziora 2024'!BL104</f>
        <v>0.05</v>
      </c>
      <c r="AI103" s="113">
        <f>'jeziora 2024'!BM104</f>
        <v>0.05</v>
      </c>
      <c r="AJ103" s="113">
        <f>'jeziora 2024'!BN104</f>
        <v>0.05</v>
      </c>
      <c r="AK103" s="113">
        <f>'jeziora 2024'!BQ104</f>
        <v>0.4</v>
      </c>
      <c r="AL103" s="113">
        <f>'jeziora 2024'!BS104</f>
        <v>0.05</v>
      </c>
      <c r="AM103" s="113">
        <f>'jeziora 2024'!BU104</f>
        <v>0.1</v>
      </c>
      <c r="AN103" s="113">
        <f>'jeziora 2024'!BW104</f>
        <v>0.05</v>
      </c>
      <c r="AO103" s="113">
        <f>'jeziora 2024'!BX104</f>
        <v>0.05</v>
      </c>
      <c r="AP103" s="113">
        <f>'jeziora 2024'!BY104</f>
        <v>0.15000000000000002</v>
      </c>
      <c r="AQ103" s="113">
        <f>'jeziora 2024'!CA104</f>
        <v>0</v>
      </c>
      <c r="AR103" s="112">
        <f>'jeziora 2024'!CL104</f>
        <v>0</v>
      </c>
      <c r="AS103" s="113">
        <f>'jeziora 2024'!CO104</f>
        <v>0</v>
      </c>
      <c r="AT103" s="113">
        <f>'jeziora 2024'!CT104</f>
        <v>0</v>
      </c>
      <c r="AU103" s="133">
        <f>'jeziora 2024'!CY104</f>
        <v>0</v>
      </c>
      <c r="AV103" s="113">
        <f>'jeziora 2024'!DD104</f>
        <v>0</v>
      </c>
      <c r="AW103" s="113">
        <f>'jeziora 2024'!DE104</f>
        <v>0.05</v>
      </c>
      <c r="AX103" s="157">
        <f>'jeziora 2024'!DF104</f>
        <v>0.05</v>
      </c>
      <c r="AY103" s="158" t="s">
        <v>162</v>
      </c>
    </row>
    <row r="104" spans="1:51" x14ac:dyDescent="0.25">
      <c r="A104" s="122">
        <f>'jeziora 2024'!B105</f>
        <v>150</v>
      </c>
      <c r="B104" s="120" t="str">
        <f>'jeziora 2024'!D105</f>
        <v>jez. Sarbsko - na NW od.m.Sarbsk</v>
      </c>
      <c r="C104" s="112">
        <f>'jeziora 2024'!I105</f>
        <v>0.05</v>
      </c>
      <c r="D104" s="112">
        <f>'jeziora 2024'!J105</f>
        <v>1.5</v>
      </c>
      <c r="E104" s="112">
        <f>'jeziora 2024'!L105</f>
        <v>0.156</v>
      </c>
      <c r="F104" s="112">
        <f>'jeziora 2024'!N105</f>
        <v>10.199999999999999</v>
      </c>
      <c r="G104" s="112">
        <f>'jeziora 2024'!O105</f>
        <v>11.1</v>
      </c>
      <c r="H104" s="133">
        <f>'jeziora 2024'!P105</f>
        <v>3.5000000000000001E-3</v>
      </c>
      <c r="I104" s="112">
        <f>'jeziora 2024'!S105</f>
        <v>6.05</v>
      </c>
      <c r="J104" s="112">
        <f>'jeziora 2024'!T105</f>
        <v>7.08</v>
      </c>
      <c r="K104" s="112">
        <f>'jeziora 2024'!X105</f>
        <v>52.8</v>
      </c>
      <c r="L104" s="121">
        <f>'jeziora 2024'!AA105</f>
        <v>13500</v>
      </c>
      <c r="M104" s="121">
        <f>'jeziora 2024'!AB105</f>
        <v>430</v>
      </c>
      <c r="N104" s="113">
        <f>'jeziora 2024'!AH105</f>
        <v>2.5</v>
      </c>
      <c r="O104" s="113">
        <f>'jeziora 2024'!AI105</f>
        <v>2.5</v>
      </c>
      <c r="P104" s="113">
        <f>'jeziora 2024'!AJ105</f>
        <v>54</v>
      </c>
      <c r="Q104" s="113">
        <f>'jeziora 2024'!AK105</f>
        <v>205</v>
      </c>
      <c r="R104" s="113">
        <f>'jeziora 2024'!AL105</f>
        <v>110</v>
      </c>
      <c r="S104" s="113">
        <f>'jeziora 2024'!AM105</f>
        <v>42</v>
      </c>
      <c r="T104" s="113">
        <f>'jeziora 2024'!AN105</f>
        <v>64</v>
      </c>
      <c r="U104" s="113">
        <f>'jeziora 2024'!AP105</f>
        <v>2.5</v>
      </c>
      <c r="V104" s="113">
        <f>'jeziora 2024'!AQ105</f>
        <v>1.5</v>
      </c>
      <c r="W104" s="113">
        <f>'jeziora 2024'!AR105</f>
        <v>2.5</v>
      </c>
      <c r="X104" s="113">
        <f>'jeziora 2024'!AS105</f>
        <v>2.5</v>
      </c>
      <c r="Y104" s="113">
        <f>'jeziora 2024'!AT105</f>
        <v>112</v>
      </c>
      <c r="Z104" s="113">
        <f>'jeziora 2024'!AU105</f>
        <v>104</v>
      </c>
      <c r="AA104" s="113">
        <f>'jeziora 2024'!AV105</f>
        <v>42</v>
      </c>
      <c r="AB104" s="113">
        <f>'jeziora 2024'!AW105</f>
        <v>69</v>
      </c>
      <c r="AC104" s="113">
        <f>'jeziora 2024'!AX105</f>
        <v>122</v>
      </c>
      <c r="AD104" s="113">
        <f>'jeziora 2024'!AY105</f>
        <v>2.5</v>
      </c>
      <c r="AE104" s="113">
        <f>'jeziora 2024'!BA105</f>
        <v>744.5</v>
      </c>
      <c r="AF104" s="113">
        <f>'jeziora 2024'!BI105</f>
        <v>0.5</v>
      </c>
      <c r="AG104" s="113">
        <f>'jeziora 2024'!BK105</f>
        <v>0.5</v>
      </c>
      <c r="AH104" s="113">
        <f>'jeziora 2024'!BL105</f>
        <v>0.05</v>
      </c>
      <c r="AI104" s="113">
        <f>'jeziora 2024'!BM105</f>
        <v>0.05</v>
      </c>
      <c r="AJ104" s="113">
        <f>'jeziora 2024'!BN105</f>
        <v>0.05</v>
      </c>
      <c r="AK104" s="113">
        <f>'jeziora 2024'!BQ105</f>
        <v>0.4</v>
      </c>
      <c r="AL104" s="113">
        <f>'jeziora 2024'!BS105</f>
        <v>0.05</v>
      </c>
      <c r="AM104" s="113">
        <f>'jeziora 2024'!BU105</f>
        <v>0.1</v>
      </c>
      <c r="AN104" s="113">
        <f>'jeziora 2024'!BW105</f>
        <v>0.05</v>
      </c>
      <c r="AO104" s="113">
        <f>'jeziora 2024'!BX105</f>
        <v>0.05</v>
      </c>
      <c r="AP104" s="113">
        <f>'jeziora 2024'!BY105</f>
        <v>0.15000000000000002</v>
      </c>
      <c r="AQ104" s="113">
        <f>'jeziora 2024'!CA105</f>
        <v>0</v>
      </c>
      <c r="AR104" s="112">
        <f>'jeziora 2024'!CL105</f>
        <v>0</v>
      </c>
      <c r="AS104" s="113">
        <f>'jeziora 2024'!CO105</f>
        <v>0</v>
      </c>
      <c r="AT104" s="113">
        <f>'jeziora 2024'!CT105</f>
        <v>0</v>
      </c>
      <c r="AU104" s="133">
        <f>'jeziora 2024'!CY105</f>
        <v>0</v>
      </c>
      <c r="AV104" s="113">
        <f>'jeziora 2024'!DD105</f>
        <v>0</v>
      </c>
      <c r="AW104" s="113">
        <f>'jeziora 2024'!DE105</f>
        <v>0.05</v>
      </c>
      <c r="AX104" s="157">
        <f>'jeziora 2024'!DF105</f>
        <v>0.05</v>
      </c>
      <c r="AY104" s="156" t="s">
        <v>161</v>
      </c>
    </row>
    <row r="105" spans="1:51" x14ac:dyDescent="0.25">
      <c r="A105" s="122">
        <f>'jeziora 2024'!B106</f>
        <v>151</v>
      </c>
      <c r="B105" s="120" t="str">
        <f>'jeziora 2024'!D106</f>
        <v>jez. Sasek Wielki - stan. 02</v>
      </c>
      <c r="C105" s="112">
        <f>'jeziora 2024'!I106</f>
        <v>0.05</v>
      </c>
      <c r="D105" s="112">
        <f>'jeziora 2024'!J106</f>
        <v>1.5</v>
      </c>
      <c r="E105" s="112">
        <f>'jeziora 2024'!L106</f>
        <v>2.5000000000000001E-2</v>
      </c>
      <c r="F105" s="112">
        <f>'jeziora 2024'!N106</f>
        <v>1.86</v>
      </c>
      <c r="G105" s="112">
        <f>'jeziora 2024'!O106</f>
        <v>7.75</v>
      </c>
      <c r="H105" s="133">
        <f>'jeziora 2024'!P106</f>
        <v>5.0000000000000001E-3</v>
      </c>
      <c r="I105" s="112">
        <f>'jeziora 2024'!S106</f>
        <v>1.1499999999999999</v>
      </c>
      <c r="J105" s="112">
        <f>'jeziora 2024'!T106</f>
        <v>0.5</v>
      </c>
      <c r="K105" s="112">
        <f>'jeziora 2024'!X106</f>
        <v>18.8</v>
      </c>
      <c r="L105" s="121">
        <f>'jeziora 2024'!AA106</f>
        <v>7240</v>
      </c>
      <c r="M105" s="121">
        <f>'jeziora 2024'!AB106</f>
        <v>2332.66</v>
      </c>
      <c r="N105" s="113">
        <f>'jeziora 2024'!AH106</f>
        <v>380</v>
      </c>
      <c r="O105" s="113">
        <f>'jeziora 2024'!AI106</f>
        <v>65</v>
      </c>
      <c r="P105" s="113">
        <f>'jeziora 2024'!AJ106</f>
        <v>2.5</v>
      </c>
      <c r="Q105" s="113">
        <f>'jeziora 2024'!AK106</f>
        <v>340</v>
      </c>
      <c r="R105" s="113">
        <f>'jeziora 2024'!AL106</f>
        <v>130</v>
      </c>
      <c r="S105" s="113">
        <f>'jeziora 2024'!AM106</f>
        <v>107</v>
      </c>
      <c r="T105" s="113">
        <f>'jeziora 2024'!AN106</f>
        <v>127</v>
      </c>
      <c r="U105" s="113">
        <f>'jeziora 2024'!AP106</f>
        <v>90</v>
      </c>
      <c r="V105" s="113">
        <f>'jeziora 2024'!AQ106</f>
        <v>1.5</v>
      </c>
      <c r="W105" s="113">
        <f>'jeziora 2024'!AR106</f>
        <v>2.5</v>
      </c>
      <c r="X105" s="113">
        <f>'jeziora 2024'!AS106</f>
        <v>2.5</v>
      </c>
      <c r="Y105" s="113">
        <f>'jeziora 2024'!AT106</f>
        <v>349</v>
      </c>
      <c r="Z105" s="113">
        <f>'jeziora 2024'!AU106</f>
        <v>175</v>
      </c>
      <c r="AA105" s="113">
        <f>'jeziora 2024'!AV106</f>
        <v>69</v>
      </c>
      <c r="AB105" s="113">
        <f>'jeziora 2024'!AW106</f>
        <v>97</v>
      </c>
      <c r="AC105" s="113">
        <f>'jeziora 2024'!AX106</f>
        <v>108</v>
      </c>
      <c r="AD105" s="113">
        <f>'jeziora 2024'!AY106</f>
        <v>2.5</v>
      </c>
      <c r="AE105" s="113">
        <f>'jeziora 2024'!BA106</f>
        <v>1751</v>
      </c>
      <c r="AF105" s="113">
        <f>'jeziora 2024'!BI106</f>
        <v>0.5</v>
      </c>
      <c r="AG105" s="113">
        <f>'jeziora 2024'!BK106</f>
        <v>0.5</v>
      </c>
      <c r="AH105" s="113">
        <f>'jeziora 2024'!BL106</f>
        <v>0.05</v>
      </c>
      <c r="AI105" s="113">
        <f>'jeziora 2024'!BM106</f>
        <v>0.05</v>
      </c>
      <c r="AJ105" s="113">
        <f>'jeziora 2024'!BN106</f>
        <v>0.05</v>
      </c>
      <c r="AK105" s="113">
        <f>'jeziora 2024'!BQ106</f>
        <v>0.4</v>
      </c>
      <c r="AL105" s="113">
        <f>'jeziora 2024'!BS106</f>
        <v>0.05</v>
      </c>
      <c r="AM105" s="113">
        <f>'jeziora 2024'!BU106</f>
        <v>0.1</v>
      </c>
      <c r="AN105" s="113">
        <f>'jeziora 2024'!BW106</f>
        <v>0.05</v>
      </c>
      <c r="AO105" s="113">
        <f>'jeziora 2024'!BX106</f>
        <v>0.05</v>
      </c>
      <c r="AP105" s="113">
        <f>'jeziora 2024'!BY106</f>
        <v>0.15000000000000002</v>
      </c>
      <c r="AQ105" s="113">
        <f>'jeziora 2024'!CA106</f>
        <v>25</v>
      </c>
      <c r="AR105" s="112">
        <f>'jeziora 2024'!CL106</f>
        <v>4.8</v>
      </c>
      <c r="AS105" s="113">
        <f>'jeziora 2024'!CO106</f>
        <v>0.5</v>
      </c>
      <c r="AT105" s="113">
        <f>'jeziora 2024'!CT106</f>
        <v>0.5</v>
      </c>
      <c r="AU105" s="133">
        <f>'jeziora 2024'!CY106</f>
        <v>3.3E-3</v>
      </c>
      <c r="AV105" s="113">
        <f>'jeziora 2024'!DD106</f>
        <v>0.05</v>
      </c>
      <c r="AW105" s="113">
        <f>'jeziora 2024'!DE106</f>
        <v>0.05</v>
      </c>
      <c r="AX105" s="157">
        <f>'jeziora 2024'!DF106</f>
        <v>0.05</v>
      </c>
      <c r="AY105" s="155" t="s">
        <v>164</v>
      </c>
    </row>
    <row r="106" spans="1:51" x14ac:dyDescent="0.25">
      <c r="A106" s="122">
        <f>'jeziora 2024'!B107</f>
        <v>152</v>
      </c>
      <c r="B106" s="120" t="str">
        <f>'jeziora 2024'!D107</f>
        <v>Jez. Sedraneckie - stan. 01</v>
      </c>
      <c r="C106" s="112">
        <f>'jeziora 2024'!I107</f>
        <v>0.05</v>
      </c>
      <c r="D106" s="112">
        <f>'jeziora 2024'!J107</f>
        <v>9.6</v>
      </c>
      <c r="E106" s="112">
        <f>'jeziora 2024'!L107</f>
        <v>0.65300000000000002</v>
      </c>
      <c r="F106" s="112">
        <f>'jeziora 2024'!N107</f>
        <v>9.36</v>
      </c>
      <c r="G106" s="112">
        <f>'jeziora 2024'!O107</f>
        <v>13.5</v>
      </c>
      <c r="H106" s="133">
        <f>'jeziora 2024'!P107</f>
        <v>1.2E-2</v>
      </c>
      <c r="I106" s="112">
        <f>'jeziora 2024'!S107</f>
        <v>5.35</v>
      </c>
      <c r="J106" s="112">
        <f>'jeziora 2024'!T107</f>
        <v>24.9</v>
      </c>
      <c r="K106" s="112">
        <f>'jeziora 2024'!X107</f>
        <v>70.8</v>
      </c>
      <c r="L106" s="121">
        <f>'jeziora 2024'!AA107</f>
        <v>12400</v>
      </c>
      <c r="M106" s="121">
        <f>'jeziora 2024'!AB107</f>
        <v>2440.85</v>
      </c>
      <c r="N106" s="113">
        <f>'jeziora 2024'!AH107</f>
        <v>230</v>
      </c>
      <c r="O106" s="113">
        <f>'jeziora 2024'!AI107</f>
        <v>669</v>
      </c>
      <c r="P106" s="113">
        <f>'jeziora 2024'!AJ107</f>
        <v>72</v>
      </c>
      <c r="Q106" s="113">
        <f>'jeziora 2024'!AK107</f>
        <v>574</v>
      </c>
      <c r="R106" s="113">
        <f>'jeziora 2024'!AL107</f>
        <v>230</v>
      </c>
      <c r="S106" s="113">
        <f>'jeziora 2024'!AM107</f>
        <v>89</v>
      </c>
      <c r="T106" s="113">
        <f>'jeziora 2024'!AN107</f>
        <v>122</v>
      </c>
      <c r="U106" s="113">
        <f>'jeziora 2024'!AP107</f>
        <v>189</v>
      </c>
      <c r="V106" s="113">
        <f>'jeziora 2024'!AQ107</f>
        <v>1.5</v>
      </c>
      <c r="W106" s="113">
        <f>'jeziora 2024'!AR107</f>
        <v>89</v>
      </c>
      <c r="X106" s="113">
        <f>'jeziora 2024'!AS107</f>
        <v>108</v>
      </c>
      <c r="Y106" s="113">
        <f>'jeziora 2024'!AT107</f>
        <v>249</v>
      </c>
      <c r="Z106" s="113">
        <f>'jeziora 2024'!AU107</f>
        <v>275</v>
      </c>
      <c r="AA106" s="113">
        <f>'jeziora 2024'!AV107</f>
        <v>105</v>
      </c>
      <c r="AB106" s="113">
        <f>'jeziora 2024'!AW107</f>
        <v>142</v>
      </c>
      <c r="AC106" s="113">
        <f>'jeziora 2024'!AX107</f>
        <v>330</v>
      </c>
      <c r="AD106" s="113">
        <f>'jeziora 2024'!AY107</f>
        <v>34</v>
      </c>
      <c r="AE106" s="113">
        <f>'jeziora 2024'!BA107</f>
        <v>2813.5</v>
      </c>
      <c r="AF106" s="113">
        <f>'jeziora 2024'!BI107</f>
        <v>0.5</v>
      </c>
      <c r="AG106" s="113">
        <f>'jeziora 2024'!BK107</f>
        <v>0.5</v>
      </c>
      <c r="AH106" s="113">
        <f>'jeziora 2024'!BL107</f>
        <v>0.05</v>
      </c>
      <c r="AI106" s="113">
        <f>'jeziora 2024'!BM107</f>
        <v>0.05</v>
      </c>
      <c r="AJ106" s="113">
        <f>'jeziora 2024'!BN107</f>
        <v>0.05</v>
      </c>
      <c r="AK106" s="113">
        <f>'jeziora 2024'!BQ107</f>
        <v>0.4</v>
      </c>
      <c r="AL106" s="113">
        <f>'jeziora 2024'!BS107</f>
        <v>0.05</v>
      </c>
      <c r="AM106" s="113">
        <f>'jeziora 2024'!BU107</f>
        <v>0.1</v>
      </c>
      <c r="AN106" s="113">
        <f>'jeziora 2024'!BW107</f>
        <v>0.05</v>
      </c>
      <c r="AO106" s="113">
        <f>'jeziora 2024'!BX107</f>
        <v>0.05</v>
      </c>
      <c r="AP106" s="113">
        <f>'jeziora 2024'!BY107</f>
        <v>0.15000000000000002</v>
      </c>
      <c r="AQ106" s="113">
        <f>'jeziora 2024'!CA107</f>
        <v>25</v>
      </c>
      <c r="AR106" s="112">
        <f>'jeziora 2024'!CL107</f>
        <v>0.66</v>
      </c>
      <c r="AS106" s="113">
        <f>'jeziora 2024'!CO107</f>
        <v>0.5</v>
      </c>
      <c r="AT106" s="113">
        <f>'jeziora 2024'!CT107</f>
        <v>0.5</v>
      </c>
      <c r="AU106" s="133">
        <f>'jeziora 2024'!CY107</f>
        <v>6.6E-3</v>
      </c>
      <c r="AV106" s="113">
        <f>'jeziora 2024'!DD107</f>
        <v>0.05</v>
      </c>
      <c r="AW106" s="113">
        <f>'jeziora 2024'!DE107</f>
        <v>0.05</v>
      </c>
      <c r="AX106" s="157">
        <f>'jeziora 2024'!DF107</f>
        <v>0.05</v>
      </c>
      <c r="AY106" s="155" t="s">
        <v>164</v>
      </c>
    </row>
    <row r="107" spans="1:51" x14ac:dyDescent="0.25">
      <c r="A107" s="122">
        <f>'jeziora 2024'!B108</f>
        <v>153</v>
      </c>
      <c r="B107" s="120" t="str">
        <f>'jeziora 2024'!D108</f>
        <v>jez. Serwy - st.02</v>
      </c>
      <c r="C107" s="112">
        <f>'jeziora 2024'!I108</f>
        <v>0.05</v>
      </c>
      <c r="D107" s="112">
        <f>'jeziora 2024'!J108</f>
        <v>10.6</v>
      </c>
      <c r="E107" s="112">
        <f>'jeziora 2024'!L108</f>
        <v>0.222</v>
      </c>
      <c r="F107" s="112">
        <f>'jeziora 2024'!N108</f>
        <v>2.63</v>
      </c>
      <c r="G107" s="112">
        <f>'jeziora 2024'!O108</f>
        <v>6.14</v>
      </c>
      <c r="H107" s="133">
        <f>'jeziora 2024'!P108</f>
        <v>8.3999999999999995E-3</v>
      </c>
      <c r="I107" s="112">
        <f>'jeziora 2024'!S108</f>
        <v>0.79100000000000004</v>
      </c>
      <c r="J107" s="112">
        <f>'jeziora 2024'!T108</f>
        <v>8.58</v>
      </c>
      <c r="K107" s="112">
        <f>'jeziora 2024'!X108</f>
        <v>25.7</v>
      </c>
      <c r="L107" s="121">
        <f>'jeziora 2024'!AA108</f>
        <v>12900</v>
      </c>
      <c r="M107" s="121">
        <f>'jeziora 2024'!AB108</f>
        <v>3105.65</v>
      </c>
      <c r="N107" s="113">
        <f>'jeziora 2024'!AH108</f>
        <v>2.5</v>
      </c>
      <c r="O107" s="113">
        <f>'jeziora 2024'!AI108</f>
        <v>2.5</v>
      </c>
      <c r="P107" s="113">
        <f>'jeziora 2024'!AJ108</f>
        <v>78</v>
      </c>
      <c r="Q107" s="113">
        <f>'jeziora 2024'!AK108</f>
        <v>147</v>
      </c>
      <c r="R107" s="113">
        <f>'jeziora 2024'!AL108</f>
        <v>63</v>
      </c>
      <c r="S107" s="113">
        <f>'jeziora 2024'!AM108</f>
        <v>72</v>
      </c>
      <c r="T107" s="113">
        <f>'jeziora 2024'!AN108</f>
        <v>182</v>
      </c>
      <c r="U107" s="113">
        <f>'jeziora 2024'!AP108</f>
        <v>179</v>
      </c>
      <c r="V107" s="113">
        <f>'jeziora 2024'!AQ108</f>
        <v>1.5</v>
      </c>
      <c r="W107" s="113">
        <f>'jeziora 2024'!AR108</f>
        <v>2.5</v>
      </c>
      <c r="X107" s="113">
        <f>'jeziora 2024'!AS108</f>
        <v>2.5</v>
      </c>
      <c r="Y107" s="113">
        <f>'jeziora 2024'!AT108</f>
        <v>100</v>
      </c>
      <c r="Z107" s="113">
        <f>'jeziora 2024'!AU108</f>
        <v>198</v>
      </c>
      <c r="AA107" s="113">
        <f>'jeziora 2024'!AV108</f>
        <v>210</v>
      </c>
      <c r="AB107" s="113">
        <f>'jeziora 2024'!AW108</f>
        <v>2.5</v>
      </c>
      <c r="AC107" s="113">
        <f>'jeziora 2024'!AX108</f>
        <v>83</v>
      </c>
      <c r="AD107" s="113">
        <f>'jeziora 2024'!AY108</f>
        <v>198</v>
      </c>
      <c r="AE107" s="113">
        <f>'jeziora 2024'!BA108</f>
        <v>1061.5</v>
      </c>
      <c r="AF107" s="113">
        <f>'jeziora 2024'!BI108</f>
        <v>0.5</v>
      </c>
      <c r="AG107" s="113">
        <f>'jeziora 2024'!BK108</f>
        <v>0.5</v>
      </c>
      <c r="AH107" s="113">
        <f>'jeziora 2024'!BL108</f>
        <v>0.05</v>
      </c>
      <c r="AI107" s="113">
        <f>'jeziora 2024'!BM108</f>
        <v>0.05</v>
      </c>
      <c r="AJ107" s="113">
        <f>'jeziora 2024'!BN108</f>
        <v>0.05</v>
      </c>
      <c r="AK107" s="113">
        <f>'jeziora 2024'!BQ108</f>
        <v>0.4</v>
      </c>
      <c r="AL107" s="113">
        <f>'jeziora 2024'!BS108</f>
        <v>0.05</v>
      </c>
      <c r="AM107" s="113">
        <f>'jeziora 2024'!BU108</f>
        <v>0.1</v>
      </c>
      <c r="AN107" s="113">
        <f>'jeziora 2024'!BW108</f>
        <v>0.05</v>
      </c>
      <c r="AO107" s="113">
        <f>'jeziora 2024'!BX108</f>
        <v>0.05</v>
      </c>
      <c r="AP107" s="113">
        <f>'jeziora 2024'!BY108</f>
        <v>0.15000000000000002</v>
      </c>
      <c r="AQ107" s="113">
        <f>'jeziora 2024'!CA108</f>
        <v>25</v>
      </c>
      <c r="AR107" s="112">
        <f>'jeziora 2024'!CL108</f>
        <v>4</v>
      </c>
      <c r="AS107" s="113">
        <f>'jeziora 2024'!CO108</f>
        <v>0.5</v>
      </c>
      <c r="AT107" s="113">
        <f>'jeziora 2024'!CT108</f>
        <v>0.5</v>
      </c>
      <c r="AU107" s="133">
        <f>'jeziora 2024'!CY108</f>
        <v>1.8E-3</v>
      </c>
      <c r="AV107" s="113">
        <f>'jeziora 2024'!DD108</f>
        <v>0.05</v>
      </c>
      <c r="AW107" s="113">
        <f>'jeziora 2024'!DE108</f>
        <v>0.05</v>
      </c>
      <c r="AX107" s="157">
        <f>'jeziora 2024'!DF108</f>
        <v>0.05</v>
      </c>
      <c r="AY107" s="155" t="s">
        <v>164</v>
      </c>
    </row>
    <row r="108" spans="1:51" x14ac:dyDescent="0.25">
      <c r="A108" s="122">
        <f>'jeziora 2024'!B109</f>
        <v>154</v>
      </c>
      <c r="B108" s="120" t="str">
        <f>'jeziora 2024'!D109</f>
        <v>jez. Sianowskie - Sianowo</v>
      </c>
      <c r="C108" s="112">
        <f>'jeziora 2024'!I109</f>
        <v>0.05</v>
      </c>
      <c r="D108" s="112">
        <f>'jeziora 2024'!J109</f>
        <v>8.0399999999999991</v>
      </c>
      <c r="E108" s="112">
        <f>'jeziora 2024'!L109</f>
        <v>2.5000000000000001E-2</v>
      </c>
      <c r="F108" s="112">
        <f>'jeziora 2024'!N109</f>
        <v>21.8</v>
      </c>
      <c r="G108" s="112">
        <f>'jeziora 2024'!O109</f>
        <v>15.4</v>
      </c>
      <c r="H108" s="133">
        <f>'jeziora 2024'!P109</f>
        <v>4.1999999999999997E-3</v>
      </c>
      <c r="I108" s="112">
        <f>'jeziora 2024'!S109</f>
        <v>11.4</v>
      </c>
      <c r="J108" s="112">
        <f>'jeziora 2024'!T109</f>
        <v>11.9</v>
      </c>
      <c r="K108" s="112">
        <f>'jeziora 2024'!X109</f>
        <v>65.099999999999994</v>
      </c>
      <c r="L108" s="121">
        <f>'jeziora 2024'!AA109</f>
        <v>19817.3</v>
      </c>
      <c r="M108" s="121">
        <f>'jeziora 2024'!AB109</f>
        <v>1304.32</v>
      </c>
      <c r="N108" s="113">
        <f>'jeziora 2024'!AH109</f>
        <v>2.5</v>
      </c>
      <c r="O108" s="113">
        <f>'jeziora 2024'!AI109</f>
        <v>2.5</v>
      </c>
      <c r="P108" s="113">
        <f>'jeziora 2024'!AJ109</f>
        <v>78</v>
      </c>
      <c r="Q108" s="113">
        <f>'jeziora 2024'!AK109</f>
        <v>121</v>
      </c>
      <c r="R108" s="113">
        <f>'jeziora 2024'!AL109</f>
        <v>53</v>
      </c>
      <c r="S108" s="113">
        <f>'jeziora 2024'!AM109</f>
        <v>81</v>
      </c>
      <c r="T108" s="113">
        <f>'jeziora 2024'!AN109</f>
        <v>195</v>
      </c>
      <c r="U108" s="113">
        <f>'jeziora 2024'!AP109</f>
        <v>120</v>
      </c>
      <c r="V108" s="113">
        <f>'jeziora 2024'!AQ109</f>
        <v>1.5</v>
      </c>
      <c r="W108" s="113">
        <f>'jeziora 2024'!AR109</f>
        <v>2.5</v>
      </c>
      <c r="X108" s="113">
        <f>'jeziora 2024'!AS109</f>
        <v>2.5</v>
      </c>
      <c r="Y108" s="113">
        <f>'jeziora 2024'!AT109</f>
        <v>101</v>
      </c>
      <c r="Z108" s="113">
        <f>'jeziora 2024'!AU109</f>
        <v>175</v>
      </c>
      <c r="AA108" s="113">
        <f>'jeziora 2024'!AV109</f>
        <v>187</v>
      </c>
      <c r="AB108" s="113">
        <f>'jeziora 2024'!AW109</f>
        <v>2.5</v>
      </c>
      <c r="AC108" s="113">
        <f>'jeziora 2024'!AX109</f>
        <v>2.5</v>
      </c>
      <c r="AD108" s="113">
        <f>'jeziora 2024'!AY109</f>
        <v>190</v>
      </c>
      <c r="AE108" s="113">
        <f>'jeziora 2024'!BA109</f>
        <v>1002.5</v>
      </c>
      <c r="AF108" s="113">
        <f>'jeziora 2024'!BI109</f>
        <v>0.5</v>
      </c>
      <c r="AG108" s="113">
        <f>'jeziora 2024'!BK109</f>
        <v>0.5</v>
      </c>
      <c r="AH108" s="113">
        <f>'jeziora 2024'!BL109</f>
        <v>0.05</v>
      </c>
      <c r="AI108" s="113">
        <f>'jeziora 2024'!BM109</f>
        <v>0.05</v>
      </c>
      <c r="AJ108" s="113">
        <f>'jeziora 2024'!BN109</f>
        <v>0.05</v>
      </c>
      <c r="AK108" s="113">
        <f>'jeziora 2024'!BQ109</f>
        <v>0.4</v>
      </c>
      <c r="AL108" s="113">
        <f>'jeziora 2024'!BS109</f>
        <v>0.05</v>
      </c>
      <c r="AM108" s="113">
        <f>'jeziora 2024'!BU109</f>
        <v>0.1</v>
      </c>
      <c r="AN108" s="113">
        <f>'jeziora 2024'!BW109</f>
        <v>0.05</v>
      </c>
      <c r="AO108" s="113">
        <f>'jeziora 2024'!BX109</f>
        <v>0.05</v>
      </c>
      <c r="AP108" s="113">
        <f>'jeziora 2024'!BY109</f>
        <v>0.15000000000000002</v>
      </c>
      <c r="AQ108" s="113">
        <f>'jeziora 2024'!CA109</f>
        <v>25</v>
      </c>
      <c r="AR108" s="112">
        <f>'jeziora 2024'!CL109</f>
        <v>48</v>
      </c>
      <c r="AS108" s="113">
        <f>'jeziora 2024'!CO109</f>
        <v>0.5</v>
      </c>
      <c r="AT108" s="113">
        <f>'jeziora 2024'!CT109</f>
        <v>0.5</v>
      </c>
      <c r="AU108" s="133">
        <f>'jeziora 2024'!CY109</f>
        <v>3.0000000000000001E-3</v>
      </c>
      <c r="AV108" s="113">
        <f>'jeziora 2024'!DD109</f>
        <v>0.05</v>
      </c>
      <c r="AW108" s="113">
        <f>'jeziora 2024'!DE109</f>
        <v>0.05</v>
      </c>
      <c r="AX108" s="157">
        <f>'jeziora 2024'!DF109</f>
        <v>0.05</v>
      </c>
      <c r="AY108" s="155" t="s">
        <v>164</v>
      </c>
    </row>
    <row r="109" spans="1:51" x14ac:dyDescent="0.25">
      <c r="A109" s="122">
        <f>'jeziora 2024'!B110</f>
        <v>155</v>
      </c>
      <c r="B109" s="120" t="str">
        <f>'jeziora 2024'!D110</f>
        <v>jez. Sierakowskie - głęboczek-11,7m</v>
      </c>
      <c r="C109" s="112">
        <f>'jeziora 2024'!I110</f>
        <v>0.05</v>
      </c>
      <c r="D109" s="112">
        <f>'jeziora 2024'!J110</f>
        <v>3.01</v>
      </c>
      <c r="E109" s="112">
        <f>'jeziora 2024'!L110</f>
        <v>0.501</v>
      </c>
      <c r="F109" s="112">
        <f>'jeziora 2024'!N110</f>
        <v>3.95</v>
      </c>
      <c r="G109" s="112">
        <f>'jeziora 2024'!O110</f>
        <v>9.61</v>
      </c>
      <c r="H109" s="133">
        <f>'jeziora 2024'!P110</f>
        <v>1.2E-2</v>
      </c>
      <c r="I109" s="112">
        <f>'jeziora 2024'!S110</f>
        <v>4.63</v>
      </c>
      <c r="J109" s="112">
        <f>'jeziora 2024'!T110</f>
        <v>25.8</v>
      </c>
      <c r="K109" s="112">
        <f>'jeziora 2024'!X110</f>
        <v>58.2</v>
      </c>
      <c r="L109" s="121">
        <f>'jeziora 2024'!AA110</f>
        <v>8080</v>
      </c>
      <c r="M109" s="121">
        <f>'jeziora 2024'!AB110</f>
        <v>612.79999999999995</v>
      </c>
      <c r="N109" s="113">
        <f>'jeziora 2024'!AH110</f>
        <v>80</v>
      </c>
      <c r="O109" s="113">
        <f>'jeziora 2024'!AI110</f>
        <v>208</v>
      </c>
      <c r="P109" s="113">
        <f>'jeziora 2024'!AJ110</f>
        <v>87</v>
      </c>
      <c r="Q109" s="113">
        <f>'jeziora 2024'!AK110</f>
        <v>373</v>
      </c>
      <c r="R109" s="113">
        <f>'jeziora 2024'!AL110</f>
        <v>190</v>
      </c>
      <c r="S109" s="113">
        <f>'jeziora 2024'!AM110</f>
        <v>76</v>
      </c>
      <c r="T109" s="113">
        <f>'jeziora 2024'!AN110</f>
        <v>110</v>
      </c>
      <c r="U109" s="113">
        <f>'jeziora 2024'!AP110</f>
        <v>154</v>
      </c>
      <c r="V109" s="113">
        <f>'jeziora 2024'!AQ110</f>
        <v>1.5</v>
      </c>
      <c r="W109" s="113">
        <f>'jeziora 2024'!AR110</f>
        <v>2.5</v>
      </c>
      <c r="X109" s="113">
        <f>'jeziora 2024'!AS110</f>
        <v>2.5</v>
      </c>
      <c r="Y109" s="113">
        <f>'jeziora 2024'!AT110</f>
        <v>217</v>
      </c>
      <c r="Z109" s="113">
        <f>'jeziora 2024'!AU110</f>
        <v>270</v>
      </c>
      <c r="AA109" s="113">
        <f>'jeziora 2024'!AV110</f>
        <v>94</v>
      </c>
      <c r="AB109" s="113">
        <f>'jeziora 2024'!AW110</f>
        <v>138</v>
      </c>
      <c r="AC109" s="113">
        <f>'jeziora 2024'!AX110</f>
        <v>200</v>
      </c>
      <c r="AD109" s="113">
        <f>'jeziora 2024'!AY110</f>
        <v>2.5</v>
      </c>
      <c r="AE109" s="113">
        <f>'jeziora 2024'!BA110</f>
        <v>1711.5</v>
      </c>
      <c r="AF109" s="113">
        <f>'jeziora 2024'!BI110</f>
        <v>0.5</v>
      </c>
      <c r="AG109" s="113">
        <f>'jeziora 2024'!BK110</f>
        <v>0.5</v>
      </c>
      <c r="AH109" s="113">
        <f>'jeziora 2024'!BL110</f>
        <v>0.05</v>
      </c>
      <c r="AI109" s="113">
        <f>'jeziora 2024'!BM110</f>
        <v>0.05</v>
      </c>
      <c r="AJ109" s="113">
        <f>'jeziora 2024'!BN110</f>
        <v>0.05</v>
      </c>
      <c r="AK109" s="113">
        <f>'jeziora 2024'!BQ110</f>
        <v>0.4</v>
      </c>
      <c r="AL109" s="113">
        <f>'jeziora 2024'!BS110</f>
        <v>0.05</v>
      </c>
      <c r="AM109" s="113">
        <f>'jeziora 2024'!BU110</f>
        <v>0.1</v>
      </c>
      <c r="AN109" s="113">
        <f>'jeziora 2024'!BW110</f>
        <v>0.05</v>
      </c>
      <c r="AO109" s="113">
        <f>'jeziora 2024'!BX110</f>
        <v>0.05</v>
      </c>
      <c r="AP109" s="113">
        <f>'jeziora 2024'!BY110</f>
        <v>0.15000000000000002</v>
      </c>
      <c r="AQ109" s="113">
        <f>'jeziora 2024'!CA110</f>
        <v>25</v>
      </c>
      <c r="AR109" s="112">
        <f>'jeziora 2024'!CL110</f>
        <v>0.76</v>
      </c>
      <c r="AS109" s="113">
        <f>'jeziora 2024'!CO110</f>
        <v>0.5</v>
      </c>
      <c r="AT109" s="113">
        <f>'jeziora 2024'!CT110</f>
        <v>0.5</v>
      </c>
      <c r="AU109" s="133">
        <f>'jeziora 2024'!CY110</f>
        <v>1.2999999999999999E-2</v>
      </c>
      <c r="AV109" s="113">
        <f>'jeziora 2024'!DD110</f>
        <v>0.05</v>
      </c>
      <c r="AW109" s="113">
        <f>'jeziora 2024'!DE110</f>
        <v>0.05</v>
      </c>
      <c r="AX109" s="157">
        <f>'jeziora 2024'!DF110</f>
        <v>0.05</v>
      </c>
      <c r="AY109" s="158" t="s">
        <v>162</v>
      </c>
    </row>
    <row r="110" spans="1:51" x14ac:dyDescent="0.25">
      <c r="A110" s="122">
        <f>'jeziora 2024'!B111</f>
        <v>156</v>
      </c>
      <c r="B110" s="120" t="str">
        <f>'jeziora 2024'!D111</f>
        <v>jez. Sitno - głęboczek -   7,0m</v>
      </c>
      <c r="C110" s="112">
        <f>'jeziora 2024'!I111</f>
        <v>25</v>
      </c>
      <c r="D110" s="112">
        <f>'jeziora 2024'!J111</f>
        <v>4.09</v>
      </c>
      <c r="E110" s="112">
        <f>'jeziora 2024'!L111</f>
        <v>0.28399999999999997</v>
      </c>
      <c r="F110" s="112">
        <f>'jeziora 2024'!N111</f>
        <v>9.4700000000000006</v>
      </c>
      <c r="G110" s="112">
        <f>'jeziora 2024'!O111</f>
        <v>15.6</v>
      </c>
      <c r="H110" s="133">
        <f>'jeziora 2024'!P111</f>
        <v>2.5999999999999999E-3</v>
      </c>
      <c r="I110" s="112">
        <f>'jeziora 2024'!S111</f>
        <v>4.66</v>
      </c>
      <c r="J110" s="112">
        <f>'jeziora 2024'!T111</f>
        <v>10.6</v>
      </c>
      <c r="K110" s="112">
        <f>'jeziora 2024'!X111</f>
        <v>51.5</v>
      </c>
      <c r="L110" s="121">
        <f>'jeziora 2024'!AA111</f>
        <v>12500</v>
      </c>
      <c r="M110" s="121">
        <f>'jeziora 2024'!AB111</f>
        <v>625.827</v>
      </c>
      <c r="N110" s="113">
        <f>'jeziora 2024'!AH111</f>
        <v>2.5</v>
      </c>
      <c r="O110" s="113">
        <f>'jeziora 2024'!AI111</f>
        <v>55</v>
      </c>
      <c r="P110" s="113">
        <f>'jeziora 2024'!AJ111</f>
        <v>28</v>
      </c>
      <c r="Q110" s="113">
        <f>'jeziora 2024'!AK111</f>
        <v>386</v>
      </c>
      <c r="R110" s="113">
        <f>'jeziora 2024'!AL111</f>
        <v>610</v>
      </c>
      <c r="S110" s="113">
        <f>'jeziora 2024'!AM111</f>
        <v>97</v>
      </c>
      <c r="T110" s="113">
        <f>'jeziora 2024'!AN111</f>
        <v>120</v>
      </c>
      <c r="U110" s="113">
        <f>'jeziora 2024'!AP111</f>
        <v>132</v>
      </c>
      <c r="V110" s="113">
        <f>'jeziora 2024'!AQ111</f>
        <v>1.5</v>
      </c>
      <c r="W110" s="113">
        <f>'jeziora 2024'!AR111</f>
        <v>2.5</v>
      </c>
      <c r="X110" s="113">
        <f>'jeziora 2024'!AS111</f>
        <v>2.5</v>
      </c>
      <c r="Y110" s="113">
        <f>'jeziora 2024'!AT111</f>
        <v>171</v>
      </c>
      <c r="Z110" s="113">
        <f>'jeziora 2024'!AU111</f>
        <v>180</v>
      </c>
      <c r="AA110" s="113">
        <f>'jeziora 2024'!AV111</f>
        <v>80</v>
      </c>
      <c r="AB110" s="113">
        <f>'jeziora 2024'!AW111</f>
        <v>124</v>
      </c>
      <c r="AC110" s="113">
        <f>'jeziora 2024'!AX111</f>
        <v>135</v>
      </c>
      <c r="AD110" s="113">
        <f>'jeziora 2024'!AY111</f>
        <v>2.5</v>
      </c>
      <c r="AE110" s="113">
        <f>'jeziora 2024'!BA111</f>
        <v>1736</v>
      </c>
      <c r="AF110" s="113">
        <f>'jeziora 2024'!BI111</f>
        <v>0.5</v>
      </c>
      <c r="AG110" s="113">
        <f>'jeziora 2024'!BK111</f>
        <v>0.5</v>
      </c>
      <c r="AH110" s="113">
        <f>'jeziora 2024'!BL111</f>
        <v>0.05</v>
      </c>
      <c r="AI110" s="113">
        <f>'jeziora 2024'!BM111</f>
        <v>0.05</v>
      </c>
      <c r="AJ110" s="113">
        <f>'jeziora 2024'!BN111</f>
        <v>0.05</v>
      </c>
      <c r="AK110" s="113">
        <f>'jeziora 2024'!BQ111</f>
        <v>0.4</v>
      </c>
      <c r="AL110" s="113">
        <f>'jeziora 2024'!BS111</f>
        <v>0.05</v>
      </c>
      <c r="AM110" s="113">
        <f>'jeziora 2024'!BU111</f>
        <v>0.1</v>
      </c>
      <c r="AN110" s="113">
        <f>'jeziora 2024'!BW111</f>
        <v>0.05</v>
      </c>
      <c r="AO110" s="113">
        <f>'jeziora 2024'!BX111</f>
        <v>0.05</v>
      </c>
      <c r="AP110" s="113">
        <f>'jeziora 2024'!BY111</f>
        <v>0.15000000000000002</v>
      </c>
      <c r="AQ110" s="113">
        <f>'jeziora 2024'!CA111</f>
        <v>0</v>
      </c>
      <c r="AR110" s="112">
        <f>'jeziora 2024'!CL111</f>
        <v>0</v>
      </c>
      <c r="AS110" s="113">
        <f>'jeziora 2024'!CO111</f>
        <v>0</v>
      </c>
      <c r="AT110" s="113">
        <f>'jeziora 2024'!CT111</f>
        <v>0</v>
      </c>
      <c r="AU110" s="133">
        <f>'jeziora 2024'!CY111</f>
        <v>0</v>
      </c>
      <c r="AV110" s="113">
        <f>'jeziora 2024'!DD111</f>
        <v>0</v>
      </c>
      <c r="AW110" s="113">
        <f>'jeziora 2024'!DE111</f>
        <v>0.05</v>
      </c>
      <c r="AX110" s="157">
        <f>'jeziora 2024'!DF111</f>
        <v>0.05</v>
      </c>
      <c r="AY110" s="155" t="s">
        <v>164</v>
      </c>
    </row>
    <row r="111" spans="1:51" x14ac:dyDescent="0.25">
      <c r="A111" s="122">
        <f>'jeziora 2024'!B112</f>
        <v>157</v>
      </c>
      <c r="B111" s="120" t="str">
        <f>'jeziora 2024'!D112</f>
        <v>jez. Sitno Wielkie - głęboczek-9,2m</v>
      </c>
      <c r="C111" s="112">
        <f>'jeziora 2024'!I112</f>
        <v>0.05</v>
      </c>
      <c r="D111" s="112">
        <f>'jeziora 2024'!J112</f>
        <v>1.5</v>
      </c>
      <c r="E111" s="112">
        <f>'jeziora 2024'!L112</f>
        <v>0.12</v>
      </c>
      <c r="F111" s="112">
        <f>'jeziora 2024'!N112</f>
        <v>3.72</v>
      </c>
      <c r="G111" s="112">
        <f>'jeziora 2024'!O112</f>
        <v>8.07</v>
      </c>
      <c r="H111" s="133">
        <f>'jeziora 2024'!P112</f>
        <v>5.7999999999999996E-3</v>
      </c>
      <c r="I111" s="112">
        <f>'jeziora 2024'!S112</f>
        <v>3.01</v>
      </c>
      <c r="J111" s="112">
        <f>'jeziora 2024'!T112</f>
        <v>6.16</v>
      </c>
      <c r="K111" s="112">
        <f>'jeziora 2024'!X112</f>
        <v>30.6</v>
      </c>
      <c r="L111" s="121">
        <f>'jeziora 2024'!AA112</f>
        <v>4980</v>
      </c>
      <c r="M111" s="121">
        <f>'jeziora 2024'!AB112</f>
        <v>498</v>
      </c>
      <c r="N111" s="113">
        <f>'jeziora 2024'!AH112</f>
        <v>2.5</v>
      </c>
      <c r="O111" s="113">
        <f>'jeziora 2024'!AI112</f>
        <v>2.5</v>
      </c>
      <c r="P111" s="113">
        <f>'jeziora 2024'!AJ112</f>
        <v>27</v>
      </c>
      <c r="Q111" s="113">
        <f>'jeziora 2024'!AK112</f>
        <v>96</v>
      </c>
      <c r="R111" s="113">
        <f>'jeziora 2024'!AL112</f>
        <v>38</v>
      </c>
      <c r="S111" s="113">
        <f>'jeziora 2024'!AM112</f>
        <v>26</v>
      </c>
      <c r="T111" s="113">
        <f>'jeziora 2024'!AN112</f>
        <v>37</v>
      </c>
      <c r="U111" s="113">
        <f>'jeziora 2024'!AP112</f>
        <v>55</v>
      </c>
      <c r="V111" s="113">
        <f>'jeziora 2024'!AQ112</f>
        <v>1.5</v>
      </c>
      <c r="W111" s="113">
        <f>'jeziora 2024'!AR112</f>
        <v>2.5</v>
      </c>
      <c r="X111" s="113">
        <f>'jeziora 2024'!AS112</f>
        <v>2.5</v>
      </c>
      <c r="Y111" s="113">
        <f>'jeziora 2024'!AT112</f>
        <v>55</v>
      </c>
      <c r="Z111" s="113">
        <f>'jeziora 2024'!AU112</f>
        <v>70</v>
      </c>
      <c r="AA111" s="113">
        <f>'jeziora 2024'!AV112</f>
        <v>25</v>
      </c>
      <c r="AB111" s="113">
        <f>'jeziora 2024'!AW112</f>
        <v>38</v>
      </c>
      <c r="AC111" s="113">
        <f>'jeziora 2024'!AX112</f>
        <v>72</v>
      </c>
      <c r="AD111" s="113">
        <f>'jeziora 2024'!AY112</f>
        <v>2.5</v>
      </c>
      <c r="AE111" s="113">
        <f>'jeziora 2024'!BA112</f>
        <v>385.5</v>
      </c>
      <c r="AF111" s="113">
        <f>'jeziora 2024'!BI112</f>
        <v>0.5</v>
      </c>
      <c r="AG111" s="113">
        <f>'jeziora 2024'!BK112</f>
        <v>0.5</v>
      </c>
      <c r="AH111" s="113">
        <f>'jeziora 2024'!BL112</f>
        <v>0.05</v>
      </c>
      <c r="AI111" s="113">
        <f>'jeziora 2024'!BM112</f>
        <v>0.05</v>
      </c>
      <c r="AJ111" s="113">
        <f>'jeziora 2024'!BN112</f>
        <v>0.05</v>
      </c>
      <c r="AK111" s="113">
        <f>'jeziora 2024'!BQ112</f>
        <v>0.4</v>
      </c>
      <c r="AL111" s="113">
        <f>'jeziora 2024'!BS112</f>
        <v>0.05</v>
      </c>
      <c r="AM111" s="113">
        <f>'jeziora 2024'!BU112</f>
        <v>0.1</v>
      </c>
      <c r="AN111" s="113">
        <f>'jeziora 2024'!BW112</f>
        <v>0.05</v>
      </c>
      <c r="AO111" s="113">
        <f>'jeziora 2024'!BX112</f>
        <v>0.05</v>
      </c>
      <c r="AP111" s="113">
        <f>'jeziora 2024'!BY112</f>
        <v>0.15000000000000002</v>
      </c>
      <c r="AQ111" s="113">
        <f>'jeziora 2024'!CA112</f>
        <v>25</v>
      </c>
      <c r="AR111" s="112">
        <f>'jeziora 2024'!CL112</f>
        <v>0.55000000000000004</v>
      </c>
      <c r="AS111" s="113">
        <f>'jeziora 2024'!CO112</f>
        <v>0.5</v>
      </c>
      <c r="AT111" s="113">
        <f>'jeziora 2024'!CT112</f>
        <v>0.5</v>
      </c>
      <c r="AU111" s="133">
        <f>'jeziora 2024'!CY112</f>
        <v>3.2000000000000002E-3</v>
      </c>
      <c r="AV111" s="113">
        <f>'jeziora 2024'!DD112</f>
        <v>0.05</v>
      </c>
      <c r="AW111" s="113">
        <f>'jeziora 2024'!DE112</f>
        <v>0.05</v>
      </c>
      <c r="AX111" s="157">
        <f>'jeziora 2024'!DF112</f>
        <v>0.05</v>
      </c>
      <c r="AY111" s="158" t="s">
        <v>162</v>
      </c>
    </row>
    <row r="112" spans="1:51" x14ac:dyDescent="0.25">
      <c r="A112" s="122">
        <f>'jeziora 2024'!B113</f>
        <v>158</v>
      </c>
      <c r="B112" s="120" t="str">
        <f>'jeziora 2024'!D113</f>
        <v>jez. Skanda - stan. 01</v>
      </c>
      <c r="C112" s="112">
        <f>'jeziora 2024'!I113</f>
        <v>0.05</v>
      </c>
      <c r="D112" s="112">
        <f>'jeziora 2024'!J113</f>
        <v>8.85</v>
      </c>
      <c r="E112" s="112">
        <f>'jeziora 2024'!L113</f>
        <v>2.5000000000000001E-2</v>
      </c>
      <c r="F112" s="112">
        <f>'jeziora 2024'!N113</f>
        <v>28.1</v>
      </c>
      <c r="G112" s="112">
        <f>'jeziora 2024'!O113</f>
        <v>26.5</v>
      </c>
      <c r="H112" s="133">
        <f>'jeziora 2024'!P113</f>
        <v>0.01</v>
      </c>
      <c r="I112" s="112">
        <f>'jeziora 2024'!S113</f>
        <v>15.4</v>
      </c>
      <c r="J112" s="112">
        <f>'jeziora 2024'!T113</f>
        <v>30.8</v>
      </c>
      <c r="K112" s="112">
        <f>'jeziora 2024'!X113</f>
        <v>115</v>
      </c>
      <c r="L112" s="121">
        <f>'jeziora 2024'!AA113</f>
        <v>22039.8</v>
      </c>
      <c r="M112" s="121">
        <f>'jeziora 2024'!AB113</f>
        <v>1326.29</v>
      </c>
      <c r="N112" s="113">
        <f>'jeziora 2024'!AH113</f>
        <v>350</v>
      </c>
      <c r="O112" s="113">
        <f>'jeziora 2024'!AI113</f>
        <v>700</v>
      </c>
      <c r="P112" s="113">
        <f>'jeziora 2024'!AJ113</f>
        <v>304</v>
      </c>
      <c r="Q112" s="113">
        <f>'jeziora 2024'!AK113</f>
        <v>3580</v>
      </c>
      <c r="R112" s="113">
        <f>'jeziora 2024'!AL113</f>
        <v>1500</v>
      </c>
      <c r="S112" s="113">
        <f>'jeziora 2024'!AM113</f>
        <v>1200</v>
      </c>
      <c r="T112" s="113">
        <f>'jeziora 2024'!AN113</f>
        <v>1590</v>
      </c>
      <c r="U112" s="113">
        <f>'jeziora 2024'!AP113</f>
        <v>1450</v>
      </c>
      <c r="V112" s="113">
        <f>'jeziora 2024'!AQ113</f>
        <v>1.5</v>
      </c>
      <c r="W112" s="113">
        <f>'jeziora 2024'!AR113</f>
        <v>2.5</v>
      </c>
      <c r="X112" s="113">
        <f>'jeziora 2024'!AS113</f>
        <v>269</v>
      </c>
      <c r="Y112" s="113">
        <f>'jeziora 2024'!AT113</f>
        <v>2610</v>
      </c>
      <c r="Z112" s="113">
        <f>'jeziora 2024'!AU113</f>
        <v>1760</v>
      </c>
      <c r="AA112" s="113">
        <f>'jeziora 2024'!AV113</f>
        <v>1570</v>
      </c>
      <c r="AB112" s="113">
        <f>'jeziora 2024'!AW113</f>
        <v>2.5</v>
      </c>
      <c r="AC112" s="113">
        <f>'jeziora 2024'!AX113</f>
        <v>1380</v>
      </c>
      <c r="AD112" s="113">
        <f>'jeziora 2024'!AY113</f>
        <v>465</v>
      </c>
      <c r="AE112" s="113">
        <f>'jeziora 2024'!BA113</f>
        <v>15437</v>
      </c>
      <c r="AF112" s="113">
        <f>'jeziora 2024'!BI113</f>
        <v>0.5</v>
      </c>
      <c r="AG112" s="113">
        <f>'jeziora 2024'!BK113</f>
        <v>0.5</v>
      </c>
      <c r="AH112" s="113">
        <f>'jeziora 2024'!BL113</f>
        <v>0.05</v>
      </c>
      <c r="AI112" s="113">
        <f>'jeziora 2024'!BM113</f>
        <v>0.05</v>
      </c>
      <c r="AJ112" s="113">
        <f>'jeziora 2024'!BN113</f>
        <v>0.05</v>
      </c>
      <c r="AK112" s="113">
        <f>'jeziora 2024'!BQ113</f>
        <v>0.4</v>
      </c>
      <c r="AL112" s="113">
        <f>'jeziora 2024'!BS113</f>
        <v>0.05</v>
      </c>
      <c r="AM112" s="113">
        <f>'jeziora 2024'!BU113</f>
        <v>0.1</v>
      </c>
      <c r="AN112" s="113">
        <f>'jeziora 2024'!BW113</f>
        <v>0.05</v>
      </c>
      <c r="AO112" s="113">
        <f>'jeziora 2024'!BX113</f>
        <v>0.05</v>
      </c>
      <c r="AP112" s="113">
        <f>'jeziora 2024'!BY113</f>
        <v>0.15000000000000002</v>
      </c>
      <c r="AQ112" s="113">
        <f>'jeziora 2024'!CA113</f>
        <v>25</v>
      </c>
      <c r="AR112" s="112">
        <f>'jeziora 2024'!CL113</f>
        <v>12</v>
      </c>
      <c r="AS112" s="113">
        <f>'jeziora 2024'!CO113</f>
        <v>0.5</v>
      </c>
      <c r="AT112" s="113">
        <f>'jeziora 2024'!CT113</f>
        <v>0.5</v>
      </c>
      <c r="AU112" s="133">
        <f>'jeziora 2024'!CY113</f>
        <v>3.9E-2</v>
      </c>
      <c r="AV112" s="113">
        <f>'jeziora 2024'!DD113</f>
        <v>0.05</v>
      </c>
      <c r="AW112" s="113">
        <f>'jeziora 2024'!DE113</f>
        <v>0.05</v>
      </c>
      <c r="AX112" s="157">
        <f>'jeziora 2024'!DF113</f>
        <v>0.05</v>
      </c>
      <c r="AY112" s="155" t="s">
        <v>164</v>
      </c>
    </row>
    <row r="113" spans="1:51" x14ac:dyDescent="0.25">
      <c r="A113" s="122">
        <f>'jeziora 2024'!B114</f>
        <v>159</v>
      </c>
      <c r="B113" s="120" t="str">
        <f>'jeziora 2024'!D114</f>
        <v>jez. Skąpe (na NE od m.Brusy) - na NE od m.Mł.Gliśno</v>
      </c>
      <c r="C113" s="112">
        <f>'jeziora 2024'!I114</f>
        <v>0.05</v>
      </c>
      <c r="D113" s="112">
        <f>'jeziora 2024'!J114</f>
        <v>8.51</v>
      </c>
      <c r="E113" s="112">
        <f>'jeziora 2024'!L114</f>
        <v>0.95399999999999996</v>
      </c>
      <c r="F113" s="112">
        <f>'jeziora 2024'!N114</f>
        <v>6.58</v>
      </c>
      <c r="G113" s="112">
        <f>'jeziora 2024'!O114</f>
        <v>11.6</v>
      </c>
      <c r="H113" s="133">
        <f>'jeziora 2024'!P114</f>
        <v>2.2000000000000001E-3</v>
      </c>
      <c r="I113" s="112">
        <f>'jeziora 2024'!S114</f>
        <v>3.01</v>
      </c>
      <c r="J113" s="112">
        <f>'jeziora 2024'!T114</f>
        <v>47.6</v>
      </c>
      <c r="K113" s="112">
        <f>'jeziora 2024'!X114</f>
        <v>79.8</v>
      </c>
      <c r="L113" s="121">
        <f>'jeziora 2024'!AA114</f>
        <v>9530</v>
      </c>
      <c r="M113" s="121">
        <f>'jeziora 2024'!AB114</f>
        <v>740.75</v>
      </c>
      <c r="N113" s="113">
        <f>'jeziora 2024'!AH114</f>
        <v>2.5</v>
      </c>
      <c r="O113" s="113">
        <f>'jeziora 2024'!AI114</f>
        <v>101</v>
      </c>
      <c r="P113" s="113">
        <f>'jeziora 2024'!AJ114</f>
        <v>2.5</v>
      </c>
      <c r="Q113" s="113">
        <f>'jeziora 2024'!AK114</f>
        <v>571</v>
      </c>
      <c r="R113" s="113">
        <f>'jeziora 2024'!AL114</f>
        <v>200</v>
      </c>
      <c r="S113" s="113">
        <f>'jeziora 2024'!AM114</f>
        <v>99</v>
      </c>
      <c r="T113" s="113">
        <f>'jeziora 2024'!AN114</f>
        <v>126</v>
      </c>
      <c r="U113" s="113">
        <f>'jeziora 2024'!AP114</f>
        <v>188</v>
      </c>
      <c r="V113" s="113">
        <f>'jeziora 2024'!AQ114</f>
        <v>1.5</v>
      </c>
      <c r="W113" s="113">
        <f>'jeziora 2024'!AR114</f>
        <v>2.5</v>
      </c>
      <c r="X113" s="113">
        <f>'jeziora 2024'!AS114</f>
        <v>2.5</v>
      </c>
      <c r="Y113" s="113">
        <f>'jeziora 2024'!AT114</f>
        <v>285</v>
      </c>
      <c r="Z113" s="113">
        <f>'jeziora 2024'!AU114</f>
        <v>407</v>
      </c>
      <c r="AA113" s="113">
        <f>'jeziora 2024'!AV114</f>
        <v>111</v>
      </c>
      <c r="AB113" s="113">
        <f>'jeziora 2024'!AW114</f>
        <v>185</v>
      </c>
      <c r="AC113" s="113">
        <f>'jeziora 2024'!AX114</f>
        <v>513</v>
      </c>
      <c r="AD113" s="113">
        <f>'jeziora 2024'!AY114</f>
        <v>2.5</v>
      </c>
      <c r="AE113" s="113">
        <f>'jeziora 2024'!BA114</f>
        <v>1911.5</v>
      </c>
      <c r="AF113" s="113">
        <f>'jeziora 2024'!BI114</f>
        <v>0.5</v>
      </c>
      <c r="AG113" s="113">
        <f>'jeziora 2024'!BK114</f>
        <v>0.5</v>
      </c>
      <c r="AH113" s="113">
        <f>'jeziora 2024'!BL114</f>
        <v>0.05</v>
      </c>
      <c r="AI113" s="113">
        <f>'jeziora 2024'!BM114</f>
        <v>0.05</v>
      </c>
      <c r="AJ113" s="113">
        <f>'jeziora 2024'!BN114</f>
        <v>0.05</v>
      </c>
      <c r="AK113" s="113">
        <f>'jeziora 2024'!BQ114</f>
        <v>0.4</v>
      </c>
      <c r="AL113" s="113">
        <f>'jeziora 2024'!BS114</f>
        <v>0.05</v>
      </c>
      <c r="AM113" s="113">
        <f>'jeziora 2024'!BU114</f>
        <v>0.1</v>
      </c>
      <c r="AN113" s="113">
        <f>'jeziora 2024'!BW114</f>
        <v>0.05</v>
      </c>
      <c r="AO113" s="113">
        <f>'jeziora 2024'!BX114</f>
        <v>0.05</v>
      </c>
      <c r="AP113" s="113">
        <f>'jeziora 2024'!BY114</f>
        <v>0.15000000000000002</v>
      </c>
      <c r="AQ113" s="113">
        <f>'jeziora 2024'!CA114</f>
        <v>25</v>
      </c>
      <c r="AR113" s="112">
        <f>'jeziora 2024'!CL114</f>
        <v>2.4</v>
      </c>
      <c r="AS113" s="113">
        <f>'jeziora 2024'!CO114</f>
        <v>0.5</v>
      </c>
      <c r="AT113" s="113">
        <f>'jeziora 2024'!CT114</f>
        <v>0.5</v>
      </c>
      <c r="AU113" s="133">
        <f>'jeziora 2024'!CY114</f>
        <v>1.2E-2</v>
      </c>
      <c r="AV113" s="113">
        <f>'jeziora 2024'!DD114</f>
        <v>0.05</v>
      </c>
      <c r="AW113" s="113">
        <f>'jeziora 2024'!DE114</f>
        <v>0.05</v>
      </c>
      <c r="AX113" s="157">
        <f>'jeziora 2024'!DF114</f>
        <v>0.05</v>
      </c>
      <c r="AY113" s="159" t="s">
        <v>163</v>
      </c>
    </row>
    <row r="114" spans="1:51" x14ac:dyDescent="0.25">
      <c r="A114" s="122">
        <f>'jeziora 2024'!B115</f>
        <v>160</v>
      </c>
      <c r="B114" s="120" t="str">
        <f>'jeziora 2024'!D115</f>
        <v>jez. Skotawsko Wielkie - na S od wyb.Skotawsko</v>
      </c>
      <c r="C114" s="112">
        <f>'jeziora 2024'!I115</f>
        <v>0.05</v>
      </c>
      <c r="D114" s="112">
        <f>'jeziora 2024'!J115</f>
        <v>6.76</v>
      </c>
      <c r="E114" s="112">
        <f>'jeziora 2024'!L115</f>
        <v>0.53500000000000003</v>
      </c>
      <c r="F114" s="112">
        <f>'jeziora 2024'!N115</f>
        <v>6.22</v>
      </c>
      <c r="G114" s="112">
        <f>'jeziora 2024'!O115</f>
        <v>9.7899999999999991</v>
      </c>
      <c r="H114" s="133">
        <f>'jeziora 2024'!P115</f>
        <v>9.2999999999999992E-3</v>
      </c>
      <c r="I114" s="112">
        <f>'jeziora 2024'!S115</f>
        <v>2.72</v>
      </c>
      <c r="J114" s="112">
        <f>'jeziora 2024'!T115</f>
        <v>32.9</v>
      </c>
      <c r="K114" s="112">
        <f>'jeziora 2024'!X115</f>
        <v>60</v>
      </c>
      <c r="L114" s="121">
        <f>'jeziora 2024'!AA115</f>
        <v>11400</v>
      </c>
      <c r="M114" s="121">
        <f>'jeziora 2024'!AB115</f>
        <v>358</v>
      </c>
      <c r="N114" s="113">
        <f>'jeziora 2024'!AH115</f>
        <v>2.5</v>
      </c>
      <c r="O114" s="113">
        <f>'jeziora 2024'!AI115</f>
        <v>2.5</v>
      </c>
      <c r="P114" s="113">
        <f>'jeziora 2024'!AJ115</f>
        <v>291</v>
      </c>
      <c r="Q114" s="113">
        <f>'jeziora 2024'!AK115</f>
        <v>401</v>
      </c>
      <c r="R114" s="113">
        <f>'jeziora 2024'!AL115</f>
        <v>220</v>
      </c>
      <c r="S114" s="113">
        <f>'jeziora 2024'!AM115</f>
        <v>196</v>
      </c>
      <c r="T114" s="113">
        <f>'jeziora 2024'!AN115</f>
        <v>464</v>
      </c>
      <c r="U114" s="113">
        <f>'jeziora 2024'!AP115</f>
        <v>437</v>
      </c>
      <c r="V114" s="113">
        <f>'jeziora 2024'!AQ115</f>
        <v>1.5</v>
      </c>
      <c r="W114" s="113">
        <f>'jeziora 2024'!AR115</f>
        <v>2.5</v>
      </c>
      <c r="X114" s="113">
        <f>'jeziora 2024'!AS115</f>
        <v>2.5</v>
      </c>
      <c r="Y114" s="113">
        <f>'jeziora 2024'!AT115</f>
        <v>278</v>
      </c>
      <c r="Z114" s="113">
        <f>'jeziora 2024'!AU115</f>
        <v>810</v>
      </c>
      <c r="AA114" s="113">
        <f>'jeziora 2024'!AV115</f>
        <v>830</v>
      </c>
      <c r="AB114" s="113">
        <f>'jeziora 2024'!AW115</f>
        <v>2.5</v>
      </c>
      <c r="AC114" s="113">
        <f>'jeziora 2024'!AX115</f>
        <v>166</v>
      </c>
      <c r="AD114" s="113">
        <f>'jeziora 2024'!AY115</f>
        <v>459</v>
      </c>
      <c r="AE114" s="113">
        <f>'jeziora 2024'!BA115</f>
        <v>3501.5</v>
      </c>
      <c r="AF114" s="113">
        <f>'jeziora 2024'!BI115</f>
        <v>0.5</v>
      </c>
      <c r="AG114" s="113">
        <f>'jeziora 2024'!BK115</f>
        <v>0.5</v>
      </c>
      <c r="AH114" s="113">
        <f>'jeziora 2024'!BL115</f>
        <v>0.05</v>
      </c>
      <c r="AI114" s="113">
        <f>'jeziora 2024'!BM115</f>
        <v>0.05</v>
      </c>
      <c r="AJ114" s="113">
        <f>'jeziora 2024'!BN115</f>
        <v>0.05</v>
      </c>
      <c r="AK114" s="113">
        <f>'jeziora 2024'!BQ115</f>
        <v>0.4</v>
      </c>
      <c r="AL114" s="113">
        <f>'jeziora 2024'!BS115</f>
        <v>0.05</v>
      </c>
      <c r="AM114" s="113">
        <f>'jeziora 2024'!BU115</f>
        <v>0.1</v>
      </c>
      <c r="AN114" s="113">
        <f>'jeziora 2024'!BW115</f>
        <v>0.05</v>
      </c>
      <c r="AO114" s="113">
        <f>'jeziora 2024'!BX115</f>
        <v>0.05</v>
      </c>
      <c r="AP114" s="113">
        <f>'jeziora 2024'!BY115</f>
        <v>0.15000000000000002</v>
      </c>
      <c r="AQ114" s="113">
        <f>'jeziora 2024'!CA115</f>
        <v>25</v>
      </c>
      <c r="AR114" s="112">
        <f>'jeziora 2024'!CL115</f>
        <v>80</v>
      </c>
      <c r="AS114" s="113">
        <f>'jeziora 2024'!CO115</f>
        <v>0.5</v>
      </c>
      <c r="AT114" s="113">
        <f>'jeziora 2024'!CT115</f>
        <v>0.5</v>
      </c>
      <c r="AU114" s="133">
        <f>'jeziora 2024'!CY115</f>
        <v>1.2E-2</v>
      </c>
      <c r="AV114" s="113">
        <f>'jeziora 2024'!DD115</f>
        <v>0.05</v>
      </c>
      <c r="AW114" s="113">
        <f>'jeziora 2024'!DE115</f>
        <v>0.05</v>
      </c>
      <c r="AX114" s="157">
        <f>'jeziora 2024'!DF115</f>
        <v>0.05</v>
      </c>
      <c r="AY114" s="155" t="s">
        <v>164</v>
      </c>
    </row>
    <row r="115" spans="1:51" x14ac:dyDescent="0.25">
      <c r="A115" s="122">
        <f>'jeziora 2024'!B116</f>
        <v>161</v>
      </c>
      <c r="B115" s="120" t="str">
        <f>'jeziora 2024'!D116</f>
        <v>Jez. Skulska Wieś - stan. 01</v>
      </c>
      <c r="C115" s="112">
        <f>'jeziora 2024'!I116</f>
        <v>28.6</v>
      </c>
      <c r="D115" s="112">
        <f>'jeziora 2024'!J116</f>
        <v>1.5</v>
      </c>
      <c r="E115" s="112">
        <f>'jeziora 2024'!L116</f>
        <v>2.5000000000000001E-2</v>
      </c>
      <c r="F115" s="112">
        <f>'jeziora 2024'!N116</f>
        <v>1.99</v>
      </c>
      <c r="G115" s="112">
        <f>'jeziora 2024'!O116</f>
        <v>10.4</v>
      </c>
      <c r="H115" s="133">
        <f>'jeziora 2024'!P116</f>
        <v>5.8999999999999999E-3</v>
      </c>
      <c r="I115" s="112">
        <f>'jeziora 2024'!S116</f>
        <v>1.6</v>
      </c>
      <c r="J115" s="112">
        <f>'jeziora 2024'!T116</f>
        <v>2.76</v>
      </c>
      <c r="K115" s="112">
        <f>'jeziora 2024'!X116</f>
        <v>19.8</v>
      </c>
      <c r="L115" s="121">
        <f>'jeziora 2024'!AA116</f>
        <v>1500</v>
      </c>
      <c r="M115" s="121">
        <f>'jeziora 2024'!AB116</f>
        <v>435</v>
      </c>
      <c r="N115" s="113">
        <f>'jeziora 2024'!AH116</f>
        <v>47</v>
      </c>
      <c r="O115" s="113">
        <f>'jeziora 2024'!AI116</f>
        <v>28</v>
      </c>
      <c r="P115" s="113">
        <f>'jeziora 2024'!AJ116</f>
        <v>83</v>
      </c>
      <c r="Q115" s="113">
        <f>'jeziora 2024'!AK116</f>
        <v>110</v>
      </c>
      <c r="R115" s="113">
        <f>'jeziora 2024'!AL116</f>
        <v>41</v>
      </c>
      <c r="S115" s="113">
        <f>'jeziora 2024'!AM116</f>
        <v>2.5</v>
      </c>
      <c r="T115" s="113">
        <f>'jeziora 2024'!AN116</f>
        <v>33</v>
      </c>
      <c r="U115" s="113">
        <f>'jeziora 2024'!AP116</f>
        <v>35</v>
      </c>
      <c r="V115" s="113">
        <f>'jeziora 2024'!AQ116</f>
        <v>1.5</v>
      </c>
      <c r="W115" s="113">
        <f>'jeziora 2024'!AR116</f>
        <v>2.5</v>
      </c>
      <c r="X115" s="113">
        <f>'jeziora 2024'!AS116</f>
        <v>49</v>
      </c>
      <c r="Y115" s="113">
        <f>'jeziora 2024'!AT116</f>
        <v>40</v>
      </c>
      <c r="Z115" s="113">
        <f>'jeziora 2024'!AU116</f>
        <v>38</v>
      </c>
      <c r="AA115" s="113">
        <f>'jeziora 2024'!AV116</f>
        <v>2.5</v>
      </c>
      <c r="AB115" s="113">
        <f>'jeziora 2024'!AW116</f>
        <v>27</v>
      </c>
      <c r="AC115" s="113">
        <f>'jeziora 2024'!AX116</f>
        <v>50</v>
      </c>
      <c r="AD115" s="113">
        <f>'jeziora 2024'!AY116</f>
        <v>2.5</v>
      </c>
      <c r="AE115" s="113">
        <f>'jeziora 2024'!BA116</f>
        <v>478</v>
      </c>
      <c r="AF115" s="113">
        <f>'jeziora 2024'!BI116</f>
        <v>0.5</v>
      </c>
      <c r="AG115" s="113">
        <f>'jeziora 2024'!BK116</f>
        <v>0.5</v>
      </c>
      <c r="AH115" s="113">
        <f>'jeziora 2024'!BL116</f>
        <v>0.05</v>
      </c>
      <c r="AI115" s="113">
        <f>'jeziora 2024'!BM116</f>
        <v>0.05</v>
      </c>
      <c r="AJ115" s="113">
        <f>'jeziora 2024'!BN116</f>
        <v>0.05</v>
      </c>
      <c r="AK115" s="113">
        <f>'jeziora 2024'!BQ116</f>
        <v>0.4</v>
      </c>
      <c r="AL115" s="113">
        <f>'jeziora 2024'!BS116</f>
        <v>0.05</v>
      </c>
      <c r="AM115" s="113">
        <f>'jeziora 2024'!BU116</f>
        <v>0.1</v>
      </c>
      <c r="AN115" s="113">
        <f>'jeziora 2024'!BW116</f>
        <v>0.05</v>
      </c>
      <c r="AO115" s="113">
        <f>'jeziora 2024'!BX116</f>
        <v>0.05</v>
      </c>
      <c r="AP115" s="113">
        <f>'jeziora 2024'!BY116</f>
        <v>0.15000000000000002</v>
      </c>
      <c r="AQ115" s="113">
        <f>'jeziora 2024'!CA116</f>
        <v>0</v>
      </c>
      <c r="AR115" s="112">
        <f>'jeziora 2024'!CL116</f>
        <v>0</v>
      </c>
      <c r="AS115" s="113">
        <f>'jeziora 2024'!CO116</f>
        <v>0</v>
      </c>
      <c r="AT115" s="113">
        <f>'jeziora 2024'!CT116</f>
        <v>0</v>
      </c>
      <c r="AU115" s="133">
        <f>'jeziora 2024'!CY116</f>
        <v>0</v>
      </c>
      <c r="AV115" s="113">
        <f>'jeziora 2024'!DD116</f>
        <v>0</v>
      </c>
      <c r="AW115" s="113">
        <f>'jeziora 2024'!DE116</f>
        <v>0.05</v>
      </c>
      <c r="AX115" s="157">
        <f>'jeziora 2024'!DF116</f>
        <v>0.05</v>
      </c>
      <c r="AY115" s="155" t="s">
        <v>164</v>
      </c>
    </row>
    <row r="116" spans="1:51" x14ac:dyDescent="0.25">
      <c r="A116" s="122">
        <f>'jeziora 2024'!B117</f>
        <v>162</v>
      </c>
      <c r="B116" s="120" t="str">
        <f>'jeziora 2024'!D117</f>
        <v xml:space="preserve">Jez. Sosno - głęboczek </v>
      </c>
      <c r="C116" s="112">
        <f>'jeziora 2024'!I117</f>
        <v>0.05</v>
      </c>
      <c r="D116" s="112">
        <f>'jeziora 2024'!J117</f>
        <v>1.5</v>
      </c>
      <c r="E116" s="112">
        <f>'jeziora 2024'!L117</f>
        <v>0.311</v>
      </c>
      <c r="F116" s="112">
        <f>'jeziora 2024'!N117</f>
        <v>7.25</v>
      </c>
      <c r="G116" s="112">
        <f>'jeziora 2024'!O117</f>
        <v>10.9</v>
      </c>
      <c r="H116" s="133">
        <f>'jeziora 2024'!P117</f>
        <v>4.1999999999999997E-3</v>
      </c>
      <c r="I116" s="112">
        <f>'jeziora 2024'!S117</f>
        <v>4.21</v>
      </c>
      <c r="J116" s="112">
        <f>'jeziora 2024'!T117</f>
        <v>23.4</v>
      </c>
      <c r="K116" s="112">
        <f>'jeziora 2024'!X117</f>
        <v>48.7</v>
      </c>
      <c r="L116" s="121">
        <f>'jeziora 2024'!AA117</f>
        <v>7650</v>
      </c>
      <c r="M116" s="121">
        <f>'jeziora 2024'!AB117</f>
        <v>1021.71</v>
      </c>
      <c r="N116" s="113">
        <f>'jeziora 2024'!AH117</f>
        <v>2.5</v>
      </c>
      <c r="O116" s="113">
        <f>'jeziora 2024'!AI117</f>
        <v>87</v>
      </c>
      <c r="P116" s="113">
        <f>'jeziora 2024'!AJ117</f>
        <v>377</v>
      </c>
      <c r="Q116" s="113">
        <f>'jeziora 2024'!AK117</f>
        <v>578</v>
      </c>
      <c r="R116" s="113">
        <f>'jeziora 2024'!AL117</f>
        <v>260</v>
      </c>
      <c r="S116" s="113">
        <f>'jeziora 2024'!AM117</f>
        <v>105</v>
      </c>
      <c r="T116" s="113">
        <f>'jeziora 2024'!AN117</f>
        <v>153</v>
      </c>
      <c r="U116" s="113">
        <f>'jeziora 2024'!AP117</f>
        <v>141</v>
      </c>
      <c r="V116" s="113">
        <f>'jeziora 2024'!AQ117</f>
        <v>1.5</v>
      </c>
      <c r="W116" s="113">
        <f>'jeziora 2024'!AR117</f>
        <v>2.5</v>
      </c>
      <c r="X116" s="113">
        <f>'jeziora 2024'!AS117</f>
        <v>169</v>
      </c>
      <c r="Y116" s="113">
        <f>'jeziora 2024'!AT117</f>
        <v>316</v>
      </c>
      <c r="Z116" s="113">
        <f>'jeziora 2024'!AU117</f>
        <v>276</v>
      </c>
      <c r="AA116" s="113">
        <f>'jeziora 2024'!AV117</f>
        <v>116</v>
      </c>
      <c r="AB116" s="113">
        <f>'jeziora 2024'!AW117</f>
        <v>147</v>
      </c>
      <c r="AC116" s="113">
        <f>'jeziora 2024'!AX117</f>
        <v>291</v>
      </c>
      <c r="AD116" s="113">
        <f>'jeziora 2024'!AY117</f>
        <v>2.5</v>
      </c>
      <c r="AE116" s="113">
        <f>'jeziora 2024'!BA117</f>
        <v>2443.5</v>
      </c>
      <c r="AF116" s="113">
        <f>'jeziora 2024'!BI117</f>
        <v>0.5</v>
      </c>
      <c r="AG116" s="113">
        <f>'jeziora 2024'!BK117</f>
        <v>0.5</v>
      </c>
      <c r="AH116" s="113">
        <f>'jeziora 2024'!BL117</f>
        <v>0.05</v>
      </c>
      <c r="AI116" s="113">
        <f>'jeziora 2024'!BM117</f>
        <v>0.05</v>
      </c>
      <c r="AJ116" s="113">
        <f>'jeziora 2024'!BN117</f>
        <v>0.05</v>
      </c>
      <c r="AK116" s="113">
        <f>'jeziora 2024'!BQ117</f>
        <v>0.4</v>
      </c>
      <c r="AL116" s="113">
        <f>'jeziora 2024'!BS117</f>
        <v>0.05</v>
      </c>
      <c r="AM116" s="113">
        <f>'jeziora 2024'!BU117</f>
        <v>0.1</v>
      </c>
      <c r="AN116" s="113">
        <f>'jeziora 2024'!BW117</f>
        <v>0.05</v>
      </c>
      <c r="AO116" s="113">
        <f>'jeziora 2024'!BX117</f>
        <v>0.05</v>
      </c>
      <c r="AP116" s="113">
        <f>'jeziora 2024'!BY117</f>
        <v>0.15000000000000002</v>
      </c>
      <c r="AQ116" s="113">
        <f>'jeziora 2024'!CA117</f>
        <v>0</v>
      </c>
      <c r="AR116" s="112">
        <f>'jeziora 2024'!CL117</f>
        <v>0</v>
      </c>
      <c r="AS116" s="113">
        <f>'jeziora 2024'!CO117</f>
        <v>0</v>
      </c>
      <c r="AT116" s="113">
        <f>'jeziora 2024'!CT117</f>
        <v>0</v>
      </c>
      <c r="AU116" s="133">
        <f>'jeziora 2024'!CY117</f>
        <v>0</v>
      </c>
      <c r="AV116" s="113">
        <f>'jeziora 2024'!DD117</f>
        <v>0</v>
      </c>
      <c r="AW116" s="113">
        <f>'jeziora 2024'!DE117</f>
        <v>0.05</v>
      </c>
      <c r="AX116" s="157">
        <f>'jeziora 2024'!DF117</f>
        <v>0.05</v>
      </c>
      <c r="AY116" s="159" t="s">
        <v>163</v>
      </c>
    </row>
    <row r="117" spans="1:51" x14ac:dyDescent="0.25">
      <c r="A117" s="122">
        <f>'jeziora 2024'!B118</f>
        <v>163</v>
      </c>
      <c r="B117" s="120" t="str">
        <f>'jeziora 2024'!D118</f>
        <v xml:space="preserve">Jez. Steklińskie - głęboczek </v>
      </c>
      <c r="C117" s="112">
        <f>'jeziora 2024'!I118</f>
        <v>0.05</v>
      </c>
      <c r="D117" s="112">
        <f>'jeziora 2024'!J118</f>
        <v>1.5</v>
      </c>
      <c r="E117" s="112">
        <f>'jeziora 2024'!L118</f>
        <v>2.5000000000000001E-2</v>
      </c>
      <c r="F117" s="112">
        <f>'jeziora 2024'!N118</f>
        <v>8.64</v>
      </c>
      <c r="G117" s="112">
        <f>'jeziora 2024'!O118</f>
        <v>9.5500000000000007</v>
      </c>
      <c r="H117" s="133">
        <f>'jeziora 2024'!P118</f>
        <v>2.2000000000000001E-3</v>
      </c>
      <c r="I117" s="112">
        <f>'jeziora 2024'!S118</f>
        <v>5.34</v>
      </c>
      <c r="J117" s="112">
        <f>'jeziora 2024'!T118</f>
        <v>5.8</v>
      </c>
      <c r="K117" s="112">
        <f>'jeziora 2024'!X118</f>
        <v>35.4</v>
      </c>
      <c r="L117" s="121">
        <f>'jeziora 2024'!AA118</f>
        <v>9110</v>
      </c>
      <c r="M117" s="121">
        <f>'jeziora 2024'!AB118</f>
        <v>762.12400000000002</v>
      </c>
      <c r="N117" s="113">
        <f>'jeziora 2024'!AH118</f>
        <v>2.5</v>
      </c>
      <c r="O117" s="113">
        <f>'jeziora 2024'!AI118</f>
        <v>62</v>
      </c>
      <c r="P117" s="113">
        <f>'jeziora 2024'!AJ118</f>
        <v>324</v>
      </c>
      <c r="Q117" s="113">
        <f>'jeziora 2024'!AK118</f>
        <v>196</v>
      </c>
      <c r="R117" s="113">
        <f>'jeziora 2024'!AL118</f>
        <v>150</v>
      </c>
      <c r="S117" s="113">
        <f>'jeziora 2024'!AM118</f>
        <v>75</v>
      </c>
      <c r="T117" s="113">
        <f>'jeziora 2024'!AN118</f>
        <v>89</v>
      </c>
      <c r="U117" s="113">
        <f>'jeziora 2024'!AP118</f>
        <v>68</v>
      </c>
      <c r="V117" s="113">
        <f>'jeziora 2024'!AQ118</f>
        <v>1.5</v>
      </c>
      <c r="W117" s="113">
        <f>'jeziora 2024'!AR118</f>
        <v>2.5</v>
      </c>
      <c r="X117" s="113">
        <f>'jeziora 2024'!AS118</f>
        <v>27</v>
      </c>
      <c r="Y117" s="113">
        <f>'jeziora 2024'!AT118</f>
        <v>124</v>
      </c>
      <c r="Z117" s="113">
        <f>'jeziora 2024'!AU118</f>
        <v>152</v>
      </c>
      <c r="AA117" s="113">
        <f>'jeziora 2024'!AV118</f>
        <v>61</v>
      </c>
      <c r="AB117" s="113">
        <f>'jeziora 2024'!AW118</f>
        <v>96</v>
      </c>
      <c r="AC117" s="113">
        <f>'jeziora 2024'!AX118</f>
        <v>121</v>
      </c>
      <c r="AD117" s="113">
        <f>'jeziora 2024'!AY118</f>
        <v>2.5</v>
      </c>
      <c r="AE117" s="113">
        <f>'jeziora 2024'!BA118</f>
        <v>1266.5</v>
      </c>
      <c r="AF117" s="113">
        <f>'jeziora 2024'!BI118</f>
        <v>0.5</v>
      </c>
      <c r="AG117" s="113">
        <f>'jeziora 2024'!BK118</f>
        <v>0.5</v>
      </c>
      <c r="AH117" s="113">
        <f>'jeziora 2024'!BL118</f>
        <v>0.05</v>
      </c>
      <c r="AI117" s="113">
        <f>'jeziora 2024'!BM118</f>
        <v>0.05</v>
      </c>
      <c r="AJ117" s="113">
        <f>'jeziora 2024'!BN118</f>
        <v>0.05</v>
      </c>
      <c r="AK117" s="113">
        <f>'jeziora 2024'!BQ118</f>
        <v>0.4</v>
      </c>
      <c r="AL117" s="113">
        <f>'jeziora 2024'!BS118</f>
        <v>0.05</v>
      </c>
      <c r="AM117" s="113">
        <f>'jeziora 2024'!BU118</f>
        <v>0.1</v>
      </c>
      <c r="AN117" s="113">
        <f>'jeziora 2024'!BW118</f>
        <v>0.05</v>
      </c>
      <c r="AO117" s="113">
        <f>'jeziora 2024'!BX118</f>
        <v>0.05</v>
      </c>
      <c r="AP117" s="113">
        <f>'jeziora 2024'!BY118</f>
        <v>0.15000000000000002</v>
      </c>
      <c r="AQ117" s="113">
        <f>'jeziora 2024'!CA118</f>
        <v>0</v>
      </c>
      <c r="AR117" s="112">
        <f>'jeziora 2024'!CL118</f>
        <v>0</v>
      </c>
      <c r="AS117" s="113">
        <f>'jeziora 2024'!CO118</f>
        <v>0</v>
      </c>
      <c r="AT117" s="113">
        <f>'jeziora 2024'!CT118</f>
        <v>0</v>
      </c>
      <c r="AU117" s="133">
        <f>'jeziora 2024'!CY118</f>
        <v>0</v>
      </c>
      <c r="AV117" s="113">
        <f>'jeziora 2024'!DD118</f>
        <v>0</v>
      </c>
      <c r="AW117" s="113">
        <f>'jeziora 2024'!DE118</f>
        <v>0.05</v>
      </c>
      <c r="AX117" s="157">
        <f>'jeziora 2024'!DF118</f>
        <v>0.05</v>
      </c>
      <c r="AY117" s="158" t="s">
        <v>162</v>
      </c>
    </row>
    <row r="118" spans="1:51" x14ac:dyDescent="0.25">
      <c r="A118" s="122">
        <f>'jeziora 2024'!B119</f>
        <v>164</v>
      </c>
      <c r="B118" s="120" t="str">
        <f>'jeziora 2024'!D119</f>
        <v>jez. Strzeszyno - głęboczek -12,4m</v>
      </c>
      <c r="C118" s="112">
        <f>'jeziora 2024'!I119</f>
        <v>25.9</v>
      </c>
      <c r="D118" s="112">
        <f>'jeziora 2024'!J119</f>
        <v>11.3</v>
      </c>
      <c r="E118" s="112">
        <f>'jeziora 2024'!L119</f>
        <v>1.23</v>
      </c>
      <c r="F118" s="112">
        <f>'jeziora 2024'!N119</f>
        <v>6.77</v>
      </c>
      <c r="G118" s="112">
        <f>'jeziora 2024'!O119</f>
        <v>7.65</v>
      </c>
      <c r="H118" s="133">
        <f>'jeziora 2024'!P119</f>
        <v>5.7000000000000002E-3</v>
      </c>
      <c r="I118" s="112">
        <f>'jeziora 2024'!S119</f>
        <v>7.01</v>
      </c>
      <c r="J118" s="112">
        <f>'jeziora 2024'!T119</f>
        <v>56.3</v>
      </c>
      <c r="K118" s="112">
        <f>'jeziora 2024'!X119</f>
        <v>98.4</v>
      </c>
      <c r="L118" s="121">
        <f>'jeziora 2024'!AA119</f>
        <v>13700</v>
      </c>
      <c r="M118" s="121">
        <f>'jeziora 2024'!AB119</f>
        <v>941.303</v>
      </c>
      <c r="N118" s="113">
        <f>'jeziora 2024'!AH119</f>
        <v>2.5</v>
      </c>
      <c r="O118" s="113">
        <f>'jeziora 2024'!AI119</f>
        <v>9.2999999999999989</v>
      </c>
      <c r="P118" s="113">
        <f>'jeziora 2024'!AJ119</f>
        <v>2.5</v>
      </c>
      <c r="Q118" s="113">
        <f>'jeziora 2024'!AK119</f>
        <v>37</v>
      </c>
      <c r="R118" s="113">
        <f>'jeziora 2024'!AL119</f>
        <v>18</v>
      </c>
      <c r="S118" s="113">
        <f>'jeziora 2024'!AM119</f>
        <v>7.2</v>
      </c>
      <c r="T118" s="113">
        <f>'jeziora 2024'!AN119</f>
        <v>9.2999999999999989</v>
      </c>
      <c r="U118" s="113">
        <f>'jeziora 2024'!AP119</f>
        <v>13</v>
      </c>
      <c r="V118" s="113">
        <f>'jeziora 2024'!AQ119</f>
        <v>1.5</v>
      </c>
      <c r="W118" s="113">
        <f>'jeziora 2024'!AR119</f>
        <v>2.5</v>
      </c>
      <c r="X118" s="113">
        <f>'jeziora 2024'!AS119</f>
        <v>2.5</v>
      </c>
      <c r="Y118" s="113">
        <f>'jeziora 2024'!AT119</f>
        <v>18</v>
      </c>
      <c r="Z118" s="113">
        <f>'jeziora 2024'!AU119</f>
        <v>22</v>
      </c>
      <c r="AA118" s="113">
        <f>'jeziora 2024'!AV119</f>
        <v>9.4</v>
      </c>
      <c r="AB118" s="113">
        <f>'jeziora 2024'!AW119</f>
        <v>15</v>
      </c>
      <c r="AC118" s="113">
        <f>'jeziora 2024'!AX119</f>
        <v>23</v>
      </c>
      <c r="AD118" s="113">
        <f>'jeziora 2024'!AY119</f>
        <v>2.5</v>
      </c>
      <c r="AE118" s="113">
        <f>'jeziora 2024'!BA119</f>
        <v>141.70000000000002</v>
      </c>
      <c r="AF118" s="113">
        <f>'jeziora 2024'!BI119</f>
        <v>0.5</v>
      </c>
      <c r="AG118" s="113">
        <f>'jeziora 2024'!BK119</f>
        <v>0.5</v>
      </c>
      <c r="AH118" s="113">
        <f>'jeziora 2024'!BL119</f>
        <v>0.05</v>
      </c>
      <c r="AI118" s="113">
        <f>'jeziora 2024'!BM119</f>
        <v>0.05</v>
      </c>
      <c r="AJ118" s="113">
        <f>'jeziora 2024'!BN119</f>
        <v>0.05</v>
      </c>
      <c r="AK118" s="113">
        <f>'jeziora 2024'!BQ119</f>
        <v>0.4</v>
      </c>
      <c r="AL118" s="113">
        <f>'jeziora 2024'!BS119</f>
        <v>0.05</v>
      </c>
      <c r="AM118" s="113">
        <f>'jeziora 2024'!BU119</f>
        <v>0.1</v>
      </c>
      <c r="AN118" s="113">
        <f>'jeziora 2024'!BW119</f>
        <v>0.05</v>
      </c>
      <c r="AO118" s="113">
        <f>'jeziora 2024'!BX119</f>
        <v>0.05</v>
      </c>
      <c r="AP118" s="113">
        <f>'jeziora 2024'!BY119</f>
        <v>0.15000000000000002</v>
      </c>
      <c r="AQ118" s="113">
        <f>'jeziora 2024'!CA119</f>
        <v>25</v>
      </c>
      <c r="AR118" s="112">
        <f>'jeziora 2024'!CL119</f>
        <v>6.8</v>
      </c>
      <c r="AS118" s="113">
        <f>'jeziora 2024'!CO119</f>
        <v>0.5</v>
      </c>
      <c r="AT118" s="113">
        <f>'jeziora 2024'!CT119</f>
        <v>0.5</v>
      </c>
      <c r="AU118" s="133">
        <f>'jeziora 2024'!CY119</f>
        <v>1.6E-2</v>
      </c>
      <c r="AV118" s="113">
        <f>'jeziora 2024'!DD119</f>
        <v>0.05</v>
      </c>
      <c r="AW118" s="113">
        <f>'jeziora 2024'!DE119</f>
        <v>0.05</v>
      </c>
      <c r="AX118" s="157">
        <f>'jeziora 2024'!DF119</f>
        <v>0.05</v>
      </c>
      <c r="AY118" s="155" t="s">
        <v>164</v>
      </c>
    </row>
    <row r="119" spans="1:51" x14ac:dyDescent="0.25">
      <c r="A119" s="122">
        <f>'jeziora 2024'!B120</f>
        <v>165</v>
      </c>
      <c r="B119" s="120" t="str">
        <f>'jeziora 2024'!D120</f>
        <v>Jez. Suskie Wielkie_głęboczek</v>
      </c>
      <c r="C119" s="112">
        <f>'jeziora 2024'!I120</f>
        <v>0.05</v>
      </c>
      <c r="D119" s="112">
        <f>'jeziora 2024'!J120</f>
        <v>3.1</v>
      </c>
      <c r="E119" s="112">
        <f>'jeziora 2024'!L120</f>
        <v>0.16500000000000001</v>
      </c>
      <c r="F119" s="112">
        <f>'jeziora 2024'!N120</f>
        <v>19.399999999999999</v>
      </c>
      <c r="G119" s="112">
        <f>'jeziora 2024'!O120</f>
        <v>13.6</v>
      </c>
      <c r="H119" s="133">
        <f>'jeziora 2024'!P120</f>
        <v>2.7000000000000001E-3</v>
      </c>
      <c r="I119" s="112">
        <f>'jeziora 2024'!S120</f>
        <v>8.77</v>
      </c>
      <c r="J119" s="112">
        <f>'jeziora 2024'!T120</f>
        <v>12</v>
      </c>
      <c r="K119" s="112">
        <f>'jeziora 2024'!X120</f>
        <v>47.5</v>
      </c>
      <c r="L119" s="121">
        <f>'jeziora 2024'!AA120</f>
        <v>11900</v>
      </c>
      <c r="M119" s="121">
        <f>'jeziora 2024'!AB120</f>
        <v>562.13199999999995</v>
      </c>
      <c r="N119" s="113">
        <f>'jeziora 2024'!AH120</f>
        <v>51</v>
      </c>
      <c r="O119" s="113">
        <f>'jeziora 2024'!AI120</f>
        <v>43</v>
      </c>
      <c r="P119" s="113">
        <f>'jeziora 2024'!AJ120</f>
        <v>41</v>
      </c>
      <c r="Q119" s="113">
        <f>'jeziora 2024'!AK120</f>
        <v>256</v>
      </c>
      <c r="R119" s="113">
        <f>'jeziora 2024'!AL120</f>
        <v>120</v>
      </c>
      <c r="S119" s="113">
        <f>'jeziora 2024'!AM120</f>
        <v>72</v>
      </c>
      <c r="T119" s="113">
        <f>'jeziora 2024'!AN120</f>
        <v>95</v>
      </c>
      <c r="U119" s="113">
        <f>'jeziora 2024'!AP120</f>
        <v>106</v>
      </c>
      <c r="V119" s="113">
        <f>'jeziora 2024'!AQ120</f>
        <v>1.5</v>
      </c>
      <c r="W119" s="113">
        <f>'jeziora 2024'!AR120</f>
        <v>2.5</v>
      </c>
      <c r="X119" s="113">
        <f>'jeziora 2024'!AS120</f>
        <v>2.5</v>
      </c>
      <c r="Y119" s="113">
        <f>'jeziora 2024'!AT120</f>
        <v>181</v>
      </c>
      <c r="Z119" s="113">
        <f>'jeziora 2024'!AU120</f>
        <v>144</v>
      </c>
      <c r="AA119" s="113">
        <f>'jeziora 2024'!AV120</f>
        <v>74</v>
      </c>
      <c r="AB119" s="113">
        <f>'jeziora 2024'!AW120</f>
        <v>67</v>
      </c>
      <c r="AC119" s="113">
        <f>'jeziora 2024'!AX120</f>
        <v>111</v>
      </c>
      <c r="AD119" s="113">
        <f>'jeziora 2024'!AY120</f>
        <v>37</v>
      </c>
      <c r="AE119" s="113">
        <f>'jeziora 2024'!BA120</f>
        <v>1083.5</v>
      </c>
      <c r="AF119" s="113">
        <f>'jeziora 2024'!BI120</f>
        <v>0.5</v>
      </c>
      <c r="AG119" s="113">
        <f>'jeziora 2024'!BK120</f>
        <v>0.5</v>
      </c>
      <c r="AH119" s="113">
        <f>'jeziora 2024'!BL120</f>
        <v>0.05</v>
      </c>
      <c r="AI119" s="113">
        <f>'jeziora 2024'!BM120</f>
        <v>0.05</v>
      </c>
      <c r="AJ119" s="113">
        <f>'jeziora 2024'!BN120</f>
        <v>0.05</v>
      </c>
      <c r="AK119" s="113">
        <f>'jeziora 2024'!BQ120</f>
        <v>0.4</v>
      </c>
      <c r="AL119" s="113">
        <f>'jeziora 2024'!BS120</f>
        <v>0.05</v>
      </c>
      <c r="AM119" s="113">
        <f>'jeziora 2024'!BU120</f>
        <v>0.1</v>
      </c>
      <c r="AN119" s="113">
        <f>'jeziora 2024'!BW120</f>
        <v>0.05</v>
      </c>
      <c r="AO119" s="113">
        <f>'jeziora 2024'!BX120</f>
        <v>0.05</v>
      </c>
      <c r="AP119" s="113">
        <f>'jeziora 2024'!BY120</f>
        <v>0.15000000000000002</v>
      </c>
      <c r="AQ119" s="113">
        <f>'jeziora 2024'!CA120</f>
        <v>25</v>
      </c>
      <c r="AR119" s="112">
        <f>'jeziora 2024'!CL120</f>
        <v>18</v>
      </c>
      <c r="AS119" s="113">
        <f>'jeziora 2024'!CO120</f>
        <v>0.5</v>
      </c>
      <c r="AT119" s="113">
        <f>'jeziora 2024'!CT120</f>
        <v>0.5</v>
      </c>
      <c r="AU119" s="133">
        <f>'jeziora 2024'!CY120</f>
        <v>4.0999999999999995E-3</v>
      </c>
      <c r="AV119" s="113">
        <f>'jeziora 2024'!DD120</f>
        <v>0.05</v>
      </c>
      <c r="AW119" s="113">
        <f>'jeziora 2024'!DE120</f>
        <v>0.05</v>
      </c>
      <c r="AX119" s="157">
        <f>'jeziora 2024'!DF120</f>
        <v>0.05</v>
      </c>
      <c r="AY119" s="155" t="s">
        <v>164</v>
      </c>
    </row>
    <row r="120" spans="1:51" x14ac:dyDescent="0.25">
      <c r="A120" s="122">
        <f>'jeziora 2024'!B121</f>
        <v>166</v>
      </c>
      <c r="B120" s="120" t="str">
        <f>'jeziora 2024'!D121</f>
        <v>jez. Szadzko - głęboczek -   2,6m</v>
      </c>
      <c r="C120" s="112">
        <f>'jeziora 2024'!I121</f>
        <v>0.05</v>
      </c>
      <c r="D120" s="112">
        <f>'jeziora 2024'!J121</f>
        <v>1.5</v>
      </c>
      <c r="E120" s="112">
        <f>'jeziora 2024'!L121</f>
        <v>2.5000000000000001E-2</v>
      </c>
      <c r="F120" s="112">
        <f>'jeziora 2024'!N121</f>
        <v>3.65</v>
      </c>
      <c r="G120" s="112">
        <f>'jeziora 2024'!O121</f>
        <v>10.199999999999999</v>
      </c>
      <c r="H120" s="133">
        <f>'jeziora 2024'!P121</f>
        <v>3.2000000000000002E-3</v>
      </c>
      <c r="I120" s="112">
        <f>'jeziora 2024'!S121</f>
        <v>2.5</v>
      </c>
      <c r="J120" s="112">
        <f>'jeziora 2024'!T121</f>
        <v>4.95</v>
      </c>
      <c r="K120" s="112">
        <f>'jeziora 2024'!X121</f>
        <v>45.3</v>
      </c>
      <c r="L120" s="121">
        <f>'jeziora 2024'!AA121</f>
        <v>4770</v>
      </c>
      <c r="M120" s="121">
        <f>'jeziora 2024'!AB121</f>
        <v>432</v>
      </c>
      <c r="N120" s="113">
        <f>'jeziora 2024'!AH121</f>
        <v>2.5</v>
      </c>
      <c r="O120" s="113">
        <f>'jeziora 2024'!AI121</f>
        <v>2.5</v>
      </c>
      <c r="P120" s="113">
        <f>'jeziora 2024'!AJ121</f>
        <v>2.5</v>
      </c>
      <c r="Q120" s="113">
        <f>'jeziora 2024'!AK121</f>
        <v>198</v>
      </c>
      <c r="R120" s="113">
        <f>'jeziora 2024'!AL121</f>
        <v>91</v>
      </c>
      <c r="S120" s="113">
        <f>'jeziora 2024'!AM121</f>
        <v>2.5</v>
      </c>
      <c r="T120" s="113">
        <f>'jeziora 2024'!AN121</f>
        <v>69</v>
      </c>
      <c r="U120" s="113">
        <f>'jeziora 2024'!AP121</f>
        <v>110</v>
      </c>
      <c r="V120" s="113">
        <f>'jeziora 2024'!AQ121</f>
        <v>1.5</v>
      </c>
      <c r="W120" s="113">
        <f>'jeziora 2024'!AR121</f>
        <v>2.5</v>
      </c>
      <c r="X120" s="113">
        <f>'jeziora 2024'!AS121</f>
        <v>2.5</v>
      </c>
      <c r="Y120" s="113">
        <f>'jeziora 2024'!AT121</f>
        <v>109</v>
      </c>
      <c r="Z120" s="113">
        <f>'jeziora 2024'!AU121</f>
        <v>116</v>
      </c>
      <c r="AA120" s="113">
        <f>'jeziora 2024'!AV121</f>
        <v>49</v>
      </c>
      <c r="AB120" s="113">
        <f>'jeziora 2024'!AW121</f>
        <v>101</v>
      </c>
      <c r="AC120" s="113">
        <f>'jeziora 2024'!AX121</f>
        <v>119</v>
      </c>
      <c r="AD120" s="113">
        <f>'jeziora 2024'!AY121</f>
        <v>2.5</v>
      </c>
      <c r="AE120" s="113">
        <f>'jeziora 2024'!BA121</f>
        <v>648.5</v>
      </c>
      <c r="AF120" s="113">
        <f>'jeziora 2024'!BI121</f>
        <v>0.5</v>
      </c>
      <c r="AG120" s="113">
        <f>'jeziora 2024'!BK121</f>
        <v>0.5</v>
      </c>
      <c r="AH120" s="113">
        <f>'jeziora 2024'!BL121</f>
        <v>0.05</v>
      </c>
      <c r="AI120" s="113">
        <f>'jeziora 2024'!BM121</f>
        <v>0.05</v>
      </c>
      <c r="AJ120" s="113">
        <f>'jeziora 2024'!BN121</f>
        <v>0.05</v>
      </c>
      <c r="AK120" s="113">
        <f>'jeziora 2024'!BQ121</f>
        <v>0.4</v>
      </c>
      <c r="AL120" s="113">
        <f>'jeziora 2024'!BS121</f>
        <v>0.05</v>
      </c>
      <c r="AM120" s="113">
        <f>'jeziora 2024'!BU121</f>
        <v>0.1</v>
      </c>
      <c r="AN120" s="113">
        <f>'jeziora 2024'!BW121</f>
        <v>0.05</v>
      </c>
      <c r="AO120" s="113">
        <f>'jeziora 2024'!BX121</f>
        <v>0.05</v>
      </c>
      <c r="AP120" s="113">
        <f>'jeziora 2024'!BY121</f>
        <v>0.15000000000000002</v>
      </c>
      <c r="AQ120" s="113">
        <f>'jeziora 2024'!CA121</f>
        <v>25</v>
      </c>
      <c r="AR120" s="112">
        <f>'jeziora 2024'!CL121</f>
        <v>0.89</v>
      </c>
      <c r="AS120" s="113">
        <f>'jeziora 2024'!CO121</f>
        <v>0.5</v>
      </c>
      <c r="AT120" s="113">
        <f>'jeziora 2024'!CT121</f>
        <v>0.5</v>
      </c>
      <c r="AU120" s="133">
        <f>'jeziora 2024'!CY121</f>
        <v>2.7000000000000001E-3</v>
      </c>
      <c r="AV120" s="113">
        <f>'jeziora 2024'!DD121</f>
        <v>0.05</v>
      </c>
      <c r="AW120" s="113">
        <f>'jeziora 2024'!DE121</f>
        <v>0.05</v>
      </c>
      <c r="AX120" s="157">
        <f>'jeziora 2024'!DF121</f>
        <v>0.05</v>
      </c>
      <c r="AY120" s="158" t="s">
        <v>162</v>
      </c>
    </row>
    <row r="121" spans="1:51" x14ac:dyDescent="0.25">
      <c r="A121" s="122">
        <f>'jeziora 2024'!B122</f>
        <v>167</v>
      </c>
      <c r="B121" s="120" t="str">
        <f>'jeziora 2024'!D122</f>
        <v>jez. Szeląg Wielki - stan. 02</v>
      </c>
      <c r="C121" s="112">
        <f>'jeziora 2024'!I122</f>
        <v>0.05</v>
      </c>
      <c r="D121" s="112">
        <f>'jeziora 2024'!J122</f>
        <v>4.6399999999999997</v>
      </c>
      <c r="E121" s="112">
        <f>'jeziora 2024'!L122</f>
        <v>2.5000000000000001E-2</v>
      </c>
      <c r="F121" s="112">
        <f>'jeziora 2024'!N122</f>
        <v>9.7899999999999991</v>
      </c>
      <c r="G121" s="112">
        <f>'jeziora 2024'!O122</f>
        <v>11.2</v>
      </c>
      <c r="H121" s="133">
        <f>'jeziora 2024'!P122</f>
        <v>1.0999999999999999E-2</v>
      </c>
      <c r="I121" s="112">
        <f>'jeziora 2024'!S122</f>
        <v>4.0199999999999996</v>
      </c>
      <c r="J121" s="112">
        <f>'jeziora 2024'!T122</f>
        <v>12.7</v>
      </c>
      <c r="K121" s="112">
        <f>'jeziora 2024'!X122</f>
        <v>54.8</v>
      </c>
      <c r="L121" s="121">
        <f>'jeziora 2024'!AA122</f>
        <v>10600</v>
      </c>
      <c r="M121" s="121">
        <f>'jeziora 2024'!AB122</f>
        <v>1311.59</v>
      </c>
      <c r="N121" s="113">
        <f>'jeziora 2024'!AH122</f>
        <v>2.5</v>
      </c>
      <c r="O121" s="113">
        <f>'jeziora 2024'!AI122</f>
        <v>66</v>
      </c>
      <c r="P121" s="113">
        <f>'jeziora 2024'!AJ122</f>
        <v>66</v>
      </c>
      <c r="Q121" s="113">
        <f>'jeziora 2024'!AK122</f>
        <v>319</v>
      </c>
      <c r="R121" s="113">
        <f>'jeziora 2024'!AL122</f>
        <v>150</v>
      </c>
      <c r="S121" s="113">
        <f>'jeziora 2024'!AM122</f>
        <v>81</v>
      </c>
      <c r="T121" s="113">
        <f>'jeziora 2024'!AN122</f>
        <v>91</v>
      </c>
      <c r="U121" s="113">
        <f>'jeziora 2024'!AP122</f>
        <v>158</v>
      </c>
      <c r="V121" s="113">
        <f>'jeziora 2024'!AQ122</f>
        <v>1.5</v>
      </c>
      <c r="W121" s="113">
        <f>'jeziora 2024'!AR122</f>
        <v>2.5</v>
      </c>
      <c r="X121" s="113">
        <f>'jeziora 2024'!AS122</f>
        <v>2.5</v>
      </c>
      <c r="Y121" s="113">
        <f>'jeziora 2024'!AT122</f>
        <v>170</v>
      </c>
      <c r="Z121" s="113">
        <f>'jeziora 2024'!AU122</f>
        <v>192</v>
      </c>
      <c r="AA121" s="113">
        <f>'jeziora 2024'!AV122</f>
        <v>80</v>
      </c>
      <c r="AB121" s="113">
        <f>'jeziora 2024'!AW122</f>
        <v>103</v>
      </c>
      <c r="AC121" s="113">
        <f>'jeziora 2024'!AX122</f>
        <v>204</v>
      </c>
      <c r="AD121" s="113">
        <f>'jeziora 2024'!AY122</f>
        <v>45</v>
      </c>
      <c r="AE121" s="113">
        <f>'jeziora 2024'!BA122</f>
        <v>1224</v>
      </c>
      <c r="AF121" s="113">
        <f>'jeziora 2024'!BI122</f>
        <v>0.5</v>
      </c>
      <c r="AG121" s="113">
        <f>'jeziora 2024'!BK122</f>
        <v>0.5</v>
      </c>
      <c r="AH121" s="113">
        <f>'jeziora 2024'!BL122</f>
        <v>0.05</v>
      </c>
      <c r="AI121" s="113">
        <f>'jeziora 2024'!BM122</f>
        <v>0.05</v>
      </c>
      <c r="AJ121" s="113">
        <f>'jeziora 2024'!BN122</f>
        <v>0.05</v>
      </c>
      <c r="AK121" s="113">
        <f>'jeziora 2024'!BQ122</f>
        <v>0.4</v>
      </c>
      <c r="AL121" s="113">
        <f>'jeziora 2024'!BS122</f>
        <v>0.05</v>
      </c>
      <c r="AM121" s="113">
        <f>'jeziora 2024'!BU122</f>
        <v>0.1</v>
      </c>
      <c r="AN121" s="113">
        <f>'jeziora 2024'!BW122</f>
        <v>0.05</v>
      </c>
      <c r="AO121" s="113">
        <f>'jeziora 2024'!BX122</f>
        <v>0.05</v>
      </c>
      <c r="AP121" s="113">
        <f>'jeziora 2024'!BY122</f>
        <v>0.15000000000000002</v>
      </c>
      <c r="AQ121" s="113">
        <f>'jeziora 2024'!CA122</f>
        <v>25</v>
      </c>
      <c r="AR121" s="112">
        <f>'jeziora 2024'!CL122</f>
        <v>2.9</v>
      </c>
      <c r="AS121" s="113">
        <f>'jeziora 2024'!CO122</f>
        <v>0.5</v>
      </c>
      <c r="AT121" s="113">
        <f>'jeziora 2024'!CT122</f>
        <v>0.5</v>
      </c>
      <c r="AU121" s="133">
        <f>'jeziora 2024'!CY122</f>
        <v>7.1999999999999998E-3</v>
      </c>
      <c r="AV121" s="113">
        <f>'jeziora 2024'!DD122</f>
        <v>0.05</v>
      </c>
      <c r="AW121" s="113">
        <f>'jeziora 2024'!DE122</f>
        <v>0.05</v>
      </c>
      <c r="AX121" s="157">
        <f>'jeziora 2024'!DF122</f>
        <v>0.05</v>
      </c>
      <c r="AY121" s="155" t="s">
        <v>164</v>
      </c>
    </row>
    <row r="122" spans="1:51" x14ac:dyDescent="0.25">
      <c r="A122" s="122">
        <f>'jeziora 2024'!B123</f>
        <v>168</v>
      </c>
      <c r="B122" s="120" t="str">
        <f>'jeziora 2024'!D123</f>
        <v>jez. Szerokie - głęboczek -  14,8 m</v>
      </c>
      <c r="C122" s="112">
        <f>'jeziora 2024'!I123</f>
        <v>0.05</v>
      </c>
      <c r="D122" s="112">
        <f>'jeziora 2024'!J123</f>
        <v>7.61</v>
      </c>
      <c r="E122" s="112">
        <f>'jeziora 2024'!L123</f>
        <v>1.1399999999999999</v>
      </c>
      <c r="F122" s="112">
        <f>'jeziora 2024'!N123</f>
        <v>4.3</v>
      </c>
      <c r="G122" s="112">
        <f>'jeziora 2024'!O123</f>
        <v>11.8</v>
      </c>
      <c r="H122" s="133">
        <f>'jeziora 2024'!P123</f>
        <v>2.5999999999999999E-3</v>
      </c>
      <c r="I122" s="112">
        <f>'jeziora 2024'!S123</f>
        <v>3.03</v>
      </c>
      <c r="J122" s="112">
        <f>'jeziora 2024'!T123</f>
        <v>57.6</v>
      </c>
      <c r="K122" s="112">
        <f>'jeziora 2024'!X123</f>
        <v>94.3</v>
      </c>
      <c r="L122" s="121">
        <f>'jeziora 2024'!AA123</f>
        <v>3210</v>
      </c>
      <c r="M122" s="121">
        <f>'jeziora 2024'!AB123</f>
        <v>1090.43</v>
      </c>
      <c r="N122" s="113">
        <f>'jeziora 2024'!AH123</f>
        <v>280</v>
      </c>
      <c r="O122" s="113">
        <f>'jeziora 2024'!AI123</f>
        <v>84</v>
      </c>
      <c r="P122" s="113">
        <f>'jeziora 2024'!AJ123</f>
        <v>235</v>
      </c>
      <c r="Q122" s="113">
        <f>'jeziora 2024'!AK123</f>
        <v>1760</v>
      </c>
      <c r="R122" s="113">
        <f>'jeziora 2024'!AL123</f>
        <v>1090</v>
      </c>
      <c r="S122" s="113">
        <f>'jeziora 2024'!AM123</f>
        <v>556</v>
      </c>
      <c r="T122" s="113">
        <f>'jeziora 2024'!AN123</f>
        <v>854</v>
      </c>
      <c r="U122" s="113">
        <f>'jeziora 2024'!AP123</f>
        <v>1260</v>
      </c>
      <c r="V122" s="113">
        <f>'jeziora 2024'!AQ123</f>
        <v>1.5</v>
      </c>
      <c r="W122" s="113">
        <f>'jeziora 2024'!AR123</f>
        <v>2.5</v>
      </c>
      <c r="X122" s="113">
        <f>'jeziora 2024'!AS123</f>
        <v>70</v>
      </c>
      <c r="Y122" s="113">
        <f>'jeziora 2024'!AT123</f>
        <v>1050</v>
      </c>
      <c r="Z122" s="113">
        <f>'jeziora 2024'!AU123</f>
        <v>1650</v>
      </c>
      <c r="AA122" s="113">
        <f>'jeziora 2024'!AV123</f>
        <v>1150</v>
      </c>
      <c r="AB122" s="113">
        <f>'jeziora 2024'!AW123</f>
        <v>2.5</v>
      </c>
      <c r="AC122" s="113">
        <f>'jeziora 2024'!AX123</f>
        <v>1150</v>
      </c>
      <c r="AD122" s="113">
        <f>'jeziora 2024'!AY123</f>
        <v>550</v>
      </c>
      <c r="AE122" s="113">
        <f>'jeziora 2024'!BA123</f>
        <v>8783</v>
      </c>
      <c r="AF122" s="113">
        <f>'jeziora 2024'!BI123</f>
        <v>0.5</v>
      </c>
      <c r="AG122" s="113">
        <f>'jeziora 2024'!BK123</f>
        <v>0.5</v>
      </c>
      <c r="AH122" s="113">
        <f>'jeziora 2024'!BL123</f>
        <v>0.05</v>
      </c>
      <c r="AI122" s="113">
        <f>'jeziora 2024'!BM123</f>
        <v>0.05</v>
      </c>
      <c r="AJ122" s="113">
        <f>'jeziora 2024'!BN123</f>
        <v>0.05</v>
      </c>
      <c r="AK122" s="113">
        <f>'jeziora 2024'!BQ123</f>
        <v>0.4</v>
      </c>
      <c r="AL122" s="113">
        <f>'jeziora 2024'!BS123</f>
        <v>0.05</v>
      </c>
      <c r="AM122" s="113">
        <f>'jeziora 2024'!BU123</f>
        <v>0.1</v>
      </c>
      <c r="AN122" s="113">
        <f>'jeziora 2024'!BW123</f>
        <v>0.05</v>
      </c>
      <c r="AO122" s="113">
        <f>'jeziora 2024'!BX123</f>
        <v>0.05</v>
      </c>
      <c r="AP122" s="113">
        <f>'jeziora 2024'!BY123</f>
        <v>0.15000000000000002</v>
      </c>
      <c r="AQ122" s="113">
        <f>'jeziora 2024'!CA123</f>
        <v>25</v>
      </c>
      <c r="AR122" s="112">
        <f>'jeziora 2024'!CL123</f>
        <v>0.11</v>
      </c>
      <c r="AS122" s="113">
        <f>'jeziora 2024'!CO123</f>
        <v>0.5</v>
      </c>
      <c r="AT122" s="113">
        <f>'jeziora 2024'!CT123</f>
        <v>0.5</v>
      </c>
      <c r="AU122" s="133">
        <f>'jeziora 2024'!CY123</f>
        <v>8.6E-3</v>
      </c>
      <c r="AV122" s="113">
        <f>'jeziora 2024'!DD123</f>
        <v>0.05</v>
      </c>
      <c r="AW122" s="113">
        <f>'jeziora 2024'!DE123</f>
        <v>0.05</v>
      </c>
      <c r="AX122" s="157">
        <f>'jeziora 2024'!DF123</f>
        <v>0.05</v>
      </c>
      <c r="AY122" s="155" t="s">
        <v>164</v>
      </c>
    </row>
    <row r="123" spans="1:51" x14ac:dyDescent="0.25">
      <c r="A123" s="122">
        <f>'jeziora 2024'!B124</f>
        <v>169</v>
      </c>
      <c r="B123" s="120" t="str">
        <f>'jeziora 2024'!D124</f>
        <v>jez. Szlamy - st.01</v>
      </c>
      <c r="C123" s="112">
        <f>'jeziora 2024'!I124</f>
        <v>0.05</v>
      </c>
      <c r="D123" s="112">
        <f>'jeziora 2024'!J124</f>
        <v>11.3</v>
      </c>
      <c r="E123" s="112">
        <f>'jeziora 2024'!L124</f>
        <v>0.29799999999999999</v>
      </c>
      <c r="F123" s="112">
        <f>'jeziora 2024'!N124</f>
        <v>10.4</v>
      </c>
      <c r="G123" s="112">
        <f>'jeziora 2024'!O124</f>
        <v>5.98</v>
      </c>
      <c r="H123" s="133">
        <f>'jeziora 2024'!P124</f>
        <v>5.7000000000000002E-3</v>
      </c>
      <c r="I123" s="112">
        <f>'jeziora 2024'!S124</f>
        <v>7.08</v>
      </c>
      <c r="J123" s="112">
        <f>'jeziora 2024'!T124</f>
        <v>9.75</v>
      </c>
      <c r="K123" s="112">
        <f>'jeziora 2024'!X124</f>
        <v>40.5</v>
      </c>
      <c r="L123" s="121">
        <f>'jeziora 2024'!AA124</f>
        <v>18297.099999999999</v>
      </c>
      <c r="M123" s="121">
        <f>'jeziora 2024'!AB124</f>
        <v>869.25599999999997</v>
      </c>
      <c r="N123" s="113">
        <f>'jeziora 2024'!AH124</f>
        <v>2.5</v>
      </c>
      <c r="O123" s="113">
        <f>'jeziora 2024'!AI124</f>
        <v>2.5</v>
      </c>
      <c r="P123" s="113">
        <f>'jeziora 2024'!AJ124</f>
        <v>2.5</v>
      </c>
      <c r="Q123" s="113">
        <f>'jeziora 2024'!AK124</f>
        <v>123</v>
      </c>
      <c r="R123" s="113">
        <f>'jeziora 2024'!AL124</f>
        <v>77</v>
      </c>
      <c r="S123" s="113">
        <f>'jeziora 2024'!AM124</f>
        <v>2.5</v>
      </c>
      <c r="T123" s="113">
        <f>'jeziora 2024'!AN124</f>
        <v>2.5</v>
      </c>
      <c r="U123" s="113">
        <f>'jeziora 2024'!AP124</f>
        <v>29</v>
      </c>
      <c r="V123" s="113">
        <f>'jeziora 2024'!AQ124</f>
        <v>1.5</v>
      </c>
      <c r="W123" s="113">
        <f>'jeziora 2024'!AR124</f>
        <v>2.5</v>
      </c>
      <c r="X123" s="113">
        <f>'jeziora 2024'!AS124</f>
        <v>2.5</v>
      </c>
      <c r="Y123" s="113">
        <f>'jeziora 2024'!AT124</f>
        <v>27</v>
      </c>
      <c r="Z123" s="113">
        <f>'jeziora 2024'!AU124</f>
        <v>23</v>
      </c>
      <c r="AA123" s="113">
        <f>'jeziora 2024'!AV124</f>
        <v>2.5</v>
      </c>
      <c r="AB123" s="113">
        <f>'jeziora 2024'!AW124</f>
        <v>29</v>
      </c>
      <c r="AC123" s="113">
        <f>'jeziora 2024'!AX124</f>
        <v>36</v>
      </c>
      <c r="AD123" s="113">
        <f>'jeziora 2024'!AY124</f>
        <v>2.5</v>
      </c>
      <c r="AE123" s="113">
        <f>'jeziora 2024'!BA124</f>
        <v>271.5</v>
      </c>
      <c r="AF123" s="113">
        <f>'jeziora 2024'!BI124</f>
        <v>0.5</v>
      </c>
      <c r="AG123" s="113">
        <f>'jeziora 2024'!BK124</f>
        <v>0.5</v>
      </c>
      <c r="AH123" s="113">
        <f>'jeziora 2024'!BL124</f>
        <v>0.05</v>
      </c>
      <c r="AI123" s="113">
        <f>'jeziora 2024'!BM124</f>
        <v>0.05</v>
      </c>
      <c r="AJ123" s="113">
        <f>'jeziora 2024'!BN124</f>
        <v>0.05</v>
      </c>
      <c r="AK123" s="113">
        <f>'jeziora 2024'!BQ124</f>
        <v>0.4</v>
      </c>
      <c r="AL123" s="113">
        <f>'jeziora 2024'!BS124</f>
        <v>0.05</v>
      </c>
      <c r="AM123" s="113">
        <f>'jeziora 2024'!BU124</f>
        <v>0.1</v>
      </c>
      <c r="AN123" s="113">
        <f>'jeziora 2024'!BW124</f>
        <v>0.05</v>
      </c>
      <c r="AO123" s="113">
        <f>'jeziora 2024'!BX124</f>
        <v>0.05</v>
      </c>
      <c r="AP123" s="113">
        <f>'jeziora 2024'!BY124</f>
        <v>0.15000000000000002</v>
      </c>
      <c r="AQ123" s="113">
        <f>'jeziora 2024'!CA124</f>
        <v>0</v>
      </c>
      <c r="AR123" s="112">
        <f>'jeziora 2024'!CL124</f>
        <v>0</v>
      </c>
      <c r="AS123" s="113">
        <f>'jeziora 2024'!CO124</f>
        <v>0</v>
      </c>
      <c r="AT123" s="113">
        <f>'jeziora 2024'!CT124</f>
        <v>0</v>
      </c>
      <c r="AU123" s="133">
        <f>'jeziora 2024'!CY124</f>
        <v>0</v>
      </c>
      <c r="AV123" s="113">
        <f>'jeziora 2024'!DD124</f>
        <v>0</v>
      </c>
      <c r="AW123" s="113">
        <f>'jeziora 2024'!DE124</f>
        <v>0.05</v>
      </c>
      <c r="AX123" s="157">
        <f>'jeziora 2024'!DF124</f>
        <v>0.05</v>
      </c>
      <c r="AY123" s="159" t="s">
        <v>163</v>
      </c>
    </row>
    <row r="124" spans="1:51" x14ac:dyDescent="0.25">
      <c r="A124" s="122">
        <f>'jeziora 2024'!B125</f>
        <v>170</v>
      </c>
      <c r="B124" s="120" t="str">
        <f>'jeziora 2024'!D125</f>
        <v>Jez. Śremskie - stan. 01</v>
      </c>
      <c r="C124" s="112">
        <f>'jeziora 2024'!I125</f>
        <v>0.05</v>
      </c>
      <c r="D124" s="112">
        <f>'jeziora 2024'!J125</f>
        <v>4.1399999999999997</v>
      </c>
      <c r="E124" s="112">
        <f>'jeziora 2024'!L125</f>
        <v>0.34200000000000003</v>
      </c>
      <c r="F124" s="112">
        <f>'jeziora 2024'!N125</f>
        <v>7.56</v>
      </c>
      <c r="G124" s="112">
        <f>'jeziora 2024'!O125</f>
        <v>11.9</v>
      </c>
      <c r="H124" s="133">
        <f>'jeziora 2024'!P125</f>
        <v>6.1999999999999998E-3</v>
      </c>
      <c r="I124" s="112">
        <f>'jeziora 2024'!S125</f>
        <v>3.94</v>
      </c>
      <c r="J124" s="112">
        <f>'jeziora 2024'!T125</f>
        <v>19.2</v>
      </c>
      <c r="K124" s="112">
        <f>'jeziora 2024'!X125</f>
        <v>45.3</v>
      </c>
      <c r="L124" s="121">
        <f>'jeziora 2024'!AA125</f>
        <v>7970</v>
      </c>
      <c r="M124" s="121">
        <f>'jeziora 2024'!AB125</f>
        <v>902.45399999999995</v>
      </c>
      <c r="N124" s="113">
        <f>'jeziora 2024'!AH125</f>
        <v>170</v>
      </c>
      <c r="O124" s="113">
        <f>'jeziora 2024'!AI125</f>
        <v>54</v>
      </c>
      <c r="P124" s="113">
        <f>'jeziora 2024'!AJ125</f>
        <v>2.5</v>
      </c>
      <c r="Q124" s="113">
        <f>'jeziora 2024'!AK125</f>
        <v>149</v>
      </c>
      <c r="R124" s="113">
        <f>'jeziora 2024'!AL125</f>
        <v>62</v>
      </c>
      <c r="S124" s="113">
        <f>'jeziora 2024'!AM125</f>
        <v>49</v>
      </c>
      <c r="T124" s="113">
        <f>'jeziora 2024'!AN125</f>
        <v>74</v>
      </c>
      <c r="U124" s="113">
        <f>'jeziora 2024'!AP125</f>
        <v>55</v>
      </c>
      <c r="V124" s="113">
        <f>'jeziora 2024'!AQ125</f>
        <v>1.5</v>
      </c>
      <c r="W124" s="113">
        <f>'jeziora 2024'!AR125</f>
        <v>2.5</v>
      </c>
      <c r="X124" s="113">
        <f>'jeziora 2024'!AS125</f>
        <v>2.5</v>
      </c>
      <c r="Y124" s="113">
        <f>'jeziora 2024'!AT125</f>
        <v>160</v>
      </c>
      <c r="Z124" s="113">
        <f>'jeziora 2024'!AU125</f>
        <v>117</v>
      </c>
      <c r="AA124" s="113">
        <f>'jeziora 2024'!AV125</f>
        <v>44</v>
      </c>
      <c r="AB124" s="113">
        <f>'jeziora 2024'!AW125</f>
        <v>68</v>
      </c>
      <c r="AC124" s="113">
        <f>'jeziora 2024'!AX125</f>
        <v>61</v>
      </c>
      <c r="AD124" s="113">
        <f>'jeziora 2024'!AY125</f>
        <v>2.5</v>
      </c>
      <c r="AE124" s="113">
        <f>'jeziora 2024'!BA125</f>
        <v>888</v>
      </c>
      <c r="AF124" s="113">
        <f>'jeziora 2024'!BI125</f>
        <v>0.5</v>
      </c>
      <c r="AG124" s="113">
        <f>'jeziora 2024'!BK125</f>
        <v>0.5</v>
      </c>
      <c r="AH124" s="113">
        <f>'jeziora 2024'!BL125</f>
        <v>0.05</v>
      </c>
      <c r="AI124" s="113">
        <f>'jeziora 2024'!BM125</f>
        <v>0.05</v>
      </c>
      <c r="AJ124" s="113">
        <f>'jeziora 2024'!BN125</f>
        <v>0.05</v>
      </c>
      <c r="AK124" s="113">
        <f>'jeziora 2024'!BQ125</f>
        <v>0.4</v>
      </c>
      <c r="AL124" s="113">
        <f>'jeziora 2024'!BS125</f>
        <v>0.05</v>
      </c>
      <c r="AM124" s="113">
        <f>'jeziora 2024'!BU125</f>
        <v>0.1</v>
      </c>
      <c r="AN124" s="113">
        <f>'jeziora 2024'!BW125</f>
        <v>0.05</v>
      </c>
      <c r="AO124" s="113">
        <f>'jeziora 2024'!BX125</f>
        <v>0.05</v>
      </c>
      <c r="AP124" s="113">
        <f>'jeziora 2024'!BY125</f>
        <v>0.15000000000000002</v>
      </c>
      <c r="AQ124" s="113">
        <f>'jeziora 2024'!CA125</f>
        <v>25</v>
      </c>
      <c r="AR124" s="112">
        <f>'jeziora 2024'!CL125</f>
        <v>0.4</v>
      </c>
      <c r="AS124" s="113">
        <f>'jeziora 2024'!CO125</f>
        <v>0.5</v>
      </c>
      <c r="AT124" s="113">
        <f>'jeziora 2024'!CT125</f>
        <v>0.5</v>
      </c>
      <c r="AU124" s="133">
        <f>'jeziora 2024'!CY125</f>
        <v>8.3000000000000001E-3</v>
      </c>
      <c r="AV124" s="113">
        <f>'jeziora 2024'!DD125</f>
        <v>0.05</v>
      </c>
      <c r="AW124" s="113">
        <f>'jeziora 2024'!DE125</f>
        <v>0.05</v>
      </c>
      <c r="AX124" s="157">
        <f>'jeziora 2024'!DF125</f>
        <v>0.05</v>
      </c>
      <c r="AY124" s="159" t="s">
        <v>163</v>
      </c>
    </row>
    <row r="125" spans="1:51" x14ac:dyDescent="0.25">
      <c r="A125" s="122">
        <f>'jeziora 2024'!B126</f>
        <v>172</v>
      </c>
      <c r="B125" s="120" t="str">
        <f>'jeziora 2024'!D126</f>
        <v>jez. Świętajno - stan. 01</v>
      </c>
      <c r="C125" s="112">
        <f>'jeziora 2024'!I126</f>
        <v>0.05</v>
      </c>
      <c r="D125" s="112">
        <f>'jeziora 2024'!J126</f>
        <v>7.67</v>
      </c>
      <c r="E125" s="112">
        <f>'jeziora 2024'!L126</f>
        <v>1.63</v>
      </c>
      <c r="F125" s="112">
        <f>'jeziora 2024'!N126</f>
        <v>7.12</v>
      </c>
      <c r="G125" s="112">
        <f>'jeziora 2024'!O126</f>
        <v>6.21</v>
      </c>
      <c r="H125" s="133">
        <f>'jeziora 2024'!P126</f>
        <v>2.3E-3</v>
      </c>
      <c r="I125" s="112">
        <f>'jeziora 2024'!S126</f>
        <v>5.54</v>
      </c>
      <c r="J125" s="112">
        <f>'jeziora 2024'!T126</f>
        <v>60.6</v>
      </c>
      <c r="K125" s="112">
        <f>'jeziora 2024'!X126</f>
        <v>109</v>
      </c>
      <c r="L125" s="121">
        <f>'jeziora 2024'!AA126</f>
        <v>7840</v>
      </c>
      <c r="M125" s="121">
        <f>'jeziora 2024'!AB126</f>
        <v>157</v>
      </c>
      <c r="N125" s="113">
        <f>'jeziora 2024'!AH126</f>
        <v>2.5</v>
      </c>
      <c r="O125" s="113">
        <f>'jeziora 2024'!AI126</f>
        <v>77</v>
      </c>
      <c r="P125" s="113">
        <f>'jeziora 2024'!AJ126</f>
        <v>2.5</v>
      </c>
      <c r="Q125" s="113">
        <f>'jeziora 2024'!AK126</f>
        <v>291</v>
      </c>
      <c r="R125" s="113">
        <f>'jeziora 2024'!AL126</f>
        <v>120</v>
      </c>
      <c r="S125" s="113">
        <f>'jeziora 2024'!AM126</f>
        <v>51</v>
      </c>
      <c r="T125" s="113">
        <f>'jeziora 2024'!AN126</f>
        <v>81</v>
      </c>
      <c r="U125" s="113">
        <f>'jeziora 2024'!AP126</f>
        <v>119</v>
      </c>
      <c r="V125" s="113">
        <f>'jeziora 2024'!AQ126</f>
        <v>1.5</v>
      </c>
      <c r="W125" s="113">
        <f>'jeziora 2024'!AR126</f>
        <v>2.5</v>
      </c>
      <c r="X125" s="113">
        <f>'jeziora 2024'!AS126</f>
        <v>2.5</v>
      </c>
      <c r="Y125" s="113">
        <f>'jeziora 2024'!AT126</f>
        <v>163</v>
      </c>
      <c r="Z125" s="113">
        <f>'jeziora 2024'!AU126</f>
        <v>163</v>
      </c>
      <c r="AA125" s="113">
        <f>'jeziora 2024'!AV126</f>
        <v>65</v>
      </c>
      <c r="AB125" s="113">
        <f>'jeziora 2024'!AW126</f>
        <v>72</v>
      </c>
      <c r="AC125" s="113">
        <f>'jeziora 2024'!AX126</f>
        <v>201</v>
      </c>
      <c r="AD125" s="113">
        <f>'jeziora 2024'!AY126</f>
        <v>2.5</v>
      </c>
      <c r="AE125" s="113">
        <f>'jeziora 2024'!BA126</f>
        <v>1022.5</v>
      </c>
      <c r="AF125" s="113">
        <f>'jeziora 2024'!BI126</f>
        <v>0.5</v>
      </c>
      <c r="AG125" s="113">
        <f>'jeziora 2024'!BK126</f>
        <v>0.5</v>
      </c>
      <c r="AH125" s="113">
        <f>'jeziora 2024'!BL126</f>
        <v>0.05</v>
      </c>
      <c r="AI125" s="113">
        <f>'jeziora 2024'!BM126</f>
        <v>0.05</v>
      </c>
      <c r="AJ125" s="113">
        <f>'jeziora 2024'!BN126</f>
        <v>0.05</v>
      </c>
      <c r="AK125" s="113">
        <f>'jeziora 2024'!BQ126</f>
        <v>0.4</v>
      </c>
      <c r="AL125" s="113">
        <f>'jeziora 2024'!BS126</f>
        <v>0.05</v>
      </c>
      <c r="AM125" s="113">
        <f>'jeziora 2024'!BU126</f>
        <v>0.1</v>
      </c>
      <c r="AN125" s="113">
        <f>'jeziora 2024'!BW126</f>
        <v>0.05</v>
      </c>
      <c r="AO125" s="113">
        <f>'jeziora 2024'!BX126</f>
        <v>0.05</v>
      </c>
      <c r="AP125" s="113">
        <f>'jeziora 2024'!BY126</f>
        <v>0.15000000000000002</v>
      </c>
      <c r="AQ125" s="113">
        <f>'jeziora 2024'!CA126</f>
        <v>0</v>
      </c>
      <c r="AR125" s="112">
        <f>'jeziora 2024'!CL126</f>
        <v>0</v>
      </c>
      <c r="AS125" s="113">
        <f>'jeziora 2024'!CO126</f>
        <v>0</v>
      </c>
      <c r="AT125" s="113">
        <f>'jeziora 2024'!CT126</f>
        <v>0</v>
      </c>
      <c r="AU125" s="133">
        <f>'jeziora 2024'!CY126</f>
        <v>0</v>
      </c>
      <c r="AV125" s="113">
        <f>'jeziora 2024'!DD126</f>
        <v>0</v>
      </c>
      <c r="AW125" s="113">
        <f>'jeziora 2024'!DE126</f>
        <v>0.05</v>
      </c>
      <c r="AX125" s="157">
        <f>'jeziora 2024'!DF126</f>
        <v>0.05</v>
      </c>
      <c r="AY125" s="158" t="s">
        <v>162</v>
      </c>
    </row>
    <row r="126" spans="1:51" x14ac:dyDescent="0.25">
      <c r="A126" s="122">
        <f>'jeziora 2024'!B127</f>
        <v>173</v>
      </c>
      <c r="B126" s="120" t="str">
        <f>'jeziora 2024'!D127</f>
        <v>jez. Tabórz - stan. 01</v>
      </c>
      <c r="C126" s="112">
        <f>'jeziora 2024'!I127</f>
        <v>0.05</v>
      </c>
      <c r="D126" s="112">
        <f>'jeziora 2024'!J127</f>
        <v>6.71</v>
      </c>
      <c r="E126" s="112">
        <f>'jeziora 2024'!L127</f>
        <v>1.2</v>
      </c>
      <c r="F126" s="112">
        <f>'jeziora 2024'!N127</f>
        <v>4.99</v>
      </c>
      <c r="G126" s="112">
        <f>'jeziora 2024'!O127</f>
        <v>6.43</v>
      </c>
      <c r="H126" s="133">
        <f>'jeziora 2024'!P127</f>
        <v>5.3E-3</v>
      </c>
      <c r="I126" s="112">
        <f>'jeziora 2024'!S127</f>
        <v>5.91</v>
      </c>
      <c r="J126" s="112">
        <f>'jeziora 2024'!T127</f>
        <v>57</v>
      </c>
      <c r="K126" s="112">
        <f>'jeziora 2024'!X127</f>
        <v>96.7</v>
      </c>
      <c r="L126" s="121">
        <f>'jeziora 2024'!AA127</f>
        <v>6790</v>
      </c>
      <c r="M126" s="121">
        <f>'jeziora 2024'!AB127</f>
        <v>283</v>
      </c>
      <c r="N126" s="113">
        <f>'jeziora 2024'!AH127</f>
        <v>2.5</v>
      </c>
      <c r="O126" s="113">
        <f>'jeziora 2024'!AI127</f>
        <v>178</v>
      </c>
      <c r="P126" s="113">
        <f>'jeziora 2024'!AJ127</f>
        <v>221</v>
      </c>
      <c r="Q126" s="113">
        <f>'jeziora 2024'!AK127</f>
        <v>1170</v>
      </c>
      <c r="R126" s="113">
        <f>'jeziora 2024'!AL127</f>
        <v>620</v>
      </c>
      <c r="S126" s="113">
        <f>'jeziora 2024'!AM127</f>
        <v>234</v>
      </c>
      <c r="T126" s="113">
        <f>'jeziora 2024'!AN127</f>
        <v>358</v>
      </c>
      <c r="U126" s="113">
        <f>'jeziora 2024'!AP127</f>
        <v>368</v>
      </c>
      <c r="V126" s="113">
        <f>'jeziora 2024'!AQ127</f>
        <v>1.5</v>
      </c>
      <c r="W126" s="113">
        <f>'jeziora 2024'!AR127</f>
        <v>2.5</v>
      </c>
      <c r="X126" s="113">
        <f>'jeziora 2024'!AS127</f>
        <v>2.5</v>
      </c>
      <c r="Y126" s="113">
        <f>'jeziora 2024'!AT127</f>
        <v>623</v>
      </c>
      <c r="Z126" s="113">
        <f>'jeziora 2024'!AU127</f>
        <v>730</v>
      </c>
      <c r="AA126" s="113">
        <f>'jeziora 2024'!AV127</f>
        <v>285</v>
      </c>
      <c r="AB126" s="113">
        <f>'jeziora 2024'!AW127</f>
        <v>340</v>
      </c>
      <c r="AC126" s="113">
        <f>'jeziora 2024'!AX127</f>
        <v>570</v>
      </c>
      <c r="AD126" s="113">
        <f>'jeziora 2024'!AY127</f>
        <v>2.5</v>
      </c>
      <c r="AE126" s="113">
        <f>'jeziora 2024'!BA127</f>
        <v>4428</v>
      </c>
      <c r="AF126" s="113">
        <f>'jeziora 2024'!BI127</f>
        <v>0.5</v>
      </c>
      <c r="AG126" s="113">
        <f>'jeziora 2024'!BK127</f>
        <v>0.5</v>
      </c>
      <c r="AH126" s="113">
        <f>'jeziora 2024'!BL127</f>
        <v>0.05</v>
      </c>
      <c r="AI126" s="113">
        <f>'jeziora 2024'!BM127</f>
        <v>0.05</v>
      </c>
      <c r="AJ126" s="113">
        <f>'jeziora 2024'!BN127</f>
        <v>0.05</v>
      </c>
      <c r="AK126" s="113">
        <f>'jeziora 2024'!BQ127</f>
        <v>0.4</v>
      </c>
      <c r="AL126" s="113">
        <f>'jeziora 2024'!BS127</f>
        <v>0.05</v>
      </c>
      <c r="AM126" s="113">
        <f>'jeziora 2024'!BU127</f>
        <v>0.1</v>
      </c>
      <c r="AN126" s="113">
        <f>'jeziora 2024'!BW127</f>
        <v>0.05</v>
      </c>
      <c r="AO126" s="113">
        <f>'jeziora 2024'!BX127</f>
        <v>0.05</v>
      </c>
      <c r="AP126" s="113">
        <f>'jeziora 2024'!BY127</f>
        <v>0.15000000000000002</v>
      </c>
      <c r="AQ126" s="113">
        <f>'jeziora 2024'!CA127</f>
        <v>0</v>
      </c>
      <c r="AR126" s="112">
        <f>'jeziora 2024'!CL127</f>
        <v>0</v>
      </c>
      <c r="AS126" s="113">
        <f>'jeziora 2024'!CO127</f>
        <v>0</v>
      </c>
      <c r="AT126" s="113">
        <f>'jeziora 2024'!CT127</f>
        <v>0</v>
      </c>
      <c r="AU126" s="133">
        <f>'jeziora 2024'!CY127</f>
        <v>0</v>
      </c>
      <c r="AV126" s="113">
        <f>'jeziora 2024'!DD127</f>
        <v>0</v>
      </c>
      <c r="AW126" s="113">
        <f>'jeziora 2024'!DE127</f>
        <v>0.05</v>
      </c>
      <c r="AX126" s="157">
        <f>'jeziora 2024'!DF127</f>
        <v>0.05</v>
      </c>
      <c r="AY126" s="158" t="s">
        <v>162</v>
      </c>
    </row>
    <row r="127" spans="1:51" x14ac:dyDescent="0.25">
      <c r="A127" s="122">
        <f>'jeziora 2024'!B128</f>
        <v>174</v>
      </c>
      <c r="B127" s="120" t="str">
        <f>'jeziora 2024'!D128</f>
        <v>jez. Tajno - st.01</v>
      </c>
      <c r="C127" s="112">
        <f>'jeziora 2024'!I128</f>
        <v>0.05</v>
      </c>
      <c r="D127" s="112">
        <f>'jeziora 2024'!J128</f>
        <v>5.96</v>
      </c>
      <c r="E127" s="112">
        <f>'jeziora 2024'!L128</f>
        <v>2.5000000000000001E-2</v>
      </c>
      <c r="F127" s="112">
        <f>'jeziora 2024'!N128</f>
        <v>8.9700000000000006</v>
      </c>
      <c r="G127" s="112">
        <f>'jeziora 2024'!O128</f>
        <v>14.5</v>
      </c>
      <c r="H127" s="133">
        <f>'jeziora 2024'!P128</f>
        <v>3.7000000000000002E-3</v>
      </c>
      <c r="I127" s="112">
        <f>'jeziora 2024'!S128</f>
        <v>6.87</v>
      </c>
      <c r="J127" s="112">
        <f>'jeziora 2024'!T128</f>
        <v>11.6</v>
      </c>
      <c r="K127" s="112">
        <f>'jeziora 2024'!X128</f>
        <v>56.5</v>
      </c>
      <c r="L127" s="121">
        <f>'jeziora 2024'!AA128</f>
        <v>12100</v>
      </c>
      <c r="M127" s="121">
        <f>'jeziora 2024'!AB128</f>
        <v>750.57399999999996</v>
      </c>
      <c r="N127" s="113">
        <f>'jeziora 2024'!AH128</f>
        <v>64</v>
      </c>
      <c r="O127" s="113">
        <f>'jeziora 2024'!AI128</f>
        <v>671</v>
      </c>
      <c r="P127" s="113">
        <f>'jeziora 2024'!AJ128</f>
        <v>199</v>
      </c>
      <c r="Q127" s="113">
        <f>'jeziora 2024'!AK128</f>
        <v>2280</v>
      </c>
      <c r="R127" s="113">
        <f>'jeziora 2024'!AL128</f>
        <v>860</v>
      </c>
      <c r="S127" s="113">
        <f>'jeziora 2024'!AM128</f>
        <v>568</v>
      </c>
      <c r="T127" s="113">
        <f>'jeziora 2024'!AN128</f>
        <v>624</v>
      </c>
      <c r="U127" s="113">
        <f>'jeziora 2024'!AP128</f>
        <v>378</v>
      </c>
      <c r="V127" s="113">
        <f>'jeziora 2024'!AQ128</f>
        <v>1.5</v>
      </c>
      <c r="W127" s="113">
        <f>'jeziora 2024'!AR128</f>
        <v>55</v>
      </c>
      <c r="X127" s="113">
        <f>'jeziora 2024'!AS128</f>
        <v>195</v>
      </c>
      <c r="Y127" s="113">
        <f>'jeziora 2024'!AT128</f>
        <v>1610</v>
      </c>
      <c r="Z127" s="113">
        <f>'jeziora 2024'!AU128</f>
        <v>1020</v>
      </c>
      <c r="AA127" s="113">
        <f>'jeziora 2024'!AV128</f>
        <v>400</v>
      </c>
      <c r="AB127" s="113">
        <f>'jeziora 2024'!AW128</f>
        <v>540</v>
      </c>
      <c r="AC127" s="113">
        <f>'jeziora 2024'!AX128</f>
        <v>759</v>
      </c>
      <c r="AD127" s="113">
        <f>'jeziora 2024'!AY128</f>
        <v>65</v>
      </c>
      <c r="AE127" s="113">
        <f>'jeziora 2024'!BA128</f>
        <v>8547.5</v>
      </c>
      <c r="AF127" s="113">
        <f>'jeziora 2024'!BI128</f>
        <v>0.5</v>
      </c>
      <c r="AG127" s="113">
        <f>'jeziora 2024'!BK128</f>
        <v>0.5</v>
      </c>
      <c r="AH127" s="113">
        <f>'jeziora 2024'!BL128</f>
        <v>0.05</v>
      </c>
      <c r="AI127" s="113">
        <f>'jeziora 2024'!BM128</f>
        <v>0.05</v>
      </c>
      <c r="AJ127" s="113">
        <f>'jeziora 2024'!BN128</f>
        <v>0.05</v>
      </c>
      <c r="AK127" s="113">
        <f>'jeziora 2024'!BQ128</f>
        <v>0.4</v>
      </c>
      <c r="AL127" s="113">
        <f>'jeziora 2024'!BS128</f>
        <v>0.05</v>
      </c>
      <c r="AM127" s="113">
        <f>'jeziora 2024'!BU128</f>
        <v>0.1</v>
      </c>
      <c r="AN127" s="113">
        <f>'jeziora 2024'!BW128</f>
        <v>0.05</v>
      </c>
      <c r="AO127" s="113">
        <f>'jeziora 2024'!BX128</f>
        <v>0.05</v>
      </c>
      <c r="AP127" s="113">
        <f>'jeziora 2024'!BY128</f>
        <v>0.15000000000000002</v>
      </c>
      <c r="AQ127" s="113">
        <f>'jeziora 2024'!CA128</f>
        <v>25</v>
      </c>
      <c r="AR127" s="112">
        <f>'jeziora 2024'!CL128</f>
        <v>1.2</v>
      </c>
      <c r="AS127" s="113">
        <f>'jeziora 2024'!CO128</f>
        <v>0.5</v>
      </c>
      <c r="AT127" s="113">
        <f>'jeziora 2024'!CT128</f>
        <v>0.5</v>
      </c>
      <c r="AU127" s="133">
        <f>'jeziora 2024'!CY128</f>
        <v>6.0000000000000001E-3</v>
      </c>
      <c r="AV127" s="113">
        <f>'jeziora 2024'!DD128</f>
        <v>0.05</v>
      </c>
      <c r="AW127" s="113">
        <f>'jeziora 2024'!DE128</f>
        <v>0.05</v>
      </c>
      <c r="AX127" s="157">
        <f>'jeziora 2024'!DF128</f>
        <v>0.05</v>
      </c>
      <c r="AY127" s="155" t="s">
        <v>164</v>
      </c>
    </row>
    <row r="128" spans="1:51" x14ac:dyDescent="0.25">
      <c r="A128" s="122">
        <f>'jeziora 2024'!B129</f>
        <v>175</v>
      </c>
      <c r="B128" s="120" t="str">
        <f>'jeziora 2024'!D129</f>
        <v>Jez. Tarczyńskie - stan. 01</v>
      </c>
      <c r="C128" s="112">
        <f>'jeziora 2024'!I129</f>
        <v>0.05</v>
      </c>
      <c r="D128" s="112">
        <f>'jeziora 2024'!J129</f>
        <v>5</v>
      </c>
      <c r="E128" s="112">
        <f>'jeziora 2024'!L129</f>
        <v>0.309</v>
      </c>
      <c r="F128" s="112">
        <f>'jeziora 2024'!N129</f>
        <v>4.42</v>
      </c>
      <c r="G128" s="112">
        <f>'jeziora 2024'!O129</f>
        <v>3.17</v>
      </c>
      <c r="H128" s="133">
        <f>'jeziora 2024'!P129</f>
        <v>6.0000000000000001E-3</v>
      </c>
      <c r="I128" s="112">
        <f>'jeziora 2024'!S129</f>
        <v>3.84</v>
      </c>
      <c r="J128" s="112">
        <f>'jeziora 2024'!T129</f>
        <v>6.81</v>
      </c>
      <c r="K128" s="112">
        <f>'jeziora 2024'!X129</f>
        <v>28.4</v>
      </c>
      <c r="L128" s="121">
        <f>'jeziora 2024'!AA129</f>
        <v>6190</v>
      </c>
      <c r="M128" s="121">
        <f>'jeziora 2024'!AB129</f>
        <v>609.85400000000004</v>
      </c>
      <c r="N128" s="113">
        <f>'jeziora 2024'!AH129</f>
        <v>2.5</v>
      </c>
      <c r="O128" s="113">
        <f>'jeziora 2024'!AI129</f>
        <v>2.5</v>
      </c>
      <c r="P128" s="113">
        <f>'jeziora 2024'!AJ129</f>
        <v>31</v>
      </c>
      <c r="Q128" s="113">
        <f>'jeziora 2024'!AK129</f>
        <v>100</v>
      </c>
      <c r="R128" s="113">
        <f>'jeziora 2024'!AL129</f>
        <v>87</v>
      </c>
      <c r="S128" s="113">
        <f>'jeziora 2024'!AM129</f>
        <v>37</v>
      </c>
      <c r="T128" s="113">
        <f>'jeziora 2024'!AN129</f>
        <v>52</v>
      </c>
      <c r="U128" s="113">
        <f>'jeziora 2024'!AP129</f>
        <v>70</v>
      </c>
      <c r="V128" s="113">
        <f>'jeziora 2024'!AQ129</f>
        <v>1.5</v>
      </c>
      <c r="W128" s="113">
        <f>'jeziora 2024'!AR129</f>
        <v>2.5</v>
      </c>
      <c r="X128" s="113">
        <f>'jeziora 2024'!AS129</f>
        <v>2.5</v>
      </c>
      <c r="Y128" s="113">
        <f>'jeziora 2024'!AT129</f>
        <v>75</v>
      </c>
      <c r="Z128" s="113">
        <f>'jeziora 2024'!AU129</f>
        <v>83</v>
      </c>
      <c r="AA128" s="113">
        <f>'jeziora 2024'!AV129</f>
        <v>36</v>
      </c>
      <c r="AB128" s="113">
        <f>'jeziora 2024'!AW129</f>
        <v>54</v>
      </c>
      <c r="AC128" s="113">
        <f>'jeziora 2024'!AX129</f>
        <v>93</v>
      </c>
      <c r="AD128" s="113">
        <f>'jeziora 2024'!AY129</f>
        <v>2.5</v>
      </c>
      <c r="AE128" s="113">
        <f>'jeziora 2024'!BA129</f>
        <v>512.5</v>
      </c>
      <c r="AF128" s="113">
        <f>'jeziora 2024'!BI129</f>
        <v>0.5</v>
      </c>
      <c r="AG128" s="113">
        <f>'jeziora 2024'!BK129</f>
        <v>0.5</v>
      </c>
      <c r="AH128" s="113">
        <f>'jeziora 2024'!BL129</f>
        <v>0.05</v>
      </c>
      <c r="AI128" s="113">
        <f>'jeziora 2024'!BM129</f>
        <v>0.05</v>
      </c>
      <c r="AJ128" s="113">
        <f>'jeziora 2024'!BN129</f>
        <v>0.05</v>
      </c>
      <c r="AK128" s="113">
        <f>'jeziora 2024'!BQ129</f>
        <v>0.4</v>
      </c>
      <c r="AL128" s="113">
        <f>'jeziora 2024'!BS129</f>
        <v>0.05</v>
      </c>
      <c r="AM128" s="113">
        <f>'jeziora 2024'!BU129</f>
        <v>0.1</v>
      </c>
      <c r="AN128" s="113">
        <f>'jeziora 2024'!BW129</f>
        <v>0.05</v>
      </c>
      <c r="AO128" s="113">
        <f>'jeziora 2024'!BX129</f>
        <v>0.05</v>
      </c>
      <c r="AP128" s="113">
        <f>'jeziora 2024'!BY129</f>
        <v>0.15000000000000002</v>
      </c>
      <c r="AQ128" s="113">
        <f>'jeziora 2024'!CA129</f>
        <v>0</v>
      </c>
      <c r="AR128" s="112">
        <f>'jeziora 2024'!CL129</f>
        <v>0</v>
      </c>
      <c r="AS128" s="113">
        <f>'jeziora 2024'!CO129</f>
        <v>0</v>
      </c>
      <c r="AT128" s="113">
        <f>'jeziora 2024'!CT129</f>
        <v>0</v>
      </c>
      <c r="AU128" s="133">
        <f>'jeziora 2024'!CY129</f>
        <v>0</v>
      </c>
      <c r="AV128" s="113">
        <f>'jeziora 2024'!DD129</f>
        <v>0</v>
      </c>
      <c r="AW128" s="113">
        <f>'jeziora 2024'!DE129</f>
        <v>0.05</v>
      </c>
      <c r="AX128" s="157">
        <f>'jeziora 2024'!DF129</f>
        <v>0.05</v>
      </c>
      <c r="AY128" s="158" t="s">
        <v>162</v>
      </c>
    </row>
    <row r="129" spans="1:51" x14ac:dyDescent="0.25">
      <c r="A129" s="122">
        <f>'jeziora 2024'!B130</f>
        <v>176</v>
      </c>
      <c r="B129" s="120" t="str">
        <f>'jeziora 2024'!D130</f>
        <v>Jez. Tonowskie - głęboczek</v>
      </c>
      <c r="C129" s="112">
        <f>'jeziora 2024'!I130</f>
        <v>0.05</v>
      </c>
      <c r="D129" s="112">
        <f>'jeziora 2024'!J130</f>
        <v>1.5</v>
      </c>
      <c r="E129" s="112">
        <f>'jeziora 2024'!L130</f>
        <v>0.24</v>
      </c>
      <c r="F129" s="112">
        <f>'jeziora 2024'!N130</f>
        <v>7.15</v>
      </c>
      <c r="G129" s="112">
        <f>'jeziora 2024'!O130</f>
        <v>8.4700000000000006</v>
      </c>
      <c r="H129" s="133">
        <f>'jeziora 2024'!P130</f>
        <v>5.4000000000000003E-3</v>
      </c>
      <c r="I129" s="112">
        <f>'jeziora 2024'!S130</f>
        <v>6.75</v>
      </c>
      <c r="J129" s="112">
        <f>'jeziora 2024'!T130</f>
        <v>7.56</v>
      </c>
      <c r="K129" s="112">
        <f>'jeziora 2024'!X130</f>
        <v>33.299999999999997</v>
      </c>
      <c r="L129" s="121">
        <f>'jeziora 2024'!AA130</f>
        <v>5540</v>
      </c>
      <c r="M129" s="121">
        <f>'jeziora 2024'!AB130</f>
        <v>447</v>
      </c>
      <c r="N129" s="113">
        <f>'jeziora 2024'!AH130</f>
        <v>71</v>
      </c>
      <c r="O129" s="113">
        <f>'jeziora 2024'!AI130</f>
        <v>2.5</v>
      </c>
      <c r="P129" s="113">
        <f>'jeziora 2024'!AJ130</f>
        <v>78</v>
      </c>
      <c r="Q129" s="113">
        <f>'jeziora 2024'!AK130</f>
        <v>72</v>
      </c>
      <c r="R129" s="113">
        <f>'jeziora 2024'!AL130</f>
        <v>2.5</v>
      </c>
      <c r="S129" s="113">
        <f>'jeziora 2024'!AM130</f>
        <v>2.5</v>
      </c>
      <c r="T129" s="113">
        <f>'jeziora 2024'!AN130</f>
        <v>2.5</v>
      </c>
      <c r="U129" s="113">
        <f>'jeziora 2024'!AP130</f>
        <v>2.5</v>
      </c>
      <c r="V129" s="113">
        <f>'jeziora 2024'!AQ130</f>
        <v>1.5</v>
      </c>
      <c r="W129" s="113">
        <f>'jeziora 2024'!AR130</f>
        <v>2.5</v>
      </c>
      <c r="X129" s="113">
        <f>'jeziora 2024'!AS130</f>
        <v>86</v>
      </c>
      <c r="Y129" s="113">
        <f>'jeziora 2024'!AT130</f>
        <v>2.5</v>
      </c>
      <c r="Z129" s="113">
        <f>'jeziora 2024'!AU130</f>
        <v>2.5</v>
      </c>
      <c r="AA129" s="113">
        <f>'jeziora 2024'!AV130</f>
        <v>2.5</v>
      </c>
      <c r="AB129" s="113">
        <f>'jeziora 2024'!AW130</f>
        <v>2.5</v>
      </c>
      <c r="AC129" s="113">
        <f>'jeziora 2024'!AX130</f>
        <v>2.5</v>
      </c>
      <c r="AD129" s="113">
        <f>'jeziora 2024'!AY130</f>
        <v>2.5</v>
      </c>
      <c r="AE129" s="113">
        <f>'jeziora 2024'!BA130</f>
        <v>328.5</v>
      </c>
      <c r="AF129" s="113">
        <f>'jeziora 2024'!BI130</f>
        <v>0.5</v>
      </c>
      <c r="AG129" s="113">
        <f>'jeziora 2024'!BK130</f>
        <v>0.5</v>
      </c>
      <c r="AH129" s="113">
        <f>'jeziora 2024'!BL130</f>
        <v>0.05</v>
      </c>
      <c r="AI129" s="113">
        <f>'jeziora 2024'!BM130</f>
        <v>0.05</v>
      </c>
      <c r="AJ129" s="113">
        <f>'jeziora 2024'!BN130</f>
        <v>0.05</v>
      </c>
      <c r="AK129" s="113">
        <f>'jeziora 2024'!BQ130</f>
        <v>0.4</v>
      </c>
      <c r="AL129" s="113">
        <f>'jeziora 2024'!BS130</f>
        <v>0.05</v>
      </c>
      <c r="AM129" s="113">
        <f>'jeziora 2024'!BU130</f>
        <v>0.1</v>
      </c>
      <c r="AN129" s="113">
        <f>'jeziora 2024'!BW130</f>
        <v>0.05</v>
      </c>
      <c r="AO129" s="113">
        <f>'jeziora 2024'!BX130</f>
        <v>0.05</v>
      </c>
      <c r="AP129" s="113">
        <f>'jeziora 2024'!BY130</f>
        <v>0.15000000000000002</v>
      </c>
      <c r="AQ129" s="113">
        <f>'jeziora 2024'!CA130</f>
        <v>0</v>
      </c>
      <c r="AR129" s="112">
        <f>'jeziora 2024'!CL130</f>
        <v>0</v>
      </c>
      <c r="AS129" s="113">
        <f>'jeziora 2024'!CO130</f>
        <v>0</v>
      </c>
      <c r="AT129" s="113">
        <f>'jeziora 2024'!CT130</f>
        <v>0</v>
      </c>
      <c r="AU129" s="133">
        <f>'jeziora 2024'!CY130</f>
        <v>0</v>
      </c>
      <c r="AV129" s="113">
        <f>'jeziora 2024'!DD130</f>
        <v>0</v>
      </c>
      <c r="AW129" s="113">
        <f>'jeziora 2024'!DE130</f>
        <v>0.05</v>
      </c>
      <c r="AX129" s="157">
        <f>'jeziora 2024'!DF130</f>
        <v>0.05</v>
      </c>
      <c r="AY129" s="158" t="s">
        <v>162</v>
      </c>
    </row>
    <row r="130" spans="1:51" x14ac:dyDescent="0.25">
      <c r="A130" s="122">
        <f>'jeziora 2024'!B131</f>
        <v>177</v>
      </c>
      <c r="B130" s="120" t="str">
        <f>'jeziora 2024'!D131</f>
        <v>jez. Trzebuń - głęboczek -  21,1m</v>
      </c>
      <c r="C130" s="112">
        <f>'jeziora 2024'!I131</f>
        <v>0.05</v>
      </c>
      <c r="D130" s="112">
        <f>'jeziora 2024'!J131</f>
        <v>5.79</v>
      </c>
      <c r="E130" s="112">
        <f>'jeziora 2024'!L131</f>
        <v>0.54200000000000004</v>
      </c>
      <c r="F130" s="112">
        <f>'jeziora 2024'!N131</f>
        <v>6.33</v>
      </c>
      <c r="G130" s="112">
        <f>'jeziora 2024'!O131</f>
        <v>14.4</v>
      </c>
      <c r="H130" s="133">
        <f>'jeziora 2024'!P131</f>
        <v>5.4000000000000003E-3</v>
      </c>
      <c r="I130" s="112">
        <f>'jeziora 2024'!S131</f>
        <v>3.56</v>
      </c>
      <c r="J130" s="112">
        <f>'jeziora 2024'!T131</f>
        <v>29</v>
      </c>
      <c r="K130" s="112">
        <f>'jeziora 2024'!X131</f>
        <v>55</v>
      </c>
      <c r="L130" s="121">
        <f>'jeziora 2024'!AA131</f>
        <v>7710</v>
      </c>
      <c r="M130" s="121">
        <f>'jeziora 2024'!AB131</f>
        <v>4526.8100000000004</v>
      </c>
      <c r="N130" s="113">
        <f>'jeziora 2024'!AH131</f>
        <v>2.5</v>
      </c>
      <c r="O130" s="113">
        <f>'jeziora 2024'!AI131</f>
        <v>61</v>
      </c>
      <c r="P130" s="113">
        <f>'jeziora 2024'!AJ131</f>
        <v>95</v>
      </c>
      <c r="Q130" s="113">
        <f>'jeziora 2024'!AK131</f>
        <v>276</v>
      </c>
      <c r="R130" s="113">
        <f>'jeziora 2024'!AL131</f>
        <v>120</v>
      </c>
      <c r="S130" s="113">
        <f>'jeziora 2024'!AM131</f>
        <v>58</v>
      </c>
      <c r="T130" s="113">
        <f>'jeziora 2024'!AN131</f>
        <v>69</v>
      </c>
      <c r="U130" s="113">
        <f>'jeziora 2024'!AP131</f>
        <v>104</v>
      </c>
      <c r="V130" s="113">
        <f>'jeziora 2024'!AQ131</f>
        <v>1.5</v>
      </c>
      <c r="W130" s="113">
        <f>'jeziora 2024'!AR131</f>
        <v>2.5</v>
      </c>
      <c r="X130" s="113">
        <f>'jeziora 2024'!AS131</f>
        <v>2.5</v>
      </c>
      <c r="Y130" s="113">
        <f>'jeziora 2024'!AT131</f>
        <v>140</v>
      </c>
      <c r="Z130" s="113">
        <f>'jeziora 2024'!AU131</f>
        <v>176</v>
      </c>
      <c r="AA130" s="113">
        <f>'jeziora 2024'!AV131</f>
        <v>69</v>
      </c>
      <c r="AB130" s="113">
        <f>'jeziora 2024'!AW131</f>
        <v>95</v>
      </c>
      <c r="AC130" s="113">
        <f>'jeziora 2024'!AX131</f>
        <v>201</v>
      </c>
      <c r="AD130" s="113">
        <f>'jeziora 2024'!AY131</f>
        <v>2.5</v>
      </c>
      <c r="AE130" s="113">
        <f>'jeziora 2024'!BA131</f>
        <v>1073</v>
      </c>
      <c r="AF130" s="113">
        <f>'jeziora 2024'!BI131</f>
        <v>0.5</v>
      </c>
      <c r="AG130" s="113">
        <f>'jeziora 2024'!BK131</f>
        <v>0.5</v>
      </c>
      <c r="AH130" s="113">
        <f>'jeziora 2024'!BL131</f>
        <v>0.05</v>
      </c>
      <c r="AI130" s="113">
        <f>'jeziora 2024'!BM131</f>
        <v>0.05</v>
      </c>
      <c r="AJ130" s="113">
        <f>'jeziora 2024'!BN131</f>
        <v>0.05</v>
      </c>
      <c r="AK130" s="113">
        <f>'jeziora 2024'!BQ131</f>
        <v>0.4</v>
      </c>
      <c r="AL130" s="113">
        <f>'jeziora 2024'!BS131</f>
        <v>0.05</v>
      </c>
      <c r="AM130" s="113">
        <f>'jeziora 2024'!BU131</f>
        <v>0.1</v>
      </c>
      <c r="AN130" s="113">
        <f>'jeziora 2024'!BW131</f>
        <v>0.05</v>
      </c>
      <c r="AO130" s="113">
        <f>'jeziora 2024'!BX131</f>
        <v>0.05</v>
      </c>
      <c r="AP130" s="113">
        <f>'jeziora 2024'!BY131</f>
        <v>0.15000000000000002</v>
      </c>
      <c r="AQ130" s="113">
        <f>'jeziora 2024'!CA131</f>
        <v>25</v>
      </c>
      <c r="AR130" s="112">
        <f>'jeziora 2024'!CL131</f>
        <v>1</v>
      </c>
      <c r="AS130" s="113">
        <f>'jeziora 2024'!CO131</f>
        <v>0.5</v>
      </c>
      <c r="AT130" s="113">
        <f>'jeziora 2024'!CT131</f>
        <v>0.5</v>
      </c>
      <c r="AU130" s="133">
        <f>'jeziora 2024'!CY131</f>
        <v>2.1999999999999999E-2</v>
      </c>
      <c r="AV130" s="113">
        <f>'jeziora 2024'!DD131</f>
        <v>0.05</v>
      </c>
      <c r="AW130" s="113">
        <f>'jeziora 2024'!DE131</f>
        <v>0.05</v>
      </c>
      <c r="AX130" s="157">
        <f>'jeziora 2024'!DF131</f>
        <v>0.05</v>
      </c>
      <c r="AY130" s="155" t="s">
        <v>164</v>
      </c>
    </row>
    <row r="131" spans="1:51" x14ac:dyDescent="0.25">
      <c r="A131" s="122">
        <f>'jeziora 2024'!B132</f>
        <v>178</v>
      </c>
      <c r="B131" s="120" t="str">
        <f>'jeziora 2024'!D132</f>
        <v>jez. Tuczno - głęboczek-20,2m</v>
      </c>
      <c r="C131" s="112">
        <f>'jeziora 2024'!I132</f>
        <v>4.59</v>
      </c>
      <c r="D131" s="112">
        <f>'jeziora 2024'!J132</f>
        <v>4.43</v>
      </c>
      <c r="E131" s="112">
        <f>'jeziora 2024'!L132</f>
        <v>0.16</v>
      </c>
      <c r="F131" s="112">
        <f>'jeziora 2024'!N132</f>
        <v>4.82</v>
      </c>
      <c r="G131" s="112">
        <f>'jeziora 2024'!O132</f>
        <v>11.4</v>
      </c>
      <c r="H131" s="133">
        <f>'jeziora 2024'!P132</f>
        <v>2.8E-3</v>
      </c>
      <c r="I131" s="112">
        <f>'jeziora 2024'!S132</f>
        <v>2.65</v>
      </c>
      <c r="J131" s="112">
        <f>'jeziora 2024'!T132</f>
        <v>25.9</v>
      </c>
      <c r="K131" s="112">
        <f>'jeziora 2024'!X132</f>
        <v>59.4</v>
      </c>
      <c r="L131" s="121">
        <f>'jeziora 2024'!AA132</f>
        <v>13700</v>
      </c>
      <c r="M131" s="121">
        <f>'jeziora 2024'!AB132</f>
        <v>1781.72</v>
      </c>
      <c r="N131" s="113">
        <f>'jeziora 2024'!AH132</f>
        <v>52</v>
      </c>
      <c r="O131" s="113">
        <f>'jeziora 2024'!AI132</f>
        <v>68</v>
      </c>
      <c r="P131" s="113">
        <f>'jeziora 2024'!AJ132</f>
        <v>83</v>
      </c>
      <c r="Q131" s="113">
        <f>'jeziora 2024'!AK132</f>
        <v>290</v>
      </c>
      <c r="R131" s="113">
        <f>'jeziora 2024'!AL132</f>
        <v>170</v>
      </c>
      <c r="S131" s="113">
        <f>'jeziora 2024'!AM132</f>
        <v>90</v>
      </c>
      <c r="T131" s="113">
        <f>'jeziora 2024'!AN132</f>
        <v>139</v>
      </c>
      <c r="U131" s="113">
        <f>'jeziora 2024'!AP132</f>
        <v>99</v>
      </c>
      <c r="V131" s="113">
        <f>'jeziora 2024'!AQ132</f>
        <v>1.5</v>
      </c>
      <c r="W131" s="113">
        <f>'jeziora 2024'!AR132</f>
        <v>79</v>
      </c>
      <c r="X131" s="113">
        <f>'jeziora 2024'!AS132</f>
        <v>110</v>
      </c>
      <c r="Y131" s="113">
        <f>'jeziora 2024'!AT132</f>
        <v>215</v>
      </c>
      <c r="Z131" s="113">
        <f>'jeziora 2024'!AU132</f>
        <v>239</v>
      </c>
      <c r="AA131" s="113">
        <f>'jeziora 2024'!AV132</f>
        <v>85</v>
      </c>
      <c r="AB131" s="113">
        <f>'jeziora 2024'!AW132</f>
        <v>123</v>
      </c>
      <c r="AC131" s="113">
        <f>'jeziora 2024'!AX132</f>
        <v>210</v>
      </c>
      <c r="AD131" s="113">
        <f>'jeziora 2024'!AY132</f>
        <v>2.5</v>
      </c>
      <c r="AE131" s="113">
        <f>'jeziora 2024'!BA132</f>
        <v>1621.5</v>
      </c>
      <c r="AF131" s="113">
        <f>'jeziora 2024'!BI132</f>
        <v>0.5</v>
      </c>
      <c r="AG131" s="113">
        <f>'jeziora 2024'!BK132</f>
        <v>0.5</v>
      </c>
      <c r="AH131" s="113">
        <f>'jeziora 2024'!BL132</f>
        <v>0.05</v>
      </c>
      <c r="AI131" s="113">
        <f>'jeziora 2024'!BM132</f>
        <v>0.05</v>
      </c>
      <c r="AJ131" s="113">
        <f>'jeziora 2024'!BN132</f>
        <v>0.05</v>
      </c>
      <c r="AK131" s="113">
        <f>'jeziora 2024'!BQ132</f>
        <v>0.4</v>
      </c>
      <c r="AL131" s="113">
        <f>'jeziora 2024'!BS132</f>
        <v>0.05</v>
      </c>
      <c r="AM131" s="113">
        <f>'jeziora 2024'!BU132</f>
        <v>0.1</v>
      </c>
      <c r="AN131" s="113">
        <f>'jeziora 2024'!BW132</f>
        <v>0.05</v>
      </c>
      <c r="AO131" s="113">
        <f>'jeziora 2024'!BX132</f>
        <v>0.05</v>
      </c>
      <c r="AP131" s="113">
        <f>'jeziora 2024'!BY132</f>
        <v>0.15000000000000002</v>
      </c>
      <c r="AQ131" s="113">
        <f>'jeziora 2024'!CA132</f>
        <v>25</v>
      </c>
      <c r="AR131" s="112">
        <f>'jeziora 2024'!CL132</f>
        <v>0.59</v>
      </c>
      <c r="AS131" s="113">
        <f>'jeziora 2024'!CO132</f>
        <v>0.5</v>
      </c>
      <c r="AT131" s="113">
        <f>'jeziora 2024'!CT132</f>
        <v>0.5</v>
      </c>
      <c r="AU131" s="133">
        <f>'jeziora 2024'!CY132</f>
        <v>4.2000000000000006E-3</v>
      </c>
      <c r="AV131" s="113">
        <f>'jeziora 2024'!DD132</f>
        <v>0.05</v>
      </c>
      <c r="AW131" s="113">
        <f>'jeziora 2024'!DE132</f>
        <v>0.05</v>
      </c>
      <c r="AX131" s="157">
        <f>'jeziora 2024'!DF132</f>
        <v>0.05</v>
      </c>
      <c r="AY131" s="155" t="s">
        <v>164</v>
      </c>
    </row>
    <row r="132" spans="1:51" x14ac:dyDescent="0.25">
      <c r="A132" s="122">
        <f>'jeziora 2024'!B133</f>
        <v>179</v>
      </c>
      <c r="B132" s="120" t="str">
        <f>'jeziora 2024'!D133</f>
        <v>Jez. Tuczno - stan. 01</v>
      </c>
      <c r="C132" s="112">
        <f>'jeziora 2024'!I133</f>
        <v>0.05</v>
      </c>
      <c r="D132" s="112">
        <f>'jeziora 2024'!J133</f>
        <v>5.22</v>
      </c>
      <c r="E132" s="112">
        <f>'jeziora 2024'!L133</f>
        <v>0.59</v>
      </c>
      <c r="F132" s="112">
        <f>'jeziora 2024'!N133</f>
        <v>4.8099999999999996</v>
      </c>
      <c r="G132" s="112">
        <f>'jeziora 2024'!O133</f>
        <v>13.7</v>
      </c>
      <c r="H132" s="133">
        <f>'jeziora 2024'!P133</f>
        <v>1.2999999999999999E-2</v>
      </c>
      <c r="I132" s="112">
        <f>'jeziora 2024'!S133</f>
        <v>3.04</v>
      </c>
      <c r="J132" s="112">
        <f>'jeziora 2024'!T133</f>
        <v>27.7</v>
      </c>
      <c r="K132" s="112">
        <f>'jeziora 2024'!X133</f>
        <v>71.3</v>
      </c>
      <c r="L132" s="121">
        <f>'jeziora 2024'!AA133</f>
        <v>8310</v>
      </c>
      <c r="M132" s="121">
        <f>'jeziora 2024'!AB133</f>
        <v>4302.63</v>
      </c>
      <c r="N132" s="113">
        <f>'jeziora 2024'!AH133</f>
        <v>72</v>
      </c>
      <c r="O132" s="113">
        <f>'jeziora 2024'!AI133</f>
        <v>282</v>
      </c>
      <c r="P132" s="113">
        <f>'jeziora 2024'!AJ133</f>
        <v>117</v>
      </c>
      <c r="Q132" s="113">
        <f>'jeziora 2024'!AK133</f>
        <v>914</v>
      </c>
      <c r="R132" s="113">
        <f>'jeziora 2024'!AL133</f>
        <v>440</v>
      </c>
      <c r="S132" s="113">
        <f>'jeziora 2024'!AM133</f>
        <v>220</v>
      </c>
      <c r="T132" s="113">
        <f>'jeziora 2024'!AN133</f>
        <v>294</v>
      </c>
      <c r="U132" s="113">
        <f>'jeziora 2024'!AP133</f>
        <v>305</v>
      </c>
      <c r="V132" s="113">
        <f>'jeziora 2024'!AQ133</f>
        <v>1.5</v>
      </c>
      <c r="W132" s="113">
        <f>'jeziora 2024'!AR133</f>
        <v>2.5</v>
      </c>
      <c r="X132" s="113">
        <f>'jeziora 2024'!AS133</f>
        <v>110</v>
      </c>
      <c r="Y132" s="113">
        <f>'jeziora 2024'!AT133</f>
        <v>573</v>
      </c>
      <c r="Z132" s="113">
        <f>'jeziora 2024'!AU133</f>
        <v>485</v>
      </c>
      <c r="AA132" s="113">
        <f>'jeziora 2024'!AV133</f>
        <v>211</v>
      </c>
      <c r="AB132" s="113">
        <f>'jeziora 2024'!AW133</f>
        <v>260</v>
      </c>
      <c r="AC132" s="113">
        <f>'jeziora 2024'!AX133</f>
        <v>521</v>
      </c>
      <c r="AD132" s="113">
        <f>'jeziora 2024'!AY133</f>
        <v>63</v>
      </c>
      <c r="AE132" s="113">
        <f>'jeziora 2024'!BA133</f>
        <v>3722</v>
      </c>
      <c r="AF132" s="113">
        <f>'jeziora 2024'!BI133</f>
        <v>0.5</v>
      </c>
      <c r="AG132" s="113">
        <f>'jeziora 2024'!BK133</f>
        <v>0.5</v>
      </c>
      <c r="AH132" s="113">
        <f>'jeziora 2024'!BL133</f>
        <v>0.05</v>
      </c>
      <c r="AI132" s="113">
        <f>'jeziora 2024'!BM133</f>
        <v>0.05</v>
      </c>
      <c r="AJ132" s="113">
        <f>'jeziora 2024'!BN133</f>
        <v>0.05</v>
      </c>
      <c r="AK132" s="113">
        <f>'jeziora 2024'!BQ133</f>
        <v>0.4</v>
      </c>
      <c r="AL132" s="113">
        <f>'jeziora 2024'!BS133</f>
        <v>0.05</v>
      </c>
      <c r="AM132" s="113">
        <f>'jeziora 2024'!BU133</f>
        <v>0.1</v>
      </c>
      <c r="AN132" s="113">
        <f>'jeziora 2024'!BW133</f>
        <v>0.05</v>
      </c>
      <c r="AO132" s="113">
        <f>'jeziora 2024'!BX133</f>
        <v>0.05</v>
      </c>
      <c r="AP132" s="113">
        <f>'jeziora 2024'!BY133</f>
        <v>0.15000000000000002</v>
      </c>
      <c r="AQ132" s="113">
        <f>'jeziora 2024'!CA133</f>
        <v>25</v>
      </c>
      <c r="AR132" s="112">
        <f>'jeziora 2024'!CL133</f>
        <v>0.33</v>
      </c>
      <c r="AS132" s="113">
        <f>'jeziora 2024'!CO133</f>
        <v>0.5</v>
      </c>
      <c r="AT132" s="113">
        <f>'jeziora 2024'!CT133</f>
        <v>0.5</v>
      </c>
      <c r="AU132" s="133">
        <f>'jeziora 2024'!CY133</f>
        <v>1.0999999999999999E-2</v>
      </c>
      <c r="AV132" s="113">
        <f>'jeziora 2024'!DD133</f>
        <v>0.05</v>
      </c>
      <c r="AW132" s="113">
        <f>'jeziora 2024'!DE133</f>
        <v>0.05</v>
      </c>
      <c r="AX132" s="157">
        <f>'jeziora 2024'!DF133</f>
        <v>0.05</v>
      </c>
      <c r="AY132" s="155" t="s">
        <v>164</v>
      </c>
    </row>
    <row r="133" spans="1:51" x14ac:dyDescent="0.25">
      <c r="A133" s="122">
        <f>'jeziora 2024'!B134</f>
        <v>180</v>
      </c>
      <c r="B133" s="120" t="str">
        <f>'jeziora 2024'!D134</f>
        <v>jez. Ustrych - stan. 01</v>
      </c>
      <c r="C133" s="112">
        <f>'jeziora 2024'!I134</f>
        <v>0.05</v>
      </c>
      <c r="D133" s="112">
        <f>'jeziora 2024'!J134</f>
        <v>6.82</v>
      </c>
      <c r="E133" s="112">
        <f>'jeziora 2024'!L134</f>
        <v>1.07</v>
      </c>
      <c r="F133" s="112">
        <f>'jeziora 2024'!N134</f>
        <v>6</v>
      </c>
      <c r="G133" s="112">
        <f>'jeziora 2024'!O134</f>
        <v>6.15</v>
      </c>
      <c r="H133" s="133">
        <f>'jeziora 2024'!P134</f>
        <v>5.4999999999999997E-3</v>
      </c>
      <c r="I133" s="112">
        <f>'jeziora 2024'!S134</f>
        <v>7.41</v>
      </c>
      <c r="J133" s="112">
        <f>'jeziora 2024'!T134</f>
        <v>42</v>
      </c>
      <c r="K133" s="112">
        <f>'jeziora 2024'!X134</f>
        <v>77.7</v>
      </c>
      <c r="L133" s="121">
        <f>'jeziora 2024'!AA134</f>
        <v>9620</v>
      </c>
      <c r="M133" s="121">
        <f>'jeziora 2024'!AB134</f>
        <v>336</v>
      </c>
      <c r="N133" s="113">
        <f>'jeziora 2024'!AH134</f>
        <v>2.5</v>
      </c>
      <c r="O133" s="113">
        <f>'jeziora 2024'!AI134</f>
        <v>103</v>
      </c>
      <c r="P133" s="113">
        <f>'jeziora 2024'!AJ134</f>
        <v>180</v>
      </c>
      <c r="Q133" s="113">
        <f>'jeziora 2024'!AK134</f>
        <v>549</v>
      </c>
      <c r="R133" s="113">
        <f>'jeziora 2024'!AL134</f>
        <v>280</v>
      </c>
      <c r="S133" s="113">
        <f>'jeziora 2024'!AM134</f>
        <v>99</v>
      </c>
      <c r="T133" s="113">
        <f>'jeziora 2024'!AN134</f>
        <v>154</v>
      </c>
      <c r="U133" s="113">
        <f>'jeziora 2024'!AP134</f>
        <v>219</v>
      </c>
      <c r="V133" s="113">
        <f>'jeziora 2024'!AQ134</f>
        <v>1.5</v>
      </c>
      <c r="W133" s="113">
        <f>'jeziora 2024'!AR134</f>
        <v>2.5</v>
      </c>
      <c r="X133" s="113">
        <f>'jeziora 2024'!AS134</f>
        <v>2.5</v>
      </c>
      <c r="Y133" s="113">
        <f>'jeziora 2024'!AT134</f>
        <v>265</v>
      </c>
      <c r="Z133" s="113">
        <f>'jeziora 2024'!AU134</f>
        <v>329</v>
      </c>
      <c r="AA133" s="113">
        <f>'jeziora 2024'!AV134</f>
        <v>126</v>
      </c>
      <c r="AB133" s="113">
        <f>'jeziora 2024'!AW134</f>
        <v>119</v>
      </c>
      <c r="AC133" s="113">
        <f>'jeziora 2024'!AX134</f>
        <v>300</v>
      </c>
      <c r="AD133" s="113">
        <f>'jeziora 2024'!AY134</f>
        <v>2.5</v>
      </c>
      <c r="AE133" s="113">
        <f>'jeziora 2024'!BA134</f>
        <v>2094</v>
      </c>
      <c r="AF133" s="113">
        <f>'jeziora 2024'!BI134</f>
        <v>0.5</v>
      </c>
      <c r="AG133" s="113">
        <f>'jeziora 2024'!BK134</f>
        <v>0.5</v>
      </c>
      <c r="AH133" s="113">
        <f>'jeziora 2024'!BL134</f>
        <v>0.05</v>
      </c>
      <c r="AI133" s="113">
        <f>'jeziora 2024'!BM134</f>
        <v>0.05</v>
      </c>
      <c r="AJ133" s="113">
        <f>'jeziora 2024'!BN134</f>
        <v>0.05</v>
      </c>
      <c r="AK133" s="113">
        <f>'jeziora 2024'!BQ134</f>
        <v>0.4</v>
      </c>
      <c r="AL133" s="113">
        <f>'jeziora 2024'!BS134</f>
        <v>0.05</v>
      </c>
      <c r="AM133" s="113">
        <f>'jeziora 2024'!BU134</f>
        <v>0.1</v>
      </c>
      <c r="AN133" s="113">
        <f>'jeziora 2024'!BW134</f>
        <v>0.05</v>
      </c>
      <c r="AO133" s="113">
        <f>'jeziora 2024'!BX134</f>
        <v>0.05</v>
      </c>
      <c r="AP133" s="113">
        <f>'jeziora 2024'!BY134</f>
        <v>0.15000000000000002</v>
      </c>
      <c r="AQ133" s="113">
        <f>'jeziora 2024'!CA134</f>
        <v>0</v>
      </c>
      <c r="AR133" s="112">
        <f>'jeziora 2024'!CL134</f>
        <v>0</v>
      </c>
      <c r="AS133" s="113">
        <f>'jeziora 2024'!CO134</f>
        <v>0</v>
      </c>
      <c r="AT133" s="113">
        <f>'jeziora 2024'!CT134</f>
        <v>0</v>
      </c>
      <c r="AU133" s="133">
        <f>'jeziora 2024'!CY134</f>
        <v>0</v>
      </c>
      <c r="AV133" s="113">
        <f>'jeziora 2024'!DD134</f>
        <v>0</v>
      </c>
      <c r="AW133" s="113">
        <f>'jeziora 2024'!DE134</f>
        <v>0.05</v>
      </c>
      <c r="AX133" s="157">
        <f>'jeziora 2024'!DF134</f>
        <v>0.05</v>
      </c>
      <c r="AY133" s="158" t="s">
        <v>162</v>
      </c>
    </row>
    <row r="134" spans="1:51" x14ac:dyDescent="0.25">
      <c r="A134" s="122">
        <f>'jeziora 2024'!B135</f>
        <v>181</v>
      </c>
      <c r="B134" s="120" t="str">
        <f>'jeziora 2024'!D135</f>
        <v>Jez. Wąsoskie - głęboczek</v>
      </c>
      <c r="C134" s="112">
        <f>'jeziora 2024'!I135</f>
        <v>0.05</v>
      </c>
      <c r="D134" s="112">
        <f>'jeziora 2024'!J135</f>
        <v>3.41</v>
      </c>
      <c r="E134" s="112">
        <f>'jeziora 2024'!L135</f>
        <v>0.17799999999999999</v>
      </c>
      <c r="F134" s="112">
        <f>'jeziora 2024'!N135</f>
        <v>5.67</v>
      </c>
      <c r="G134" s="112">
        <f>'jeziora 2024'!O135</f>
        <v>9.65</v>
      </c>
      <c r="H134" s="133">
        <f>'jeziora 2024'!P135</f>
        <v>1.2E-2</v>
      </c>
      <c r="I134" s="112">
        <f>'jeziora 2024'!S135</f>
        <v>3.71</v>
      </c>
      <c r="J134" s="112">
        <f>'jeziora 2024'!T135</f>
        <v>14.2</v>
      </c>
      <c r="K134" s="112">
        <f>'jeziora 2024'!X135</f>
        <v>49.9</v>
      </c>
      <c r="L134" s="121">
        <f>'jeziora 2024'!AA135</f>
        <v>4430</v>
      </c>
      <c r="M134" s="121">
        <f>'jeziora 2024'!AB135</f>
        <v>468</v>
      </c>
      <c r="N134" s="113">
        <f>'jeziora 2024'!AH135</f>
        <v>27</v>
      </c>
      <c r="O134" s="113">
        <f>'jeziora 2024'!AI135</f>
        <v>280</v>
      </c>
      <c r="P134" s="113">
        <f>'jeziora 2024'!AJ135</f>
        <v>83</v>
      </c>
      <c r="Q134" s="113">
        <f>'jeziora 2024'!AK135</f>
        <v>953</v>
      </c>
      <c r="R134" s="113">
        <f>'jeziora 2024'!AL135</f>
        <v>360</v>
      </c>
      <c r="S134" s="113">
        <f>'jeziora 2024'!AM135</f>
        <v>237</v>
      </c>
      <c r="T134" s="113">
        <f>'jeziora 2024'!AN135</f>
        <v>260</v>
      </c>
      <c r="U134" s="113">
        <f>'jeziora 2024'!AP135</f>
        <v>158</v>
      </c>
      <c r="V134" s="113">
        <f>'jeziora 2024'!AQ135</f>
        <v>1.5</v>
      </c>
      <c r="W134" s="113">
        <f>'jeziora 2024'!AR135</f>
        <v>23</v>
      </c>
      <c r="X134" s="113">
        <f>'jeziora 2024'!AS135</f>
        <v>2.5</v>
      </c>
      <c r="Y134" s="113">
        <f>'jeziora 2024'!AT135</f>
        <v>672</v>
      </c>
      <c r="Z134" s="113">
        <f>'jeziora 2024'!AU135</f>
        <v>426</v>
      </c>
      <c r="AA134" s="113">
        <f>'jeziora 2024'!AV135</f>
        <v>167</v>
      </c>
      <c r="AB134" s="113">
        <f>'jeziora 2024'!AW135</f>
        <v>225</v>
      </c>
      <c r="AC134" s="113">
        <f>'jeziora 2024'!AX135</f>
        <v>317</v>
      </c>
      <c r="AD134" s="113">
        <f>'jeziora 2024'!AY135</f>
        <v>27</v>
      </c>
      <c r="AE134" s="113">
        <f>'jeziora 2024'!BA135</f>
        <v>3492</v>
      </c>
      <c r="AF134" s="113">
        <f>'jeziora 2024'!BI135</f>
        <v>0.5</v>
      </c>
      <c r="AG134" s="113">
        <f>'jeziora 2024'!BK135</f>
        <v>0.5</v>
      </c>
      <c r="AH134" s="113">
        <f>'jeziora 2024'!BL135</f>
        <v>0.05</v>
      </c>
      <c r="AI134" s="113">
        <f>'jeziora 2024'!BM135</f>
        <v>0.05</v>
      </c>
      <c r="AJ134" s="113">
        <f>'jeziora 2024'!BN135</f>
        <v>0.05</v>
      </c>
      <c r="AK134" s="113">
        <f>'jeziora 2024'!BQ135</f>
        <v>0.4</v>
      </c>
      <c r="AL134" s="113">
        <f>'jeziora 2024'!BS135</f>
        <v>0.05</v>
      </c>
      <c r="AM134" s="113">
        <f>'jeziora 2024'!BU135</f>
        <v>0.1</v>
      </c>
      <c r="AN134" s="113">
        <f>'jeziora 2024'!BW135</f>
        <v>0.05</v>
      </c>
      <c r="AO134" s="113">
        <f>'jeziora 2024'!BX135</f>
        <v>0.05</v>
      </c>
      <c r="AP134" s="113">
        <f>'jeziora 2024'!BY135</f>
        <v>0.15000000000000002</v>
      </c>
      <c r="AQ134" s="113">
        <f>'jeziora 2024'!CA135</f>
        <v>25</v>
      </c>
      <c r="AR134" s="112">
        <f>'jeziora 2024'!CL135</f>
        <v>6</v>
      </c>
      <c r="AS134" s="113">
        <f>'jeziora 2024'!CO135</f>
        <v>0.5</v>
      </c>
      <c r="AT134" s="113">
        <f>'jeziora 2024'!CT135</f>
        <v>0.5</v>
      </c>
      <c r="AU134" s="133">
        <f>'jeziora 2024'!CY135</f>
        <v>9.8000000000000014E-3</v>
      </c>
      <c r="AV134" s="113">
        <f>'jeziora 2024'!DD135</f>
        <v>0.05</v>
      </c>
      <c r="AW134" s="113">
        <f>'jeziora 2024'!DE135</f>
        <v>0.05</v>
      </c>
      <c r="AX134" s="157">
        <f>'jeziora 2024'!DF135</f>
        <v>0.05</v>
      </c>
      <c r="AY134" s="155" t="s">
        <v>164</v>
      </c>
    </row>
    <row r="135" spans="1:51" x14ac:dyDescent="0.25">
      <c r="A135" s="122">
        <f>'jeziora 2024'!B136</f>
        <v>182</v>
      </c>
      <c r="B135" s="120" t="str">
        <f>'jeziora 2024'!D136</f>
        <v>jez. Wełtyńskie - głęboczek -  11,6 m</v>
      </c>
      <c r="C135" s="112">
        <f>'jeziora 2024'!I136</f>
        <v>0.05</v>
      </c>
      <c r="D135" s="112">
        <f>'jeziora 2024'!J136</f>
        <v>5.58</v>
      </c>
      <c r="E135" s="112">
        <f>'jeziora 2024'!L136</f>
        <v>0.66</v>
      </c>
      <c r="F135" s="112">
        <f>'jeziora 2024'!N136</f>
        <v>8.6199999999999992</v>
      </c>
      <c r="G135" s="112">
        <f>'jeziora 2024'!O136</f>
        <v>13.9</v>
      </c>
      <c r="H135" s="133">
        <f>'jeziora 2024'!P136</f>
        <v>1.4999999999999999E-2</v>
      </c>
      <c r="I135" s="112">
        <f>'jeziora 2024'!S136</f>
        <v>6.23</v>
      </c>
      <c r="J135" s="112">
        <f>'jeziora 2024'!T136</f>
        <v>36.6</v>
      </c>
      <c r="K135" s="112">
        <f>'jeziora 2024'!X136</f>
        <v>75</v>
      </c>
      <c r="L135" s="121">
        <f>'jeziora 2024'!AA136</f>
        <v>10500</v>
      </c>
      <c r="M135" s="121">
        <f>'jeziora 2024'!AB136</f>
        <v>311</v>
      </c>
      <c r="N135" s="113">
        <f>'jeziora 2024'!AH136</f>
        <v>2.5</v>
      </c>
      <c r="O135" s="113">
        <f>'jeziora 2024'!AI136</f>
        <v>2.5</v>
      </c>
      <c r="P135" s="113">
        <f>'jeziora 2024'!AJ136</f>
        <v>20</v>
      </c>
      <c r="Q135" s="113">
        <f>'jeziora 2024'!AK136</f>
        <v>113</v>
      </c>
      <c r="R135" s="113">
        <f>'jeziora 2024'!AL136</f>
        <v>75</v>
      </c>
      <c r="S135" s="113">
        <f>'jeziora 2024'!AM136</f>
        <v>46</v>
      </c>
      <c r="T135" s="113">
        <f>'jeziora 2024'!AN136</f>
        <v>68</v>
      </c>
      <c r="U135" s="113">
        <f>'jeziora 2024'!AP136</f>
        <v>88</v>
      </c>
      <c r="V135" s="113">
        <f>'jeziora 2024'!AQ136</f>
        <v>1.5</v>
      </c>
      <c r="W135" s="113">
        <f>'jeziora 2024'!AR136</f>
        <v>2.5</v>
      </c>
      <c r="X135" s="113">
        <f>'jeziora 2024'!AS136</f>
        <v>2.5</v>
      </c>
      <c r="Y135" s="113">
        <f>'jeziora 2024'!AT136</f>
        <v>91</v>
      </c>
      <c r="Z135" s="113">
        <f>'jeziora 2024'!AU136</f>
        <v>111</v>
      </c>
      <c r="AA135" s="113">
        <f>'jeziora 2024'!AV136</f>
        <v>81</v>
      </c>
      <c r="AB135" s="113">
        <f>'jeziora 2024'!AW136</f>
        <v>2.5</v>
      </c>
      <c r="AC135" s="113">
        <f>'jeziora 2024'!AX136</f>
        <v>72</v>
      </c>
      <c r="AD135" s="113">
        <f>'jeziora 2024'!AY136</f>
        <v>44</v>
      </c>
      <c r="AE135" s="113">
        <f>'jeziora 2024'!BA136</f>
        <v>616.5</v>
      </c>
      <c r="AF135" s="113">
        <f>'jeziora 2024'!BI136</f>
        <v>0.5</v>
      </c>
      <c r="AG135" s="113">
        <f>'jeziora 2024'!BK136</f>
        <v>0.5</v>
      </c>
      <c r="AH135" s="113">
        <f>'jeziora 2024'!BL136</f>
        <v>0.05</v>
      </c>
      <c r="AI135" s="113">
        <f>'jeziora 2024'!BM136</f>
        <v>0.05</v>
      </c>
      <c r="AJ135" s="113">
        <f>'jeziora 2024'!BN136</f>
        <v>0.05</v>
      </c>
      <c r="AK135" s="113">
        <f>'jeziora 2024'!BQ136</f>
        <v>0.4</v>
      </c>
      <c r="AL135" s="113">
        <f>'jeziora 2024'!BS136</f>
        <v>0.05</v>
      </c>
      <c r="AM135" s="113">
        <f>'jeziora 2024'!BU136</f>
        <v>0.1</v>
      </c>
      <c r="AN135" s="113">
        <f>'jeziora 2024'!BW136</f>
        <v>0.05</v>
      </c>
      <c r="AO135" s="113">
        <f>'jeziora 2024'!BX136</f>
        <v>0.05</v>
      </c>
      <c r="AP135" s="113">
        <f>'jeziora 2024'!BY136</f>
        <v>0.15000000000000002</v>
      </c>
      <c r="AQ135" s="113">
        <f>'jeziora 2024'!CA136</f>
        <v>25</v>
      </c>
      <c r="AR135" s="112">
        <f>'jeziora 2024'!CL136</f>
        <v>0.13</v>
      </c>
      <c r="AS135" s="113">
        <f>'jeziora 2024'!CO136</f>
        <v>0.5</v>
      </c>
      <c r="AT135" s="113">
        <f>'jeziora 2024'!CT136</f>
        <v>0.5</v>
      </c>
      <c r="AU135" s="133">
        <f>'jeziora 2024'!CY136</f>
        <v>1.2999999999999999E-2</v>
      </c>
      <c r="AV135" s="113">
        <f>'jeziora 2024'!DD136</f>
        <v>0.05</v>
      </c>
      <c r="AW135" s="113">
        <f>'jeziora 2024'!DE136</f>
        <v>0.05</v>
      </c>
      <c r="AX135" s="157">
        <f>'jeziora 2024'!DF136</f>
        <v>0.05</v>
      </c>
      <c r="AY135" s="158" t="s">
        <v>162</v>
      </c>
    </row>
    <row r="136" spans="1:51" x14ac:dyDescent="0.25">
      <c r="A136" s="122">
        <f>'jeziora 2024'!B137</f>
        <v>183</v>
      </c>
      <c r="B136" s="120" t="str">
        <f>'jeziora 2024'!D137</f>
        <v>jez. Węgorzyno - Sulęczyno</v>
      </c>
      <c r="C136" s="112">
        <f>'jeziora 2024'!I137</f>
        <v>0.05</v>
      </c>
      <c r="D136" s="112">
        <f>'jeziora 2024'!J137</f>
        <v>8.58</v>
      </c>
      <c r="E136" s="112">
        <f>'jeziora 2024'!L137</f>
        <v>0.222</v>
      </c>
      <c r="F136" s="112">
        <f>'jeziora 2024'!N137</f>
        <v>9.35</v>
      </c>
      <c r="G136" s="112">
        <f>'jeziora 2024'!O137</f>
        <v>10.4</v>
      </c>
      <c r="H136" s="133">
        <f>'jeziora 2024'!P137</f>
        <v>2.2000000000000001E-3</v>
      </c>
      <c r="I136" s="112">
        <f>'jeziora 2024'!S137</f>
        <v>4.72</v>
      </c>
      <c r="J136" s="112">
        <f>'jeziora 2024'!T137</f>
        <v>19.899999999999999</v>
      </c>
      <c r="K136" s="112">
        <f>'jeziora 2024'!X137</f>
        <v>59</v>
      </c>
      <c r="L136" s="121">
        <f>'jeziora 2024'!AA137</f>
        <v>16394</v>
      </c>
      <c r="M136" s="121">
        <f>'jeziora 2024'!AB137</f>
        <v>1639.21</v>
      </c>
      <c r="N136" s="113">
        <f>'jeziora 2024'!AH137</f>
        <v>120</v>
      </c>
      <c r="O136" s="113">
        <f>'jeziora 2024'!AI137</f>
        <v>80</v>
      </c>
      <c r="P136" s="113">
        <f>'jeziora 2024'!AJ137</f>
        <v>2.5</v>
      </c>
      <c r="Q136" s="113">
        <f>'jeziora 2024'!AK137</f>
        <v>336</v>
      </c>
      <c r="R136" s="113">
        <f>'jeziora 2024'!AL137</f>
        <v>160</v>
      </c>
      <c r="S136" s="113">
        <f>'jeziora 2024'!AM137</f>
        <v>172</v>
      </c>
      <c r="T136" s="113">
        <f>'jeziora 2024'!AN137</f>
        <v>221</v>
      </c>
      <c r="U136" s="113">
        <f>'jeziora 2024'!AP137</f>
        <v>101</v>
      </c>
      <c r="V136" s="113">
        <f>'jeziora 2024'!AQ137</f>
        <v>1.5</v>
      </c>
      <c r="W136" s="113">
        <f>'jeziora 2024'!AR137</f>
        <v>2.5</v>
      </c>
      <c r="X136" s="113">
        <f>'jeziora 2024'!AS137</f>
        <v>2.5</v>
      </c>
      <c r="Y136" s="113">
        <f>'jeziora 2024'!AT137</f>
        <v>372</v>
      </c>
      <c r="Z136" s="113">
        <f>'jeziora 2024'!AU137</f>
        <v>253</v>
      </c>
      <c r="AA136" s="113">
        <f>'jeziora 2024'!AV137</f>
        <v>112</v>
      </c>
      <c r="AB136" s="113">
        <f>'jeziora 2024'!AW137</f>
        <v>117</v>
      </c>
      <c r="AC136" s="113">
        <f>'jeziora 2024'!AX137</f>
        <v>202</v>
      </c>
      <c r="AD136" s="113">
        <f>'jeziora 2024'!AY137</f>
        <v>2.5</v>
      </c>
      <c r="AE136" s="113">
        <f>'jeziora 2024'!BA137</f>
        <v>1835</v>
      </c>
      <c r="AF136" s="113">
        <f>'jeziora 2024'!BI137</f>
        <v>0.5</v>
      </c>
      <c r="AG136" s="113">
        <f>'jeziora 2024'!BK137</f>
        <v>0.5</v>
      </c>
      <c r="AH136" s="113">
        <f>'jeziora 2024'!BL137</f>
        <v>0.05</v>
      </c>
      <c r="AI136" s="113">
        <f>'jeziora 2024'!BM137</f>
        <v>0.05</v>
      </c>
      <c r="AJ136" s="113">
        <f>'jeziora 2024'!BN137</f>
        <v>0.05</v>
      </c>
      <c r="AK136" s="113">
        <f>'jeziora 2024'!BQ137</f>
        <v>0.4</v>
      </c>
      <c r="AL136" s="113">
        <f>'jeziora 2024'!BS137</f>
        <v>0.05</v>
      </c>
      <c r="AM136" s="113">
        <f>'jeziora 2024'!BU137</f>
        <v>0.1</v>
      </c>
      <c r="AN136" s="113">
        <f>'jeziora 2024'!BW137</f>
        <v>0.05</v>
      </c>
      <c r="AO136" s="113">
        <f>'jeziora 2024'!BX137</f>
        <v>0.05</v>
      </c>
      <c r="AP136" s="113">
        <f>'jeziora 2024'!BY137</f>
        <v>0.15000000000000002</v>
      </c>
      <c r="AQ136" s="113">
        <f>'jeziora 2024'!CA137</f>
        <v>25</v>
      </c>
      <c r="AR136" s="112">
        <f>'jeziora 2024'!CL137</f>
        <v>160</v>
      </c>
      <c r="AS136" s="113">
        <f>'jeziora 2024'!CO137</f>
        <v>0.5</v>
      </c>
      <c r="AT136" s="113">
        <f>'jeziora 2024'!CT137</f>
        <v>0.5</v>
      </c>
      <c r="AU136" s="133">
        <f>'jeziora 2024'!CY137</f>
        <v>9.1999999999999998E-3</v>
      </c>
      <c r="AV136" s="113">
        <f>'jeziora 2024'!DD137</f>
        <v>0.05</v>
      </c>
      <c r="AW136" s="113">
        <f>'jeziora 2024'!DE137</f>
        <v>0.05</v>
      </c>
      <c r="AX136" s="157">
        <f>'jeziora 2024'!DF137</f>
        <v>0.05</v>
      </c>
      <c r="AY136" s="155" t="s">
        <v>164</v>
      </c>
    </row>
    <row r="137" spans="1:51" x14ac:dyDescent="0.25">
      <c r="A137" s="122">
        <f>'jeziora 2024'!B138</f>
        <v>184</v>
      </c>
      <c r="B137" s="120" t="str">
        <f>'jeziora 2024'!D138</f>
        <v>Jez. Wieleńskie-Trzytoniowe  - stan. 01</v>
      </c>
      <c r="C137" s="112">
        <f>'jeziora 2024'!I138</f>
        <v>17.8</v>
      </c>
      <c r="D137" s="112">
        <f>'jeziora 2024'!J138</f>
        <v>1.5</v>
      </c>
      <c r="E137" s="112">
        <f>'jeziora 2024'!L138</f>
        <v>2.5000000000000001E-2</v>
      </c>
      <c r="F137" s="112">
        <f>'jeziora 2024'!N138</f>
        <v>0.86799999999999999</v>
      </c>
      <c r="G137" s="112">
        <f>'jeziora 2024'!O138</f>
        <v>20.7</v>
      </c>
      <c r="H137" s="133">
        <f>'jeziora 2024'!P138</f>
        <v>5.1000000000000004E-3</v>
      </c>
      <c r="I137" s="112">
        <f>'jeziora 2024'!S138</f>
        <v>0.2</v>
      </c>
      <c r="J137" s="112">
        <f>'jeziora 2024'!T138</f>
        <v>14.9</v>
      </c>
      <c r="K137" s="112">
        <f>'jeziora 2024'!X138</f>
        <v>32.799999999999997</v>
      </c>
      <c r="L137" s="121">
        <f>'jeziora 2024'!AA138</f>
        <v>2340</v>
      </c>
      <c r="M137" s="121">
        <f>'jeziora 2024'!AB138</f>
        <v>302</v>
      </c>
      <c r="N137" s="113">
        <f>'jeziora 2024'!AH138</f>
        <v>2.5</v>
      </c>
      <c r="O137" s="113">
        <f>'jeziora 2024'!AI138</f>
        <v>2.5</v>
      </c>
      <c r="P137" s="113">
        <f>'jeziora 2024'!AJ138</f>
        <v>2.5</v>
      </c>
      <c r="Q137" s="113">
        <f>'jeziora 2024'!AK138</f>
        <v>2.5</v>
      </c>
      <c r="R137" s="113">
        <f>'jeziora 2024'!AL138</f>
        <v>2.5</v>
      </c>
      <c r="S137" s="113">
        <f>'jeziora 2024'!AM138</f>
        <v>2.5</v>
      </c>
      <c r="T137" s="113">
        <f>'jeziora 2024'!AN138</f>
        <v>2.5</v>
      </c>
      <c r="U137" s="113">
        <f>'jeziora 2024'!AP138</f>
        <v>2.5</v>
      </c>
      <c r="V137" s="113">
        <f>'jeziora 2024'!AQ138</f>
        <v>1.5</v>
      </c>
      <c r="W137" s="113">
        <f>'jeziora 2024'!AR138</f>
        <v>2.5</v>
      </c>
      <c r="X137" s="113">
        <f>'jeziora 2024'!AS138</f>
        <v>2.5</v>
      </c>
      <c r="Y137" s="113">
        <f>'jeziora 2024'!AT138</f>
        <v>2.5</v>
      </c>
      <c r="Z137" s="113">
        <f>'jeziora 2024'!AU138</f>
        <v>2.5</v>
      </c>
      <c r="AA137" s="113">
        <f>'jeziora 2024'!AV138</f>
        <v>2.5</v>
      </c>
      <c r="AB137" s="113">
        <f>'jeziora 2024'!AW138</f>
        <v>2.5</v>
      </c>
      <c r="AC137" s="113">
        <f>'jeziora 2024'!AX138</f>
        <v>2.5</v>
      </c>
      <c r="AD137" s="113">
        <f>'jeziora 2024'!AY138</f>
        <v>2.5</v>
      </c>
      <c r="AE137" s="113">
        <f>'jeziora 2024'!BA138</f>
        <v>31.5</v>
      </c>
      <c r="AF137" s="113">
        <f>'jeziora 2024'!BI138</f>
        <v>0.5</v>
      </c>
      <c r="AG137" s="113">
        <f>'jeziora 2024'!BK138</f>
        <v>0.5</v>
      </c>
      <c r="AH137" s="113">
        <f>'jeziora 2024'!BL138</f>
        <v>0.05</v>
      </c>
      <c r="AI137" s="113">
        <f>'jeziora 2024'!BM138</f>
        <v>0.05</v>
      </c>
      <c r="AJ137" s="113">
        <f>'jeziora 2024'!BN138</f>
        <v>0.05</v>
      </c>
      <c r="AK137" s="113">
        <f>'jeziora 2024'!BQ138</f>
        <v>0.4</v>
      </c>
      <c r="AL137" s="113">
        <f>'jeziora 2024'!BS138</f>
        <v>0.05</v>
      </c>
      <c r="AM137" s="113">
        <f>'jeziora 2024'!BU138</f>
        <v>0.1</v>
      </c>
      <c r="AN137" s="113">
        <f>'jeziora 2024'!BW138</f>
        <v>0.05</v>
      </c>
      <c r="AO137" s="113">
        <f>'jeziora 2024'!BX138</f>
        <v>0.05</v>
      </c>
      <c r="AP137" s="113">
        <f>'jeziora 2024'!BY138</f>
        <v>0.15000000000000002</v>
      </c>
      <c r="AQ137" s="113">
        <f>'jeziora 2024'!CA138</f>
        <v>25</v>
      </c>
      <c r="AR137" s="112">
        <f>'jeziora 2024'!CL138</f>
        <v>8.1999999999999993</v>
      </c>
      <c r="AS137" s="113">
        <f>'jeziora 2024'!CO138</f>
        <v>0.5</v>
      </c>
      <c r="AT137" s="113">
        <f>'jeziora 2024'!CT138</f>
        <v>0.5</v>
      </c>
      <c r="AU137" s="133">
        <f>'jeziora 2024'!CY138</f>
        <v>1.1000000000000001E-3</v>
      </c>
      <c r="AV137" s="113">
        <f>'jeziora 2024'!DD138</f>
        <v>0.05</v>
      </c>
      <c r="AW137" s="113">
        <f>'jeziora 2024'!DE138</f>
        <v>0.05</v>
      </c>
      <c r="AX137" s="157">
        <f>'jeziora 2024'!DF138</f>
        <v>0.05</v>
      </c>
      <c r="AY137" s="155" t="s">
        <v>164</v>
      </c>
    </row>
    <row r="138" spans="1:51" x14ac:dyDescent="0.25">
      <c r="A138" s="122">
        <f>'jeziora 2024'!B139</f>
        <v>185</v>
      </c>
      <c r="B138" s="120" t="str">
        <f>'jeziora 2024'!D139</f>
        <v>Jez. Wielgie - głęboczek</v>
      </c>
      <c r="C138" s="112">
        <f>'jeziora 2024'!I139</f>
        <v>0.05</v>
      </c>
      <c r="D138" s="112">
        <f>'jeziora 2024'!J139</f>
        <v>5.98</v>
      </c>
      <c r="E138" s="112">
        <f>'jeziora 2024'!L139</f>
        <v>0.79800000000000004</v>
      </c>
      <c r="F138" s="112">
        <f>'jeziora 2024'!N139</f>
        <v>21.6</v>
      </c>
      <c r="G138" s="112">
        <f>'jeziora 2024'!O139</f>
        <v>12</v>
      </c>
      <c r="H138" s="133">
        <f>'jeziora 2024'!P139</f>
        <v>3.3E-3</v>
      </c>
      <c r="I138" s="112">
        <f>'jeziora 2024'!S139</f>
        <v>14.8</v>
      </c>
      <c r="J138" s="112">
        <f>'jeziora 2024'!T139</f>
        <v>42.7</v>
      </c>
      <c r="K138" s="112">
        <f>'jeziora 2024'!X139</f>
        <v>91.7</v>
      </c>
      <c r="L138" s="121">
        <f>'jeziora 2024'!AA139</f>
        <v>9580</v>
      </c>
      <c r="M138" s="121">
        <f>'jeziora 2024'!AB139</f>
        <v>3492.73</v>
      </c>
      <c r="N138" s="113">
        <f>'jeziora 2024'!AH139</f>
        <v>1040</v>
      </c>
      <c r="O138" s="113">
        <f>'jeziora 2024'!AI139</f>
        <v>205</v>
      </c>
      <c r="P138" s="113">
        <f>'jeziora 2024'!AJ139</f>
        <v>157</v>
      </c>
      <c r="Q138" s="113">
        <f>'jeziora 2024'!AK139</f>
        <v>970</v>
      </c>
      <c r="R138" s="113">
        <f>'jeziora 2024'!AL139</f>
        <v>260</v>
      </c>
      <c r="S138" s="113">
        <f>'jeziora 2024'!AM139</f>
        <v>164</v>
      </c>
      <c r="T138" s="113">
        <f>'jeziora 2024'!AN139</f>
        <v>181</v>
      </c>
      <c r="U138" s="113">
        <f>'jeziora 2024'!AP139</f>
        <v>167</v>
      </c>
      <c r="V138" s="113">
        <f>'jeziora 2024'!AQ139</f>
        <v>1.5</v>
      </c>
      <c r="W138" s="113">
        <f>'jeziora 2024'!AR139</f>
        <v>8.5</v>
      </c>
      <c r="X138" s="113">
        <f>'jeziora 2024'!AS139</f>
        <v>289</v>
      </c>
      <c r="Y138" s="113">
        <f>'jeziora 2024'!AT139</f>
        <v>479</v>
      </c>
      <c r="Z138" s="113">
        <f>'jeziora 2024'!AU139</f>
        <v>429</v>
      </c>
      <c r="AA138" s="113">
        <f>'jeziora 2024'!AV139</f>
        <v>148</v>
      </c>
      <c r="AB138" s="113">
        <f>'jeziora 2024'!AW139</f>
        <v>211</v>
      </c>
      <c r="AC138" s="113">
        <f>'jeziora 2024'!AX139</f>
        <v>336</v>
      </c>
      <c r="AD138" s="113">
        <f>'jeziora 2024'!AY139</f>
        <v>25</v>
      </c>
      <c r="AE138" s="113">
        <f>'jeziora 2024'!BA139</f>
        <v>4332</v>
      </c>
      <c r="AF138" s="113">
        <f>'jeziora 2024'!BI139</f>
        <v>0.5</v>
      </c>
      <c r="AG138" s="113">
        <f>'jeziora 2024'!BK139</f>
        <v>0.5</v>
      </c>
      <c r="AH138" s="113">
        <f>'jeziora 2024'!BL139</f>
        <v>0.05</v>
      </c>
      <c r="AI138" s="113">
        <f>'jeziora 2024'!BM139</f>
        <v>0.05</v>
      </c>
      <c r="AJ138" s="113">
        <f>'jeziora 2024'!BN139</f>
        <v>0.05</v>
      </c>
      <c r="AK138" s="113">
        <f>'jeziora 2024'!BQ139</f>
        <v>0.4</v>
      </c>
      <c r="AL138" s="113">
        <f>'jeziora 2024'!BS139</f>
        <v>0.05</v>
      </c>
      <c r="AM138" s="113">
        <f>'jeziora 2024'!BU139</f>
        <v>0.1</v>
      </c>
      <c r="AN138" s="113">
        <f>'jeziora 2024'!BW139</f>
        <v>0.05</v>
      </c>
      <c r="AO138" s="113">
        <f>'jeziora 2024'!BX139</f>
        <v>0.05</v>
      </c>
      <c r="AP138" s="113">
        <f>'jeziora 2024'!BY139</f>
        <v>0.15000000000000002</v>
      </c>
      <c r="AQ138" s="113">
        <f>'jeziora 2024'!CA139</f>
        <v>25</v>
      </c>
      <c r="AR138" s="112">
        <f>'jeziora 2024'!CL139</f>
        <v>67</v>
      </c>
      <c r="AS138" s="113">
        <f>'jeziora 2024'!CO139</f>
        <v>0.5</v>
      </c>
      <c r="AT138" s="113">
        <f>'jeziora 2024'!CT139</f>
        <v>0.5</v>
      </c>
      <c r="AU138" s="133">
        <f>'jeziora 2024'!CY139</f>
        <v>1.0999999999999999E-2</v>
      </c>
      <c r="AV138" s="113">
        <f>'jeziora 2024'!DD139</f>
        <v>0.05</v>
      </c>
      <c r="AW138" s="113">
        <f>'jeziora 2024'!DE139</f>
        <v>0.05</v>
      </c>
      <c r="AX138" s="157">
        <f>'jeziora 2024'!DF139</f>
        <v>0.05</v>
      </c>
      <c r="AY138" s="155" t="s">
        <v>164</v>
      </c>
    </row>
    <row r="139" spans="1:51" x14ac:dyDescent="0.25">
      <c r="A139" s="122">
        <f>'jeziora 2024'!B140</f>
        <v>186</v>
      </c>
      <c r="B139" s="120" t="str">
        <f>'jeziora 2024'!D140</f>
        <v>jez. Wielimie - głęboczek - 5,5m</v>
      </c>
      <c r="C139" s="112">
        <f>'jeziora 2024'!I140</f>
        <v>0.05</v>
      </c>
      <c r="D139" s="112">
        <f>'jeziora 2024'!J140</f>
        <v>1.5</v>
      </c>
      <c r="E139" s="112">
        <f>'jeziora 2024'!L140</f>
        <v>0.25600000000000001</v>
      </c>
      <c r="F139" s="112">
        <f>'jeziora 2024'!N140</f>
        <v>1.96</v>
      </c>
      <c r="G139" s="112">
        <f>'jeziora 2024'!O140</f>
        <v>0.2</v>
      </c>
      <c r="H139" s="133">
        <f>'jeziora 2024'!P140</f>
        <v>3.3999999999999998E-3</v>
      </c>
      <c r="I139" s="112">
        <f>'jeziora 2024'!S140</f>
        <v>3.52</v>
      </c>
      <c r="J139" s="112">
        <f>'jeziora 2024'!T140</f>
        <v>5.72</v>
      </c>
      <c r="K139" s="112">
        <f>'jeziora 2024'!X140</f>
        <v>8.61</v>
      </c>
      <c r="L139" s="121">
        <f>'jeziora 2024'!AA140</f>
        <v>1920</v>
      </c>
      <c r="M139" s="121">
        <f>'jeziora 2024'!AB140</f>
        <v>66.400000000000006</v>
      </c>
      <c r="N139" s="113">
        <f>'jeziora 2024'!AH140</f>
        <v>2.5</v>
      </c>
      <c r="O139" s="113">
        <f>'jeziora 2024'!AI140</f>
        <v>2.5</v>
      </c>
      <c r="P139" s="113">
        <f>'jeziora 2024'!AJ140</f>
        <v>2.5</v>
      </c>
      <c r="Q139" s="113">
        <f>'jeziora 2024'!AK140</f>
        <v>2.5</v>
      </c>
      <c r="R139" s="113">
        <f>'jeziora 2024'!AL140</f>
        <v>2.5</v>
      </c>
      <c r="S139" s="113">
        <f>'jeziora 2024'!AM140</f>
        <v>2.5</v>
      </c>
      <c r="T139" s="113">
        <f>'jeziora 2024'!AN140</f>
        <v>2.5</v>
      </c>
      <c r="U139" s="113">
        <f>'jeziora 2024'!AP140</f>
        <v>2.5</v>
      </c>
      <c r="V139" s="113">
        <f>'jeziora 2024'!AQ140</f>
        <v>1.5</v>
      </c>
      <c r="W139" s="113">
        <f>'jeziora 2024'!AR140</f>
        <v>2.5</v>
      </c>
      <c r="X139" s="113">
        <f>'jeziora 2024'!AS140</f>
        <v>2.5</v>
      </c>
      <c r="Y139" s="113">
        <f>'jeziora 2024'!AT140</f>
        <v>2.5</v>
      </c>
      <c r="Z139" s="113">
        <f>'jeziora 2024'!AU140</f>
        <v>2.5</v>
      </c>
      <c r="AA139" s="113">
        <f>'jeziora 2024'!AV140</f>
        <v>2.5</v>
      </c>
      <c r="AB139" s="113">
        <f>'jeziora 2024'!AW140</f>
        <v>2.5</v>
      </c>
      <c r="AC139" s="113">
        <f>'jeziora 2024'!AX140</f>
        <v>2.5</v>
      </c>
      <c r="AD139" s="113">
        <f>'jeziora 2024'!AY140</f>
        <v>2.5</v>
      </c>
      <c r="AE139" s="113">
        <f>'jeziora 2024'!BA140</f>
        <v>31.5</v>
      </c>
      <c r="AF139" s="113">
        <f>'jeziora 2024'!BI140</f>
        <v>0.5</v>
      </c>
      <c r="AG139" s="113">
        <f>'jeziora 2024'!BK140</f>
        <v>0.5</v>
      </c>
      <c r="AH139" s="113">
        <f>'jeziora 2024'!BL140</f>
        <v>0.05</v>
      </c>
      <c r="AI139" s="113">
        <f>'jeziora 2024'!BM140</f>
        <v>0.05</v>
      </c>
      <c r="AJ139" s="113">
        <f>'jeziora 2024'!BN140</f>
        <v>0.05</v>
      </c>
      <c r="AK139" s="113">
        <f>'jeziora 2024'!BQ140</f>
        <v>0.4</v>
      </c>
      <c r="AL139" s="113">
        <f>'jeziora 2024'!BS140</f>
        <v>0.05</v>
      </c>
      <c r="AM139" s="113">
        <f>'jeziora 2024'!BU140</f>
        <v>0.1</v>
      </c>
      <c r="AN139" s="113">
        <f>'jeziora 2024'!BW140</f>
        <v>0.05</v>
      </c>
      <c r="AO139" s="113">
        <f>'jeziora 2024'!BX140</f>
        <v>0.05</v>
      </c>
      <c r="AP139" s="113">
        <f>'jeziora 2024'!BY140</f>
        <v>0.15000000000000002</v>
      </c>
      <c r="AQ139" s="113">
        <f>'jeziora 2024'!CA140</f>
        <v>0</v>
      </c>
      <c r="AR139" s="112">
        <f>'jeziora 2024'!CL140</f>
        <v>0</v>
      </c>
      <c r="AS139" s="113">
        <f>'jeziora 2024'!CO140</f>
        <v>0</v>
      </c>
      <c r="AT139" s="113">
        <f>'jeziora 2024'!CT140</f>
        <v>0</v>
      </c>
      <c r="AU139" s="133">
        <f>'jeziora 2024'!CY140</f>
        <v>0</v>
      </c>
      <c r="AV139" s="113">
        <f>'jeziora 2024'!DD140</f>
        <v>0</v>
      </c>
      <c r="AW139" s="113">
        <f>'jeziora 2024'!DE140</f>
        <v>0.05</v>
      </c>
      <c r="AX139" s="157">
        <f>'jeziora 2024'!DF140</f>
        <v>0.05</v>
      </c>
      <c r="AY139" s="156" t="s">
        <v>161</v>
      </c>
    </row>
    <row r="140" spans="1:51" x14ac:dyDescent="0.25">
      <c r="A140" s="122">
        <f>'jeziora 2024'!B141</f>
        <v>187</v>
      </c>
      <c r="B140" s="120" t="str">
        <f>'jeziora 2024'!D141</f>
        <v>Jez. Wielkie (Strzyżmińskie) - stan. 01</v>
      </c>
      <c r="C140" s="112">
        <f>'jeziora 2024'!I141</f>
        <v>0.05</v>
      </c>
      <c r="D140" s="112">
        <f>'jeziora 2024'!J141</f>
        <v>1.5</v>
      </c>
      <c r="E140" s="112">
        <f>'jeziora 2024'!L141</f>
        <v>0.24</v>
      </c>
      <c r="F140" s="112">
        <f>'jeziora 2024'!N141</f>
        <v>4.51</v>
      </c>
      <c r="G140" s="112">
        <f>'jeziora 2024'!O141</f>
        <v>10.4</v>
      </c>
      <c r="H140" s="133">
        <f>'jeziora 2024'!P141</f>
        <v>7.3000000000000001E-3</v>
      </c>
      <c r="I140" s="112">
        <f>'jeziora 2024'!S141</f>
        <v>4.05</v>
      </c>
      <c r="J140" s="112">
        <f>'jeziora 2024'!T141</f>
        <v>15.8</v>
      </c>
      <c r="K140" s="112">
        <f>'jeziora 2024'!X141</f>
        <v>94.8</v>
      </c>
      <c r="L140" s="121">
        <f>'jeziora 2024'!AA141</f>
        <v>7460</v>
      </c>
      <c r="M140" s="121">
        <f>'jeziora 2024'!AB141</f>
        <v>1120.49</v>
      </c>
      <c r="N140" s="113">
        <f>'jeziora 2024'!AH141</f>
        <v>43</v>
      </c>
      <c r="O140" s="113">
        <f>'jeziora 2024'!AI141</f>
        <v>2.5</v>
      </c>
      <c r="P140" s="113">
        <f>'jeziora 2024'!AJ141</f>
        <v>2.5</v>
      </c>
      <c r="Q140" s="113">
        <f>'jeziora 2024'!AK141</f>
        <v>2.5</v>
      </c>
      <c r="R140" s="113">
        <f>'jeziora 2024'!AL141</f>
        <v>2.5</v>
      </c>
      <c r="S140" s="113">
        <f>'jeziora 2024'!AM141</f>
        <v>2.5</v>
      </c>
      <c r="T140" s="113">
        <f>'jeziora 2024'!AN141</f>
        <v>2.5</v>
      </c>
      <c r="U140" s="113">
        <f>'jeziora 2024'!AP141</f>
        <v>2.5</v>
      </c>
      <c r="V140" s="113">
        <f>'jeziora 2024'!AQ141</f>
        <v>1.5</v>
      </c>
      <c r="W140" s="113">
        <f>'jeziora 2024'!AR141</f>
        <v>2.5</v>
      </c>
      <c r="X140" s="113">
        <f>'jeziora 2024'!AS141</f>
        <v>2.5</v>
      </c>
      <c r="Y140" s="113">
        <f>'jeziora 2024'!AT141</f>
        <v>2.5</v>
      </c>
      <c r="Z140" s="113">
        <f>'jeziora 2024'!AU141</f>
        <v>2.5</v>
      </c>
      <c r="AA140" s="113">
        <f>'jeziora 2024'!AV141</f>
        <v>2.5</v>
      </c>
      <c r="AB140" s="113">
        <f>'jeziora 2024'!AW141</f>
        <v>2.5</v>
      </c>
      <c r="AC140" s="113">
        <f>'jeziora 2024'!AX141</f>
        <v>39</v>
      </c>
      <c r="AD140" s="113">
        <f>'jeziora 2024'!AY141</f>
        <v>2.5</v>
      </c>
      <c r="AE140" s="113">
        <f>'jeziora 2024'!BA141</f>
        <v>72</v>
      </c>
      <c r="AF140" s="113">
        <f>'jeziora 2024'!BI141</f>
        <v>0.5</v>
      </c>
      <c r="AG140" s="113">
        <f>'jeziora 2024'!BK141</f>
        <v>0.5</v>
      </c>
      <c r="AH140" s="113">
        <f>'jeziora 2024'!BL141</f>
        <v>0.05</v>
      </c>
      <c r="AI140" s="113">
        <f>'jeziora 2024'!BM141</f>
        <v>0.05</v>
      </c>
      <c r="AJ140" s="113">
        <f>'jeziora 2024'!BN141</f>
        <v>0.05</v>
      </c>
      <c r="AK140" s="113">
        <f>'jeziora 2024'!BQ141</f>
        <v>0.4</v>
      </c>
      <c r="AL140" s="113">
        <f>'jeziora 2024'!BS141</f>
        <v>0.05</v>
      </c>
      <c r="AM140" s="113">
        <f>'jeziora 2024'!BU141</f>
        <v>0.1</v>
      </c>
      <c r="AN140" s="113">
        <f>'jeziora 2024'!BW141</f>
        <v>0.05</v>
      </c>
      <c r="AO140" s="113">
        <f>'jeziora 2024'!BX141</f>
        <v>0.05</v>
      </c>
      <c r="AP140" s="113">
        <f>'jeziora 2024'!BY141</f>
        <v>0.15000000000000002</v>
      </c>
      <c r="AQ140" s="113">
        <f>'jeziora 2024'!CA141</f>
        <v>25</v>
      </c>
      <c r="AR140" s="112">
        <f>'jeziora 2024'!CL141</f>
        <v>5.2</v>
      </c>
      <c r="AS140" s="113">
        <f>'jeziora 2024'!CO141</f>
        <v>0.5</v>
      </c>
      <c r="AT140" s="113">
        <f>'jeziora 2024'!CT141</f>
        <v>0.5</v>
      </c>
      <c r="AU140" s="133">
        <f>'jeziora 2024'!CY141</f>
        <v>4.4000000000000003E-3</v>
      </c>
      <c r="AV140" s="113">
        <f>'jeziora 2024'!DD141</f>
        <v>0.05</v>
      </c>
      <c r="AW140" s="113">
        <f>'jeziora 2024'!DE141</f>
        <v>0.05</v>
      </c>
      <c r="AX140" s="157">
        <f>'jeziora 2024'!DF141</f>
        <v>0.05</v>
      </c>
      <c r="AY140" s="155" t="s">
        <v>164</v>
      </c>
    </row>
    <row r="141" spans="1:51" x14ac:dyDescent="0.25">
      <c r="A141" s="122">
        <f>'jeziora 2024'!B142</f>
        <v>188</v>
      </c>
      <c r="B141" s="120" t="str">
        <f>'jeziora 2024'!D142</f>
        <v>jez. Wielkie Dąbie - głęboczek - 8,1m</v>
      </c>
      <c r="C141" s="112">
        <f>'jeziora 2024'!I142</f>
        <v>0.05</v>
      </c>
      <c r="D141" s="112">
        <f>'jeziora 2024'!J142</f>
        <v>4.0999999999999996</v>
      </c>
      <c r="E141" s="112">
        <f>'jeziora 2024'!L142</f>
        <v>0.438</v>
      </c>
      <c r="F141" s="112">
        <f>'jeziora 2024'!N142</f>
        <v>17</v>
      </c>
      <c r="G141" s="112">
        <f>'jeziora 2024'!O142</f>
        <v>18.399999999999999</v>
      </c>
      <c r="H141" s="133">
        <f>'jeziora 2024'!P142</f>
        <v>2.2000000000000001E-3</v>
      </c>
      <c r="I141" s="112">
        <f>'jeziora 2024'!S142</f>
        <v>9.49</v>
      </c>
      <c r="J141" s="112">
        <f>'jeziora 2024'!T142</f>
        <v>19.8</v>
      </c>
      <c r="K141" s="112">
        <f>'jeziora 2024'!X142</f>
        <v>68.099999999999994</v>
      </c>
      <c r="L141" s="121">
        <f>'jeziora 2024'!AA142</f>
        <v>12500</v>
      </c>
      <c r="M141" s="121">
        <f>'jeziora 2024'!AB142</f>
        <v>607.23</v>
      </c>
      <c r="N141" s="113">
        <f>'jeziora 2024'!AH142</f>
        <v>2.5</v>
      </c>
      <c r="O141" s="113">
        <f>'jeziora 2024'!AI142</f>
        <v>2.5</v>
      </c>
      <c r="P141" s="113">
        <f>'jeziora 2024'!AJ142</f>
        <v>26</v>
      </c>
      <c r="Q141" s="113">
        <f>'jeziora 2024'!AK142</f>
        <v>100</v>
      </c>
      <c r="R141" s="113">
        <f>'jeziora 2024'!AL142</f>
        <v>58</v>
      </c>
      <c r="S141" s="113">
        <f>'jeziora 2024'!AM142</f>
        <v>28</v>
      </c>
      <c r="T141" s="113">
        <f>'jeziora 2024'!AN142</f>
        <v>30</v>
      </c>
      <c r="U141" s="113">
        <f>'jeziora 2024'!AP142</f>
        <v>61</v>
      </c>
      <c r="V141" s="113">
        <f>'jeziora 2024'!AQ142</f>
        <v>1.5</v>
      </c>
      <c r="W141" s="113">
        <f>'jeziora 2024'!AR142</f>
        <v>2.5</v>
      </c>
      <c r="X141" s="113">
        <f>'jeziora 2024'!AS142</f>
        <v>2.5</v>
      </c>
      <c r="Y141" s="113">
        <f>'jeziora 2024'!AT142</f>
        <v>47</v>
      </c>
      <c r="Z141" s="113">
        <f>'jeziora 2024'!AU142</f>
        <v>57</v>
      </c>
      <c r="AA141" s="113">
        <f>'jeziora 2024'!AV142</f>
        <v>28</v>
      </c>
      <c r="AB141" s="113">
        <f>'jeziora 2024'!AW142</f>
        <v>29</v>
      </c>
      <c r="AC141" s="113">
        <f>'jeziora 2024'!AX142</f>
        <v>78</v>
      </c>
      <c r="AD141" s="113">
        <f>'jeziora 2024'!AY142</f>
        <v>26</v>
      </c>
      <c r="AE141" s="113">
        <f>'jeziora 2024'!BA142</f>
        <v>385.5</v>
      </c>
      <c r="AF141" s="113">
        <f>'jeziora 2024'!BI142</f>
        <v>0.5</v>
      </c>
      <c r="AG141" s="113">
        <f>'jeziora 2024'!BK142</f>
        <v>0.5</v>
      </c>
      <c r="AH141" s="113">
        <f>'jeziora 2024'!BL142</f>
        <v>0.05</v>
      </c>
      <c r="AI141" s="113">
        <f>'jeziora 2024'!BM142</f>
        <v>0.05</v>
      </c>
      <c r="AJ141" s="113">
        <f>'jeziora 2024'!BN142</f>
        <v>0.05</v>
      </c>
      <c r="AK141" s="113">
        <f>'jeziora 2024'!BQ142</f>
        <v>0.4</v>
      </c>
      <c r="AL141" s="113">
        <f>'jeziora 2024'!BS142</f>
        <v>0.05</v>
      </c>
      <c r="AM141" s="113">
        <f>'jeziora 2024'!BU142</f>
        <v>0.1</v>
      </c>
      <c r="AN141" s="113">
        <f>'jeziora 2024'!BW142</f>
        <v>0.05</v>
      </c>
      <c r="AO141" s="113">
        <f>'jeziora 2024'!BX142</f>
        <v>0.05</v>
      </c>
      <c r="AP141" s="113">
        <f>'jeziora 2024'!BY142</f>
        <v>0.15000000000000002</v>
      </c>
      <c r="AQ141" s="113">
        <f>'jeziora 2024'!CA142</f>
        <v>25</v>
      </c>
      <c r="AR141" s="112">
        <f>'jeziora 2024'!CL142</f>
        <v>0.38</v>
      </c>
      <c r="AS141" s="113">
        <f>'jeziora 2024'!CO142</f>
        <v>0.5</v>
      </c>
      <c r="AT141" s="113">
        <f>'jeziora 2024'!CT142</f>
        <v>0.5</v>
      </c>
      <c r="AU141" s="133">
        <f>'jeziora 2024'!CY142</f>
        <v>1.2E-2</v>
      </c>
      <c r="AV141" s="113">
        <f>'jeziora 2024'!DD142</f>
        <v>0.05</v>
      </c>
      <c r="AW141" s="113">
        <f>'jeziora 2024'!DE142</f>
        <v>0.05</v>
      </c>
      <c r="AX141" s="157">
        <f>'jeziora 2024'!DF142</f>
        <v>0.05</v>
      </c>
      <c r="AY141" s="158" t="s">
        <v>162</v>
      </c>
    </row>
    <row r="142" spans="1:51" x14ac:dyDescent="0.25">
      <c r="A142" s="122">
        <f>'jeziora 2024'!B143</f>
        <v>189</v>
      </c>
      <c r="B142" s="120" t="str">
        <f>'jeziora 2024'!D143</f>
        <v>Jez. Wierzbiczańskie - stan. 01</v>
      </c>
      <c r="C142" s="112">
        <f>'jeziora 2024'!I143</f>
        <v>26.5</v>
      </c>
      <c r="D142" s="112">
        <f>'jeziora 2024'!J143</f>
        <v>4.26</v>
      </c>
      <c r="E142" s="112">
        <f>'jeziora 2024'!L143</f>
        <v>0.17499999999999999</v>
      </c>
      <c r="F142" s="112">
        <f>'jeziora 2024'!N143</f>
        <v>5.5</v>
      </c>
      <c r="G142" s="112">
        <f>'jeziora 2024'!O143</f>
        <v>20.3</v>
      </c>
      <c r="H142" s="133">
        <f>'jeziora 2024'!P143</f>
        <v>1.2999999999999999E-2</v>
      </c>
      <c r="I142" s="112">
        <f>'jeziora 2024'!S143</f>
        <v>3.94</v>
      </c>
      <c r="J142" s="112">
        <f>'jeziora 2024'!T143</f>
        <v>16.100000000000001</v>
      </c>
      <c r="K142" s="112">
        <f>'jeziora 2024'!X143</f>
        <v>50.9</v>
      </c>
      <c r="L142" s="121">
        <f>'jeziora 2024'!AA143</f>
        <v>7990</v>
      </c>
      <c r="M142" s="121">
        <f>'jeziora 2024'!AB143</f>
        <v>816.697</v>
      </c>
      <c r="N142" s="113">
        <f>'jeziora 2024'!AH143</f>
        <v>62</v>
      </c>
      <c r="O142" s="113">
        <f>'jeziora 2024'!AI143</f>
        <v>76</v>
      </c>
      <c r="P142" s="113">
        <f>'jeziora 2024'!AJ143</f>
        <v>213</v>
      </c>
      <c r="Q142" s="113">
        <f>'jeziora 2024'!AK143</f>
        <v>423</v>
      </c>
      <c r="R142" s="113">
        <f>'jeziora 2024'!AL143</f>
        <v>130</v>
      </c>
      <c r="S142" s="113">
        <f>'jeziora 2024'!AM143</f>
        <v>69</v>
      </c>
      <c r="T142" s="113">
        <f>'jeziora 2024'!AN143</f>
        <v>108</v>
      </c>
      <c r="U142" s="113">
        <f>'jeziora 2024'!AP143</f>
        <v>122</v>
      </c>
      <c r="V142" s="113">
        <f>'jeziora 2024'!AQ143</f>
        <v>1.5</v>
      </c>
      <c r="W142" s="113">
        <f>'jeziora 2024'!AR143</f>
        <v>2.5</v>
      </c>
      <c r="X142" s="113">
        <f>'jeziora 2024'!AS143</f>
        <v>39</v>
      </c>
      <c r="Y142" s="113">
        <f>'jeziora 2024'!AT143</f>
        <v>216</v>
      </c>
      <c r="Z142" s="113">
        <f>'jeziora 2024'!AU143</f>
        <v>164</v>
      </c>
      <c r="AA142" s="113">
        <f>'jeziora 2024'!AV143</f>
        <v>79</v>
      </c>
      <c r="AB142" s="113">
        <f>'jeziora 2024'!AW143</f>
        <v>62</v>
      </c>
      <c r="AC142" s="113">
        <f>'jeziora 2024'!AX143</f>
        <v>165</v>
      </c>
      <c r="AD142" s="113">
        <f>'jeziora 2024'!AY143</f>
        <v>28</v>
      </c>
      <c r="AE142" s="113">
        <f>'jeziora 2024'!BA143</f>
        <v>1583</v>
      </c>
      <c r="AF142" s="113">
        <f>'jeziora 2024'!BI143</f>
        <v>0.5</v>
      </c>
      <c r="AG142" s="113">
        <f>'jeziora 2024'!BK143</f>
        <v>0.5</v>
      </c>
      <c r="AH142" s="113">
        <f>'jeziora 2024'!BL143</f>
        <v>0.05</v>
      </c>
      <c r="AI142" s="113">
        <f>'jeziora 2024'!BM143</f>
        <v>0.05</v>
      </c>
      <c r="AJ142" s="113">
        <f>'jeziora 2024'!BN143</f>
        <v>0.05</v>
      </c>
      <c r="AK142" s="113">
        <f>'jeziora 2024'!BQ143</f>
        <v>0.4</v>
      </c>
      <c r="AL142" s="113">
        <f>'jeziora 2024'!BS143</f>
        <v>0.05</v>
      </c>
      <c r="AM142" s="113">
        <f>'jeziora 2024'!BU143</f>
        <v>0.1</v>
      </c>
      <c r="AN142" s="113">
        <f>'jeziora 2024'!BW143</f>
        <v>0.05</v>
      </c>
      <c r="AO142" s="113">
        <f>'jeziora 2024'!BX143</f>
        <v>0.05</v>
      </c>
      <c r="AP142" s="113">
        <f>'jeziora 2024'!BY143</f>
        <v>0.15000000000000002</v>
      </c>
      <c r="AQ142" s="113">
        <f>'jeziora 2024'!CA143</f>
        <v>0</v>
      </c>
      <c r="AR142" s="112">
        <f>'jeziora 2024'!CL143</f>
        <v>0</v>
      </c>
      <c r="AS142" s="113">
        <f>'jeziora 2024'!CO143</f>
        <v>0</v>
      </c>
      <c r="AT142" s="113">
        <f>'jeziora 2024'!CT143</f>
        <v>0</v>
      </c>
      <c r="AU142" s="133">
        <f>'jeziora 2024'!CY143</f>
        <v>0</v>
      </c>
      <c r="AV142" s="113">
        <f>'jeziora 2024'!DD143</f>
        <v>0</v>
      </c>
      <c r="AW142" s="113">
        <f>'jeziora 2024'!DE143</f>
        <v>0.05</v>
      </c>
      <c r="AX142" s="157">
        <f>'jeziora 2024'!DF143</f>
        <v>0.05</v>
      </c>
      <c r="AY142" s="155" t="s">
        <v>164</v>
      </c>
    </row>
    <row r="143" spans="1:51" x14ac:dyDescent="0.25">
      <c r="A143" s="122">
        <f>'jeziora 2024'!B144</f>
        <v>190</v>
      </c>
      <c r="B143" s="120" t="str">
        <f>'jeziora 2024'!D144</f>
        <v xml:space="preserve">Jez. Wikaryjskie - głęboczek </v>
      </c>
      <c r="C143" s="112">
        <f>'jeziora 2024'!I144</f>
        <v>0.05</v>
      </c>
      <c r="D143" s="112">
        <f>'jeziora 2024'!J144</f>
        <v>10.1</v>
      </c>
      <c r="E143" s="112">
        <f>'jeziora 2024'!L144</f>
        <v>1.87</v>
      </c>
      <c r="F143" s="112">
        <f>'jeziora 2024'!N144</f>
        <v>7.7</v>
      </c>
      <c r="G143" s="112">
        <f>'jeziora 2024'!O144</f>
        <v>8.51</v>
      </c>
      <c r="H143" s="133">
        <f>'jeziora 2024'!P144</f>
        <v>5.3E-3</v>
      </c>
      <c r="I143" s="112">
        <f>'jeziora 2024'!S144</f>
        <v>7.28</v>
      </c>
      <c r="J143" s="112">
        <f>'jeziora 2024'!T144</f>
        <v>77.900000000000006</v>
      </c>
      <c r="K143" s="112">
        <f>'jeziora 2024'!X144</f>
        <v>151</v>
      </c>
      <c r="L143" s="121">
        <f>'jeziora 2024'!AA144</f>
        <v>20283</v>
      </c>
      <c r="M143" s="121">
        <f>'jeziora 2024'!AB144</f>
        <v>331</v>
      </c>
      <c r="N143" s="113">
        <f>'jeziora 2024'!AH144</f>
        <v>2.5</v>
      </c>
      <c r="O143" s="113">
        <f>'jeziora 2024'!AI144</f>
        <v>2.5</v>
      </c>
      <c r="P143" s="113">
        <f>'jeziora 2024'!AJ144</f>
        <v>2.5</v>
      </c>
      <c r="Q143" s="113">
        <f>'jeziora 2024'!AK144</f>
        <v>471</v>
      </c>
      <c r="R143" s="113">
        <f>'jeziora 2024'!AL144</f>
        <v>200</v>
      </c>
      <c r="S143" s="113">
        <f>'jeziora 2024'!AM144</f>
        <v>78</v>
      </c>
      <c r="T143" s="113">
        <f>'jeziora 2024'!AN144</f>
        <v>124</v>
      </c>
      <c r="U143" s="113">
        <f>'jeziora 2024'!AP144</f>
        <v>159</v>
      </c>
      <c r="V143" s="113">
        <f>'jeziora 2024'!AQ144</f>
        <v>1.5</v>
      </c>
      <c r="W143" s="113">
        <f>'jeziora 2024'!AR144</f>
        <v>2.5</v>
      </c>
      <c r="X143" s="113">
        <f>'jeziora 2024'!AS144</f>
        <v>2.5</v>
      </c>
      <c r="Y143" s="113">
        <f>'jeziora 2024'!AT144</f>
        <v>233</v>
      </c>
      <c r="Z143" s="113">
        <f>'jeziora 2024'!AU144</f>
        <v>238</v>
      </c>
      <c r="AA143" s="113">
        <f>'jeziora 2024'!AV144</f>
        <v>100</v>
      </c>
      <c r="AB143" s="113">
        <f>'jeziora 2024'!AW144</f>
        <v>168</v>
      </c>
      <c r="AC143" s="113">
        <f>'jeziora 2024'!AX144</f>
        <v>331</v>
      </c>
      <c r="AD143" s="113">
        <f>'jeziora 2024'!AY144</f>
        <v>2.5</v>
      </c>
      <c r="AE143" s="113">
        <f>'jeziora 2024'!BA144</f>
        <v>1458</v>
      </c>
      <c r="AF143" s="113">
        <f>'jeziora 2024'!BI144</f>
        <v>0.5</v>
      </c>
      <c r="AG143" s="113">
        <f>'jeziora 2024'!BK144</f>
        <v>0.5</v>
      </c>
      <c r="AH143" s="113">
        <f>'jeziora 2024'!BL144</f>
        <v>0.05</v>
      </c>
      <c r="AI143" s="113">
        <f>'jeziora 2024'!BM144</f>
        <v>0.05</v>
      </c>
      <c r="AJ143" s="113">
        <f>'jeziora 2024'!BN144</f>
        <v>0.05</v>
      </c>
      <c r="AK143" s="113">
        <f>'jeziora 2024'!BQ144</f>
        <v>0.4</v>
      </c>
      <c r="AL143" s="113">
        <f>'jeziora 2024'!BS144</f>
        <v>0.05</v>
      </c>
      <c r="AM143" s="113">
        <f>'jeziora 2024'!BU144</f>
        <v>0.1</v>
      </c>
      <c r="AN143" s="113">
        <f>'jeziora 2024'!BW144</f>
        <v>0.05</v>
      </c>
      <c r="AO143" s="113">
        <f>'jeziora 2024'!BX144</f>
        <v>0.05</v>
      </c>
      <c r="AP143" s="113">
        <f>'jeziora 2024'!BY144</f>
        <v>0.15000000000000002</v>
      </c>
      <c r="AQ143" s="113">
        <f>'jeziora 2024'!CA144</f>
        <v>0</v>
      </c>
      <c r="AR143" s="112">
        <f>'jeziora 2024'!CL144</f>
        <v>0</v>
      </c>
      <c r="AS143" s="113">
        <f>'jeziora 2024'!CO144</f>
        <v>0</v>
      </c>
      <c r="AT143" s="113">
        <f>'jeziora 2024'!CT144</f>
        <v>0</v>
      </c>
      <c r="AU143" s="133">
        <f>'jeziora 2024'!CY144</f>
        <v>0</v>
      </c>
      <c r="AV143" s="113">
        <f>'jeziora 2024'!DD144</f>
        <v>0</v>
      </c>
      <c r="AW143" s="113">
        <f>'jeziora 2024'!DE144</f>
        <v>0.05</v>
      </c>
      <c r="AX143" s="157">
        <f>'jeziora 2024'!DF144</f>
        <v>0.05</v>
      </c>
      <c r="AY143" s="158" t="s">
        <v>162</v>
      </c>
    </row>
    <row r="144" spans="1:51" x14ac:dyDescent="0.25">
      <c r="A144" s="122">
        <f>'jeziora 2024'!B145</f>
        <v>191</v>
      </c>
      <c r="B144" s="120" t="str">
        <f>'jeziora 2024'!D145</f>
        <v>Jez. Wilczyńskie - stan. 01</v>
      </c>
      <c r="C144" s="112">
        <f>'jeziora 2024'!I145</f>
        <v>7.19</v>
      </c>
      <c r="D144" s="112">
        <f>'jeziora 2024'!J145</f>
        <v>7.62</v>
      </c>
      <c r="E144" s="112">
        <f>'jeziora 2024'!L145</f>
        <v>0.42399999999999999</v>
      </c>
      <c r="F144" s="112">
        <f>'jeziora 2024'!N145</f>
        <v>11.2</v>
      </c>
      <c r="G144" s="112">
        <f>'jeziora 2024'!O145</f>
        <v>13.1</v>
      </c>
      <c r="H144" s="133">
        <f>'jeziora 2024'!P145</f>
        <v>1.0999999999999999E-2</v>
      </c>
      <c r="I144" s="112">
        <f>'jeziora 2024'!S145</f>
        <v>7.24</v>
      </c>
      <c r="J144" s="112">
        <f>'jeziora 2024'!T145</f>
        <v>29</v>
      </c>
      <c r="K144" s="112">
        <f>'jeziora 2024'!X145</f>
        <v>58.7</v>
      </c>
      <c r="L144" s="121">
        <f>'jeziora 2024'!AA145</f>
        <v>8830</v>
      </c>
      <c r="M144" s="121">
        <f>'jeziora 2024'!AB145</f>
        <v>164</v>
      </c>
      <c r="N144" s="113">
        <f>'jeziora 2024'!AH145</f>
        <v>57</v>
      </c>
      <c r="O144" s="113">
        <f>'jeziora 2024'!AI145</f>
        <v>68</v>
      </c>
      <c r="P144" s="113">
        <f>'jeziora 2024'!AJ145</f>
        <v>42</v>
      </c>
      <c r="Q144" s="113">
        <f>'jeziora 2024'!AK145</f>
        <v>460</v>
      </c>
      <c r="R144" s="113">
        <f>'jeziora 2024'!AL145</f>
        <v>180</v>
      </c>
      <c r="S144" s="113">
        <f>'jeziora 2024'!AM145</f>
        <v>62</v>
      </c>
      <c r="T144" s="113">
        <f>'jeziora 2024'!AN145</f>
        <v>124</v>
      </c>
      <c r="U144" s="113">
        <f>'jeziora 2024'!AP145</f>
        <v>182</v>
      </c>
      <c r="V144" s="113">
        <f>'jeziora 2024'!AQ145</f>
        <v>1.5</v>
      </c>
      <c r="W144" s="113">
        <f>'jeziora 2024'!AR145</f>
        <v>2.5</v>
      </c>
      <c r="X144" s="113">
        <f>'jeziora 2024'!AS145</f>
        <v>2.5</v>
      </c>
      <c r="Y144" s="113">
        <f>'jeziora 2024'!AT145</f>
        <v>193</v>
      </c>
      <c r="Z144" s="113">
        <f>'jeziora 2024'!AU145</f>
        <v>241</v>
      </c>
      <c r="AA144" s="113">
        <f>'jeziora 2024'!AV145</f>
        <v>100</v>
      </c>
      <c r="AB144" s="113">
        <f>'jeziora 2024'!AW145</f>
        <v>86</v>
      </c>
      <c r="AC144" s="113">
        <f>'jeziora 2024'!AX145</f>
        <v>268</v>
      </c>
      <c r="AD144" s="113">
        <f>'jeziora 2024'!AY145</f>
        <v>38</v>
      </c>
      <c r="AE144" s="113">
        <f>'jeziora 2024'!BA145</f>
        <v>1533.5</v>
      </c>
      <c r="AF144" s="113">
        <f>'jeziora 2024'!BI145</f>
        <v>0.5</v>
      </c>
      <c r="AG144" s="113">
        <f>'jeziora 2024'!BK145</f>
        <v>0.5</v>
      </c>
      <c r="AH144" s="113">
        <f>'jeziora 2024'!BL145</f>
        <v>0.05</v>
      </c>
      <c r="AI144" s="113">
        <f>'jeziora 2024'!BM145</f>
        <v>0.05</v>
      </c>
      <c r="AJ144" s="113">
        <f>'jeziora 2024'!BN145</f>
        <v>0.05</v>
      </c>
      <c r="AK144" s="113">
        <f>'jeziora 2024'!BQ145</f>
        <v>0.4</v>
      </c>
      <c r="AL144" s="113">
        <f>'jeziora 2024'!BS145</f>
        <v>0.05</v>
      </c>
      <c r="AM144" s="113">
        <f>'jeziora 2024'!BU145</f>
        <v>0.1</v>
      </c>
      <c r="AN144" s="113">
        <f>'jeziora 2024'!BW145</f>
        <v>0.05</v>
      </c>
      <c r="AO144" s="113">
        <f>'jeziora 2024'!BX145</f>
        <v>0.05</v>
      </c>
      <c r="AP144" s="113">
        <f>'jeziora 2024'!BY145</f>
        <v>0.15000000000000002</v>
      </c>
      <c r="AQ144" s="113">
        <f>'jeziora 2024'!CA145</f>
        <v>0</v>
      </c>
      <c r="AR144" s="112">
        <f>'jeziora 2024'!CL145</f>
        <v>0</v>
      </c>
      <c r="AS144" s="113">
        <f>'jeziora 2024'!CO145</f>
        <v>0</v>
      </c>
      <c r="AT144" s="113">
        <f>'jeziora 2024'!CT145</f>
        <v>0</v>
      </c>
      <c r="AU144" s="133">
        <f>'jeziora 2024'!CY145</f>
        <v>0</v>
      </c>
      <c r="AV144" s="113">
        <f>'jeziora 2024'!DD145</f>
        <v>0</v>
      </c>
      <c r="AW144" s="113">
        <f>'jeziora 2024'!DE145</f>
        <v>0.05</v>
      </c>
      <c r="AX144" s="157">
        <f>'jeziora 2024'!DF145</f>
        <v>0.05</v>
      </c>
      <c r="AY144" s="155" t="s">
        <v>164</v>
      </c>
    </row>
    <row r="145" spans="1:51" x14ac:dyDescent="0.25">
      <c r="A145" s="122">
        <f>'jeziora 2024'!B146</f>
        <v>192</v>
      </c>
      <c r="B145" s="120" t="str">
        <f>'jeziora 2024'!D146</f>
        <v xml:space="preserve">Jez. Wolskie - głęboczek </v>
      </c>
      <c r="C145" s="112">
        <f>'jeziora 2024'!I146</f>
        <v>28.1</v>
      </c>
      <c r="D145" s="112">
        <f>'jeziora 2024'!J146</f>
        <v>3.6</v>
      </c>
      <c r="E145" s="112">
        <f>'jeziora 2024'!L146</f>
        <v>0.4</v>
      </c>
      <c r="F145" s="112">
        <f>'jeziora 2024'!N146</f>
        <v>4.8</v>
      </c>
      <c r="G145" s="112">
        <f>'jeziora 2024'!O146</f>
        <v>13.8</v>
      </c>
      <c r="H145" s="133">
        <f>'jeziora 2024'!P146</f>
        <v>7.0000000000000001E-3</v>
      </c>
      <c r="I145" s="112">
        <f>'jeziora 2024'!S146</f>
        <v>2.8</v>
      </c>
      <c r="J145" s="112">
        <f>'jeziora 2024'!T146</f>
        <v>35.5</v>
      </c>
      <c r="K145" s="112">
        <f>'jeziora 2024'!X146</f>
        <v>29.7</v>
      </c>
      <c r="L145" s="121">
        <f>'jeziora 2024'!AA146</f>
        <v>3360</v>
      </c>
      <c r="M145" s="121">
        <f>'jeziora 2024'!AB146</f>
        <v>514.6</v>
      </c>
      <c r="N145" s="113">
        <f>'jeziora 2024'!AH146</f>
        <v>46</v>
      </c>
      <c r="O145" s="113">
        <f>'jeziora 2024'!AI146</f>
        <v>71</v>
      </c>
      <c r="P145" s="113">
        <f>'jeziora 2024'!AJ146</f>
        <v>95</v>
      </c>
      <c r="Q145" s="113">
        <f>'jeziora 2024'!AK146</f>
        <v>283</v>
      </c>
      <c r="R145" s="113">
        <f>'jeziora 2024'!AL146</f>
        <v>87</v>
      </c>
      <c r="S145" s="113">
        <f>'jeziora 2024'!AM146</f>
        <v>46</v>
      </c>
      <c r="T145" s="113">
        <f>'jeziora 2024'!AN146</f>
        <v>66</v>
      </c>
      <c r="U145" s="113">
        <f>'jeziora 2024'!AP146</f>
        <v>77</v>
      </c>
      <c r="V145" s="113">
        <f>'jeziora 2024'!AQ146</f>
        <v>1.5</v>
      </c>
      <c r="W145" s="113">
        <f>'jeziora 2024'!AR146</f>
        <v>2.5</v>
      </c>
      <c r="X145" s="113">
        <f>'jeziora 2024'!AS146</f>
        <v>53</v>
      </c>
      <c r="Y145" s="113">
        <f>'jeziora 2024'!AT146</f>
        <v>155</v>
      </c>
      <c r="Z145" s="113">
        <f>'jeziora 2024'!AU146</f>
        <v>112</v>
      </c>
      <c r="AA145" s="113">
        <f>'jeziora 2024'!AV146</f>
        <v>51</v>
      </c>
      <c r="AB145" s="113">
        <f>'jeziora 2024'!AW146</f>
        <v>70</v>
      </c>
      <c r="AC145" s="113">
        <f>'jeziora 2024'!AX146</f>
        <v>129</v>
      </c>
      <c r="AD145" s="113">
        <f>'jeziora 2024'!AY146</f>
        <v>21</v>
      </c>
      <c r="AE145" s="113">
        <f>'jeziora 2024'!BA146</f>
        <v>1069</v>
      </c>
      <c r="AF145" s="113">
        <f>'jeziora 2024'!BI146</f>
        <v>0.5</v>
      </c>
      <c r="AG145" s="113">
        <f>'jeziora 2024'!BK146</f>
        <v>0.5</v>
      </c>
      <c r="AH145" s="113">
        <f>'jeziora 2024'!BL146</f>
        <v>0.05</v>
      </c>
      <c r="AI145" s="113">
        <f>'jeziora 2024'!BM146</f>
        <v>0.05</v>
      </c>
      <c r="AJ145" s="113">
        <f>'jeziora 2024'!BN146</f>
        <v>0.05</v>
      </c>
      <c r="AK145" s="113">
        <f>'jeziora 2024'!BQ146</f>
        <v>0.4</v>
      </c>
      <c r="AL145" s="113">
        <f>'jeziora 2024'!BS146</f>
        <v>0.05</v>
      </c>
      <c r="AM145" s="113">
        <f>'jeziora 2024'!BU146</f>
        <v>0.1</v>
      </c>
      <c r="AN145" s="113">
        <f>'jeziora 2024'!BW146</f>
        <v>0.05</v>
      </c>
      <c r="AO145" s="113">
        <f>'jeziora 2024'!BX146</f>
        <v>0.05</v>
      </c>
      <c r="AP145" s="113">
        <f>'jeziora 2024'!BY146</f>
        <v>0.15000000000000002</v>
      </c>
      <c r="AQ145" s="113">
        <f>'jeziora 2024'!CA146</f>
        <v>0</v>
      </c>
      <c r="AR145" s="112">
        <f>'jeziora 2024'!CL146</f>
        <v>0</v>
      </c>
      <c r="AS145" s="113">
        <f>'jeziora 2024'!CO146</f>
        <v>0</v>
      </c>
      <c r="AT145" s="113">
        <f>'jeziora 2024'!CT146</f>
        <v>0</v>
      </c>
      <c r="AU145" s="133">
        <f>'jeziora 2024'!CY146</f>
        <v>0</v>
      </c>
      <c r="AV145" s="113">
        <f>'jeziora 2024'!DD146</f>
        <v>0</v>
      </c>
      <c r="AW145" s="113">
        <f>'jeziora 2024'!DE146</f>
        <v>0.05</v>
      </c>
      <c r="AX145" s="157">
        <f>'jeziora 2024'!DF146</f>
        <v>0.05</v>
      </c>
      <c r="AY145" s="155" t="s">
        <v>164</v>
      </c>
    </row>
    <row r="146" spans="1:51" x14ac:dyDescent="0.25">
      <c r="A146" s="122">
        <f>'jeziora 2024'!B147</f>
        <v>193</v>
      </c>
      <c r="B146" s="120" t="str">
        <f>'jeziora 2024'!D147</f>
        <v>jez. Wukśniki - stan. 01</v>
      </c>
      <c r="C146" s="112">
        <f>'jeziora 2024'!I147</f>
        <v>0.05</v>
      </c>
      <c r="D146" s="112">
        <f>'jeziora 2024'!J147</f>
        <v>13.7</v>
      </c>
      <c r="E146" s="112">
        <f>'jeziora 2024'!L147</f>
        <v>1.89</v>
      </c>
      <c r="F146" s="112">
        <f>'jeziora 2024'!N147</f>
        <v>36.200000000000003</v>
      </c>
      <c r="G146" s="112">
        <f>'jeziora 2024'!O147</f>
        <v>12.5</v>
      </c>
      <c r="H146" s="133">
        <f>'jeziora 2024'!P147</f>
        <v>1.0999999999999999E-2</v>
      </c>
      <c r="I146" s="112">
        <f>'jeziora 2024'!S147</f>
        <v>21.2</v>
      </c>
      <c r="J146" s="112">
        <f>'jeziora 2024'!T147</f>
        <v>51</v>
      </c>
      <c r="K146" s="112">
        <f>'jeziora 2024'!X147</f>
        <v>117</v>
      </c>
      <c r="L146" s="121">
        <f>'jeziora 2024'!AA147</f>
        <v>25730.2</v>
      </c>
      <c r="M146" s="121">
        <f>'jeziora 2024'!AB147</f>
        <v>11303.1</v>
      </c>
      <c r="N146" s="113">
        <f>'jeziora 2024'!AH147</f>
        <v>33</v>
      </c>
      <c r="O146" s="113">
        <f>'jeziora 2024'!AI147</f>
        <v>30</v>
      </c>
      <c r="P146" s="113">
        <f>'jeziora 2024'!AJ147</f>
        <v>2.5</v>
      </c>
      <c r="Q146" s="113">
        <f>'jeziora 2024'!AK147</f>
        <v>128</v>
      </c>
      <c r="R146" s="113">
        <f>'jeziora 2024'!AL147</f>
        <v>42</v>
      </c>
      <c r="S146" s="113">
        <f>'jeziora 2024'!AM147</f>
        <v>30</v>
      </c>
      <c r="T146" s="113">
        <f>'jeziora 2024'!AN147</f>
        <v>47</v>
      </c>
      <c r="U146" s="113">
        <f>'jeziora 2024'!AP147</f>
        <v>28</v>
      </c>
      <c r="V146" s="113">
        <f>'jeziora 2024'!AQ147</f>
        <v>1.5</v>
      </c>
      <c r="W146" s="113">
        <f>'jeziora 2024'!AR147</f>
        <v>27</v>
      </c>
      <c r="X146" s="113">
        <f>'jeziora 2024'!AS147</f>
        <v>2.5</v>
      </c>
      <c r="Y146" s="113">
        <f>'jeziora 2024'!AT147</f>
        <v>111</v>
      </c>
      <c r="Z146" s="113">
        <f>'jeziora 2024'!AU147</f>
        <v>61</v>
      </c>
      <c r="AA146" s="113">
        <f>'jeziora 2024'!AV147</f>
        <v>21</v>
      </c>
      <c r="AB146" s="113">
        <f>'jeziora 2024'!AW147</f>
        <v>36</v>
      </c>
      <c r="AC146" s="113">
        <f>'jeziora 2024'!AX147</f>
        <v>48</v>
      </c>
      <c r="AD146" s="113">
        <f>'jeziora 2024'!AY147</f>
        <v>2.5</v>
      </c>
      <c r="AE146" s="113">
        <f>'jeziora 2024'!BA147</f>
        <v>536.5</v>
      </c>
      <c r="AF146" s="113">
        <f>'jeziora 2024'!BI147</f>
        <v>0.5</v>
      </c>
      <c r="AG146" s="113">
        <f>'jeziora 2024'!BK147</f>
        <v>0.5</v>
      </c>
      <c r="AH146" s="113">
        <f>'jeziora 2024'!BL147</f>
        <v>0.05</v>
      </c>
      <c r="AI146" s="113">
        <f>'jeziora 2024'!BM147</f>
        <v>0.05</v>
      </c>
      <c r="AJ146" s="113">
        <f>'jeziora 2024'!BN147</f>
        <v>0.05</v>
      </c>
      <c r="AK146" s="113">
        <f>'jeziora 2024'!BQ147</f>
        <v>0.4</v>
      </c>
      <c r="AL146" s="113">
        <f>'jeziora 2024'!BS147</f>
        <v>0.05</v>
      </c>
      <c r="AM146" s="113">
        <f>'jeziora 2024'!BU147</f>
        <v>0.1</v>
      </c>
      <c r="AN146" s="113">
        <f>'jeziora 2024'!BW147</f>
        <v>0.05</v>
      </c>
      <c r="AO146" s="113">
        <f>'jeziora 2024'!BX147</f>
        <v>0.05</v>
      </c>
      <c r="AP146" s="113">
        <f>'jeziora 2024'!BY147</f>
        <v>0.15000000000000002</v>
      </c>
      <c r="AQ146" s="113">
        <f>'jeziora 2024'!CA147</f>
        <v>25</v>
      </c>
      <c r="AR146" s="112">
        <f>'jeziora 2024'!CL147</f>
        <v>0.65</v>
      </c>
      <c r="AS146" s="113">
        <f>'jeziora 2024'!CO147</f>
        <v>0.5</v>
      </c>
      <c r="AT146" s="113">
        <f>'jeziora 2024'!CT147</f>
        <v>0.5</v>
      </c>
      <c r="AU146" s="133">
        <f>'jeziora 2024'!CY147</f>
        <v>1.7999999999999999E-2</v>
      </c>
      <c r="AV146" s="113">
        <f>'jeziora 2024'!DD147</f>
        <v>0.05</v>
      </c>
      <c r="AW146" s="113">
        <f>'jeziora 2024'!DE147</f>
        <v>0.05</v>
      </c>
      <c r="AX146" s="157">
        <f>'jeziora 2024'!DF147</f>
        <v>0.05</v>
      </c>
      <c r="AY146" s="155" t="s">
        <v>164</v>
      </c>
    </row>
    <row r="147" spans="1:51" x14ac:dyDescent="0.25">
      <c r="A147" s="122">
        <f>'jeziora 2024'!B148</f>
        <v>194</v>
      </c>
      <c r="B147" s="120" t="str">
        <f>'jeziora 2024'!D148</f>
        <v>jez. Załom Wielki - głęboczek -  21,5 m</v>
      </c>
      <c r="C147" s="112">
        <f>'jeziora 2024'!I148</f>
        <v>0.05</v>
      </c>
      <c r="D147" s="112">
        <f>'jeziora 2024'!J148</f>
        <v>3.6</v>
      </c>
      <c r="E147" s="112">
        <f>'jeziora 2024'!L148</f>
        <v>2.5000000000000001E-2</v>
      </c>
      <c r="F147" s="112">
        <f>'jeziora 2024'!N148</f>
        <v>4.9000000000000004</v>
      </c>
      <c r="G147" s="112">
        <f>'jeziora 2024'!O148</f>
        <v>8.2899999999999991</v>
      </c>
      <c r="H147" s="133">
        <f>'jeziora 2024'!P148</f>
        <v>2.5000000000000001E-3</v>
      </c>
      <c r="I147" s="112">
        <f>'jeziora 2024'!S148</f>
        <v>0.96299999999999997</v>
      </c>
      <c r="J147" s="112">
        <f>'jeziora 2024'!T148</f>
        <v>5.88</v>
      </c>
      <c r="K147" s="112">
        <f>'jeziora 2024'!X148</f>
        <v>28.8</v>
      </c>
      <c r="L147" s="121">
        <f>'jeziora 2024'!AA148</f>
        <v>13600</v>
      </c>
      <c r="M147" s="121">
        <f>'jeziora 2024'!AB148</f>
        <v>3362.3</v>
      </c>
      <c r="N147" s="113">
        <f>'jeziora 2024'!AH148</f>
        <v>2.5</v>
      </c>
      <c r="O147" s="113">
        <f>'jeziora 2024'!AI148</f>
        <v>47</v>
      </c>
      <c r="P147" s="113">
        <f>'jeziora 2024'!AJ148</f>
        <v>123</v>
      </c>
      <c r="Q147" s="113">
        <f>'jeziora 2024'!AK148</f>
        <v>264</v>
      </c>
      <c r="R147" s="113">
        <f>'jeziora 2024'!AL148</f>
        <v>140</v>
      </c>
      <c r="S147" s="113">
        <f>'jeziora 2024'!AM148</f>
        <v>61</v>
      </c>
      <c r="T147" s="113">
        <f>'jeziora 2024'!AN148</f>
        <v>85</v>
      </c>
      <c r="U147" s="113">
        <f>'jeziora 2024'!AP148</f>
        <v>109</v>
      </c>
      <c r="V147" s="113">
        <f>'jeziora 2024'!AQ148</f>
        <v>1.5</v>
      </c>
      <c r="W147" s="113">
        <f>'jeziora 2024'!AR148</f>
        <v>2.5</v>
      </c>
      <c r="X147" s="113">
        <f>'jeziora 2024'!AS148</f>
        <v>2.5</v>
      </c>
      <c r="Y147" s="113">
        <f>'jeziora 2024'!AT148</f>
        <v>116</v>
      </c>
      <c r="Z147" s="113">
        <f>'jeziora 2024'!AU148</f>
        <v>137</v>
      </c>
      <c r="AA147" s="113">
        <f>'jeziora 2024'!AV148</f>
        <v>68</v>
      </c>
      <c r="AB147" s="113">
        <f>'jeziora 2024'!AW148</f>
        <v>104</v>
      </c>
      <c r="AC147" s="113">
        <f>'jeziora 2024'!AX148</f>
        <v>131</v>
      </c>
      <c r="AD147" s="113">
        <f>'jeziora 2024'!AY148</f>
        <v>28</v>
      </c>
      <c r="AE147" s="113">
        <f>'jeziora 2024'!BA148</f>
        <v>1050</v>
      </c>
      <c r="AF147" s="113">
        <f>'jeziora 2024'!BI148</f>
        <v>0.5</v>
      </c>
      <c r="AG147" s="113">
        <f>'jeziora 2024'!BK148</f>
        <v>0.5</v>
      </c>
      <c r="AH147" s="113">
        <f>'jeziora 2024'!BL148</f>
        <v>0.05</v>
      </c>
      <c r="AI147" s="113">
        <f>'jeziora 2024'!BM148</f>
        <v>0.05</v>
      </c>
      <c r="AJ147" s="113">
        <f>'jeziora 2024'!BN148</f>
        <v>0.05</v>
      </c>
      <c r="AK147" s="113">
        <f>'jeziora 2024'!BQ148</f>
        <v>0.4</v>
      </c>
      <c r="AL147" s="113">
        <f>'jeziora 2024'!BS148</f>
        <v>0.05</v>
      </c>
      <c r="AM147" s="113">
        <f>'jeziora 2024'!BU148</f>
        <v>0.1</v>
      </c>
      <c r="AN147" s="113">
        <f>'jeziora 2024'!BW148</f>
        <v>0.05</v>
      </c>
      <c r="AO147" s="113">
        <f>'jeziora 2024'!BX148</f>
        <v>0.05</v>
      </c>
      <c r="AP147" s="113">
        <f>'jeziora 2024'!BY148</f>
        <v>0.15000000000000002</v>
      </c>
      <c r="AQ147" s="113">
        <f>'jeziora 2024'!CA148</f>
        <v>25</v>
      </c>
      <c r="AR147" s="112">
        <f>'jeziora 2024'!CL148</f>
        <v>0.28000000000000003</v>
      </c>
      <c r="AS147" s="113">
        <f>'jeziora 2024'!CO148</f>
        <v>0.5</v>
      </c>
      <c r="AT147" s="113">
        <f>'jeziora 2024'!CT148</f>
        <v>0.5</v>
      </c>
      <c r="AU147" s="133">
        <f>'jeziora 2024'!CY148</f>
        <v>4.0000000000000001E-3</v>
      </c>
      <c r="AV147" s="113">
        <f>'jeziora 2024'!DD148</f>
        <v>0.05</v>
      </c>
      <c r="AW147" s="113">
        <f>'jeziora 2024'!DE148</f>
        <v>0.05</v>
      </c>
      <c r="AX147" s="157">
        <f>'jeziora 2024'!DF148</f>
        <v>0.05</v>
      </c>
      <c r="AY147" s="155" t="s">
        <v>164</v>
      </c>
    </row>
    <row r="148" spans="1:51" x14ac:dyDescent="0.25">
      <c r="A148" s="122">
        <f>'jeziora 2024'!B149</f>
        <v>195</v>
      </c>
      <c r="B148" s="120" t="str">
        <f>'jeziora 2024'!D149</f>
        <v>Jez. Zamarte - głęboczek</v>
      </c>
      <c r="C148" s="112">
        <f>'jeziora 2024'!I149</f>
        <v>0.05</v>
      </c>
      <c r="D148" s="112">
        <f>'jeziora 2024'!J149</f>
        <v>1.5</v>
      </c>
      <c r="E148" s="112">
        <f>'jeziora 2024'!L149</f>
        <v>2.5000000000000001E-2</v>
      </c>
      <c r="F148" s="112">
        <f>'jeziora 2024'!N149</f>
        <v>6.87</v>
      </c>
      <c r="G148" s="112">
        <f>'jeziora 2024'!O149</f>
        <v>10.8</v>
      </c>
      <c r="H148" s="133">
        <f>'jeziora 2024'!P149</f>
        <v>5.1999999999999998E-3</v>
      </c>
      <c r="I148" s="112">
        <f>'jeziora 2024'!S149</f>
        <v>3.94</v>
      </c>
      <c r="J148" s="112">
        <f>'jeziora 2024'!T149</f>
        <v>5.94</v>
      </c>
      <c r="K148" s="112">
        <f>'jeziora 2024'!X149</f>
        <v>37.200000000000003</v>
      </c>
      <c r="L148" s="121">
        <f>'jeziora 2024'!AA149</f>
        <v>5560</v>
      </c>
      <c r="M148" s="121">
        <f>'jeziora 2024'!AB149</f>
        <v>649.90899999999999</v>
      </c>
      <c r="N148" s="113">
        <f>'jeziora 2024'!AH149</f>
        <v>110</v>
      </c>
      <c r="O148" s="113">
        <f>'jeziora 2024'!AI149</f>
        <v>57</v>
      </c>
      <c r="P148" s="113">
        <f>'jeziora 2024'!AJ149</f>
        <v>2.5</v>
      </c>
      <c r="Q148" s="113">
        <f>'jeziora 2024'!AK149</f>
        <v>76</v>
      </c>
      <c r="R148" s="113">
        <f>'jeziora 2024'!AL149</f>
        <v>2.5</v>
      </c>
      <c r="S148" s="113">
        <f>'jeziora 2024'!AM149</f>
        <v>2.5</v>
      </c>
      <c r="T148" s="113">
        <f>'jeziora 2024'!AN149</f>
        <v>2.5</v>
      </c>
      <c r="U148" s="113">
        <f>'jeziora 2024'!AP149</f>
        <v>2.5</v>
      </c>
      <c r="V148" s="113">
        <f>'jeziora 2024'!AQ149</f>
        <v>1.5</v>
      </c>
      <c r="W148" s="113">
        <f>'jeziora 2024'!AR149</f>
        <v>220</v>
      </c>
      <c r="X148" s="113">
        <f>'jeziora 2024'!AS149</f>
        <v>2.5</v>
      </c>
      <c r="Y148" s="113">
        <f>'jeziora 2024'!AT149</f>
        <v>69</v>
      </c>
      <c r="Z148" s="113">
        <f>'jeziora 2024'!AU149</f>
        <v>39</v>
      </c>
      <c r="AA148" s="113">
        <f>'jeziora 2024'!AV149</f>
        <v>2.5</v>
      </c>
      <c r="AB148" s="113">
        <f>'jeziora 2024'!AW149</f>
        <v>2.5</v>
      </c>
      <c r="AC148" s="113">
        <f>'jeziora 2024'!AX149</f>
        <v>76</v>
      </c>
      <c r="AD148" s="113">
        <f>'jeziora 2024'!AY149</f>
        <v>2.5</v>
      </c>
      <c r="AE148" s="113">
        <f>'jeziora 2024'!BA149</f>
        <v>587.5</v>
      </c>
      <c r="AF148" s="113">
        <f>'jeziora 2024'!BI149</f>
        <v>0.5</v>
      </c>
      <c r="AG148" s="113">
        <f>'jeziora 2024'!BK149</f>
        <v>0.5</v>
      </c>
      <c r="AH148" s="113">
        <f>'jeziora 2024'!BL149</f>
        <v>0.05</v>
      </c>
      <c r="AI148" s="113">
        <f>'jeziora 2024'!BM149</f>
        <v>0.05</v>
      </c>
      <c r="AJ148" s="113">
        <f>'jeziora 2024'!BN149</f>
        <v>0.05</v>
      </c>
      <c r="AK148" s="113">
        <f>'jeziora 2024'!BQ149</f>
        <v>0.4</v>
      </c>
      <c r="AL148" s="113">
        <f>'jeziora 2024'!BS149</f>
        <v>0.05</v>
      </c>
      <c r="AM148" s="113">
        <f>'jeziora 2024'!BU149</f>
        <v>0.1</v>
      </c>
      <c r="AN148" s="113">
        <f>'jeziora 2024'!BW149</f>
        <v>0.05</v>
      </c>
      <c r="AO148" s="113">
        <f>'jeziora 2024'!BX149</f>
        <v>0.05</v>
      </c>
      <c r="AP148" s="113">
        <f>'jeziora 2024'!BY149</f>
        <v>0.15000000000000002</v>
      </c>
      <c r="AQ148" s="113">
        <f>'jeziora 2024'!CA149</f>
        <v>25</v>
      </c>
      <c r="AR148" s="112">
        <f>'jeziora 2024'!CL149</f>
        <v>34</v>
      </c>
      <c r="AS148" s="113">
        <f>'jeziora 2024'!CO149</f>
        <v>0.5</v>
      </c>
      <c r="AT148" s="113">
        <f>'jeziora 2024'!CT149</f>
        <v>0.5</v>
      </c>
      <c r="AU148" s="133">
        <f>'jeziora 2024'!CY149</f>
        <v>4.2000000000000006E-3</v>
      </c>
      <c r="AV148" s="113">
        <f>'jeziora 2024'!DD149</f>
        <v>0.05</v>
      </c>
      <c r="AW148" s="113">
        <f>'jeziora 2024'!DE149</f>
        <v>0.05</v>
      </c>
      <c r="AX148" s="157">
        <f>'jeziora 2024'!DF149</f>
        <v>0.05</v>
      </c>
      <c r="AY148" s="155" t="s">
        <v>164</v>
      </c>
    </row>
    <row r="149" spans="1:51" x14ac:dyDescent="0.25">
      <c r="A149" s="122">
        <f>'jeziora 2024'!B150</f>
        <v>196</v>
      </c>
      <c r="B149" s="120" t="str">
        <f>'jeziora 2024'!D150</f>
        <v>jez. Zamkowe - głęboczek - 36,5m</v>
      </c>
      <c r="C149" s="112">
        <f>'jeziora 2024'!I150</f>
        <v>0.05</v>
      </c>
      <c r="D149" s="112">
        <f>'jeziora 2024'!J150</f>
        <v>13.8</v>
      </c>
      <c r="E149" s="112">
        <f>'jeziora 2024'!L150</f>
        <v>1.4</v>
      </c>
      <c r="F149" s="112">
        <f>'jeziora 2024'!N150</f>
        <v>42.7</v>
      </c>
      <c r="G149" s="112">
        <f>'jeziora 2024'!O150</f>
        <v>69.400000000000006</v>
      </c>
      <c r="H149" s="133">
        <f>'jeziora 2024'!P150</f>
        <v>3.4000000000000002E-2</v>
      </c>
      <c r="I149" s="112">
        <f>'jeziora 2024'!S150</f>
        <v>25.3</v>
      </c>
      <c r="J149" s="112">
        <f>'jeziora 2024'!T150</f>
        <v>112</v>
      </c>
      <c r="K149" s="112">
        <f>'jeziora 2024'!X150</f>
        <v>426</v>
      </c>
      <c r="L149" s="121">
        <f>'jeziora 2024'!AA150</f>
        <v>58954</v>
      </c>
      <c r="M149" s="121">
        <f>'jeziora 2024'!AB150</f>
        <v>935.92</v>
      </c>
      <c r="N149" s="113">
        <f>'jeziora 2024'!AH150</f>
        <v>93</v>
      </c>
      <c r="O149" s="113">
        <f>'jeziora 2024'!AI150</f>
        <v>53</v>
      </c>
      <c r="P149" s="113">
        <f>'jeziora 2024'!AJ150</f>
        <v>2.5</v>
      </c>
      <c r="Q149" s="113">
        <f>'jeziora 2024'!AK150</f>
        <v>196</v>
      </c>
      <c r="R149" s="113">
        <f>'jeziora 2024'!AL150</f>
        <v>43</v>
      </c>
      <c r="S149" s="113">
        <f>'jeziora 2024'!AM150</f>
        <v>2.5</v>
      </c>
      <c r="T149" s="113">
        <f>'jeziora 2024'!AN150</f>
        <v>46</v>
      </c>
      <c r="U149" s="113">
        <f>'jeziora 2024'!AP150</f>
        <v>2.5</v>
      </c>
      <c r="V149" s="113">
        <f>'jeziora 2024'!AQ150</f>
        <v>1.5</v>
      </c>
      <c r="W149" s="113">
        <f>'jeziora 2024'!AR150</f>
        <v>2.5</v>
      </c>
      <c r="X149" s="113">
        <f>'jeziora 2024'!AS150</f>
        <v>2.5</v>
      </c>
      <c r="Y149" s="113">
        <f>'jeziora 2024'!AT150</f>
        <v>160</v>
      </c>
      <c r="Z149" s="113">
        <f>'jeziora 2024'!AU150</f>
        <v>97</v>
      </c>
      <c r="AA149" s="113">
        <f>'jeziora 2024'!AV150</f>
        <v>2.5</v>
      </c>
      <c r="AB149" s="113">
        <f>'jeziora 2024'!AW150</f>
        <v>2.5</v>
      </c>
      <c r="AC149" s="113">
        <f>'jeziora 2024'!AX150</f>
        <v>104</v>
      </c>
      <c r="AD149" s="113">
        <f>'jeziora 2024'!AY150</f>
        <v>2.5</v>
      </c>
      <c r="AE149" s="113">
        <f>'jeziora 2024'!BA150</f>
        <v>702</v>
      </c>
      <c r="AF149" s="113">
        <f>'jeziora 2024'!BI150</f>
        <v>0.5</v>
      </c>
      <c r="AG149" s="113">
        <f>'jeziora 2024'!BK150</f>
        <v>0.5</v>
      </c>
      <c r="AH149" s="113">
        <f>'jeziora 2024'!BL150</f>
        <v>0.05</v>
      </c>
      <c r="AI149" s="113">
        <f>'jeziora 2024'!BM150</f>
        <v>0.05</v>
      </c>
      <c r="AJ149" s="113">
        <f>'jeziora 2024'!BN150</f>
        <v>0.05</v>
      </c>
      <c r="AK149" s="113">
        <f>'jeziora 2024'!BQ150</f>
        <v>0.4</v>
      </c>
      <c r="AL149" s="113">
        <f>'jeziora 2024'!BS150</f>
        <v>0.05</v>
      </c>
      <c r="AM149" s="113">
        <f>'jeziora 2024'!BU150</f>
        <v>0.1</v>
      </c>
      <c r="AN149" s="113">
        <f>'jeziora 2024'!BW150</f>
        <v>0.05</v>
      </c>
      <c r="AO149" s="113">
        <f>'jeziora 2024'!BX150</f>
        <v>0.05</v>
      </c>
      <c r="AP149" s="113">
        <f>'jeziora 2024'!BY150</f>
        <v>0.15000000000000002</v>
      </c>
      <c r="AQ149" s="113">
        <f>'jeziora 2024'!CA150</f>
        <v>25</v>
      </c>
      <c r="AR149" s="112">
        <f>'jeziora 2024'!CL150</f>
        <v>12</v>
      </c>
      <c r="AS149" s="113">
        <f>'jeziora 2024'!CO150</f>
        <v>0.5</v>
      </c>
      <c r="AT149" s="113">
        <f>'jeziora 2024'!CT150</f>
        <v>0.5</v>
      </c>
      <c r="AU149" s="133">
        <f>'jeziora 2024'!CY150</f>
        <v>2.8000000000000001E-2</v>
      </c>
      <c r="AV149" s="113">
        <f>'jeziora 2024'!DD150</f>
        <v>0.05</v>
      </c>
      <c r="AW149" s="113">
        <f>'jeziora 2024'!DE150</f>
        <v>0.05</v>
      </c>
      <c r="AX149" s="157">
        <f>'jeziora 2024'!DF150</f>
        <v>0.05</v>
      </c>
      <c r="AY149" s="155" t="s">
        <v>164</v>
      </c>
    </row>
    <row r="150" spans="1:51" x14ac:dyDescent="0.25">
      <c r="A150" s="122">
        <f>'jeziora 2024'!B151</f>
        <v>197</v>
      </c>
      <c r="B150" s="120" t="str">
        <f>'jeziora 2024'!D151</f>
        <v xml:space="preserve">Jez. Zamkowe (Wąbrzeskie) - głęboczek </v>
      </c>
      <c r="C150" s="112">
        <f>'jeziora 2024'!I151</f>
        <v>27</v>
      </c>
      <c r="D150" s="112">
        <f>'jeziora 2024'!J151</f>
        <v>1.5</v>
      </c>
      <c r="E150" s="112">
        <f>'jeziora 2024'!L151</f>
        <v>0.22</v>
      </c>
      <c r="F150" s="112">
        <f>'jeziora 2024'!N151</f>
        <v>10.5</v>
      </c>
      <c r="G150" s="112">
        <f>'jeziora 2024'!O151</f>
        <v>17.600000000000001</v>
      </c>
      <c r="H150" s="133">
        <f>'jeziora 2024'!P151</f>
        <v>4.4000000000000003E-3</v>
      </c>
      <c r="I150" s="112">
        <f>'jeziora 2024'!S151</f>
        <v>9.14</v>
      </c>
      <c r="J150" s="112">
        <f>'jeziora 2024'!T151</f>
        <v>16.100000000000001</v>
      </c>
      <c r="K150" s="112">
        <f>'jeziora 2024'!X151</f>
        <v>79.400000000000006</v>
      </c>
      <c r="L150" s="121">
        <f>'jeziora 2024'!AA151</f>
        <v>6160</v>
      </c>
      <c r="M150" s="121">
        <f>'jeziora 2024'!AB151</f>
        <v>772.09500000000003</v>
      </c>
      <c r="N150" s="113">
        <f>'jeziora 2024'!AH151</f>
        <v>2210</v>
      </c>
      <c r="O150" s="113">
        <f>'jeziora 2024'!AI151</f>
        <v>248</v>
      </c>
      <c r="P150" s="113">
        <f>'jeziora 2024'!AJ151</f>
        <v>1890</v>
      </c>
      <c r="Q150" s="113">
        <f>'jeziora 2024'!AK151</f>
        <v>962</v>
      </c>
      <c r="R150" s="113">
        <f>'jeziora 2024'!AL151</f>
        <v>410</v>
      </c>
      <c r="S150" s="113">
        <f>'jeziora 2024'!AM151</f>
        <v>189</v>
      </c>
      <c r="T150" s="113">
        <f>'jeziora 2024'!AN151</f>
        <v>256</v>
      </c>
      <c r="U150" s="113">
        <f>'jeziora 2024'!AP151</f>
        <v>179</v>
      </c>
      <c r="V150" s="113">
        <f>'jeziora 2024'!AQ151</f>
        <v>1.5</v>
      </c>
      <c r="W150" s="113">
        <f>'jeziora 2024'!AR151</f>
        <v>28</v>
      </c>
      <c r="X150" s="113">
        <f>'jeziora 2024'!AS151</f>
        <v>809</v>
      </c>
      <c r="Y150" s="113">
        <f>'jeziora 2024'!AT151</f>
        <v>638</v>
      </c>
      <c r="Z150" s="113">
        <f>'jeziora 2024'!AU151</f>
        <v>509</v>
      </c>
      <c r="AA150" s="113">
        <f>'jeziora 2024'!AV151</f>
        <v>191</v>
      </c>
      <c r="AB150" s="113">
        <f>'jeziora 2024'!AW151</f>
        <v>234</v>
      </c>
      <c r="AC150" s="113">
        <f>'jeziora 2024'!AX151</f>
        <v>478</v>
      </c>
      <c r="AD150" s="113">
        <f>'jeziora 2024'!AY151</f>
        <v>35</v>
      </c>
      <c r="AE150" s="113">
        <f>'jeziora 2024'!BA151</f>
        <v>8341.5</v>
      </c>
      <c r="AF150" s="113">
        <f>'jeziora 2024'!BI151</f>
        <v>0.5</v>
      </c>
      <c r="AG150" s="113">
        <f>'jeziora 2024'!BK151</f>
        <v>0.5</v>
      </c>
      <c r="AH150" s="113">
        <f>'jeziora 2024'!BL151</f>
        <v>0.05</v>
      </c>
      <c r="AI150" s="113">
        <f>'jeziora 2024'!BM151</f>
        <v>0.05</v>
      </c>
      <c r="AJ150" s="113">
        <f>'jeziora 2024'!BN151</f>
        <v>0.05</v>
      </c>
      <c r="AK150" s="113">
        <f>'jeziora 2024'!BQ151</f>
        <v>0.4</v>
      </c>
      <c r="AL150" s="113">
        <f>'jeziora 2024'!BS151</f>
        <v>0.05</v>
      </c>
      <c r="AM150" s="113">
        <f>'jeziora 2024'!BU151</f>
        <v>0.1</v>
      </c>
      <c r="AN150" s="113">
        <f>'jeziora 2024'!BW151</f>
        <v>0.05</v>
      </c>
      <c r="AO150" s="113">
        <f>'jeziora 2024'!BX151</f>
        <v>0.05</v>
      </c>
      <c r="AP150" s="113">
        <f>'jeziora 2024'!BY151</f>
        <v>0.15000000000000002</v>
      </c>
      <c r="AQ150" s="113">
        <f>'jeziora 2024'!CA151</f>
        <v>25</v>
      </c>
      <c r="AR150" s="112">
        <f>'jeziora 2024'!CL151</f>
        <v>22</v>
      </c>
      <c r="AS150" s="113">
        <f>'jeziora 2024'!CO151</f>
        <v>0.5</v>
      </c>
      <c r="AT150" s="113">
        <f>'jeziora 2024'!CT151</f>
        <v>0.5</v>
      </c>
      <c r="AU150" s="133">
        <f>'jeziora 2024'!CY151</f>
        <v>1.4999999999999999E-2</v>
      </c>
      <c r="AV150" s="113">
        <f>'jeziora 2024'!DD151</f>
        <v>0.05</v>
      </c>
      <c r="AW150" s="113">
        <f>'jeziora 2024'!DE151</f>
        <v>0.05</v>
      </c>
      <c r="AX150" s="157">
        <f>'jeziora 2024'!DF151</f>
        <v>0.05</v>
      </c>
      <c r="AY150" s="155" t="s">
        <v>164</v>
      </c>
    </row>
    <row r="151" spans="1:51" x14ac:dyDescent="0.25">
      <c r="A151" s="122">
        <f>'jeziora 2024'!B152</f>
        <v>198</v>
      </c>
      <c r="B151" s="120" t="str">
        <f>'jeziora 2024'!D152</f>
        <v>jez. Zarybinek - stan. 01</v>
      </c>
      <c r="C151" s="112">
        <f>'jeziora 2024'!I152</f>
        <v>0.05</v>
      </c>
      <c r="D151" s="112">
        <f>'jeziora 2024'!J152</f>
        <v>1.5</v>
      </c>
      <c r="E151" s="112">
        <f>'jeziora 2024'!L152</f>
        <v>0.23499999999999999</v>
      </c>
      <c r="F151" s="112">
        <f>'jeziora 2024'!N152</f>
        <v>2.7</v>
      </c>
      <c r="G151" s="112">
        <f>'jeziora 2024'!O152</f>
        <v>0.69699999999999995</v>
      </c>
      <c r="H151" s="133">
        <f>'jeziora 2024'!P152</f>
        <v>2.7000000000000001E-3</v>
      </c>
      <c r="I151" s="112">
        <f>'jeziora 2024'!S152</f>
        <v>3.2</v>
      </c>
      <c r="J151" s="112">
        <f>'jeziora 2024'!T152</f>
        <v>5.59</v>
      </c>
      <c r="K151" s="112">
        <f>'jeziora 2024'!X152</f>
        <v>22.5</v>
      </c>
      <c r="L151" s="121">
        <f>'jeziora 2024'!AA152</f>
        <v>4050</v>
      </c>
      <c r="M151" s="121">
        <f>'jeziora 2024'!AB152</f>
        <v>667.28399999999999</v>
      </c>
      <c r="N151" s="113">
        <f>'jeziora 2024'!AH152</f>
        <v>2.5</v>
      </c>
      <c r="O151" s="113">
        <f>'jeziora 2024'!AI152</f>
        <v>30</v>
      </c>
      <c r="P151" s="113">
        <f>'jeziora 2024'!AJ152</f>
        <v>37</v>
      </c>
      <c r="Q151" s="113">
        <f>'jeziora 2024'!AK152</f>
        <v>125</v>
      </c>
      <c r="R151" s="113">
        <f>'jeziora 2024'!AL152</f>
        <v>75</v>
      </c>
      <c r="S151" s="113">
        <f>'jeziora 2024'!AM152</f>
        <v>2.5</v>
      </c>
      <c r="T151" s="113">
        <f>'jeziora 2024'!AN152</f>
        <v>44</v>
      </c>
      <c r="U151" s="113">
        <f>'jeziora 2024'!AP152</f>
        <v>54</v>
      </c>
      <c r="V151" s="113">
        <f>'jeziora 2024'!AQ152</f>
        <v>1.5</v>
      </c>
      <c r="W151" s="113">
        <f>'jeziora 2024'!AR152</f>
        <v>2.5</v>
      </c>
      <c r="X151" s="113">
        <f>'jeziora 2024'!AS152</f>
        <v>2.5</v>
      </c>
      <c r="Y151" s="113">
        <f>'jeziora 2024'!AT152</f>
        <v>63</v>
      </c>
      <c r="Z151" s="113">
        <f>'jeziora 2024'!AU152</f>
        <v>65</v>
      </c>
      <c r="AA151" s="113">
        <f>'jeziora 2024'!AV152</f>
        <v>30</v>
      </c>
      <c r="AB151" s="113">
        <f>'jeziora 2024'!AW152</f>
        <v>43</v>
      </c>
      <c r="AC151" s="113">
        <f>'jeziora 2024'!AX152</f>
        <v>87</v>
      </c>
      <c r="AD151" s="113">
        <f>'jeziora 2024'!AY152</f>
        <v>2.5</v>
      </c>
      <c r="AE151" s="113">
        <f>'jeziora 2024'!BA152</f>
        <v>480.5</v>
      </c>
      <c r="AF151" s="113">
        <f>'jeziora 2024'!BI152</f>
        <v>0.5</v>
      </c>
      <c r="AG151" s="113">
        <f>'jeziora 2024'!BK152</f>
        <v>0.5</v>
      </c>
      <c r="AH151" s="113">
        <f>'jeziora 2024'!BL152</f>
        <v>0.05</v>
      </c>
      <c r="AI151" s="113">
        <f>'jeziora 2024'!BM152</f>
        <v>0.05</v>
      </c>
      <c r="AJ151" s="113">
        <f>'jeziora 2024'!BN152</f>
        <v>0.05</v>
      </c>
      <c r="AK151" s="113">
        <f>'jeziora 2024'!BQ152</f>
        <v>0.4</v>
      </c>
      <c r="AL151" s="113">
        <f>'jeziora 2024'!BS152</f>
        <v>0.05</v>
      </c>
      <c r="AM151" s="113">
        <f>'jeziora 2024'!BU152</f>
        <v>0.1</v>
      </c>
      <c r="AN151" s="113">
        <f>'jeziora 2024'!BW152</f>
        <v>0.05</v>
      </c>
      <c r="AO151" s="113">
        <f>'jeziora 2024'!BX152</f>
        <v>0.05</v>
      </c>
      <c r="AP151" s="113">
        <f>'jeziora 2024'!BY152</f>
        <v>0.15000000000000002</v>
      </c>
      <c r="AQ151" s="113">
        <f>'jeziora 2024'!CA152</f>
        <v>0</v>
      </c>
      <c r="AR151" s="112">
        <f>'jeziora 2024'!CL152</f>
        <v>0</v>
      </c>
      <c r="AS151" s="113">
        <f>'jeziora 2024'!CO152</f>
        <v>0</v>
      </c>
      <c r="AT151" s="113">
        <f>'jeziora 2024'!CT152</f>
        <v>0</v>
      </c>
      <c r="AU151" s="133">
        <f>'jeziora 2024'!CY152</f>
        <v>0</v>
      </c>
      <c r="AV151" s="113">
        <f>'jeziora 2024'!DD152</f>
        <v>0</v>
      </c>
      <c r="AW151" s="113">
        <f>'jeziora 2024'!DE152</f>
        <v>0.05</v>
      </c>
      <c r="AX151" s="157">
        <f>'jeziora 2024'!DF152</f>
        <v>0.05</v>
      </c>
      <c r="AY151" s="158" t="s">
        <v>162</v>
      </c>
    </row>
    <row r="152" spans="1:51" x14ac:dyDescent="0.25">
      <c r="A152" s="122">
        <f>'jeziora 2024'!B153</f>
        <v>199</v>
      </c>
      <c r="B152" s="120" t="str">
        <f>'jeziora 2024'!D153</f>
        <v>Jez. Zbiczno - głęboczek</v>
      </c>
      <c r="C152" s="112">
        <f>'jeziora 2024'!I153</f>
        <v>0.05</v>
      </c>
      <c r="D152" s="112">
        <f>'jeziora 2024'!J153</f>
        <v>7.32</v>
      </c>
      <c r="E152" s="112">
        <f>'jeziora 2024'!L153</f>
        <v>0.95299999999999996</v>
      </c>
      <c r="F152" s="112">
        <f>'jeziora 2024'!N153</f>
        <v>6.66</v>
      </c>
      <c r="G152" s="112">
        <f>'jeziora 2024'!O153</f>
        <v>5.34</v>
      </c>
      <c r="H152" s="133">
        <f>'jeziora 2024'!P153</f>
        <v>2.8E-3</v>
      </c>
      <c r="I152" s="112">
        <f>'jeziora 2024'!S153</f>
        <v>6.2</v>
      </c>
      <c r="J152" s="112">
        <f>'jeziora 2024'!T153</f>
        <v>46.8</v>
      </c>
      <c r="K152" s="112">
        <f>'jeziora 2024'!X153</f>
        <v>67.599999999999994</v>
      </c>
      <c r="L152" s="121">
        <f>'jeziora 2024'!AA153</f>
        <v>14400</v>
      </c>
      <c r="M152" s="121">
        <f>'jeziora 2024'!AB153</f>
        <v>2286.52</v>
      </c>
      <c r="N152" s="113">
        <f>'jeziora 2024'!AH153</f>
        <v>2.5</v>
      </c>
      <c r="O152" s="113">
        <f>'jeziora 2024'!AI153</f>
        <v>160</v>
      </c>
      <c r="P152" s="113">
        <f>'jeziora 2024'!AJ153</f>
        <v>80</v>
      </c>
      <c r="Q152" s="113">
        <f>'jeziora 2024'!AK153</f>
        <v>652</v>
      </c>
      <c r="R152" s="113">
        <f>'jeziora 2024'!AL153</f>
        <v>330</v>
      </c>
      <c r="S152" s="113">
        <f>'jeziora 2024'!AM153</f>
        <v>121</v>
      </c>
      <c r="T152" s="113">
        <f>'jeziora 2024'!AN153</f>
        <v>178</v>
      </c>
      <c r="U152" s="113">
        <f>'jeziora 2024'!AP153</f>
        <v>214</v>
      </c>
      <c r="V152" s="113">
        <f>'jeziora 2024'!AQ153</f>
        <v>1.5</v>
      </c>
      <c r="W152" s="113">
        <f>'jeziora 2024'!AR153</f>
        <v>2.5</v>
      </c>
      <c r="X152" s="113">
        <f>'jeziora 2024'!AS153</f>
        <v>2.5</v>
      </c>
      <c r="Y152" s="113">
        <f>'jeziora 2024'!AT153</f>
        <v>343</v>
      </c>
      <c r="Z152" s="113">
        <f>'jeziora 2024'!AU153</f>
        <v>350</v>
      </c>
      <c r="AA152" s="113">
        <f>'jeziora 2024'!AV153</f>
        <v>144</v>
      </c>
      <c r="AB152" s="113">
        <f>'jeziora 2024'!AW153</f>
        <v>195</v>
      </c>
      <c r="AC152" s="113">
        <f>'jeziora 2024'!AX153</f>
        <v>408</v>
      </c>
      <c r="AD152" s="113">
        <f>'jeziora 2024'!AY153</f>
        <v>2.5</v>
      </c>
      <c r="AE152" s="113">
        <f>'jeziora 2024'!BA153</f>
        <v>2367</v>
      </c>
      <c r="AF152" s="113">
        <f>'jeziora 2024'!BI153</f>
        <v>0.5</v>
      </c>
      <c r="AG152" s="113">
        <f>'jeziora 2024'!BK153</f>
        <v>0.5</v>
      </c>
      <c r="AH152" s="113">
        <f>'jeziora 2024'!BL153</f>
        <v>0.05</v>
      </c>
      <c r="AI152" s="113">
        <f>'jeziora 2024'!BM153</f>
        <v>0.05</v>
      </c>
      <c r="AJ152" s="113">
        <f>'jeziora 2024'!BN153</f>
        <v>0.05</v>
      </c>
      <c r="AK152" s="113">
        <f>'jeziora 2024'!BQ153</f>
        <v>0.4</v>
      </c>
      <c r="AL152" s="113">
        <f>'jeziora 2024'!BS153</f>
        <v>0.05</v>
      </c>
      <c r="AM152" s="113">
        <f>'jeziora 2024'!BU153</f>
        <v>0.1</v>
      </c>
      <c r="AN152" s="113">
        <f>'jeziora 2024'!BW153</f>
        <v>0.05</v>
      </c>
      <c r="AO152" s="113">
        <f>'jeziora 2024'!BX153</f>
        <v>0.05</v>
      </c>
      <c r="AP152" s="113">
        <f>'jeziora 2024'!BY153</f>
        <v>0.15000000000000002</v>
      </c>
      <c r="AQ152" s="113">
        <f>'jeziora 2024'!CA153</f>
        <v>0</v>
      </c>
      <c r="AR152" s="112">
        <f>'jeziora 2024'!CL153</f>
        <v>0</v>
      </c>
      <c r="AS152" s="113">
        <f>'jeziora 2024'!CO153</f>
        <v>0</v>
      </c>
      <c r="AT152" s="113">
        <f>'jeziora 2024'!CT153</f>
        <v>0</v>
      </c>
      <c r="AU152" s="133">
        <f>'jeziora 2024'!CY153</f>
        <v>0</v>
      </c>
      <c r="AV152" s="113">
        <f>'jeziora 2024'!DD153</f>
        <v>0</v>
      </c>
      <c r="AW152" s="113">
        <f>'jeziora 2024'!DE153</f>
        <v>0.05</v>
      </c>
      <c r="AX152" s="157">
        <f>'jeziora 2024'!DF153</f>
        <v>0.05</v>
      </c>
      <c r="AY152" s="155" t="s">
        <v>164</v>
      </c>
    </row>
    <row r="153" spans="1:51" x14ac:dyDescent="0.25">
      <c r="A153" s="122">
        <f>'jeziora 2024'!B154</f>
        <v>200</v>
      </c>
      <c r="B153" s="120" t="str">
        <f>'jeziora 2024'!D154</f>
        <v>jez. Zwiniarz - stan.01</v>
      </c>
      <c r="C153" s="112">
        <f>'jeziora 2024'!I154</f>
        <v>0.05</v>
      </c>
      <c r="D153" s="112">
        <f>'jeziora 2024'!J154</f>
        <v>3.78</v>
      </c>
      <c r="E153" s="112">
        <f>'jeziora 2024'!L154</f>
        <v>0.248</v>
      </c>
      <c r="F153" s="112">
        <f>'jeziora 2024'!N154</f>
        <v>7.33</v>
      </c>
      <c r="G153" s="112">
        <f>'jeziora 2024'!O154</f>
        <v>2.58</v>
      </c>
      <c r="H153" s="133">
        <f>'jeziora 2024'!P154</f>
        <v>5.1999999999999998E-3</v>
      </c>
      <c r="I153" s="112">
        <f>'jeziora 2024'!S154</f>
        <v>5.0999999999999996</v>
      </c>
      <c r="J153" s="112">
        <f>'jeziora 2024'!T154</f>
        <v>13.1</v>
      </c>
      <c r="K153" s="112">
        <f>'jeziora 2024'!X154</f>
        <v>24.7</v>
      </c>
      <c r="L153" s="121">
        <f>'jeziora 2024'!AA154</f>
        <v>6640</v>
      </c>
      <c r="M153" s="121">
        <f>'jeziora 2024'!AB154</f>
        <v>301</v>
      </c>
      <c r="N153" s="113">
        <f>'jeziora 2024'!AH154</f>
        <v>2.5</v>
      </c>
      <c r="O153" s="113">
        <f>'jeziora 2024'!AI154</f>
        <v>57</v>
      </c>
      <c r="P153" s="113">
        <f>'jeziora 2024'!AJ154</f>
        <v>2.5</v>
      </c>
      <c r="Q153" s="113">
        <f>'jeziora 2024'!AK154</f>
        <v>179</v>
      </c>
      <c r="R153" s="113">
        <f>'jeziora 2024'!AL154</f>
        <v>100</v>
      </c>
      <c r="S153" s="113">
        <f>'jeziora 2024'!AM154</f>
        <v>51</v>
      </c>
      <c r="T153" s="113">
        <f>'jeziora 2024'!AN154</f>
        <v>49</v>
      </c>
      <c r="U153" s="113">
        <f>'jeziora 2024'!AP154</f>
        <v>71</v>
      </c>
      <c r="V153" s="113">
        <f>'jeziora 2024'!AQ154</f>
        <v>1.5</v>
      </c>
      <c r="W153" s="113">
        <f>'jeziora 2024'!AR154</f>
        <v>2.5</v>
      </c>
      <c r="X153" s="113">
        <f>'jeziora 2024'!AS154</f>
        <v>2.5</v>
      </c>
      <c r="Y153" s="113">
        <f>'jeziora 2024'!AT154</f>
        <v>113</v>
      </c>
      <c r="Z153" s="113">
        <f>'jeziora 2024'!AU154</f>
        <v>84</v>
      </c>
      <c r="AA153" s="113">
        <f>'jeziora 2024'!AV154</f>
        <v>40</v>
      </c>
      <c r="AB153" s="113">
        <f>'jeziora 2024'!AW154</f>
        <v>48</v>
      </c>
      <c r="AC153" s="113">
        <f>'jeziora 2024'!AX154</f>
        <v>145</v>
      </c>
      <c r="AD153" s="113">
        <f>'jeziora 2024'!AY154</f>
        <v>2.5</v>
      </c>
      <c r="AE153" s="113">
        <f>'jeziora 2024'!BA154</f>
        <v>684.5</v>
      </c>
      <c r="AF153" s="113">
        <f>'jeziora 2024'!BI154</f>
        <v>0.5</v>
      </c>
      <c r="AG153" s="113">
        <f>'jeziora 2024'!BK154</f>
        <v>0.5</v>
      </c>
      <c r="AH153" s="113">
        <f>'jeziora 2024'!BL154</f>
        <v>0.05</v>
      </c>
      <c r="AI153" s="113">
        <f>'jeziora 2024'!BM154</f>
        <v>0.05</v>
      </c>
      <c r="AJ153" s="113">
        <f>'jeziora 2024'!BN154</f>
        <v>0.05</v>
      </c>
      <c r="AK153" s="113">
        <f>'jeziora 2024'!BQ154</f>
        <v>0.4</v>
      </c>
      <c r="AL153" s="113">
        <f>'jeziora 2024'!BS154</f>
        <v>0.05</v>
      </c>
      <c r="AM153" s="113">
        <f>'jeziora 2024'!BU154</f>
        <v>0.1</v>
      </c>
      <c r="AN153" s="113">
        <f>'jeziora 2024'!BW154</f>
        <v>0.05</v>
      </c>
      <c r="AO153" s="113">
        <f>'jeziora 2024'!BX154</f>
        <v>0.05</v>
      </c>
      <c r="AP153" s="113">
        <f>'jeziora 2024'!BY154</f>
        <v>0.15000000000000002</v>
      </c>
      <c r="AQ153" s="113">
        <f>'jeziora 2024'!CA154</f>
        <v>0</v>
      </c>
      <c r="AR153" s="112">
        <f>'jeziora 2024'!CL154</f>
        <v>0</v>
      </c>
      <c r="AS153" s="113">
        <f>'jeziora 2024'!CO154</f>
        <v>0</v>
      </c>
      <c r="AT153" s="113">
        <f>'jeziora 2024'!CT154</f>
        <v>0</v>
      </c>
      <c r="AU153" s="133">
        <f>'jeziora 2024'!CY154</f>
        <v>0</v>
      </c>
      <c r="AV153" s="113">
        <f>'jeziora 2024'!DD154</f>
        <v>0</v>
      </c>
      <c r="AW153" s="113">
        <f>'jeziora 2024'!DE154</f>
        <v>0.05</v>
      </c>
      <c r="AX153" s="157">
        <f>'jeziora 2024'!DF154</f>
        <v>0.05</v>
      </c>
      <c r="AY153" s="156" t="s">
        <v>161</v>
      </c>
    </row>
    <row r="154" spans="1:51" x14ac:dyDescent="0.25">
      <c r="A154" s="122">
        <f>'jeziora 2024'!B155</f>
        <v>201</v>
      </c>
      <c r="B154" s="120" t="str">
        <f>'jeziora 2024'!D155</f>
        <v xml:space="preserve">Jez. Żalskie - głęboczek </v>
      </c>
      <c r="C154" s="112">
        <f>'jeziora 2024'!I155</f>
        <v>0.05</v>
      </c>
      <c r="D154" s="112">
        <f>'jeziora 2024'!J155</f>
        <v>1.5</v>
      </c>
      <c r="E154" s="112">
        <f>'jeziora 2024'!L155</f>
        <v>0.52200000000000002</v>
      </c>
      <c r="F154" s="112">
        <f>'jeziora 2024'!N155</f>
        <v>8.5299999999999994</v>
      </c>
      <c r="G154" s="112">
        <f>'jeziora 2024'!O155</f>
        <v>4.6399999999999997</v>
      </c>
      <c r="H154" s="133">
        <f>'jeziora 2024'!P155</f>
        <v>2.2000000000000001E-3</v>
      </c>
      <c r="I154" s="112">
        <f>'jeziora 2024'!S155</f>
        <v>7.01</v>
      </c>
      <c r="J154" s="112">
        <f>'jeziora 2024'!T155</f>
        <v>18.600000000000001</v>
      </c>
      <c r="K154" s="112">
        <f>'jeziora 2024'!X155</f>
        <v>44.9</v>
      </c>
      <c r="L154" s="121">
        <f>'jeziora 2024'!AA155</f>
        <v>13000</v>
      </c>
      <c r="M154" s="121">
        <f>'jeziora 2024'!AB155</f>
        <v>936.13699999999994</v>
      </c>
      <c r="N154" s="113">
        <f>'jeziora 2024'!AH155</f>
        <v>110</v>
      </c>
      <c r="O154" s="113">
        <f>'jeziora 2024'!AI155</f>
        <v>148</v>
      </c>
      <c r="P154" s="113">
        <f>'jeziora 2024'!AJ155</f>
        <v>73</v>
      </c>
      <c r="Q154" s="113">
        <f>'jeziora 2024'!AK155</f>
        <v>649</v>
      </c>
      <c r="R154" s="113">
        <f>'jeziora 2024'!AL155</f>
        <v>380</v>
      </c>
      <c r="S154" s="113">
        <f>'jeziora 2024'!AM155</f>
        <v>212</v>
      </c>
      <c r="T154" s="113">
        <f>'jeziora 2024'!AN155</f>
        <v>285</v>
      </c>
      <c r="U154" s="113">
        <f>'jeziora 2024'!AP155</f>
        <v>233</v>
      </c>
      <c r="V154" s="113">
        <f>'jeziora 2024'!AQ155</f>
        <v>1.5</v>
      </c>
      <c r="W154" s="113">
        <f>'jeziora 2024'!AR155</f>
        <v>2.5</v>
      </c>
      <c r="X154" s="113">
        <f>'jeziora 2024'!AS155</f>
        <v>2.5</v>
      </c>
      <c r="Y154" s="113">
        <f>'jeziora 2024'!AT155</f>
        <v>436</v>
      </c>
      <c r="Z154" s="113">
        <f>'jeziora 2024'!AU155</f>
        <v>388</v>
      </c>
      <c r="AA154" s="113">
        <f>'jeziora 2024'!AV155</f>
        <v>165</v>
      </c>
      <c r="AB154" s="113">
        <f>'jeziora 2024'!AW155</f>
        <v>206</v>
      </c>
      <c r="AC154" s="113">
        <f>'jeziora 2024'!AX155</f>
        <v>309</v>
      </c>
      <c r="AD154" s="113">
        <f>'jeziora 2024'!AY155</f>
        <v>70</v>
      </c>
      <c r="AE154" s="113">
        <f>'jeziora 2024'!BA155</f>
        <v>2852.5</v>
      </c>
      <c r="AF154" s="113">
        <f>'jeziora 2024'!BI155</f>
        <v>0.5</v>
      </c>
      <c r="AG154" s="113">
        <f>'jeziora 2024'!BK155</f>
        <v>0.5</v>
      </c>
      <c r="AH154" s="113">
        <f>'jeziora 2024'!BL155</f>
        <v>0.05</v>
      </c>
      <c r="AI154" s="113">
        <f>'jeziora 2024'!BM155</f>
        <v>0.05</v>
      </c>
      <c r="AJ154" s="113">
        <f>'jeziora 2024'!BN155</f>
        <v>0.05</v>
      </c>
      <c r="AK154" s="113">
        <f>'jeziora 2024'!BQ155</f>
        <v>0.4</v>
      </c>
      <c r="AL154" s="113">
        <f>'jeziora 2024'!BS155</f>
        <v>0.05</v>
      </c>
      <c r="AM154" s="113">
        <f>'jeziora 2024'!BU155</f>
        <v>0.1</v>
      </c>
      <c r="AN154" s="113">
        <f>'jeziora 2024'!BW155</f>
        <v>0.05</v>
      </c>
      <c r="AO154" s="113">
        <f>'jeziora 2024'!BX155</f>
        <v>0.05</v>
      </c>
      <c r="AP154" s="113">
        <f>'jeziora 2024'!BY155</f>
        <v>0.15000000000000002</v>
      </c>
      <c r="AQ154" s="113">
        <f>'jeziora 2024'!CA155</f>
        <v>0</v>
      </c>
      <c r="AR154" s="112">
        <f>'jeziora 2024'!CL155</f>
        <v>0</v>
      </c>
      <c r="AS154" s="113">
        <f>'jeziora 2024'!CO155</f>
        <v>0</v>
      </c>
      <c r="AT154" s="113">
        <f>'jeziora 2024'!CT155</f>
        <v>0</v>
      </c>
      <c r="AU154" s="133">
        <f>'jeziora 2024'!CY155</f>
        <v>0</v>
      </c>
      <c r="AV154" s="113">
        <f>'jeziora 2024'!DD155</f>
        <v>0</v>
      </c>
      <c r="AW154" s="113">
        <f>'jeziora 2024'!DE155</f>
        <v>0.05</v>
      </c>
      <c r="AX154" s="157">
        <f>'jeziora 2024'!DF155</f>
        <v>0.05</v>
      </c>
      <c r="AY154" s="159" t="s">
        <v>163</v>
      </c>
    </row>
    <row r="155" spans="1:51" x14ac:dyDescent="0.25">
      <c r="A155" s="122">
        <f>'jeziora 2024'!B156</f>
        <v>202</v>
      </c>
      <c r="B155" s="120" t="str">
        <f>'jeziora 2024'!D156</f>
        <v>jez. Żerdno - głęboczek - 36,0m</v>
      </c>
      <c r="C155" s="112">
        <f>'jeziora 2024'!I156</f>
        <v>30</v>
      </c>
      <c r="D155" s="112">
        <f>'jeziora 2024'!J156</f>
        <v>29</v>
      </c>
      <c r="E155" s="112">
        <f>'jeziora 2024'!L156</f>
        <v>1.28</v>
      </c>
      <c r="F155" s="112">
        <f>'jeziora 2024'!N156</f>
        <v>23.3</v>
      </c>
      <c r="G155" s="112">
        <f>'jeziora 2024'!O156</f>
        <v>13.7</v>
      </c>
      <c r="H155" s="133">
        <f>'jeziora 2024'!P156</f>
        <v>1.7000000000000001E-2</v>
      </c>
      <c r="I155" s="112">
        <f>'jeziora 2024'!S156</f>
        <v>16.2</v>
      </c>
      <c r="J155" s="112">
        <f>'jeziora 2024'!T156</f>
        <v>62.1</v>
      </c>
      <c r="K155" s="112">
        <f>'jeziora 2024'!X156</f>
        <v>141</v>
      </c>
      <c r="L155" s="121">
        <f>'jeziora 2024'!AA156</f>
        <v>29625.8</v>
      </c>
      <c r="M155" s="121">
        <f>'jeziora 2024'!AB156</f>
        <v>15592.6</v>
      </c>
      <c r="N155" s="113">
        <f>'jeziora 2024'!AH156</f>
        <v>66</v>
      </c>
      <c r="O155" s="113">
        <f>'jeziora 2024'!AI156</f>
        <v>158</v>
      </c>
      <c r="P155" s="113">
        <f>'jeziora 2024'!AJ156</f>
        <v>67</v>
      </c>
      <c r="Q155" s="113">
        <f>'jeziora 2024'!AK156</f>
        <v>642</v>
      </c>
      <c r="R155" s="113">
        <f>'jeziora 2024'!AL156</f>
        <v>270</v>
      </c>
      <c r="S155" s="113">
        <f>'jeziora 2024'!AM156</f>
        <v>156</v>
      </c>
      <c r="T155" s="113">
        <f>'jeziora 2024'!AN156</f>
        <v>191</v>
      </c>
      <c r="U155" s="113">
        <f>'jeziora 2024'!AP156</f>
        <v>211</v>
      </c>
      <c r="V155" s="113">
        <f>'jeziora 2024'!AQ156</f>
        <v>1.5</v>
      </c>
      <c r="W155" s="113">
        <f>'jeziora 2024'!AR156</f>
        <v>14</v>
      </c>
      <c r="X155" s="113">
        <f>'jeziora 2024'!AS156</f>
        <v>7.5</v>
      </c>
      <c r="Y155" s="113">
        <f>'jeziora 2024'!AT156</f>
        <v>377</v>
      </c>
      <c r="Z155" s="113">
        <f>'jeziora 2024'!AU156</f>
        <v>384</v>
      </c>
      <c r="AA155" s="113">
        <f>'jeziora 2024'!AV156</f>
        <v>136</v>
      </c>
      <c r="AB155" s="113">
        <f>'jeziora 2024'!AW156</f>
        <v>239</v>
      </c>
      <c r="AC155" s="113">
        <f>'jeziora 2024'!AX156</f>
        <v>272</v>
      </c>
      <c r="AD155" s="113">
        <f>'jeziora 2024'!AY156</f>
        <v>34</v>
      </c>
      <c r="AE155" s="113">
        <f>'jeziora 2024'!BA156</f>
        <v>2470</v>
      </c>
      <c r="AF155" s="113">
        <f>'jeziora 2024'!BI156</f>
        <v>0.5</v>
      </c>
      <c r="AG155" s="113">
        <f>'jeziora 2024'!BK156</f>
        <v>0.5</v>
      </c>
      <c r="AH155" s="113">
        <f>'jeziora 2024'!BL156</f>
        <v>0.05</v>
      </c>
      <c r="AI155" s="113">
        <f>'jeziora 2024'!BM156</f>
        <v>0.05</v>
      </c>
      <c r="AJ155" s="113">
        <f>'jeziora 2024'!BN156</f>
        <v>0.05</v>
      </c>
      <c r="AK155" s="113">
        <f>'jeziora 2024'!BQ156</f>
        <v>0.4</v>
      </c>
      <c r="AL155" s="113">
        <f>'jeziora 2024'!BS156</f>
        <v>0.05</v>
      </c>
      <c r="AM155" s="113">
        <f>'jeziora 2024'!BU156</f>
        <v>0.1</v>
      </c>
      <c r="AN155" s="113">
        <f>'jeziora 2024'!BW156</f>
        <v>0.05</v>
      </c>
      <c r="AO155" s="113">
        <f>'jeziora 2024'!BX156</f>
        <v>0.05</v>
      </c>
      <c r="AP155" s="113">
        <f>'jeziora 2024'!BY156</f>
        <v>0.15000000000000002</v>
      </c>
      <c r="AQ155" s="113">
        <f>'jeziora 2024'!CA156</f>
        <v>25</v>
      </c>
      <c r="AR155" s="112">
        <f>'jeziora 2024'!CL156</f>
        <v>0.14000000000000001</v>
      </c>
      <c r="AS155" s="113">
        <f>'jeziora 2024'!CO156</f>
        <v>0.5</v>
      </c>
      <c r="AT155" s="113">
        <f>'jeziora 2024'!CT156</f>
        <v>0.5</v>
      </c>
      <c r="AU155" s="133">
        <f>'jeziora 2024'!CY156</f>
        <v>0.02</v>
      </c>
      <c r="AV155" s="113">
        <f>'jeziora 2024'!DD156</f>
        <v>0.05</v>
      </c>
      <c r="AW155" s="113">
        <f>'jeziora 2024'!DE156</f>
        <v>0.05</v>
      </c>
      <c r="AX155" s="157">
        <f>'jeziora 2024'!DF156</f>
        <v>0.05</v>
      </c>
      <c r="AY155" s="155" t="s">
        <v>164</v>
      </c>
    </row>
    <row r="156" spans="1:51" x14ac:dyDescent="0.25">
      <c r="A156" s="122">
        <f>'jeziora 2024'!B157</f>
        <v>203</v>
      </c>
      <c r="B156" s="120" t="str">
        <f>'jeziora 2024'!D157</f>
        <v>Jez. Żędowskie - głęboczek</v>
      </c>
      <c r="C156" s="112">
        <f>'jeziora 2024'!I157</f>
        <v>11.7</v>
      </c>
      <c r="D156" s="112">
        <f>'jeziora 2024'!J157</f>
        <v>1.5</v>
      </c>
      <c r="E156" s="112">
        <f>'jeziora 2024'!L157</f>
        <v>8.6</v>
      </c>
      <c r="F156" s="112">
        <f>'jeziora 2024'!N157</f>
        <v>16.7</v>
      </c>
      <c r="G156" s="112">
        <f>'jeziora 2024'!O157</f>
        <v>134</v>
      </c>
      <c r="H156" s="133">
        <f>'jeziora 2024'!P157</f>
        <v>2.3E-3</v>
      </c>
      <c r="I156" s="112">
        <f>'jeziora 2024'!S157</f>
        <v>14.5</v>
      </c>
      <c r="J156" s="112">
        <f>'jeziora 2024'!T157</f>
        <v>73.099999999999994</v>
      </c>
      <c r="K156" s="112">
        <f>'jeziora 2024'!X157</f>
        <v>530</v>
      </c>
      <c r="L156" s="121">
        <f>'jeziora 2024'!AA157</f>
        <v>7090</v>
      </c>
      <c r="M156" s="121">
        <f>'jeziora 2024'!AB157</f>
        <v>354</v>
      </c>
      <c r="N156" s="113">
        <f>'jeziora 2024'!AH157</f>
        <v>56</v>
      </c>
      <c r="O156" s="113">
        <f>'jeziora 2024'!AI157</f>
        <v>478</v>
      </c>
      <c r="P156" s="113">
        <f>'jeziora 2024'!AJ157</f>
        <v>26</v>
      </c>
      <c r="Q156" s="113">
        <f>'jeziora 2024'!AK157</f>
        <v>645</v>
      </c>
      <c r="R156" s="113">
        <f>'jeziora 2024'!AL157</f>
        <v>170</v>
      </c>
      <c r="S156" s="113">
        <f>'jeziora 2024'!AM157</f>
        <v>97</v>
      </c>
      <c r="T156" s="113">
        <f>'jeziora 2024'!AN157</f>
        <v>168</v>
      </c>
      <c r="U156" s="113">
        <f>'jeziora 2024'!AP157</f>
        <v>111</v>
      </c>
      <c r="V156" s="113">
        <f>'jeziora 2024'!AQ157</f>
        <v>1.5</v>
      </c>
      <c r="W156" s="113">
        <f>'jeziora 2024'!AR157</f>
        <v>24</v>
      </c>
      <c r="X156" s="113">
        <f>'jeziora 2024'!AS157</f>
        <v>39</v>
      </c>
      <c r="Y156" s="113">
        <f>'jeziora 2024'!AT157</f>
        <v>585</v>
      </c>
      <c r="Z156" s="113">
        <f>'jeziora 2024'!AU157</f>
        <v>167</v>
      </c>
      <c r="AA156" s="113">
        <f>'jeziora 2024'!AV157</f>
        <v>78</v>
      </c>
      <c r="AB156" s="113">
        <f>'jeziora 2024'!AW157</f>
        <v>113</v>
      </c>
      <c r="AC156" s="113">
        <f>'jeziora 2024'!AX157</f>
        <v>135</v>
      </c>
      <c r="AD156" s="113">
        <f>'jeziora 2024'!AY157</f>
        <v>17</v>
      </c>
      <c r="AE156" s="113">
        <f>'jeziora 2024'!BA157</f>
        <v>2534.5</v>
      </c>
      <c r="AF156" s="113">
        <f>'jeziora 2024'!BI157</f>
        <v>0.5</v>
      </c>
      <c r="AG156" s="113">
        <f>'jeziora 2024'!BK157</f>
        <v>0.5</v>
      </c>
      <c r="AH156" s="113">
        <f>'jeziora 2024'!BL157</f>
        <v>0.05</v>
      </c>
      <c r="AI156" s="113">
        <f>'jeziora 2024'!BM157</f>
        <v>0.05</v>
      </c>
      <c r="AJ156" s="113">
        <f>'jeziora 2024'!BN157</f>
        <v>0.05</v>
      </c>
      <c r="AK156" s="113">
        <f>'jeziora 2024'!BQ157</f>
        <v>0.4</v>
      </c>
      <c r="AL156" s="113">
        <f>'jeziora 2024'!BS157</f>
        <v>0.05</v>
      </c>
      <c r="AM156" s="113">
        <f>'jeziora 2024'!BU157</f>
        <v>0.1</v>
      </c>
      <c r="AN156" s="113">
        <f>'jeziora 2024'!BW157</f>
        <v>0.05</v>
      </c>
      <c r="AO156" s="113">
        <f>'jeziora 2024'!BX157</f>
        <v>0.05</v>
      </c>
      <c r="AP156" s="113">
        <f>'jeziora 2024'!BY157</f>
        <v>0.15000000000000002</v>
      </c>
      <c r="AQ156" s="113">
        <f>'jeziora 2024'!CA157</f>
        <v>25</v>
      </c>
      <c r="AR156" s="112">
        <f>'jeziora 2024'!CL157</f>
        <v>6.3</v>
      </c>
      <c r="AS156" s="113">
        <f>'jeziora 2024'!CO157</f>
        <v>0.5</v>
      </c>
      <c r="AT156" s="113">
        <f>'jeziora 2024'!CT157</f>
        <v>0.5</v>
      </c>
      <c r="AU156" s="133">
        <f>'jeziora 2024'!CY157</f>
        <v>6.0999999999999997E-4</v>
      </c>
      <c r="AV156" s="113">
        <f>'jeziora 2024'!DD157</f>
        <v>0.05</v>
      </c>
      <c r="AW156" s="113">
        <f>'jeziora 2024'!DE157</f>
        <v>0.05</v>
      </c>
      <c r="AX156" s="157">
        <f>'jeziora 2024'!DF157</f>
        <v>0.05</v>
      </c>
      <c r="AY156" s="155" t="s">
        <v>164</v>
      </c>
    </row>
    <row r="157" spans="1:51" x14ac:dyDescent="0.25">
      <c r="A157" s="122">
        <f>'jeziora 2024'!B158</f>
        <v>272</v>
      </c>
      <c r="B157" s="120" t="str">
        <f>'jeziora 2024'!D158</f>
        <v>jez. Piaseczno - głęboczek</v>
      </c>
      <c r="C157" s="112">
        <f>'jeziora 2024'!I158</f>
        <v>0.05</v>
      </c>
      <c r="D157" s="112">
        <f>'jeziora 2024'!J158</f>
        <v>4.5199999999999996</v>
      </c>
      <c r="E157" s="112">
        <f>'jeziora 2024'!L158</f>
        <v>1.27</v>
      </c>
      <c r="F157" s="112">
        <f>'jeziora 2024'!N158</f>
        <v>31.5</v>
      </c>
      <c r="G157" s="112">
        <f>'jeziora 2024'!O158</f>
        <v>14.6</v>
      </c>
      <c r="H157" s="133">
        <f>'jeziora 2024'!P158</f>
        <v>1.1999999999999999E-3</v>
      </c>
      <c r="I157" s="112">
        <f>'jeziora 2024'!S158</f>
        <v>15.3</v>
      </c>
      <c r="J157" s="112">
        <f>'jeziora 2024'!T158</f>
        <v>50.1</v>
      </c>
      <c r="K157" s="112">
        <f>'jeziora 2024'!X158</f>
        <v>85.3</v>
      </c>
      <c r="L157" s="121">
        <f>'jeziora 2024'!AA158</f>
        <v>5590</v>
      </c>
      <c r="M157" s="121">
        <f>'jeziora 2024'!AB158</f>
        <v>125</v>
      </c>
      <c r="N157" s="113">
        <f>'jeziora 2024'!AH158</f>
        <v>2.5</v>
      </c>
      <c r="O157" s="113">
        <f>'jeziora 2024'!AI158</f>
        <v>2.5</v>
      </c>
      <c r="P157" s="113">
        <f>'jeziora 2024'!AJ158</f>
        <v>2.5</v>
      </c>
      <c r="Q157" s="113">
        <f>'jeziora 2024'!AK158</f>
        <v>247</v>
      </c>
      <c r="R157" s="113">
        <f>'jeziora 2024'!AL158</f>
        <v>100</v>
      </c>
      <c r="S157" s="113">
        <f>'jeziora 2024'!AM158</f>
        <v>2.5</v>
      </c>
      <c r="T157" s="113">
        <f>'jeziora 2024'!AN158</f>
        <v>2.5</v>
      </c>
      <c r="U157" s="113">
        <f>'jeziora 2024'!AP158</f>
        <v>2.5</v>
      </c>
      <c r="V157" s="113">
        <f>'jeziora 2024'!AQ158</f>
        <v>1.5</v>
      </c>
      <c r="W157" s="113">
        <f>'jeziora 2024'!AR158</f>
        <v>2.5</v>
      </c>
      <c r="X157" s="113">
        <f>'jeziora 2024'!AS158</f>
        <v>2.5</v>
      </c>
      <c r="Y157" s="113">
        <f>'jeziora 2024'!AT158</f>
        <v>110</v>
      </c>
      <c r="Z157" s="113">
        <f>'jeziora 2024'!AU158</f>
        <v>201</v>
      </c>
      <c r="AA157" s="113">
        <f>'jeziora 2024'!AV158</f>
        <v>2.5</v>
      </c>
      <c r="AB157" s="113">
        <f>'jeziora 2024'!AW158</f>
        <v>198</v>
      </c>
      <c r="AC157" s="113">
        <f>'jeziora 2024'!AX158</f>
        <v>253</v>
      </c>
      <c r="AD157" s="113">
        <f>'jeziora 2024'!AY158</f>
        <v>2.5</v>
      </c>
      <c r="AE157" s="113">
        <f>'jeziora 2024'!BA158</f>
        <v>679.5</v>
      </c>
      <c r="AF157" s="113">
        <f>'jeziora 2024'!BI158</f>
        <v>0.5</v>
      </c>
      <c r="AG157" s="113">
        <f>'jeziora 2024'!BK158</f>
        <v>0.5</v>
      </c>
      <c r="AH157" s="113">
        <f>'jeziora 2024'!BL158</f>
        <v>0.05</v>
      </c>
      <c r="AI157" s="113">
        <f>'jeziora 2024'!BM158</f>
        <v>0.05</v>
      </c>
      <c r="AJ157" s="113">
        <f>'jeziora 2024'!BN158</f>
        <v>0.05</v>
      </c>
      <c r="AK157" s="113">
        <f>'jeziora 2024'!BQ158</f>
        <v>0.4</v>
      </c>
      <c r="AL157" s="113">
        <f>'jeziora 2024'!BS158</f>
        <v>0.05</v>
      </c>
      <c r="AM157" s="113">
        <f>'jeziora 2024'!BU158</f>
        <v>0.1</v>
      </c>
      <c r="AN157" s="113">
        <f>'jeziora 2024'!BW158</f>
        <v>0.05</v>
      </c>
      <c r="AO157" s="113">
        <f>'jeziora 2024'!BX158</f>
        <v>0.05</v>
      </c>
      <c r="AP157" s="113">
        <f>'jeziora 2024'!BY158</f>
        <v>0.15000000000000002</v>
      </c>
      <c r="AQ157" s="113">
        <f>'jeziora 2024'!CA158</f>
        <v>25</v>
      </c>
      <c r="AR157" s="112">
        <f>'jeziora 2024'!CL158</f>
        <v>16</v>
      </c>
      <c r="AS157" s="113">
        <f>'jeziora 2024'!CO158</f>
        <v>0.5</v>
      </c>
      <c r="AT157" s="113">
        <f>'jeziora 2024'!CT158</f>
        <v>0.5</v>
      </c>
      <c r="AU157" s="133">
        <f>'jeziora 2024'!CY158</f>
        <v>4.4999999999999999E-4</v>
      </c>
      <c r="AV157" s="113">
        <f>'jeziora 2024'!DD158</f>
        <v>0.05</v>
      </c>
      <c r="AW157" s="113">
        <f>'jeziora 2024'!DE158</f>
        <v>0.05</v>
      </c>
      <c r="AX157" s="157">
        <f>'jeziora 2024'!DF158</f>
        <v>0.05</v>
      </c>
      <c r="AY157" s="155" t="s">
        <v>164</v>
      </c>
    </row>
    <row r="158" spans="1:51" x14ac:dyDescent="0.25">
      <c r="A158" s="122">
        <f>'jeziora 2024'!B159</f>
        <v>291</v>
      </c>
      <c r="B158" s="120" t="str">
        <f>'jeziora 2024'!D159</f>
        <v>jez. Rogóźno - głęboczek</v>
      </c>
      <c r="C158" s="112">
        <f>'jeziora 2024'!I159</f>
        <v>24.8</v>
      </c>
      <c r="D158" s="112">
        <f>'jeziora 2024'!J159</f>
        <v>3.41</v>
      </c>
      <c r="E158" s="112">
        <f>'jeziora 2024'!L159</f>
        <v>0.108</v>
      </c>
      <c r="F158" s="112">
        <f>'jeziora 2024'!N159</f>
        <v>6.09</v>
      </c>
      <c r="G158" s="112">
        <f>'jeziora 2024'!O159</f>
        <v>11.4</v>
      </c>
      <c r="H158" s="133">
        <f>'jeziora 2024'!P159</f>
        <v>4.1999999999999997E-3</v>
      </c>
      <c r="I158" s="112">
        <f>'jeziora 2024'!S159</f>
        <v>3.42</v>
      </c>
      <c r="J158" s="112">
        <f>'jeziora 2024'!T159</f>
        <v>12.2</v>
      </c>
      <c r="K158" s="112">
        <f>'jeziora 2024'!X159</f>
        <v>38</v>
      </c>
      <c r="L158" s="121">
        <f>'jeziora 2024'!AA159</f>
        <v>4280</v>
      </c>
      <c r="M158" s="121">
        <f>'jeziora 2024'!AB159</f>
        <v>360</v>
      </c>
      <c r="N158" s="113">
        <f>'jeziora 2024'!AH159</f>
        <v>72</v>
      </c>
      <c r="O158" s="113">
        <f>'jeziora 2024'!AI159</f>
        <v>137</v>
      </c>
      <c r="P158" s="113">
        <f>'jeziora 2024'!AJ159</f>
        <v>23</v>
      </c>
      <c r="Q158" s="113">
        <f>'jeziora 2024'!AK159</f>
        <v>507</v>
      </c>
      <c r="R158" s="113">
        <f>'jeziora 2024'!AL159</f>
        <v>190</v>
      </c>
      <c r="S158" s="113">
        <f>'jeziora 2024'!AM159</f>
        <v>104</v>
      </c>
      <c r="T158" s="113">
        <f>'jeziora 2024'!AN159</f>
        <v>136</v>
      </c>
      <c r="U158" s="113">
        <f>'jeziora 2024'!AP159</f>
        <v>106</v>
      </c>
      <c r="V158" s="113">
        <f>'jeziora 2024'!AQ159</f>
        <v>1.5</v>
      </c>
      <c r="W158" s="113">
        <f>'jeziora 2024'!AR159</f>
        <v>2.5</v>
      </c>
      <c r="X158" s="113">
        <f>'jeziora 2024'!AS159</f>
        <v>2.5</v>
      </c>
      <c r="Y158" s="113">
        <f>'jeziora 2024'!AT159</f>
        <v>326</v>
      </c>
      <c r="Z158" s="113">
        <f>'jeziora 2024'!AU159</f>
        <v>210</v>
      </c>
      <c r="AA158" s="113">
        <f>'jeziora 2024'!AV159</f>
        <v>182</v>
      </c>
      <c r="AB158" s="113">
        <f>'jeziora 2024'!AW159</f>
        <v>2.5</v>
      </c>
      <c r="AC158" s="113">
        <f>'jeziora 2024'!AX159</f>
        <v>86</v>
      </c>
      <c r="AD158" s="113">
        <f>'jeziora 2024'!AY159</f>
        <v>70</v>
      </c>
      <c r="AE158" s="113">
        <f>'jeziora 2024'!BA159</f>
        <v>1893.5</v>
      </c>
      <c r="AF158" s="113">
        <f>'jeziora 2024'!BI159</f>
        <v>0.5</v>
      </c>
      <c r="AG158" s="113">
        <f>'jeziora 2024'!BK159</f>
        <v>0.5</v>
      </c>
      <c r="AH158" s="113">
        <f>'jeziora 2024'!BL159</f>
        <v>0.05</v>
      </c>
      <c r="AI158" s="113">
        <f>'jeziora 2024'!BM159</f>
        <v>0.05</v>
      </c>
      <c r="AJ158" s="113">
        <f>'jeziora 2024'!BN159</f>
        <v>0.05</v>
      </c>
      <c r="AK158" s="113">
        <f>'jeziora 2024'!BQ159</f>
        <v>0.4</v>
      </c>
      <c r="AL158" s="113">
        <f>'jeziora 2024'!BS159</f>
        <v>0.05</v>
      </c>
      <c r="AM158" s="113">
        <f>'jeziora 2024'!BU159</f>
        <v>0.1</v>
      </c>
      <c r="AN158" s="113">
        <f>'jeziora 2024'!BW159</f>
        <v>0.05</v>
      </c>
      <c r="AO158" s="113">
        <f>'jeziora 2024'!BX159</f>
        <v>0.05</v>
      </c>
      <c r="AP158" s="113">
        <f>'jeziora 2024'!BY159</f>
        <v>0.15000000000000002</v>
      </c>
      <c r="AQ158" s="113">
        <f>'jeziora 2024'!CA159</f>
        <v>25</v>
      </c>
      <c r="AR158" s="112">
        <f>'jeziora 2024'!CL159</f>
        <v>34</v>
      </c>
      <c r="AS158" s="113">
        <f>'jeziora 2024'!CO159</f>
        <v>0.5</v>
      </c>
      <c r="AT158" s="113">
        <f>'jeziora 2024'!CT159</f>
        <v>0.5</v>
      </c>
      <c r="AU158" s="133">
        <f>'jeziora 2024'!CY159</f>
        <v>8.4999999999999995E-4</v>
      </c>
      <c r="AV158" s="113">
        <f>'jeziora 2024'!DD159</f>
        <v>0.05</v>
      </c>
      <c r="AW158" s="113">
        <f>'jeziora 2024'!DE159</f>
        <v>0.05</v>
      </c>
      <c r="AX158" s="157">
        <f>'jeziora 2024'!DF159</f>
        <v>0.05</v>
      </c>
      <c r="AY158" s="155" t="s">
        <v>164</v>
      </c>
    </row>
    <row r="159" spans="1:51" x14ac:dyDescent="0.25">
      <c r="A159" s="122">
        <f>'jeziora 2024'!B160</f>
        <v>325</v>
      </c>
      <c r="B159" s="120" t="str">
        <f>'jeziora 2024'!D160</f>
        <v>jez. Sumin - głęboczek</v>
      </c>
      <c r="C159" s="112">
        <f>'jeziora 2024'!I160</f>
        <v>17.5</v>
      </c>
      <c r="D159" s="112">
        <f>'jeziora 2024'!J160</f>
        <v>3.33</v>
      </c>
      <c r="E159" s="112">
        <f>'jeziora 2024'!L160</f>
        <v>0.60699999999999998</v>
      </c>
      <c r="F159" s="112">
        <f>'jeziora 2024'!N160</f>
        <v>4.4000000000000004</v>
      </c>
      <c r="G159" s="112">
        <f>'jeziora 2024'!O160</f>
        <v>15.4</v>
      </c>
      <c r="H159" s="133">
        <f>'jeziora 2024'!P160</f>
        <v>4.5999999999999999E-3</v>
      </c>
      <c r="I159" s="112">
        <f>'jeziora 2024'!S160</f>
        <v>3.96</v>
      </c>
      <c r="J159" s="112">
        <f>'jeziora 2024'!T160</f>
        <v>22.8</v>
      </c>
      <c r="K159" s="112">
        <f>'jeziora 2024'!X160</f>
        <v>67.599999999999994</v>
      </c>
      <c r="L159" s="121">
        <f>'jeziora 2024'!AA160</f>
        <v>5950</v>
      </c>
      <c r="M159" s="121">
        <f>'jeziora 2024'!AB160</f>
        <v>866.19</v>
      </c>
      <c r="N159" s="113">
        <f>'jeziora 2024'!AH160</f>
        <v>290</v>
      </c>
      <c r="O159" s="113">
        <f>'jeziora 2024'!AI160</f>
        <v>2.5</v>
      </c>
      <c r="P159" s="113">
        <f>'jeziora 2024'!AJ160</f>
        <v>2.5</v>
      </c>
      <c r="Q159" s="113">
        <f>'jeziora 2024'!AK160</f>
        <v>136</v>
      </c>
      <c r="R159" s="113">
        <f>'jeziora 2024'!AL160</f>
        <v>2.5</v>
      </c>
      <c r="S159" s="113">
        <f>'jeziora 2024'!AM160</f>
        <v>2.5</v>
      </c>
      <c r="T159" s="113">
        <f>'jeziora 2024'!AN160</f>
        <v>2.5</v>
      </c>
      <c r="U159" s="113">
        <f>'jeziora 2024'!AP160</f>
        <v>101</v>
      </c>
      <c r="V159" s="113">
        <f>'jeziora 2024'!AQ160</f>
        <v>1.5</v>
      </c>
      <c r="W159" s="113">
        <f>'jeziora 2024'!AR160</f>
        <v>2.5</v>
      </c>
      <c r="X159" s="113">
        <f>'jeziora 2024'!AS160</f>
        <v>2.5</v>
      </c>
      <c r="Y159" s="113">
        <f>'jeziora 2024'!AT160</f>
        <v>90</v>
      </c>
      <c r="Z159" s="113">
        <f>'jeziora 2024'!AU160</f>
        <v>94</v>
      </c>
      <c r="AA159" s="113">
        <f>'jeziora 2024'!AV160</f>
        <v>2.5</v>
      </c>
      <c r="AB159" s="113">
        <f>'jeziora 2024'!AW160</f>
        <v>129</v>
      </c>
      <c r="AC159" s="113">
        <f>'jeziora 2024'!AX160</f>
        <v>147</v>
      </c>
      <c r="AD159" s="113">
        <f>'jeziora 2024'!AY160</f>
        <v>2.5</v>
      </c>
      <c r="AE159" s="113">
        <f>'jeziora 2024'!BA160</f>
        <v>631.5</v>
      </c>
      <c r="AF159" s="113">
        <f>'jeziora 2024'!BI160</f>
        <v>0.5</v>
      </c>
      <c r="AG159" s="113">
        <f>'jeziora 2024'!BK160</f>
        <v>0.5</v>
      </c>
      <c r="AH159" s="113">
        <f>'jeziora 2024'!BL160</f>
        <v>0.05</v>
      </c>
      <c r="AI159" s="113">
        <f>'jeziora 2024'!BM160</f>
        <v>0.05</v>
      </c>
      <c r="AJ159" s="113">
        <f>'jeziora 2024'!BN160</f>
        <v>0.05</v>
      </c>
      <c r="AK159" s="113">
        <f>'jeziora 2024'!BQ160</f>
        <v>0.4</v>
      </c>
      <c r="AL159" s="113">
        <f>'jeziora 2024'!BS160</f>
        <v>0.05</v>
      </c>
      <c r="AM159" s="113">
        <f>'jeziora 2024'!BU160</f>
        <v>0.1</v>
      </c>
      <c r="AN159" s="113">
        <f>'jeziora 2024'!BW160</f>
        <v>0.05</v>
      </c>
      <c r="AO159" s="113">
        <f>'jeziora 2024'!BX160</f>
        <v>0.05</v>
      </c>
      <c r="AP159" s="113">
        <f>'jeziora 2024'!BY160</f>
        <v>0.15000000000000002</v>
      </c>
      <c r="AQ159" s="113">
        <f>'jeziora 2024'!CA160</f>
        <v>0</v>
      </c>
      <c r="AR159" s="112">
        <f>'jeziora 2024'!CL160</f>
        <v>0</v>
      </c>
      <c r="AS159" s="113">
        <f>'jeziora 2024'!CO160</f>
        <v>0</v>
      </c>
      <c r="AT159" s="113">
        <f>'jeziora 2024'!CT160</f>
        <v>0</v>
      </c>
      <c r="AU159" s="133">
        <f>'jeziora 2024'!CY160</f>
        <v>0</v>
      </c>
      <c r="AV159" s="113">
        <f>'jeziora 2024'!DD160</f>
        <v>0</v>
      </c>
      <c r="AW159" s="113">
        <f>'jeziora 2024'!DE160</f>
        <v>0.05</v>
      </c>
      <c r="AX159" s="157">
        <f>'jeziora 2024'!DF160</f>
        <v>0.05</v>
      </c>
      <c r="AY159" s="155" t="s">
        <v>164</v>
      </c>
    </row>
  </sheetData>
  <sheetProtection formatColumns="0" formatRows="0" sort="0" autoFilter="0" pivotTables="0"/>
  <customSheetViews>
    <customSheetView guid="{FB1470F3-388A-4235-BFB8-43234B719E27}">
      <pane xSplit="2" ySplit="4" topLeftCell="C5" activePane="bottomRight" state="frozen"/>
      <selection pane="bottomRight" activeCell="C5" sqref="C5"/>
      <pageMargins left="0.78749999999999998" right="0.78749999999999998" top="1.05277777777778" bottom="1.05277777777778" header="0.78749999999999998" footer="0.78749999999999998"/>
      <pageSetup paperSize="9" orientation="portrait" useFirstPageNumber="1" r:id="rId1"/>
      <headerFooter>
        <oddHeader>&amp;C&amp;"Times New Roman,Normalny"&amp;12&amp;A</oddHeader>
        <oddFooter>&amp;C&amp;"Times New Roman,Normalny"&amp;12Strona &amp;P</oddFooter>
      </headerFooter>
    </customSheetView>
  </customSheetViews>
  <mergeCells count="3">
    <mergeCell ref="B2:B3"/>
    <mergeCell ref="A2:A4"/>
    <mergeCell ref="AY2:AY4"/>
  </mergeCells>
  <conditionalFormatting sqref="C5:C159">
    <cfRule type="cellIs" dxfId="188" priority="431" operator="between">
      <formula>1.9</formula>
      <formula>2.2</formula>
    </cfRule>
    <cfRule type="cellIs" dxfId="187" priority="430" operator="between">
      <formula>1.6</formula>
      <formula>1.9</formula>
    </cfRule>
    <cfRule type="cellIs" dxfId="186" priority="429" operator="lessThan">
      <formula>1.6</formula>
    </cfRule>
    <cfRule type="cellIs" dxfId="185" priority="433" operator="greaterThan">
      <formula>2.2</formula>
    </cfRule>
  </conditionalFormatting>
  <conditionalFormatting sqref="D5:D159">
    <cfRule type="cellIs" dxfId="184" priority="428" operator="greaterThan">
      <formula>33</formula>
    </cfRule>
    <cfRule type="cellIs" dxfId="183" priority="427" operator="between">
      <formula>21.4</formula>
      <formula>33</formula>
    </cfRule>
    <cfRule type="cellIs" dxfId="182" priority="426" operator="between">
      <formula>9.8</formula>
      <formula>21.4</formula>
    </cfRule>
    <cfRule type="cellIs" dxfId="181" priority="425" operator="lessThan">
      <formula>9.8</formula>
    </cfRule>
  </conditionalFormatting>
  <conditionalFormatting sqref="E5:E159">
    <cfRule type="cellIs" dxfId="180" priority="418" operator="between">
      <formula>0.99</formula>
      <formula>3</formula>
    </cfRule>
    <cfRule type="cellIs" dxfId="179" priority="420" operator="greaterThan">
      <formula>5</formula>
    </cfRule>
    <cfRule type="cellIs" dxfId="178" priority="419" operator="between">
      <formula>3</formula>
      <formula>5</formula>
    </cfRule>
    <cfRule type="cellIs" dxfId="177" priority="417" operator="lessThan">
      <formula>0.99</formula>
    </cfRule>
  </conditionalFormatting>
  <conditionalFormatting sqref="F5:F159">
    <cfRule type="cellIs" dxfId="176" priority="409" operator="lessThan">
      <formula>43</formula>
    </cfRule>
    <cfRule type="cellIs" dxfId="175" priority="412" operator="greaterThan">
      <formula>110</formula>
    </cfRule>
    <cfRule type="cellIs" dxfId="174" priority="411" operator="between">
      <formula>76.5</formula>
      <formula>110</formula>
    </cfRule>
    <cfRule type="cellIs" dxfId="173" priority="410" operator="between">
      <formula>43</formula>
      <formula>76.5</formula>
    </cfRule>
  </conditionalFormatting>
  <conditionalFormatting sqref="G5:G159">
    <cfRule type="cellIs" dxfId="172" priority="401" operator="lessThan">
      <formula>32</formula>
    </cfRule>
    <cfRule type="cellIs" dxfId="171" priority="404" operator="greaterThan">
      <formula>150</formula>
    </cfRule>
    <cfRule type="cellIs" dxfId="170" priority="403" operator="between">
      <formula>91</formula>
      <formula>150</formula>
    </cfRule>
    <cfRule type="cellIs" dxfId="169" priority="402" operator="between">
      <formula>32</formula>
      <formula>91</formula>
    </cfRule>
  </conditionalFormatting>
  <conditionalFormatting sqref="H5:H159">
    <cfRule type="cellIs" dxfId="168" priority="395" operator="between">
      <formula>0.64</formula>
      <formula>1.1</formula>
    </cfRule>
    <cfRule type="cellIs" dxfId="167" priority="396" operator="greaterThan">
      <formula>1.1</formula>
    </cfRule>
    <cfRule type="cellIs" dxfId="166" priority="393" operator="lessThan">
      <formula>0.18</formula>
    </cfRule>
    <cfRule type="cellIs" dxfId="165" priority="394" operator="between">
      <formula>0.18</formula>
      <formula>0.64</formula>
    </cfRule>
  </conditionalFormatting>
  <conditionalFormatting sqref="I5:I159">
    <cfRule type="cellIs" dxfId="164" priority="388" operator="greaterThan">
      <formula>49</formula>
    </cfRule>
    <cfRule type="cellIs" dxfId="163" priority="387" operator="between">
      <formula>36</formula>
      <formula>49</formula>
    </cfRule>
    <cfRule type="cellIs" dxfId="162" priority="386" operator="between">
      <formula>23</formula>
      <formula>36</formula>
    </cfRule>
    <cfRule type="cellIs" dxfId="161" priority="385" operator="lessThan">
      <formula>23</formula>
    </cfRule>
  </conditionalFormatting>
  <conditionalFormatting sqref="J5:J159">
    <cfRule type="cellIs" dxfId="160" priority="380" operator="greaterThan">
      <formula>130</formula>
    </cfRule>
    <cfRule type="cellIs" dxfId="159" priority="379" operator="between">
      <formula>83</formula>
      <formula>130</formula>
    </cfRule>
    <cfRule type="cellIs" dxfId="158" priority="378" operator="between">
      <formula>36</formula>
      <formula>83</formula>
    </cfRule>
    <cfRule type="cellIs" dxfId="157" priority="377" operator="lessThan">
      <formula>36</formula>
    </cfRule>
  </conditionalFormatting>
  <conditionalFormatting sqref="K5:K159">
    <cfRule type="cellIs" dxfId="156" priority="372" operator="greaterThan">
      <formula>460</formula>
    </cfRule>
    <cfRule type="cellIs" dxfId="155" priority="371" operator="between">
      <formula>290</formula>
      <formula>460</formula>
    </cfRule>
    <cfRule type="cellIs" dxfId="154" priority="370" operator="between">
      <formula>120</formula>
      <formula>290</formula>
    </cfRule>
    <cfRule type="cellIs" dxfId="153" priority="369" operator="lessThan">
      <formula>120</formula>
    </cfRule>
  </conditionalFormatting>
  <conditionalFormatting sqref="L5:L159">
    <cfRule type="cellIs" dxfId="152" priority="364" operator="greaterThan">
      <formula>40000</formula>
    </cfRule>
    <cfRule type="cellIs" dxfId="151" priority="363" operator="between">
      <formula>30000</formula>
      <formula>40000</formula>
    </cfRule>
    <cfRule type="cellIs" dxfId="150" priority="362" operator="between">
      <formula>20000</formula>
      <formula>30000</formula>
    </cfRule>
    <cfRule type="cellIs" dxfId="149" priority="361" operator="lessThan">
      <formula>20000</formula>
    </cfRule>
  </conditionalFormatting>
  <conditionalFormatting sqref="M5:M159">
    <cfRule type="cellIs" dxfId="148" priority="353" operator="lessThan">
      <formula>460</formula>
    </cfRule>
    <cfRule type="cellIs" dxfId="147" priority="356" operator="greaterThan">
      <formula>1100</formula>
    </cfRule>
    <cfRule type="cellIs" dxfId="146" priority="355" operator="between">
      <formula>780</formula>
      <formula>1100</formula>
    </cfRule>
    <cfRule type="cellIs" dxfId="145" priority="354" operator="between">
      <formula>460</formula>
      <formula>780</formula>
    </cfRule>
  </conditionalFormatting>
  <conditionalFormatting sqref="N5:N159">
    <cfRule type="cellIs" dxfId="144" priority="346" operator="between">
      <formula>176</formula>
      <formula>369</formula>
    </cfRule>
    <cfRule type="cellIs" dxfId="143" priority="348" operator="greaterThan">
      <formula>561</formula>
    </cfRule>
    <cfRule type="cellIs" dxfId="142" priority="347" operator="between">
      <formula>369</formula>
      <formula>561</formula>
    </cfRule>
    <cfRule type="cellIs" dxfId="141" priority="345" operator="lessThan">
      <formula>176</formula>
    </cfRule>
  </conditionalFormatting>
  <conditionalFormatting sqref="O5:O159">
    <cfRule type="cellIs" dxfId="140" priority="340" operator="greaterThan">
      <formula>1170</formula>
    </cfRule>
    <cfRule type="cellIs" dxfId="139" priority="339" operator="between">
      <formula>687</formula>
      <formula>1170</formula>
    </cfRule>
    <cfRule type="cellIs" dxfId="138" priority="338" operator="between">
      <formula>204</formula>
      <formula>687</formula>
    </cfRule>
    <cfRule type="cellIs" dxfId="137" priority="337" operator="lessThan">
      <formula>204</formula>
    </cfRule>
  </conditionalFormatting>
  <conditionalFormatting sqref="P5:P159">
    <cfRule type="cellIs" dxfId="136" priority="332" operator="greaterThan">
      <formula>845</formula>
    </cfRule>
    <cfRule type="cellIs" dxfId="135" priority="331" operator="between">
      <formula>451</formula>
      <formula>845</formula>
    </cfRule>
    <cfRule type="cellIs" dxfId="134" priority="330" operator="between">
      <formula>57.2</formula>
      <formula>451</formula>
    </cfRule>
    <cfRule type="cellIs" dxfId="133" priority="329" operator="lessThan">
      <formula>57.2</formula>
    </cfRule>
  </conditionalFormatting>
  <conditionalFormatting sqref="Q5:Q159">
    <cfRule type="cellIs" dxfId="132" priority="323" operator="between">
      <formula>1327</formula>
      <formula>2230</formula>
    </cfRule>
    <cfRule type="cellIs" dxfId="131" priority="324" operator="greaterThan">
      <formula>2230</formula>
    </cfRule>
    <cfRule type="cellIs" dxfId="130" priority="322" operator="between">
      <formula>423</formula>
      <formula>1327</formula>
    </cfRule>
    <cfRule type="cellIs" dxfId="129" priority="321" operator="lessThan">
      <formula>423</formula>
    </cfRule>
  </conditionalFormatting>
  <conditionalFormatting sqref="R5:R159">
    <cfRule type="cellIs" dxfId="128" priority="316" operator="greaterThan">
      <formula>1290</formula>
    </cfRule>
    <cfRule type="cellIs" dxfId="127" priority="315" operator="between">
      <formula>728</formula>
      <formula>1290</formula>
    </cfRule>
    <cfRule type="cellIs" dxfId="126" priority="314" operator="between">
      <formula>166</formula>
      <formula>728</formula>
    </cfRule>
    <cfRule type="cellIs" dxfId="125" priority="313" operator="lessThan">
      <formula>166</formula>
    </cfRule>
  </conditionalFormatting>
  <conditionalFormatting sqref="S5:S159">
    <cfRule type="cellIs" dxfId="124" priority="305" operator="lessThan">
      <formula>108</formula>
    </cfRule>
    <cfRule type="cellIs" dxfId="123" priority="308" operator="greaterThan">
      <formula>1050</formula>
    </cfRule>
    <cfRule type="cellIs" dxfId="122" priority="307" operator="between">
      <formula>579</formula>
      <formula>1050</formula>
    </cfRule>
    <cfRule type="cellIs" dxfId="121" priority="306" operator="between">
      <formula>108</formula>
      <formula>579</formula>
    </cfRule>
  </conditionalFormatting>
  <conditionalFormatting sqref="T5:T159">
    <cfRule type="cellIs" dxfId="120" priority="298" operator="between">
      <formula>150</formula>
      <formula>800</formula>
    </cfRule>
    <cfRule type="cellIs" dxfId="119" priority="300" operator="greaterThan">
      <formula>1450</formula>
    </cfRule>
    <cfRule type="cellIs" dxfId="118" priority="299" operator="between">
      <formula>800</formula>
      <formula>1450</formula>
    </cfRule>
    <cfRule type="cellIs" dxfId="117" priority="297" operator="lessThan">
      <formula>150</formula>
    </cfRule>
  </conditionalFormatting>
  <conditionalFormatting sqref="U5:U159">
    <cfRule type="cellIs" dxfId="116" priority="292" operator="greaterThan">
      <formula>3200</formula>
    </cfRule>
    <cfRule type="cellIs" dxfId="115" priority="291" operator="between">
      <formula>1685</formula>
      <formula>3200</formula>
    </cfRule>
    <cfRule type="cellIs" dxfId="114" priority="290" operator="between">
      <formula>170</formula>
      <formula>1685</formula>
    </cfRule>
    <cfRule type="cellIs" dxfId="113" priority="289" operator="lessThan">
      <formula>170</formula>
    </cfRule>
  </conditionalFormatting>
  <conditionalFormatting sqref="V5:V159">
    <cfRule type="cellIs" dxfId="112" priority="284" operator="greaterThan">
      <formula>128</formula>
    </cfRule>
    <cfRule type="cellIs" dxfId="111" priority="283" operator="between">
      <formula>67</formula>
      <formula>128</formula>
    </cfRule>
    <cfRule type="cellIs" dxfId="110" priority="282" operator="between">
      <formula>5.9</formula>
      <formula>67</formula>
    </cfRule>
    <cfRule type="cellIs" dxfId="109" priority="281" operator="lessThan">
      <formula>5.9</formula>
    </cfRule>
  </conditionalFormatting>
  <conditionalFormatting sqref="W5:W159">
    <cfRule type="cellIs" dxfId="108" priority="276" operator="greaterThan">
      <formula>89</formula>
    </cfRule>
    <cfRule type="cellIs" dxfId="107" priority="275" operator="between">
      <formula>48</formula>
      <formula>89</formula>
    </cfRule>
    <cfRule type="cellIs" dxfId="106" priority="274" operator="between">
      <formula>6.7</formula>
      <formula>48</formula>
    </cfRule>
    <cfRule type="cellIs" dxfId="105" priority="273" operator="lessThan">
      <formula>6.7</formula>
    </cfRule>
  </conditionalFormatting>
  <conditionalFormatting sqref="X5:X159">
    <cfRule type="cellIs" dxfId="104" priority="268" operator="greaterThan">
      <formula>536</formula>
    </cfRule>
    <cfRule type="cellIs" dxfId="103" priority="267" operator="between">
      <formula>307</formula>
      <formula>536</formula>
    </cfRule>
    <cfRule type="cellIs" dxfId="102" priority="266" operator="between">
      <formula>77.4</formula>
      <formula>307</formula>
    </cfRule>
    <cfRule type="cellIs" dxfId="101" priority="265" operator="lessThan">
      <formula>77.4</formula>
    </cfRule>
  </conditionalFormatting>
  <conditionalFormatting sqref="Y5:Y159">
    <cfRule type="cellIs" dxfId="100" priority="257" operator="lessThan">
      <formula>195</formula>
    </cfRule>
    <cfRule type="cellIs" dxfId="99" priority="260" operator="greaterThan">
      <formula>1520</formula>
    </cfRule>
    <cfRule type="cellIs" dxfId="98" priority="259" operator="between">
      <formula>858</formula>
      <formula>1520</formula>
    </cfRule>
    <cfRule type="cellIs" dxfId="97" priority="258" operator="between">
      <formula>195</formula>
      <formula>858</formula>
    </cfRule>
  </conditionalFormatting>
  <conditionalFormatting sqref="Z5:AA159">
    <cfRule type="cellIs" dxfId="96" priority="244" operator="greaterThan">
      <formula>13400</formula>
    </cfRule>
    <cfRule type="cellIs" dxfId="95" priority="241" operator="lessThan">
      <formula>240</formula>
    </cfRule>
    <cfRule type="cellIs" dxfId="94" priority="242" operator="between">
      <formula>240</formula>
      <formula>6820</formula>
    </cfRule>
    <cfRule type="cellIs" dxfId="93" priority="243" operator="between">
      <formula>6820</formula>
      <formula>13400</formula>
    </cfRule>
  </conditionalFormatting>
  <conditionalFormatting sqref="AB5:AB159">
    <cfRule type="cellIs" dxfId="92" priority="236" operator="greaterThan">
      <formula>1450</formula>
    </cfRule>
    <cfRule type="cellIs" dxfId="91" priority="235" operator="between">
      <formula>800</formula>
      <formula>1450</formula>
    </cfRule>
    <cfRule type="cellIs" dxfId="90" priority="234" operator="between">
      <formula>150</formula>
      <formula>800</formula>
    </cfRule>
    <cfRule type="cellIs" dxfId="89" priority="233" operator="lessThan">
      <formula>150</formula>
    </cfRule>
  </conditionalFormatting>
  <conditionalFormatting sqref="AC5:AC159">
    <cfRule type="cellIs" dxfId="88" priority="232" operator="greaterThan">
      <formula>3200</formula>
    </cfRule>
    <cfRule type="cellIs" dxfId="87" priority="231" operator="between">
      <formula>1700</formula>
      <formula>3200</formula>
    </cfRule>
    <cfRule type="cellIs" dxfId="86" priority="230" operator="between">
      <formula>200</formula>
      <formula>1700</formula>
    </cfRule>
    <cfRule type="cellIs" dxfId="85" priority="229" operator="lessThan">
      <formula>200</formula>
    </cfRule>
  </conditionalFormatting>
  <conditionalFormatting sqref="AD5:AD159">
    <cfRule type="cellIs" dxfId="84" priority="222" operator="between">
      <formula>33</formula>
      <formula>84</formula>
    </cfRule>
    <cfRule type="cellIs" dxfId="83" priority="224" operator="greaterThan">
      <formula>135</formula>
    </cfRule>
    <cfRule type="cellIs" dxfId="82" priority="223" operator="between">
      <formula>84</formula>
      <formula>135</formula>
    </cfRule>
    <cfRule type="cellIs" dxfId="81" priority="221" operator="lessThan">
      <formula>33</formula>
    </cfRule>
  </conditionalFormatting>
  <conditionalFormatting sqref="AE5:AE159">
    <cfRule type="cellIs" dxfId="80" priority="216" operator="greaterThan">
      <formula>22800</formula>
    </cfRule>
    <cfRule type="cellIs" dxfId="79" priority="215" operator="between">
      <formula>12205</formula>
      <formula>22800</formula>
    </cfRule>
    <cfRule type="cellIs" dxfId="78" priority="214" operator="between">
      <formula>1610</formula>
      <formula>12205</formula>
    </cfRule>
    <cfRule type="cellIs" dxfId="77" priority="213" operator="lessThan">
      <formula>1610</formula>
    </cfRule>
  </conditionalFormatting>
  <conditionalFormatting sqref="AF5:AF159">
    <cfRule type="cellIs" dxfId="76" priority="208" operator="greaterThan">
      <formula>676</formula>
    </cfRule>
    <cfRule type="cellIs" dxfId="75" priority="207" operator="between">
      <formula>368</formula>
      <formula>676</formula>
    </cfRule>
    <cfRule type="cellIs" dxfId="74" priority="206" operator="between">
      <formula>60</formula>
      <formula>368</formula>
    </cfRule>
    <cfRule type="cellIs" dxfId="73" priority="205" operator="lessThan">
      <formula>60</formula>
    </cfRule>
  </conditionalFormatting>
  <conditionalFormatting sqref="AG5:AG159">
    <cfRule type="cellIs" dxfId="72" priority="200" operator="greaterThan">
      <formula>120</formula>
    </cfRule>
    <cfRule type="cellIs" dxfId="71" priority="199" operator="between">
      <formula>62</formula>
      <formula>120</formula>
    </cfRule>
    <cfRule type="cellIs" dxfId="70" priority="198" operator="between">
      <formula>3</formula>
      <formula>62</formula>
    </cfRule>
    <cfRule type="cellIs" dxfId="69" priority="197" operator="lessThan">
      <formula>3</formula>
    </cfRule>
  </conditionalFormatting>
  <conditionalFormatting sqref="AH5:AH159">
    <cfRule type="cellIs" dxfId="68" priority="190" operator="between">
      <formula>6</formula>
      <formula>53</formula>
    </cfRule>
    <cfRule type="cellIs" dxfId="67" priority="192" operator="greaterThan">
      <formula>100</formula>
    </cfRule>
    <cfRule type="cellIs" dxfId="66" priority="191" operator="between">
      <formula>53</formula>
      <formula>100</formula>
    </cfRule>
    <cfRule type="cellIs" dxfId="65" priority="189" operator="lessThan">
      <formula>6</formula>
    </cfRule>
  </conditionalFormatting>
  <conditionalFormatting sqref="AI5:AI159">
    <cfRule type="cellIs" dxfId="64" priority="184" operator="greaterThan">
      <formula>210</formula>
    </cfRule>
    <cfRule type="cellIs" dxfId="63" priority="183" operator="between">
      <formula>108</formula>
      <formula>210</formula>
    </cfRule>
    <cfRule type="cellIs" dxfId="62" priority="182" operator="between">
      <formula>5</formula>
      <formula>108</formula>
    </cfRule>
    <cfRule type="cellIs" dxfId="61" priority="181" operator="lessThan">
      <formula>5</formula>
    </cfRule>
  </conditionalFormatting>
  <conditionalFormatting sqref="AJ5:AJ159">
    <cfRule type="cellIs" dxfId="60" priority="176" operator="greaterThan">
      <formula>5</formula>
    </cfRule>
    <cfRule type="cellIs" dxfId="59" priority="175" operator="between">
      <formula>4</formula>
      <formula>5</formula>
    </cfRule>
    <cfRule type="cellIs" dxfId="58" priority="174" operator="between">
      <formula>3</formula>
      <formula>4</formula>
    </cfRule>
    <cfRule type="cellIs" dxfId="57" priority="173" operator="lessThan">
      <formula>3</formula>
    </cfRule>
  </conditionalFormatting>
  <conditionalFormatting sqref="AK5:AK159">
    <cfRule type="cellIs" dxfId="56" priority="168" operator="greaterThan">
      <formula>16</formula>
    </cfRule>
    <cfRule type="cellIs" dxfId="55" priority="167" operator="between">
      <formula>9.3</formula>
      <formula>16</formula>
    </cfRule>
    <cfRule type="cellIs" dxfId="54" priority="166" operator="between">
      <formula>2.5</formula>
      <formula>9.3</formula>
    </cfRule>
    <cfRule type="cellIs" dxfId="53" priority="165" operator="lessThan">
      <formula>2.5</formula>
    </cfRule>
  </conditionalFormatting>
  <conditionalFormatting sqref="AL5:AL159">
    <cfRule type="cellIs" dxfId="52" priority="157" operator="lessThan">
      <formula>1.9</formula>
    </cfRule>
    <cfRule type="cellIs" dxfId="51" priority="160" operator="greaterThan">
      <formula>62</formula>
    </cfRule>
    <cfRule type="cellIs" dxfId="50" priority="159" operator="between">
      <formula>32</formula>
      <formula>62</formula>
    </cfRule>
    <cfRule type="cellIs" dxfId="49" priority="158" operator="between">
      <formula>1.9</formula>
      <formula>32</formula>
    </cfRule>
  </conditionalFormatting>
  <conditionalFormatting sqref="AM5:AM159">
    <cfRule type="cellIs" dxfId="48" priority="150" operator="between">
      <formula>4.2</formula>
      <formula>33.6</formula>
    </cfRule>
    <cfRule type="cellIs" dxfId="47" priority="152" operator="greaterThan">
      <formula>63</formula>
    </cfRule>
    <cfRule type="cellIs" dxfId="46" priority="151" operator="between">
      <formula>33.6</formula>
      <formula>63</formula>
    </cfRule>
    <cfRule type="cellIs" dxfId="45" priority="149" operator="lessThan">
      <formula>4.2</formula>
    </cfRule>
  </conditionalFormatting>
  <conditionalFormatting sqref="AN5:AN159">
    <cfRule type="cellIs" dxfId="44" priority="144" operator="greaterThan">
      <formula>31</formula>
    </cfRule>
    <cfRule type="cellIs" dxfId="43" priority="143" operator="between">
      <formula>17</formula>
      <formula>31</formula>
    </cfRule>
    <cfRule type="cellIs" dxfId="42" priority="142" operator="between">
      <formula>3.2</formula>
      <formula>17</formula>
    </cfRule>
    <cfRule type="cellIs" dxfId="41" priority="141" operator="lessThan">
      <formula>3.2</formula>
    </cfRule>
  </conditionalFormatting>
  <conditionalFormatting sqref="AO5:AO159">
    <cfRule type="cellIs" dxfId="40" priority="136" operator="greaterThan">
      <formula>28</formula>
    </cfRule>
    <cfRule type="cellIs" dxfId="39" priority="135" operator="between">
      <formula>16.5</formula>
      <formula>28</formula>
    </cfRule>
    <cfRule type="cellIs" dxfId="38" priority="134" operator="between">
      <formula>4.9</formula>
      <formula>16.5</formula>
    </cfRule>
    <cfRule type="cellIs" dxfId="37" priority="133" operator="lessThan">
      <formula>4.9</formula>
    </cfRule>
  </conditionalFormatting>
  <conditionalFormatting sqref="AP5:AP159">
    <cfRule type="cellIs" dxfId="36" priority="127" operator="between">
      <formula>289</formula>
      <formula>572</formula>
    </cfRule>
    <cfRule type="cellIs" dxfId="35" priority="128" operator="greaterThan">
      <formula>572</formula>
    </cfRule>
    <cfRule type="cellIs" dxfId="34" priority="126" operator="between">
      <formula>5.3</formula>
      <formula>289</formula>
    </cfRule>
    <cfRule type="cellIs" dxfId="33" priority="125" operator="lessThan">
      <formula>5.3</formula>
    </cfRule>
  </conditionalFormatting>
  <conditionalFormatting sqref="AQ5:AQ159">
    <cfRule type="cellIs" dxfId="32" priority="42" operator="greaterThan">
      <formula>45000</formula>
    </cfRule>
    <cfRule type="cellIs" dxfId="31" priority="41" operator="between">
      <formula>22790</formula>
      <formula>45000</formula>
    </cfRule>
    <cfRule type="cellIs" dxfId="30" priority="39" operator="between">
      <formula>1</formula>
      <formula>580</formula>
    </cfRule>
    <cfRule type="cellIs" dxfId="29" priority="40" operator="between">
      <formula>580</formula>
      <formula>22790</formula>
    </cfRule>
  </conditionalFormatting>
  <conditionalFormatting sqref="AQ5:AV159">
    <cfRule type="cellIs" dxfId="28" priority="13" operator="equal">
      <formula>0</formula>
    </cfRule>
  </conditionalFormatting>
  <conditionalFormatting sqref="AR5:AR159">
    <cfRule type="cellIs" dxfId="27" priority="35" operator="between">
      <formula>0.00001</formula>
      <formula>0.52</formula>
    </cfRule>
    <cfRule type="cellIs" dxfId="26" priority="36" operator="between">
      <formula>0.52</formula>
      <formula>1.73</formula>
    </cfRule>
    <cfRule type="cellIs" dxfId="25" priority="38" operator="greaterThan">
      <formula>2.94</formula>
    </cfRule>
    <cfRule type="cellIs" dxfId="24" priority="37" operator="between">
      <formula>1.73</formula>
      <formula>2.94</formula>
    </cfRule>
  </conditionalFormatting>
  <conditionalFormatting sqref="AS5:AS159">
    <cfRule type="cellIs" dxfId="23" priority="32" operator="greaterThan">
      <formula>18</formula>
    </cfRule>
    <cfRule type="cellIs" dxfId="22" priority="31" operator="between">
      <formula>13</formula>
      <formula>18</formula>
    </cfRule>
    <cfRule type="cellIs" dxfId="21" priority="30" operator="between">
      <formula>8</formula>
      <formula>13</formula>
    </cfRule>
    <cfRule type="cellIs" dxfId="20" priority="29" operator="between">
      <formula>0.01</formula>
      <formula>8</formula>
    </cfRule>
  </conditionalFormatting>
  <conditionalFormatting sqref="AT5:AT159">
    <cfRule type="cellIs" dxfId="19" priority="20" operator="between">
      <formula>150</formula>
      <formula>175</formula>
    </cfRule>
    <cfRule type="cellIs" dxfId="18" priority="22" operator="greaterThan">
      <formula>200</formula>
    </cfRule>
    <cfRule type="cellIs" dxfId="17" priority="21" operator="between">
      <formula>175</formula>
      <formula>200</formula>
    </cfRule>
    <cfRule type="cellIs" dxfId="16" priority="19" operator="between">
      <formula>0.00001</formula>
      <formula>150</formula>
    </cfRule>
  </conditionalFormatting>
  <conditionalFormatting sqref="AU5:AU159">
    <cfRule type="cellIs" dxfId="15" priority="27" operator="greaterThan">
      <formula>21.5</formula>
    </cfRule>
    <cfRule type="cellIs" dxfId="14" priority="25" operator="between">
      <formula>0.85</formula>
      <formula>11.2</formula>
    </cfRule>
    <cfRule type="cellIs" dxfId="13" priority="24" operator="between">
      <formula>0.00001</formula>
      <formula>0.85</formula>
    </cfRule>
    <cfRule type="cellIs" dxfId="12" priority="26" operator="between">
      <formula>11.2</formula>
      <formula>21.5</formula>
    </cfRule>
  </conditionalFormatting>
  <conditionalFormatting sqref="AV5:AV159">
    <cfRule type="cellIs" dxfId="11" priority="17" operator="greaterThan">
      <formula>2</formula>
    </cfRule>
    <cfRule type="cellIs" dxfId="10" priority="16" operator="between">
      <formula>1.5</formula>
      <formula>2</formula>
    </cfRule>
    <cfRule type="cellIs" dxfId="9" priority="15" operator="between">
      <formula>1</formula>
      <formula>1.5</formula>
    </cfRule>
    <cfRule type="cellIs" dxfId="8" priority="14" operator="between">
      <formula>0.00001</formula>
      <formula>1</formula>
    </cfRule>
  </conditionalFormatting>
  <conditionalFormatting sqref="AW5:AW159">
    <cfRule type="cellIs" dxfId="7" priority="50" operator="greaterThan">
      <formula>207</formula>
    </cfRule>
    <cfRule type="cellIs" dxfId="6" priority="49" operator="between">
      <formula>104.6</formula>
      <formula>207</formula>
    </cfRule>
    <cfRule type="cellIs" dxfId="5" priority="48" operator="between">
      <formula>2.2</formula>
      <formula>104.6</formula>
    </cfRule>
    <cfRule type="cellIs" dxfId="4" priority="47" operator="lessThan">
      <formula>2.2</formula>
    </cfRule>
  </conditionalFormatting>
  <conditionalFormatting sqref="AX5:AX159">
    <cfRule type="cellIs" dxfId="3" priority="45" operator="between">
      <formula>41</formula>
      <formula>80</formula>
    </cfRule>
    <cfRule type="cellIs" dxfId="2" priority="44" operator="between">
      <formula>2</formula>
      <formula>41</formula>
    </cfRule>
    <cfRule type="cellIs" dxfId="1" priority="46" operator="greaterThan">
      <formula>80</formula>
    </cfRule>
    <cfRule type="cellIs" dxfId="0" priority="43" operator="lessThan">
      <formula>2</formula>
    </cfRule>
  </conditionalFormatting>
  <pageMargins left="0.19685039370078741" right="0.19685039370078741" top="0.39370078740157483" bottom="0.39370078740157483" header="0.78740157480314965" footer="0.78740157480314965"/>
  <pageSetup paperSize="8" scale="35" fitToWidth="0" orientation="landscape" useFirstPageNumber="1" r:id="rId2"/>
  <headerFooter>
    <oddHeader>&amp;C&amp;"Times New Roman,Normalny"&amp;12&amp;A</oddHeader>
    <oddFooter>&amp;C&amp;"Times New Roman,Normalny"&amp;12Strona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9"/>
  <dimension ref="A1:D145"/>
  <sheetViews>
    <sheetView topLeftCell="A114" workbookViewId="0">
      <selection activeCell="E24" sqref="E24"/>
    </sheetView>
  </sheetViews>
  <sheetFormatPr defaultColWidth="4.36328125" defaultRowHeight="12.5" x14ac:dyDescent="0.25"/>
  <cols>
    <col min="1" max="1" width="34.453125" style="1" bestFit="1" customWidth="1"/>
    <col min="2" max="2" width="9.6328125" style="1" customWidth="1"/>
    <col min="3" max="3" width="17.08984375" style="1" bestFit="1" customWidth="1"/>
    <col min="4" max="4" width="13.08984375" style="1" customWidth="1"/>
    <col min="5" max="5" width="11" style="1" bestFit="1" customWidth="1"/>
    <col min="6" max="6" width="5" style="1" bestFit="1" customWidth="1"/>
    <col min="7" max="7" width="3.36328125" style="1" bestFit="1" customWidth="1"/>
    <col min="8" max="8" width="8.90625" style="1" bestFit="1" customWidth="1"/>
    <col min="9" max="10" width="2.453125" style="1" bestFit="1" customWidth="1"/>
    <col min="11" max="11" width="11.453125" style="1" bestFit="1" customWidth="1"/>
    <col min="12" max="12" width="5" style="1" bestFit="1" customWidth="1"/>
    <col min="13" max="13" width="4.08984375" style="1" bestFit="1" customWidth="1"/>
    <col min="14" max="14" width="10.08984375" style="1" bestFit="1" customWidth="1"/>
    <col min="15" max="15" width="3.36328125" style="1" bestFit="1" customWidth="1"/>
    <col min="16" max="16" width="4.08984375" style="1" bestFit="1" customWidth="1"/>
    <col min="17" max="17" width="12.36328125" style="1" bestFit="1" customWidth="1"/>
    <col min="18" max="18" width="5" style="1" bestFit="1" customWidth="1"/>
    <col min="19" max="19" width="4.08984375" style="1" bestFit="1" customWidth="1"/>
    <col min="20" max="20" width="9.36328125" style="1" bestFit="1" customWidth="1"/>
    <col min="21" max="22" width="3.36328125" style="1" bestFit="1" customWidth="1"/>
    <col min="23" max="23" width="10.08984375" style="1" bestFit="1" customWidth="1"/>
    <col min="24" max="24" width="3.36328125" style="1" bestFit="1" customWidth="1"/>
    <col min="25" max="25" width="4.08984375" style="1" bestFit="1" customWidth="1"/>
    <col min="26" max="26" width="11.90625" style="1" bestFit="1" customWidth="1"/>
    <col min="27" max="28" width="4.08984375" style="1" bestFit="1" customWidth="1"/>
    <col min="29" max="29" width="17.08984375" style="1" bestFit="1" customWidth="1"/>
    <col min="30" max="31" width="5.90625" style="1" bestFit="1" customWidth="1"/>
    <col min="32" max="32" width="12.6328125" style="1" bestFit="1" customWidth="1"/>
    <col min="33" max="33" width="4.08984375" style="1" bestFit="1" customWidth="1"/>
    <col min="34" max="34" width="5" style="1" bestFit="1" customWidth="1"/>
    <col min="35" max="35" width="11.90625" style="1" bestFit="1" customWidth="1"/>
    <col min="36" max="37" width="4.08984375" style="1" bestFit="1" customWidth="1"/>
    <col min="38" max="38" width="12.6328125" style="1" bestFit="1" customWidth="1"/>
    <col min="39" max="39" width="4.08984375" style="1" bestFit="1" customWidth="1"/>
    <col min="40" max="40" width="5" style="1" bestFit="1" customWidth="1"/>
    <col min="41" max="41" width="12.36328125" style="1" bestFit="1" customWidth="1"/>
    <col min="42" max="43" width="4.08984375" style="1" bestFit="1" customWidth="1"/>
    <col min="44" max="44" width="13.6328125" style="1" bestFit="1" customWidth="1"/>
    <col min="45" max="46" width="5" style="1" bestFit="1" customWidth="1"/>
    <col min="47" max="47" width="12.6328125" style="1" bestFit="1" customWidth="1"/>
    <col min="48" max="48" width="4.08984375" style="1" bestFit="1" customWidth="1"/>
    <col min="49" max="49" width="5" style="1" bestFit="1" customWidth="1"/>
    <col min="50" max="50" width="14.453125" style="1" bestFit="1" customWidth="1"/>
    <col min="51" max="51" width="4.08984375" style="1" bestFit="1" customWidth="1"/>
    <col min="52" max="52" width="5" style="1" bestFit="1" customWidth="1"/>
    <col min="53" max="53" width="12.6328125" style="1" bestFit="1" customWidth="1"/>
    <col min="54" max="54" width="4.08984375" style="1" bestFit="1" customWidth="1"/>
    <col min="55" max="55" width="5" style="1" bestFit="1" customWidth="1"/>
    <col min="56" max="56" width="13.6328125" style="1" bestFit="1" customWidth="1"/>
    <col min="57" max="58" width="5" style="1" bestFit="1" customWidth="1"/>
    <col min="59" max="59" width="10.54296875" style="1" bestFit="1" customWidth="1"/>
    <col min="60" max="60" width="3.36328125" style="1" bestFit="1" customWidth="1"/>
    <col min="61" max="61" width="4.08984375" style="1" bestFit="1" customWidth="1"/>
    <col min="62" max="62" width="9.6328125" style="1" bestFit="1" customWidth="1"/>
    <col min="63" max="64" width="3.36328125" style="1" bestFit="1" customWidth="1"/>
    <col min="65" max="65" width="12.36328125" style="1" bestFit="1" customWidth="1"/>
    <col min="66" max="67" width="4.08984375" style="1" bestFit="1" customWidth="1"/>
    <col min="68" max="68" width="12.6328125" style="1" bestFit="1" customWidth="1"/>
    <col min="69" max="69" width="4.08984375" style="1" bestFit="1" customWidth="1"/>
    <col min="70" max="70" width="5" style="1" bestFit="1" customWidth="1"/>
    <col min="71" max="71" width="14.54296875" style="1" bestFit="1" customWidth="1"/>
    <col min="72" max="72" width="5" style="1" bestFit="1" customWidth="1"/>
    <col min="73" max="73" width="5.90625" style="1" bestFit="1" customWidth="1"/>
    <col min="74" max="74" width="14.54296875" style="1" bestFit="1" customWidth="1"/>
    <col min="75" max="75" width="5" style="1" bestFit="1" customWidth="1"/>
    <col min="76" max="76" width="5.90625" style="1" bestFit="1" customWidth="1"/>
    <col min="77" max="77" width="12.6328125" style="1" bestFit="1" customWidth="1"/>
    <col min="78" max="78" width="4.08984375" style="1" bestFit="1" customWidth="1"/>
    <col min="79" max="79" width="5" style="1" bestFit="1" customWidth="1"/>
    <col min="80" max="80" width="13.6328125" style="1" bestFit="1" customWidth="1"/>
    <col min="81" max="82" width="5" style="1" bestFit="1" customWidth="1"/>
    <col min="83" max="83" width="10.08984375" style="1" bestFit="1" customWidth="1"/>
    <col min="84" max="84" width="3.36328125" style="1" bestFit="1" customWidth="1"/>
    <col min="85" max="85" width="4.08984375" style="1" bestFit="1" customWidth="1"/>
    <col min="86" max="86" width="16.36328125" style="1" bestFit="1" customWidth="1"/>
    <col min="87" max="88" width="5.90625" style="1" bestFit="1" customWidth="1"/>
    <col min="89" max="89" width="11" style="1" bestFit="1" customWidth="1"/>
    <col min="90" max="91" width="4.08984375" style="1" bestFit="1" customWidth="1"/>
    <col min="92" max="92" width="9.36328125" style="1" bestFit="1" customWidth="1"/>
    <col min="93" max="93" width="3.36328125" style="1" bestFit="1" customWidth="1"/>
    <col min="94" max="94" width="4.08984375" style="1" bestFit="1" customWidth="1"/>
    <col min="95" max="95" width="9.36328125" style="1" bestFit="1" customWidth="1"/>
    <col min="96" max="96" width="3.36328125" style="1" bestFit="1" customWidth="1"/>
    <col min="97" max="97" width="4.08984375" style="1" bestFit="1" customWidth="1"/>
    <col min="98" max="98" width="10.08984375" style="1" bestFit="1" customWidth="1"/>
    <col min="99" max="100" width="4.08984375" style="1" bestFit="1" customWidth="1"/>
    <col min="101" max="101" width="6.6328125" style="1" bestFit="1" customWidth="1"/>
    <col min="102" max="103" width="2.453125" style="1" bestFit="1" customWidth="1"/>
    <col min="104" max="104" width="10.08984375" style="1" bestFit="1" customWidth="1"/>
    <col min="105" max="105" width="4.08984375" style="1" bestFit="1" customWidth="1"/>
    <col min="106" max="106" width="3.36328125" style="1" bestFit="1" customWidth="1"/>
    <col min="107" max="107" width="9.6328125" style="1" bestFit="1" customWidth="1"/>
    <col min="108" max="109" width="3.36328125" style="1" bestFit="1" customWidth="1"/>
    <col min="110" max="110" width="11" style="1" bestFit="1" customWidth="1"/>
    <col min="111" max="111" width="5" style="1" bestFit="1" customWidth="1"/>
    <col min="112" max="112" width="3.36328125" style="1" bestFit="1" customWidth="1"/>
    <col min="113" max="113" width="9.6328125" style="1" bestFit="1" customWidth="1"/>
    <col min="114" max="115" width="3.36328125" style="1" bestFit="1" customWidth="1"/>
    <col min="116" max="116" width="11" style="1" bestFit="1" customWidth="1"/>
    <col min="117" max="117" width="5" style="1" bestFit="1" customWidth="1"/>
    <col min="118" max="118" width="3.36328125" style="1" bestFit="1" customWidth="1"/>
    <col min="119" max="119" width="11.453125" style="1" bestFit="1" customWidth="1"/>
    <col min="120" max="121" width="4.08984375" style="1" bestFit="1" customWidth="1"/>
    <col min="122" max="122" width="15.453125" style="1" bestFit="1" customWidth="1"/>
    <col min="123" max="124" width="5.90625" style="1" bestFit="1" customWidth="1"/>
    <col min="125" max="125" width="13.08984375" style="1" bestFit="1" customWidth="1"/>
    <col min="126" max="127" width="5" style="1" bestFit="1" customWidth="1"/>
    <col min="128" max="128" width="8.453125" style="1" bestFit="1" customWidth="1"/>
    <col min="129" max="130" width="3.36328125" style="1" bestFit="1" customWidth="1"/>
    <col min="131" max="131" width="11.90625" style="1" bestFit="1" customWidth="1"/>
    <col min="132" max="133" width="4.08984375" style="1" bestFit="1" customWidth="1"/>
    <col min="134" max="134" width="13.08984375" style="1" bestFit="1" customWidth="1"/>
    <col min="135" max="136" width="5" style="1" bestFit="1" customWidth="1"/>
    <col min="137" max="137" width="8" style="1" bestFit="1" customWidth="1"/>
    <col min="138" max="138" width="4.08984375" style="1" bestFit="1" customWidth="1"/>
    <col min="139" max="139" width="2.453125" style="1" bestFit="1" customWidth="1"/>
    <col min="140" max="140" width="12.6328125" style="1" bestFit="1" customWidth="1"/>
    <col min="141" max="141" width="5.90625" style="1" bestFit="1" customWidth="1"/>
    <col min="142" max="142" width="4.08984375" style="1" bestFit="1" customWidth="1"/>
    <col min="143" max="143" width="8.453125" style="1" bestFit="1" customWidth="1"/>
    <col min="144" max="145" width="3.36328125" style="1" bestFit="1" customWidth="1"/>
    <col min="146" max="16384" width="4.36328125" style="1"/>
  </cols>
  <sheetData>
    <row r="1" spans="1:4" ht="13" x14ac:dyDescent="0.25">
      <c r="A1" s="6" t="s">
        <v>0</v>
      </c>
      <c r="B1" s="6"/>
      <c r="D1" s="8" t="s">
        <v>165</v>
      </c>
    </row>
    <row r="2" spans="1:4" ht="13" x14ac:dyDescent="0.25">
      <c r="A2" s="6" t="s">
        <v>4</v>
      </c>
      <c r="B2" s="7" t="s">
        <v>117</v>
      </c>
      <c r="C2" s="11" t="s">
        <v>115</v>
      </c>
      <c r="D2" s="11">
        <v>1.6</v>
      </c>
    </row>
    <row r="3" spans="1:4" ht="13" x14ac:dyDescent="0.25">
      <c r="D3" s="11">
        <v>1.9</v>
      </c>
    </row>
    <row r="4" spans="1:4" ht="13" x14ac:dyDescent="0.25">
      <c r="D4" s="11">
        <v>2.2000000000000002</v>
      </c>
    </row>
    <row r="5" spans="1:4" ht="13" x14ac:dyDescent="0.25">
      <c r="A5" s="6" t="s">
        <v>5</v>
      </c>
      <c r="B5" s="7" t="s">
        <v>117</v>
      </c>
      <c r="C5" s="11" t="s">
        <v>106</v>
      </c>
      <c r="D5" s="11">
        <v>9.8000000000000007</v>
      </c>
    </row>
    <row r="6" spans="1:4" ht="13" x14ac:dyDescent="0.25">
      <c r="D6" s="11">
        <v>21.4</v>
      </c>
    </row>
    <row r="7" spans="1:4" ht="13" x14ac:dyDescent="0.25">
      <c r="D7" s="11">
        <v>33</v>
      </c>
    </row>
    <row r="8" spans="1:4" ht="13" x14ac:dyDescent="0.25">
      <c r="A8" s="6" t="s">
        <v>7</v>
      </c>
      <c r="B8" s="7" t="s">
        <v>117</v>
      </c>
      <c r="C8" s="11" t="s">
        <v>108</v>
      </c>
      <c r="D8" s="11">
        <v>0.99</v>
      </c>
    </row>
    <row r="9" spans="1:4" ht="13" x14ac:dyDescent="0.25">
      <c r="D9" s="11">
        <v>3</v>
      </c>
    </row>
    <row r="10" spans="1:4" ht="13" x14ac:dyDescent="0.25">
      <c r="D10" s="11">
        <v>5</v>
      </c>
    </row>
    <row r="11" spans="1:4" ht="13" x14ac:dyDescent="0.25">
      <c r="A11" s="6" t="s">
        <v>9</v>
      </c>
      <c r="B11" s="7" t="s">
        <v>117</v>
      </c>
      <c r="C11" s="11" t="s">
        <v>109</v>
      </c>
      <c r="D11" s="11">
        <v>43</v>
      </c>
    </row>
    <row r="12" spans="1:4" ht="13" x14ac:dyDescent="0.25">
      <c r="D12" s="11">
        <v>76.5</v>
      </c>
    </row>
    <row r="13" spans="1:4" ht="13" x14ac:dyDescent="0.25">
      <c r="D13" s="11">
        <v>110</v>
      </c>
    </row>
    <row r="14" spans="1:4" ht="13" x14ac:dyDescent="0.25">
      <c r="A14" s="6" t="s">
        <v>10</v>
      </c>
      <c r="B14" s="7" t="s">
        <v>117</v>
      </c>
      <c r="C14" s="11" t="s">
        <v>110</v>
      </c>
      <c r="D14" s="11">
        <v>32</v>
      </c>
    </row>
    <row r="15" spans="1:4" ht="13" x14ac:dyDescent="0.25">
      <c r="D15" s="11">
        <v>91</v>
      </c>
    </row>
    <row r="16" spans="1:4" ht="13" x14ac:dyDescent="0.25">
      <c r="D16" s="11">
        <v>150</v>
      </c>
    </row>
    <row r="17" spans="1:4" ht="13" x14ac:dyDescent="0.25">
      <c r="A17" s="6" t="s">
        <v>11</v>
      </c>
      <c r="B17" s="7" t="s">
        <v>117</v>
      </c>
      <c r="C17" s="11" t="s">
        <v>114</v>
      </c>
      <c r="D17" s="11">
        <v>0.18</v>
      </c>
    </row>
    <row r="18" spans="1:4" ht="13" x14ac:dyDescent="0.25">
      <c r="D18" s="11">
        <v>0.64</v>
      </c>
    </row>
    <row r="19" spans="1:4" ht="13" x14ac:dyDescent="0.25">
      <c r="D19" s="11">
        <v>1.1000000000000001</v>
      </c>
    </row>
    <row r="20" spans="1:4" ht="13" x14ac:dyDescent="0.25">
      <c r="A20" s="6" t="s">
        <v>14</v>
      </c>
      <c r="B20" s="7" t="s">
        <v>117</v>
      </c>
      <c r="C20" s="11" t="s">
        <v>107</v>
      </c>
      <c r="D20" s="11">
        <v>23</v>
      </c>
    </row>
    <row r="21" spans="1:4" ht="13" x14ac:dyDescent="0.25">
      <c r="D21" s="11">
        <v>36</v>
      </c>
    </row>
    <row r="22" spans="1:4" ht="13" x14ac:dyDescent="0.25">
      <c r="D22" s="11">
        <v>49</v>
      </c>
    </row>
    <row r="23" spans="1:4" ht="13" x14ac:dyDescent="0.25">
      <c r="A23" s="6" t="s">
        <v>15</v>
      </c>
      <c r="B23" s="7" t="s">
        <v>117</v>
      </c>
      <c r="C23" s="11" t="s">
        <v>112</v>
      </c>
      <c r="D23" s="11">
        <v>36</v>
      </c>
    </row>
    <row r="24" spans="1:4" ht="13" x14ac:dyDescent="0.25">
      <c r="D24" s="11">
        <v>83</v>
      </c>
    </row>
    <row r="25" spans="1:4" ht="13" x14ac:dyDescent="0.25">
      <c r="D25" s="11">
        <v>130</v>
      </c>
    </row>
    <row r="26" spans="1:4" ht="13" x14ac:dyDescent="0.25">
      <c r="A26" s="6" t="s">
        <v>19</v>
      </c>
      <c r="B26" s="7" t="s">
        <v>117</v>
      </c>
      <c r="C26" s="11" t="s">
        <v>116</v>
      </c>
      <c r="D26" s="11">
        <v>120</v>
      </c>
    </row>
    <row r="27" spans="1:4" ht="13" x14ac:dyDescent="0.25">
      <c r="D27" s="11">
        <v>290</v>
      </c>
    </row>
    <row r="28" spans="1:4" ht="13" x14ac:dyDescent="0.25">
      <c r="D28" s="11">
        <v>460</v>
      </c>
    </row>
    <row r="29" spans="1:4" ht="13" x14ac:dyDescent="0.25">
      <c r="A29" s="6" t="s">
        <v>22</v>
      </c>
      <c r="B29" s="7" t="s">
        <v>117</v>
      </c>
      <c r="C29" s="11" t="s">
        <v>111</v>
      </c>
      <c r="D29" s="11">
        <v>20000</v>
      </c>
    </row>
    <row r="30" spans="1:4" ht="13" x14ac:dyDescent="0.25">
      <c r="D30" s="11">
        <v>30000</v>
      </c>
    </row>
    <row r="31" spans="1:4" ht="13" x14ac:dyDescent="0.25">
      <c r="D31" s="11">
        <v>40000</v>
      </c>
    </row>
    <row r="32" spans="1:4" ht="13" x14ac:dyDescent="0.25">
      <c r="A32" s="6" t="s">
        <v>23</v>
      </c>
      <c r="B32" s="7" t="s">
        <v>117</v>
      </c>
      <c r="C32" s="11" t="s">
        <v>113</v>
      </c>
      <c r="D32" s="11">
        <v>460</v>
      </c>
    </row>
    <row r="33" spans="1:4" ht="13" x14ac:dyDescent="0.25">
      <c r="A33" s="9"/>
      <c r="B33" s="10"/>
      <c r="C33" s="10"/>
      <c r="D33" s="11">
        <v>780</v>
      </c>
    </row>
    <row r="34" spans="1:4" ht="13" x14ac:dyDescent="0.25">
      <c r="A34" s="9"/>
      <c r="B34" s="10"/>
      <c r="C34" s="10"/>
      <c r="D34" s="11">
        <v>1100</v>
      </c>
    </row>
    <row r="35" spans="1:4" ht="13" x14ac:dyDescent="0.25">
      <c r="A35" s="6" t="s">
        <v>29</v>
      </c>
      <c r="B35" s="7" t="s">
        <v>160</v>
      </c>
      <c r="C35" s="11" t="s">
        <v>122</v>
      </c>
      <c r="D35" s="11">
        <v>176</v>
      </c>
    </row>
    <row r="36" spans="1:4" ht="13" x14ac:dyDescent="0.25">
      <c r="A36" s="9"/>
      <c r="B36" s="10"/>
      <c r="C36" s="10"/>
      <c r="D36" s="11">
        <v>369</v>
      </c>
    </row>
    <row r="37" spans="1:4" ht="13" x14ac:dyDescent="0.25">
      <c r="A37" s="9"/>
      <c r="B37" s="10"/>
      <c r="C37" s="10"/>
      <c r="D37" s="11">
        <v>561</v>
      </c>
    </row>
    <row r="38" spans="1:4" ht="13" x14ac:dyDescent="0.25">
      <c r="A38" s="6" t="s">
        <v>30</v>
      </c>
      <c r="B38" s="7" t="s">
        <v>160</v>
      </c>
      <c r="C38" s="11" t="s">
        <v>123</v>
      </c>
      <c r="D38" s="11">
        <v>204</v>
      </c>
    </row>
    <row r="39" spans="1:4" ht="13" x14ac:dyDescent="0.25">
      <c r="D39" s="11">
        <v>687</v>
      </c>
    </row>
    <row r="40" spans="1:4" ht="13" x14ac:dyDescent="0.25">
      <c r="D40" s="11">
        <v>1170</v>
      </c>
    </row>
    <row r="41" spans="1:4" ht="13" x14ac:dyDescent="0.25">
      <c r="A41" s="6" t="s">
        <v>31</v>
      </c>
      <c r="B41" s="7" t="s">
        <v>160</v>
      </c>
      <c r="C41" s="11" t="s">
        <v>120</v>
      </c>
      <c r="D41" s="11">
        <v>57.2</v>
      </c>
    </row>
    <row r="42" spans="1:4" ht="13" x14ac:dyDescent="0.25">
      <c r="D42" s="11">
        <v>451</v>
      </c>
    </row>
    <row r="43" spans="1:4" ht="13" x14ac:dyDescent="0.25">
      <c r="D43" s="11">
        <v>845</v>
      </c>
    </row>
    <row r="44" spans="1:4" ht="13" x14ac:dyDescent="0.25">
      <c r="A44" s="6" t="s">
        <v>32</v>
      </c>
      <c r="B44" s="7" t="s">
        <v>160</v>
      </c>
      <c r="C44" s="11" t="s">
        <v>130</v>
      </c>
      <c r="D44" s="11">
        <v>423</v>
      </c>
    </row>
    <row r="45" spans="1:4" ht="13" x14ac:dyDescent="0.25">
      <c r="D45" s="11">
        <v>1327</v>
      </c>
    </row>
    <row r="46" spans="1:4" ht="13" x14ac:dyDescent="0.25">
      <c r="D46" s="11">
        <v>2230</v>
      </c>
    </row>
    <row r="47" spans="1:4" ht="13" x14ac:dyDescent="0.25">
      <c r="A47" s="6" t="s">
        <v>33</v>
      </c>
      <c r="B47" s="7" t="s">
        <v>160</v>
      </c>
      <c r="C47" s="11" t="s">
        <v>128</v>
      </c>
      <c r="D47" s="11">
        <v>166</v>
      </c>
    </row>
    <row r="48" spans="1:4" ht="13" x14ac:dyDescent="0.25">
      <c r="D48" s="11">
        <v>728</v>
      </c>
    </row>
    <row r="49" spans="1:4" ht="13" x14ac:dyDescent="0.25">
      <c r="D49" s="11">
        <v>1290</v>
      </c>
    </row>
    <row r="50" spans="1:4" ht="13" x14ac:dyDescent="0.25">
      <c r="A50" s="6" t="s">
        <v>34</v>
      </c>
      <c r="B50" s="7" t="s">
        <v>160</v>
      </c>
      <c r="C50" s="11" t="s">
        <v>124</v>
      </c>
      <c r="D50" s="11">
        <v>108</v>
      </c>
    </row>
    <row r="51" spans="1:4" ht="13" x14ac:dyDescent="0.25">
      <c r="D51" s="11">
        <v>579</v>
      </c>
    </row>
    <row r="52" spans="1:4" ht="13" x14ac:dyDescent="0.25">
      <c r="D52" s="11">
        <v>1050</v>
      </c>
    </row>
    <row r="53" spans="1:4" ht="13" x14ac:dyDescent="0.25">
      <c r="A53" s="6" t="s">
        <v>35</v>
      </c>
      <c r="B53" s="7" t="s">
        <v>160</v>
      </c>
      <c r="C53" s="11" t="s">
        <v>125</v>
      </c>
      <c r="D53" s="11">
        <v>150</v>
      </c>
    </row>
    <row r="54" spans="1:4" ht="13" x14ac:dyDescent="0.25">
      <c r="D54" s="11">
        <v>800</v>
      </c>
    </row>
    <row r="55" spans="1:4" ht="13" x14ac:dyDescent="0.25">
      <c r="D55" s="11">
        <v>1450</v>
      </c>
    </row>
    <row r="56" spans="1:4" ht="13" x14ac:dyDescent="0.25">
      <c r="A56" s="6" t="s">
        <v>37</v>
      </c>
      <c r="B56" s="7" t="s">
        <v>160</v>
      </c>
      <c r="C56" s="11" t="s">
        <v>127</v>
      </c>
      <c r="D56" s="11">
        <v>170</v>
      </c>
    </row>
    <row r="57" spans="1:4" ht="13" x14ac:dyDescent="0.25">
      <c r="D57" s="11">
        <v>1685</v>
      </c>
    </row>
    <row r="58" spans="1:4" ht="13" x14ac:dyDescent="0.25">
      <c r="D58" s="11">
        <v>3200</v>
      </c>
    </row>
    <row r="59" spans="1:4" ht="13" x14ac:dyDescent="0.25">
      <c r="A59" s="6" t="s">
        <v>38</v>
      </c>
      <c r="B59" s="7" t="s">
        <v>160</v>
      </c>
      <c r="C59" s="11" t="s">
        <v>119</v>
      </c>
      <c r="D59" s="11">
        <v>5.9</v>
      </c>
    </row>
    <row r="60" spans="1:4" ht="13" x14ac:dyDescent="0.25">
      <c r="D60" s="11">
        <v>67</v>
      </c>
    </row>
    <row r="61" spans="1:4" ht="13" x14ac:dyDescent="0.25">
      <c r="D61" s="11">
        <v>128</v>
      </c>
    </row>
    <row r="62" spans="1:4" ht="13" x14ac:dyDescent="0.25">
      <c r="A62" s="6" t="s">
        <v>39</v>
      </c>
      <c r="B62" s="7" t="s">
        <v>160</v>
      </c>
      <c r="C62" s="11" t="s">
        <v>118</v>
      </c>
      <c r="D62" s="11">
        <v>6.7</v>
      </c>
    </row>
    <row r="63" spans="1:4" ht="13" x14ac:dyDescent="0.25">
      <c r="D63" s="11">
        <v>48</v>
      </c>
    </row>
    <row r="64" spans="1:4" ht="13" x14ac:dyDescent="0.25">
      <c r="D64" s="11">
        <v>89</v>
      </c>
    </row>
    <row r="65" spans="1:4" ht="13" x14ac:dyDescent="0.25">
      <c r="A65" s="6" t="s">
        <v>40</v>
      </c>
      <c r="B65" s="7" t="s">
        <v>160</v>
      </c>
      <c r="C65" s="11" t="s">
        <v>121</v>
      </c>
      <c r="D65" s="11">
        <v>77.400000000000006</v>
      </c>
    </row>
    <row r="66" spans="1:4" ht="13" x14ac:dyDescent="0.25">
      <c r="D66" s="11">
        <v>307</v>
      </c>
    </row>
    <row r="67" spans="1:4" ht="13" x14ac:dyDescent="0.25">
      <c r="D67" s="11">
        <v>536</v>
      </c>
    </row>
    <row r="68" spans="1:4" ht="13" x14ac:dyDescent="0.25">
      <c r="A68" s="6" t="s">
        <v>41</v>
      </c>
      <c r="B68" s="7" t="s">
        <v>160</v>
      </c>
      <c r="C68" s="11" t="s">
        <v>132</v>
      </c>
      <c r="D68" s="11">
        <v>195</v>
      </c>
    </row>
    <row r="69" spans="1:4" ht="13" x14ac:dyDescent="0.25">
      <c r="D69" s="11">
        <v>858</v>
      </c>
    </row>
    <row r="70" spans="1:4" ht="13" x14ac:dyDescent="0.25">
      <c r="D70" s="11">
        <v>1520</v>
      </c>
    </row>
    <row r="71" spans="1:4" ht="13" x14ac:dyDescent="0.25">
      <c r="A71" s="6" t="s">
        <v>42</v>
      </c>
      <c r="B71" s="7" t="s">
        <v>160</v>
      </c>
      <c r="C71" s="11" t="s">
        <v>126</v>
      </c>
      <c r="D71" s="11">
        <v>240</v>
      </c>
    </row>
    <row r="72" spans="1:4" ht="13" x14ac:dyDescent="0.25">
      <c r="D72" s="11">
        <v>6820</v>
      </c>
    </row>
    <row r="73" spans="1:4" ht="13" x14ac:dyDescent="0.25">
      <c r="D73" s="11">
        <v>13400</v>
      </c>
    </row>
    <row r="74" spans="1:4" ht="13" x14ac:dyDescent="0.25">
      <c r="A74" s="6" t="s">
        <v>43</v>
      </c>
      <c r="B74" s="7" t="s">
        <v>160</v>
      </c>
      <c r="C74" s="11" t="s">
        <v>126</v>
      </c>
      <c r="D74" s="11">
        <v>240</v>
      </c>
    </row>
    <row r="75" spans="1:4" ht="13" x14ac:dyDescent="0.25">
      <c r="D75" s="11">
        <v>6820</v>
      </c>
    </row>
    <row r="76" spans="1:4" ht="13" x14ac:dyDescent="0.25">
      <c r="D76" s="11">
        <v>13400</v>
      </c>
    </row>
    <row r="77" spans="1:4" ht="13" x14ac:dyDescent="0.25">
      <c r="A77" s="6" t="s">
        <v>44</v>
      </c>
      <c r="B77" s="7" t="s">
        <v>160</v>
      </c>
      <c r="C77" s="11" t="s">
        <v>125</v>
      </c>
      <c r="D77" s="11">
        <v>150</v>
      </c>
    </row>
    <row r="78" spans="1:4" ht="13" x14ac:dyDescent="0.25">
      <c r="D78" s="11">
        <v>800</v>
      </c>
    </row>
    <row r="79" spans="1:4" ht="13" x14ac:dyDescent="0.25">
      <c r="D79" s="11">
        <v>1450</v>
      </c>
    </row>
    <row r="80" spans="1:4" ht="13" x14ac:dyDescent="0.25">
      <c r="A80" s="6" t="s">
        <v>45</v>
      </c>
      <c r="B80" s="7" t="s">
        <v>160</v>
      </c>
      <c r="C80" s="11" t="s">
        <v>131</v>
      </c>
      <c r="D80" s="11">
        <v>200</v>
      </c>
    </row>
    <row r="81" spans="1:4" ht="13" x14ac:dyDescent="0.25">
      <c r="D81" s="11">
        <v>1700</v>
      </c>
    </row>
    <row r="82" spans="1:4" ht="13" x14ac:dyDescent="0.25">
      <c r="D82" s="11">
        <v>3200</v>
      </c>
    </row>
    <row r="83" spans="1:4" ht="13" x14ac:dyDescent="0.25">
      <c r="A83" s="6" t="s">
        <v>46</v>
      </c>
      <c r="B83" s="7" t="s">
        <v>160</v>
      </c>
      <c r="C83" s="11" t="s">
        <v>129</v>
      </c>
      <c r="D83" s="11">
        <v>33</v>
      </c>
    </row>
    <row r="84" spans="1:4" ht="13" x14ac:dyDescent="0.25">
      <c r="D84" s="11">
        <v>84</v>
      </c>
    </row>
    <row r="85" spans="1:4" ht="13" x14ac:dyDescent="0.25">
      <c r="D85" s="11">
        <v>135</v>
      </c>
    </row>
    <row r="86" spans="1:4" ht="13" x14ac:dyDescent="0.25">
      <c r="A86" s="6" t="s">
        <v>155</v>
      </c>
      <c r="B86" s="7" t="s">
        <v>160</v>
      </c>
      <c r="C86" s="11" t="s">
        <v>156</v>
      </c>
      <c r="D86" s="11">
        <v>1610</v>
      </c>
    </row>
    <row r="87" spans="1:4" ht="13" x14ac:dyDescent="0.25">
      <c r="D87" s="11">
        <v>12205</v>
      </c>
    </row>
    <row r="88" spans="1:4" ht="13" x14ac:dyDescent="0.25">
      <c r="D88" s="11">
        <v>22800</v>
      </c>
    </row>
    <row r="89" spans="1:4" ht="26" x14ac:dyDescent="0.25">
      <c r="A89" s="6" t="s">
        <v>105</v>
      </c>
      <c r="B89" s="7" t="s">
        <v>160</v>
      </c>
      <c r="C89" s="11" t="s">
        <v>133</v>
      </c>
      <c r="D89" s="11">
        <v>60</v>
      </c>
    </row>
    <row r="90" spans="1:4" ht="13" x14ac:dyDescent="0.25">
      <c r="D90" s="11">
        <v>368</v>
      </c>
    </row>
    <row r="91" spans="1:4" ht="13" x14ac:dyDescent="0.25">
      <c r="D91" s="11">
        <v>676</v>
      </c>
    </row>
    <row r="92" spans="1:4" ht="13" x14ac:dyDescent="0.25">
      <c r="A92" s="6" t="s">
        <v>49</v>
      </c>
      <c r="B92" s="7" t="s">
        <v>160</v>
      </c>
      <c r="C92" s="11" t="s">
        <v>157</v>
      </c>
      <c r="D92" s="11">
        <v>3</v>
      </c>
    </row>
    <row r="93" spans="1:4" ht="13" x14ac:dyDescent="0.25">
      <c r="D93" s="11">
        <v>62</v>
      </c>
    </row>
    <row r="94" spans="1:4" ht="13" x14ac:dyDescent="0.25">
      <c r="D94" s="11">
        <v>120</v>
      </c>
    </row>
    <row r="95" spans="1:4" ht="13" x14ac:dyDescent="0.25">
      <c r="A95" s="6" t="s">
        <v>50</v>
      </c>
      <c r="B95" s="7" t="s">
        <v>160</v>
      </c>
      <c r="C95" s="11" t="s">
        <v>140</v>
      </c>
      <c r="D95" s="11">
        <v>6</v>
      </c>
    </row>
    <row r="96" spans="1:4" ht="13" x14ac:dyDescent="0.25">
      <c r="D96" s="11">
        <v>53</v>
      </c>
    </row>
    <row r="97" spans="1:4" ht="13" x14ac:dyDescent="0.25">
      <c r="D97" s="11">
        <v>100</v>
      </c>
    </row>
    <row r="98" spans="1:4" ht="13" x14ac:dyDescent="0.25">
      <c r="A98" s="6" t="s">
        <v>51</v>
      </c>
      <c r="B98" s="7" t="s">
        <v>160</v>
      </c>
      <c r="C98" s="11" t="s">
        <v>141</v>
      </c>
      <c r="D98" s="11">
        <v>5</v>
      </c>
    </row>
    <row r="99" spans="1:4" ht="13" x14ac:dyDescent="0.25">
      <c r="D99" s="11">
        <v>108</v>
      </c>
    </row>
    <row r="100" spans="1:4" ht="13" x14ac:dyDescent="0.25">
      <c r="D100" s="11">
        <v>210</v>
      </c>
    </row>
    <row r="101" spans="1:4" ht="13" x14ac:dyDescent="0.25">
      <c r="A101" s="6" t="s">
        <v>52</v>
      </c>
      <c r="B101" s="7" t="s">
        <v>160</v>
      </c>
      <c r="C101" s="11" t="s">
        <v>142</v>
      </c>
      <c r="D101" s="11">
        <v>3</v>
      </c>
    </row>
    <row r="102" spans="1:4" ht="13" x14ac:dyDescent="0.25">
      <c r="D102" s="11">
        <v>4</v>
      </c>
    </row>
    <row r="103" spans="1:4" ht="13" x14ac:dyDescent="0.25">
      <c r="D103" s="11">
        <v>5</v>
      </c>
    </row>
    <row r="104" spans="1:4" ht="13" x14ac:dyDescent="0.25">
      <c r="A104" s="6" t="s">
        <v>54</v>
      </c>
      <c r="B104" s="7" t="s">
        <v>160</v>
      </c>
      <c r="C104" s="11" t="s">
        <v>146</v>
      </c>
      <c r="D104" s="11">
        <v>2.5</v>
      </c>
    </row>
    <row r="105" spans="1:4" ht="13" x14ac:dyDescent="0.25">
      <c r="D105" s="11">
        <v>9.3000000000000007</v>
      </c>
    </row>
    <row r="106" spans="1:4" ht="13" x14ac:dyDescent="0.25">
      <c r="D106" s="11">
        <v>16</v>
      </c>
    </row>
    <row r="107" spans="1:4" ht="13" x14ac:dyDescent="0.25">
      <c r="A107" s="6" t="s">
        <v>55</v>
      </c>
      <c r="B107" s="7" t="s">
        <v>160</v>
      </c>
      <c r="C107" s="11" t="s">
        <v>135</v>
      </c>
      <c r="D107" s="11">
        <v>1.9</v>
      </c>
    </row>
    <row r="108" spans="1:4" ht="13" x14ac:dyDescent="0.25">
      <c r="D108" s="11">
        <v>32</v>
      </c>
    </row>
    <row r="109" spans="1:4" ht="13" x14ac:dyDescent="0.25">
      <c r="D109" s="11">
        <v>62</v>
      </c>
    </row>
    <row r="110" spans="1:4" ht="13" x14ac:dyDescent="0.25">
      <c r="A110" s="6" t="s">
        <v>57</v>
      </c>
      <c r="B110" s="7" t="s">
        <v>160</v>
      </c>
      <c r="C110" s="11" t="s">
        <v>145</v>
      </c>
      <c r="D110" s="11">
        <v>4.2</v>
      </c>
    </row>
    <row r="111" spans="1:4" ht="13" x14ac:dyDescent="0.25">
      <c r="D111" s="11">
        <v>33.6</v>
      </c>
    </row>
    <row r="112" spans="1:4" ht="13" x14ac:dyDescent="0.25">
      <c r="D112" s="11">
        <v>63</v>
      </c>
    </row>
    <row r="113" spans="1:4" ht="13" x14ac:dyDescent="0.25">
      <c r="A113" s="6" t="s">
        <v>58</v>
      </c>
      <c r="B113" s="7" t="s">
        <v>160</v>
      </c>
      <c r="C113" s="11" t="s">
        <v>144</v>
      </c>
      <c r="D113" s="11">
        <v>3.2</v>
      </c>
    </row>
    <row r="114" spans="1:4" ht="13" x14ac:dyDescent="0.25">
      <c r="D114" s="11">
        <v>17</v>
      </c>
    </row>
    <row r="115" spans="1:4" ht="13" x14ac:dyDescent="0.25">
      <c r="D115" s="11">
        <v>31</v>
      </c>
    </row>
    <row r="116" spans="1:4" ht="13" x14ac:dyDescent="0.25">
      <c r="A116" s="6" t="s">
        <v>59</v>
      </c>
      <c r="B116" s="7" t="s">
        <v>160</v>
      </c>
      <c r="C116" s="11" t="s">
        <v>143</v>
      </c>
      <c r="D116" s="11">
        <v>4.9000000000000004</v>
      </c>
    </row>
    <row r="117" spans="1:4" ht="13" x14ac:dyDescent="0.25">
      <c r="D117" s="11">
        <v>16.5</v>
      </c>
    </row>
    <row r="118" spans="1:4" ht="13" x14ac:dyDescent="0.25">
      <c r="D118" s="11">
        <v>28</v>
      </c>
    </row>
    <row r="119" spans="1:4" ht="13" x14ac:dyDescent="0.25">
      <c r="A119" s="6" t="s">
        <v>159</v>
      </c>
      <c r="B119" s="7" t="s">
        <v>160</v>
      </c>
      <c r="C119" s="11" t="s">
        <v>158</v>
      </c>
      <c r="D119" s="11">
        <v>5.3</v>
      </c>
    </row>
    <row r="120" spans="1:4" ht="13" x14ac:dyDescent="0.25">
      <c r="D120" s="11">
        <v>289</v>
      </c>
    </row>
    <row r="121" spans="1:4" ht="13" x14ac:dyDescent="0.25">
      <c r="D121" s="11">
        <v>572</v>
      </c>
    </row>
    <row r="122" spans="1:4" ht="13" x14ac:dyDescent="0.25">
      <c r="A122" s="6" t="s">
        <v>61</v>
      </c>
      <c r="B122" s="7" t="s">
        <v>160</v>
      </c>
      <c r="C122" s="11" t="s">
        <v>149</v>
      </c>
      <c r="D122" s="11">
        <v>580</v>
      </c>
    </row>
    <row r="123" spans="1:4" ht="13" x14ac:dyDescent="0.25">
      <c r="D123" s="11">
        <v>22790</v>
      </c>
    </row>
    <row r="124" spans="1:4" ht="13" x14ac:dyDescent="0.25">
      <c r="D124" s="11">
        <v>45000</v>
      </c>
    </row>
    <row r="125" spans="1:4" ht="13" x14ac:dyDescent="0.25">
      <c r="A125" s="6" t="s">
        <v>66</v>
      </c>
      <c r="B125" s="7" t="s">
        <v>160</v>
      </c>
      <c r="C125" s="11" t="s">
        <v>148</v>
      </c>
      <c r="D125" s="11">
        <v>0.52</v>
      </c>
    </row>
    <row r="126" spans="1:4" ht="13" x14ac:dyDescent="0.25">
      <c r="D126" s="11">
        <v>1.73</v>
      </c>
    </row>
    <row r="127" spans="1:4" ht="13" x14ac:dyDescent="0.25">
      <c r="D127" s="11">
        <v>2.94</v>
      </c>
    </row>
    <row r="128" spans="1:4" ht="13" x14ac:dyDescent="0.25">
      <c r="A128" s="6" t="s">
        <v>69</v>
      </c>
      <c r="B128" s="7" t="s">
        <v>160</v>
      </c>
      <c r="C128" s="11" t="s">
        <v>139</v>
      </c>
      <c r="D128" s="11">
        <v>8</v>
      </c>
    </row>
    <row r="129" spans="1:4" ht="13" x14ac:dyDescent="0.25">
      <c r="D129" s="11">
        <v>13</v>
      </c>
    </row>
    <row r="130" spans="1:4" ht="13" x14ac:dyDescent="0.25">
      <c r="D130" s="11">
        <v>18</v>
      </c>
    </row>
    <row r="131" spans="1:4" ht="13" x14ac:dyDescent="0.25">
      <c r="A131" s="6" t="s">
        <v>73</v>
      </c>
      <c r="B131" s="7" t="s">
        <v>160</v>
      </c>
      <c r="C131" s="11" t="s">
        <v>138</v>
      </c>
      <c r="D131" s="11">
        <v>150</v>
      </c>
    </row>
    <row r="132" spans="1:4" ht="13" x14ac:dyDescent="0.25">
      <c r="D132" s="11">
        <v>175</v>
      </c>
    </row>
    <row r="133" spans="1:4" ht="13" x14ac:dyDescent="0.25">
      <c r="D133" s="11">
        <v>200</v>
      </c>
    </row>
    <row r="134" spans="1:4" ht="13" x14ac:dyDescent="0.25">
      <c r="A134" s="6" t="s">
        <v>78</v>
      </c>
      <c r="B134" s="7" t="s">
        <v>160</v>
      </c>
      <c r="C134" s="11" t="s">
        <v>147</v>
      </c>
      <c r="D134" s="11">
        <v>0.85</v>
      </c>
    </row>
    <row r="135" spans="1:4" ht="13" x14ac:dyDescent="0.25">
      <c r="D135" s="11">
        <v>11.2</v>
      </c>
    </row>
    <row r="136" spans="1:4" ht="13" x14ac:dyDescent="0.25">
      <c r="D136" s="11">
        <v>21.5</v>
      </c>
    </row>
    <row r="137" spans="1:4" ht="13" x14ac:dyDescent="0.25">
      <c r="A137" s="6" t="s">
        <v>83</v>
      </c>
      <c r="B137" s="7" t="s">
        <v>160</v>
      </c>
      <c r="C137" s="11" t="s">
        <v>137</v>
      </c>
      <c r="D137" s="11">
        <v>1</v>
      </c>
    </row>
    <row r="138" spans="1:4" ht="13" x14ac:dyDescent="0.25">
      <c r="D138" s="11">
        <v>1.5</v>
      </c>
    </row>
    <row r="139" spans="1:4" ht="13" x14ac:dyDescent="0.25">
      <c r="D139" s="11">
        <v>2</v>
      </c>
    </row>
    <row r="140" spans="1:4" ht="13" x14ac:dyDescent="0.25">
      <c r="A140" s="6" t="s">
        <v>84</v>
      </c>
      <c r="B140" s="7" t="s">
        <v>160</v>
      </c>
      <c r="C140" s="11" t="s">
        <v>136</v>
      </c>
      <c r="D140" s="11">
        <v>2.2000000000000002</v>
      </c>
    </row>
    <row r="141" spans="1:4" ht="13" x14ac:dyDescent="0.25">
      <c r="D141" s="11">
        <v>104.6</v>
      </c>
    </row>
    <row r="142" spans="1:4" ht="13" x14ac:dyDescent="0.25">
      <c r="D142" s="11">
        <v>207</v>
      </c>
    </row>
    <row r="143" spans="1:4" ht="13" x14ac:dyDescent="0.25">
      <c r="A143" s="6" t="s">
        <v>85</v>
      </c>
      <c r="B143" s="7" t="s">
        <v>160</v>
      </c>
      <c r="C143" s="11" t="s">
        <v>134</v>
      </c>
      <c r="D143" s="11">
        <v>2</v>
      </c>
    </row>
    <row r="144" spans="1:4" ht="13" x14ac:dyDescent="0.25">
      <c r="D144" s="11">
        <v>41</v>
      </c>
    </row>
    <row r="145" spans="4:4" ht="13" x14ac:dyDescent="0.25">
      <c r="D145" s="11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"/>
  <sheetViews>
    <sheetView zoomScale="85" zoomScaleNormal="85" workbookViewId="0">
      <selection activeCell="J11" sqref="J11"/>
    </sheetView>
  </sheetViews>
  <sheetFormatPr defaultRowHeight="12.5" x14ac:dyDescent="0.25"/>
  <cols>
    <col min="1" max="1" width="15.6328125" bestFit="1" customWidth="1"/>
    <col min="2" max="2" width="3.90625" bestFit="1" customWidth="1"/>
    <col min="3" max="3" width="5.453125" bestFit="1" customWidth="1"/>
    <col min="4" max="4" width="14.453125" customWidth="1"/>
    <col min="5" max="5" width="3.90625" bestFit="1" customWidth="1"/>
    <col min="6" max="6" width="5.453125" bestFit="1" customWidth="1"/>
    <col min="7" max="7" width="6.36328125" bestFit="1" customWidth="1"/>
    <col min="8" max="8" width="3.90625" bestFit="1" customWidth="1"/>
    <col min="9" max="9" width="5.453125" bestFit="1" customWidth="1"/>
  </cols>
  <sheetData>
    <row r="1" spans="1:9" ht="13" x14ac:dyDescent="0.3">
      <c r="A1" s="16"/>
      <c r="B1" s="16">
        <f>SUM(B4:B5)</f>
        <v>261</v>
      </c>
      <c r="C1" s="16">
        <f>SUM(C4:C5)</f>
        <v>155</v>
      </c>
      <c r="D1" s="16"/>
      <c r="E1" s="16"/>
      <c r="F1" s="16"/>
      <c r="G1" s="16"/>
      <c r="H1" s="16">
        <f>SUM(H4:H7)</f>
        <v>261</v>
      </c>
      <c r="I1" s="16">
        <f>SUM(I4:I7)</f>
        <v>155</v>
      </c>
    </row>
    <row r="2" spans="1:9" ht="13" x14ac:dyDescent="0.3">
      <c r="A2" s="16"/>
      <c r="B2" s="28" t="s">
        <v>177</v>
      </c>
      <c r="C2" s="28" t="s">
        <v>178</v>
      </c>
      <c r="D2" s="16"/>
      <c r="E2" s="28"/>
      <c r="F2" s="28"/>
      <c r="G2" s="16"/>
      <c r="H2" s="28" t="s">
        <v>177</v>
      </c>
      <c r="I2" s="28" t="s">
        <v>178</v>
      </c>
    </row>
    <row r="3" spans="1:9" ht="12.75" customHeight="1" x14ac:dyDescent="0.25">
      <c r="A3" s="29"/>
      <c r="B3" s="29"/>
      <c r="C3" s="29"/>
      <c r="D3" s="23"/>
      <c r="E3" s="29"/>
      <c r="F3" s="29"/>
      <c r="G3" s="29"/>
      <c r="H3" s="29"/>
      <c r="I3" s="29"/>
    </row>
    <row r="4" spans="1:9" ht="13" x14ac:dyDescent="0.25">
      <c r="A4" s="24" t="s">
        <v>167</v>
      </c>
      <c r="B4" s="29">
        <f>'GIOŚ (2015)-cieki-rzeki'!AR5</f>
        <v>178</v>
      </c>
      <c r="C4" s="29">
        <f>'GIOŚ (2015)-jeziora'!AR5</f>
        <v>17</v>
      </c>
      <c r="D4" s="24"/>
      <c r="E4" s="29"/>
      <c r="F4" s="29"/>
      <c r="G4" s="24" t="s">
        <v>161</v>
      </c>
      <c r="H4" s="29">
        <f>'CSST (2013)-ciek-rzeki'!BB1</f>
        <v>128</v>
      </c>
      <c r="I4" s="29">
        <f>'CSST (2013)-jeziora'!BB1</f>
        <v>5</v>
      </c>
    </row>
    <row r="5" spans="1:9" ht="13" x14ac:dyDescent="0.25">
      <c r="A5" s="27" t="s">
        <v>166</v>
      </c>
      <c r="B5" s="29">
        <f>'GIOŚ (2015)-cieki-rzeki'!AR6</f>
        <v>83</v>
      </c>
      <c r="C5" s="29">
        <f>'GIOŚ (2015)-jeziora'!AR6</f>
        <v>138</v>
      </c>
      <c r="D5" s="25"/>
      <c r="E5" s="29"/>
      <c r="F5" s="29"/>
      <c r="G5" s="25" t="s">
        <v>162</v>
      </c>
      <c r="H5" s="29">
        <f>'CSST (2013)-ciek-rzeki'!BB2</f>
        <v>59</v>
      </c>
      <c r="I5" s="29">
        <f>'CSST (2013)-jeziora'!BB2</f>
        <v>29</v>
      </c>
    </row>
    <row r="6" spans="1:9" ht="13" x14ac:dyDescent="0.25">
      <c r="A6" s="29"/>
      <c r="B6" s="29"/>
      <c r="C6" s="29"/>
      <c r="D6" s="26"/>
      <c r="E6" s="29"/>
      <c r="F6" s="29"/>
      <c r="G6" s="26" t="s">
        <v>163</v>
      </c>
      <c r="H6" s="29">
        <f>'CSST (2013)-ciek-rzeki'!BB3</f>
        <v>27</v>
      </c>
      <c r="I6" s="29">
        <f>'CSST (2013)-jeziora'!BB3</f>
        <v>16</v>
      </c>
    </row>
    <row r="7" spans="1:9" ht="13" x14ac:dyDescent="0.25">
      <c r="A7" s="29"/>
      <c r="B7" s="29"/>
      <c r="C7" s="29"/>
      <c r="D7" s="27"/>
      <c r="E7" s="29"/>
      <c r="F7" s="29"/>
      <c r="G7" s="27" t="s">
        <v>164</v>
      </c>
      <c r="H7" s="29">
        <f>'CSST (2013)-ciek-rzeki'!BB4</f>
        <v>47</v>
      </c>
      <c r="I7" s="29">
        <f>'CSST (2013)-jeziora'!BB4</f>
        <v>105</v>
      </c>
    </row>
    <row r="10" spans="1:9" ht="13" x14ac:dyDescent="0.25">
      <c r="D10" s="34" t="s">
        <v>265</v>
      </c>
    </row>
    <row r="11" spans="1:9" ht="13" x14ac:dyDescent="0.3">
      <c r="D11" s="21"/>
    </row>
    <row r="12" spans="1:9" ht="13" x14ac:dyDescent="0.25">
      <c r="D12" s="22" t="s">
        <v>165</v>
      </c>
    </row>
    <row r="14" spans="1:9" ht="13" x14ac:dyDescent="0.3">
      <c r="D14" s="16"/>
      <c r="E14" s="28"/>
      <c r="F14" s="28"/>
    </row>
    <row r="15" spans="1:9" ht="13" x14ac:dyDescent="0.25">
      <c r="D15" s="32"/>
      <c r="E15" s="29"/>
      <c r="F15" s="29"/>
      <c r="G15" s="29"/>
    </row>
    <row r="16" spans="1:9" ht="13" x14ac:dyDescent="0.25">
      <c r="D16" s="32"/>
      <c r="E16" s="29"/>
      <c r="F16" s="29"/>
      <c r="G16" s="29"/>
    </row>
    <row r="17" spans="4:6" ht="13" x14ac:dyDescent="0.25">
      <c r="D17" s="32"/>
      <c r="E17" s="29"/>
      <c r="F17" s="29"/>
    </row>
    <row r="18" spans="4:6" ht="13" x14ac:dyDescent="0.25">
      <c r="D18" s="32"/>
      <c r="E18" s="29"/>
      <c r="F18" s="29"/>
    </row>
    <row r="19" spans="4:6" ht="13" x14ac:dyDescent="0.25">
      <c r="D19" s="32"/>
      <c r="E19" s="29"/>
      <c r="F19" s="2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cieki 2024</vt:lpstr>
      <vt:lpstr>jeziora 2024</vt:lpstr>
      <vt:lpstr>GIOŚ (2015)-cieki-rzeki</vt:lpstr>
      <vt:lpstr>GIOŚ (2015)-jeziora</vt:lpstr>
      <vt:lpstr>CSST (2013)-ciek-rzeki</vt:lpstr>
      <vt:lpstr>CSST (2013)-jeziora</vt:lpstr>
      <vt:lpstr>CSST (2013)-normy</vt:lpstr>
      <vt:lpstr>WYKRESY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Mirosław Kręciała</dc:creator>
  <cp:lastModifiedBy>Katarzyna Stanek</cp:lastModifiedBy>
  <cp:revision>0</cp:revision>
  <cp:lastPrinted>2017-10-02T06:02:13Z</cp:lastPrinted>
  <dcterms:created xsi:type="dcterms:W3CDTF">2016-11-28T09:33:23Z</dcterms:created>
  <dcterms:modified xsi:type="dcterms:W3CDTF">2025-02-26T07:34:56Z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ad2703-44b7-41d2-bcbb-ab91967cbcb1_Enabled">
    <vt:lpwstr>true</vt:lpwstr>
  </property>
  <property fmtid="{D5CDD505-2E9C-101B-9397-08002B2CF9AE}" pid="3" name="MSIP_Label_e6ad2703-44b7-41d2-bcbb-ab91967cbcb1_SetDate">
    <vt:lpwstr>2024-12-16T12:40:26Z</vt:lpwstr>
  </property>
  <property fmtid="{D5CDD505-2E9C-101B-9397-08002B2CF9AE}" pid="4" name="MSIP_Label_e6ad2703-44b7-41d2-bcbb-ab91967cbcb1_Method">
    <vt:lpwstr>Standard</vt:lpwstr>
  </property>
  <property fmtid="{D5CDD505-2E9C-101B-9397-08002B2CF9AE}" pid="5" name="MSIP_Label_e6ad2703-44b7-41d2-bcbb-ab91967cbcb1_Name">
    <vt:lpwstr>Eurofins Internal</vt:lpwstr>
  </property>
  <property fmtid="{D5CDD505-2E9C-101B-9397-08002B2CF9AE}" pid="6" name="MSIP_Label_e6ad2703-44b7-41d2-bcbb-ab91967cbcb1_SiteId">
    <vt:lpwstr>4b1765b1-639e-4a57-9ef4-b8b173f4283e</vt:lpwstr>
  </property>
  <property fmtid="{D5CDD505-2E9C-101B-9397-08002B2CF9AE}" pid="7" name="MSIP_Label_e6ad2703-44b7-41d2-bcbb-ab91967cbcb1_ActionId">
    <vt:lpwstr>9adb87a6-5faf-4e15-a48d-95fe9f1a1b5a</vt:lpwstr>
  </property>
  <property fmtid="{D5CDD505-2E9C-101B-9397-08002B2CF9AE}" pid="8" name="MSIP_Label_e6ad2703-44b7-41d2-bcbb-ab91967cbcb1_ContentBits">
    <vt:lpwstr>0</vt:lpwstr>
  </property>
</Properties>
</file>