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W:\!!! WYMIANA\4 Mleko\Oblicz mleko\Biuletyny Mleko\Biuletyny_2024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31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  <sheet name="Handel ogółem 2022-23" sheetId="32" r:id="rId19"/>
    <sheet name="Handel zagr. wg krajów 2022-23" sheetId="33" r:id="rId20"/>
  </sheets>
  <definedNames>
    <definedName name="_xlnm.Print_Area" localSheetId="17">'Handel zagr. wg krajów '!#REF!</definedName>
    <definedName name="_xlnm.Print_Area" localSheetId="19">'Handel zagr. wg krajów 2022-23'!#REF!</definedName>
  </definedNames>
  <calcPr calcId="162913"/>
</workbook>
</file>

<file path=xl/calcChain.xml><?xml version="1.0" encoding="utf-8"?>
<calcChain xmlns="http://schemas.openxmlformats.org/spreadsheetml/2006/main">
  <c r="D46" i="14" l="1"/>
  <c r="S52" i="32" l="1"/>
  <c r="R52" i="32"/>
  <c r="Q52" i="32"/>
  <c r="P52" i="32"/>
  <c r="S51" i="32"/>
  <c r="R51" i="32"/>
  <c r="Q51" i="32"/>
  <c r="P51" i="32"/>
  <c r="S50" i="32"/>
  <c r="R50" i="32"/>
  <c r="Q50" i="32"/>
  <c r="P50" i="32"/>
  <c r="S49" i="32"/>
  <c r="R49" i="32"/>
  <c r="R46" i="32" s="1"/>
  <c r="Q49" i="32"/>
  <c r="P49" i="32"/>
  <c r="S48" i="32"/>
  <c r="R48" i="32"/>
  <c r="Q48" i="32"/>
  <c r="P48" i="32"/>
  <c r="S47" i="32"/>
  <c r="R47" i="32"/>
  <c r="Q47" i="32"/>
  <c r="Q46" i="32" s="1"/>
  <c r="P47" i="32"/>
  <c r="S46" i="32"/>
  <c r="P46" i="32"/>
  <c r="O46" i="32"/>
  <c r="N46" i="32"/>
  <c r="M46" i="32"/>
  <c r="L46" i="32"/>
  <c r="K46" i="32"/>
  <c r="J46" i="32"/>
  <c r="I46" i="32"/>
  <c r="H46" i="32"/>
  <c r="G46" i="32"/>
  <c r="F46" i="32"/>
  <c r="E46" i="32"/>
  <c r="D46" i="32"/>
  <c r="S40" i="32"/>
  <c r="R40" i="32"/>
  <c r="Q40" i="32"/>
  <c r="P40" i="32"/>
  <c r="S39" i="32"/>
  <c r="R39" i="32"/>
  <c r="Q39" i="32"/>
  <c r="P39" i="32"/>
  <c r="S38" i="32"/>
  <c r="R38" i="32"/>
  <c r="Q38" i="32"/>
  <c r="P38" i="32"/>
  <c r="S37" i="32"/>
  <c r="R37" i="32"/>
  <c r="Q37" i="32"/>
  <c r="P37" i="32"/>
  <c r="S36" i="32"/>
  <c r="R36" i="32"/>
  <c r="Q36" i="32"/>
  <c r="P36" i="32"/>
  <c r="S35" i="32"/>
  <c r="S34" i="32" s="1"/>
  <c r="R35" i="32"/>
  <c r="Q35" i="32"/>
  <c r="Q34" i="32" s="1"/>
  <c r="P35" i="32"/>
  <c r="R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S28" i="32"/>
  <c r="R28" i="32"/>
  <c r="Q28" i="32"/>
  <c r="P28" i="32"/>
  <c r="S27" i="32"/>
  <c r="R27" i="32"/>
  <c r="Q27" i="32"/>
  <c r="P27" i="32"/>
  <c r="S26" i="32"/>
  <c r="R26" i="32"/>
  <c r="Q26" i="32"/>
  <c r="P26" i="32"/>
  <c r="S25" i="32"/>
  <c r="R25" i="32"/>
  <c r="Q25" i="32"/>
  <c r="P25" i="32"/>
  <c r="S24" i="32"/>
  <c r="R24" i="32"/>
  <c r="Q24" i="32"/>
  <c r="P24" i="32"/>
  <c r="S23" i="32"/>
  <c r="S22" i="32" s="1"/>
  <c r="R23" i="32"/>
  <c r="Q23" i="32"/>
  <c r="Q22" i="32" s="1"/>
  <c r="P23" i="32"/>
  <c r="R22" i="32"/>
  <c r="P22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S16" i="32"/>
  <c r="R16" i="32"/>
  <c r="Q16" i="32"/>
  <c r="P16" i="32"/>
  <c r="S15" i="32"/>
  <c r="R15" i="32"/>
  <c r="Q15" i="32"/>
  <c r="P15" i="32"/>
  <c r="S14" i="32"/>
  <c r="R14" i="32"/>
  <c r="Q14" i="32"/>
  <c r="P14" i="32"/>
  <c r="S13" i="32"/>
  <c r="R13" i="32"/>
  <c r="Q13" i="32"/>
  <c r="P13" i="32"/>
  <c r="S12" i="32"/>
  <c r="R12" i="32"/>
  <c r="Q12" i="32"/>
  <c r="P12" i="32"/>
  <c r="S11" i="32"/>
  <c r="S10" i="32" s="1"/>
  <c r="R11" i="32"/>
  <c r="Q11" i="32"/>
  <c r="Q10" i="32" s="1"/>
  <c r="P11" i="32"/>
  <c r="R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N25" i="7" l="1"/>
  <c r="M25" i="7"/>
  <c r="D10" i="14" l="1"/>
  <c r="E10" i="14"/>
  <c r="F10" i="14"/>
  <c r="G10" i="14"/>
  <c r="H10" i="14"/>
  <c r="I10" i="14"/>
  <c r="J10" i="14"/>
  <c r="K10" i="14"/>
  <c r="L10" i="14"/>
  <c r="M10" i="14"/>
  <c r="N10" i="14"/>
  <c r="O10" i="14"/>
  <c r="D22" i="14" l="1"/>
  <c r="O22" i="14" l="1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<sst xmlns="http://schemas.openxmlformats.org/spreadsheetml/2006/main" count="2295" uniqueCount="325">
  <si>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</si>
  <si>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</si>
  <si>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</si>
  <si>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</si>
  <si>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</si>
  <si>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</si>
  <si>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</si>
  <si>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</si>
  <si>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</si>
  <si>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</si>
  <si>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</si>
  <si>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</si>
  <si>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</si>
  <si>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</si>
  <si>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</si>
  <si>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</si>
  <si>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</si>
  <si>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</si>
  <si>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</si>
  <si>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</si>
  <si>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</si>
  <si>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</si>
  <si>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</si>
  <si>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</si>
  <si>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</si>
  <si>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</si>
  <si>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</si>
  <si>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</si>
  <si>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</si>
  <si>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</si>
  <si>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</si>
  <si>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</si>
  <si>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</si>
  <si>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</si>
  <si>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</si>
  <si>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</si>
  <si>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</si>
  <si>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</si>
  <si>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</si>
  <si>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</si>
  <si>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</si>
  <si>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</si>
  <si>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</si>
  <si>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</si>
  <si>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</si>
  <si>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</si>
  <si>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</si>
  <si>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</si>
  <si>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</si>
  <si>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</si>
  <si>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</si>
  <si>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</si>
  <si>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</si>
  <si>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</si>
  <si>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</si>
  <si>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</si>
  <si>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</si>
  <si>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</si>
  <si>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</si>
  <si>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</si>
  <si>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</si>
  <si>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</si>
  <si>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</si>
  <si>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</si>
  <si>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</si>
  <si>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</si>
  <si>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</si>
  <si>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</si>
  <si>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</si>
  <si>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</si>
  <si>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</si>
  <si>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</si>
  <si>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</si>
  <si>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</si>
  <si>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</si>
  <si>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</si>
  <si>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</si>
  <si>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</si>
  <si>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</si>
  <si>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</si>
  <si>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</si>
  <si>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</si>
  <si>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</si>
  <si>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</si>
  <si>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</si>
  <si>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</si>
  <si>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</si>
  <si>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</si>
  <si>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</si>
  <si>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</si>
  <si>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</si>
  <si>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</si>
  <si>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</si>
  <si>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</si>
  <si>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</si>
  <si>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</si>
  <si>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</si>
  <si>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</si>
  <si>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</si>
  <si>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</si>
  <si>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</si>
  <si>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</si>
  <si>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</si>
  <si>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</si>
  <si>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</si>
  <si>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</si>
  <si>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</si>
  <si>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</si>
  <si>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</si>
  <si>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</si>
  <si>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</si>
  <si>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</si>
  <si>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</si>
  <si>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</si>
  <si>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</si>
  <si>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</si>
  <si>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</si>
  <si>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</si>
  <si>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</si>
  <si>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</si>
  <si>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</si>
  <si>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</si>
  <si>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</si>
  <si>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</si>
  <si>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</si>
  <si>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</si>
  <si>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</si>
  <si>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</si>
  <si>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</si>
  <si>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</si>
  <si>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</si>
  <si>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</si>
  <si>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</si>
  <si>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</si>
  <si>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</si>
  <si>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</si>
  <si>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</si>
  <si>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</si>
  <si>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</si>
  <si>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</si>
  <si>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</si>
  <si>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</si>
  <si>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</si>
  <si>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</si>
  <si>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</si>
  <si>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</si>
  <si>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</si>
  <si>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</si>
  <si>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</si>
  <si>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</si>
  <si>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</si>
  <si>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</si>
  <si>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</si>
  <si>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</si>
  <si>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</si>
  <si>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</si>
  <si>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</si>
  <si>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</si>
  <si>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</si>
  <si>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</si>
  <si>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</si>
  <si>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</si>
  <si>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</si>
  <si>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</si>
  <si>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</si>
  <si>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</si>
  <si>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</si>
  <si>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</si>
  <si>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</si>
  <si>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</si>
  <si>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</si>
  <si>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</si>
  <si>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</si>
  <si>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</si>
  <si>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</si>
  <si>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</si>
  <si>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</si>
  <si>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</si>
  <si>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</si>
  <si>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</si>
  <si>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</si>
  <si>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</si>
  <si>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</si>
  <si>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</si>
  <si>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</si>
  <si>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</si>
  <si>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</si>
  <si>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</si>
  <si>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</si>
  <si>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</si>
  <si>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</si>
  <si>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</si>
  <si>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</si>
  <si>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</si>
  <si>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</si>
  <si>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</si>
  <si>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</si>
  <si>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</si>
  <si>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</si>
  <si>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</si>
  <si>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</si>
  <si>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</si>
  <si>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</si>
  <si>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</si>
  <si>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</si>
  <si>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</si>
  <si>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</si>
  <si>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</si>
  <si>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</si>
  <si>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</si>
  <si>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</si>
  <si>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</si>
  <si>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</si>
  <si>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</si>
  <si>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</si>
  <si>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</si>
  <si>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>Republika Korei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</si>
  <si>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</si>
  <si>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</si>
  <si>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</si>
  <si>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</si>
  <si>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</si>
  <si>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</si>
  <si>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</si>
  <si>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</si>
  <si>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</si>
  <si>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</si>
  <si>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</si>
  <si>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</si>
  <si>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</si>
  <si>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</si>
  <si>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</si>
  <si>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</si>
  <si>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</si>
  <si>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</si>
  <si>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</si>
  <si>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</si>
  <si>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</si>
  <si>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</si>
  <si>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</si>
  <si>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</si>
  <si>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</si>
  <si>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</si>
  <si>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</si>
  <si>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</si>
  <si>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</si>
  <si>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</si>
  <si>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</si>
  <si>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</si>
  <si>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</si>
  <si>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</si>
  <si>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</si>
  <si>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</si>
  <si>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</si>
  <si>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</si>
  <si>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</si>
  <si>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</si>
  <si>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</si>
  <si>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</si>
  <si>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</si>
  <si>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</si>
  <si>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</si>
  <si>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</si>
  <si>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</si>
  <si>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</si>
  <si>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</si>
  <si>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</si>
  <si>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</si>
  <si>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</si>
  <si>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</si>
  <si>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</si>
  <si>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>2022r.</t>
  </si>
  <si>
    <t>Egipt</t>
  </si>
  <si>
    <t>India</t>
  </si>
  <si>
    <t>Irak</t>
  </si>
  <si>
    <t>Kolumbia</t>
  </si>
  <si>
    <t>Bahrajn</t>
  </si>
  <si>
    <t>Szwajcaria</t>
  </si>
  <si>
    <t>Myanmar (Birma)</t>
  </si>
  <si>
    <t xml:space="preserve">w blokach </t>
  </si>
  <si>
    <t>Senegal</t>
  </si>
  <si>
    <t>I-XII 2022r.</t>
  </si>
  <si>
    <t>I-XII 2023r.*</t>
  </si>
  <si>
    <t>Handel zagraniczny produktami mlecznymi w  okresie I - XII - 2023r. - dane wstępne</t>
  </si>
  <si>
    <t>I-XII 2022r</t>
  </si>
  <si>
    <t>I-XII 2023r</t>
  </si>
  <si>
    <t>Jordania</t>
  </si>
  <si>
    <t>Zmiana ceny [%] w 2024r. względem:</t>
  </si>
  <si>
    <t>2023r.</t>
  </si>
  <si>
    <t>Libia</t>
  </si>
  <si>
    <t>Dominikana</t>
  </si>
  <si>
    <t>Mołdowa</t>
  </si>
  <si>
    <t>Turcja</t>
  </si>
  <si>
    <t>Izrael</t>
  </si>
  <si>
    <t>Islandia</t>
  </si>
  <si>
    <t>marzec</t>
  </si>
  <si>
    <t>I - III 2023r.</t>
  </si>
  <si>
    <t>I - III 2024r.*</t>
  </si>
  <si>
    <t>Handel zagraniczny produktami mlecznymi w  okresie I - III 2024r. - dane wstępne</t>
  </si>
  <si>
    <t>I - III 2023r</t>
  </si>
  <si>
    <t>I - III 2024r</t>
  </si>
  <si>
    <t>tygodniowa zmiana ceny (%)</t>
  </si>
  <si>
    <t xml:space="preserve">tygodniowa zmiana </t>
  </si>
  <si>
    <t>tyg. zmiana kursu</t>
  </si>
  <si>
    <t xml:space="preserve">tydzień    temu </t>
  </si>
  <si>
    <t>tygodnia</t>
  </si>
  <si>
    <t xml:space="preserve">                                                                                                                                                                                MONITOROWANYCH W RAMACH ZSRIR w 2024r.</t>
  </si>
  <si>
    <t>III-2024</t>
  </si>
  <si>
    <t>III-2023</t>
  </si>
  <si>
    <t>kwiecień</t>
  </si>
  <si>
    <t>kwiecień  2024</t>
  </si>
  <si>
    <t>kwiecień 2023</t>
  </si>
  <si>
    <t>kwiecień 2022</t>
  </si>
  <si>
    <r>
      <t>Mleko surowe</t>
    </r>
    <r>
      <rPr>
        <b/>
        <sz val="11"/>
        <rFont val="Times New Roman"/>
        <family val="1"/>
        <charset val="238"/>
      </rPr>
      <t xml:space="preserve"> skup    kwiecień 24</t>
    </r>
  </si>
  <si>
    <t>02.06.2024</t>
  </si>
  <si>
    <t>NR 23/2024</t>
  </si>
  <si>
    <t>13 czerwca 2024r.</t>
  </si>
  <si>
    <t>3 - 9 czerwca 2024r.</t>
  </si>
  <si>
    <t>Ceny sprzedaży NETTO (bez VAT) wybranych produktów mleczarskich za okres: 03-09.06.2024r.</t>
  </si>
  <si>
    <t>09.06.2024</t>
  </si>
  <si>
    <t>Ceny sprzedaży NETTO (bez VAT) wybranych preparatów mlekopodobnych za okres: 03-09.05.2024r.</t>
  </si>
  <si>
    <t>Ceny zakupu masła w blokach 25 kg płacone przez podmioty branży piekarsko-cukierniczej za okres: 03-09.06.2024r.</t>
  </si>
  <si>
    <t>Ceny zakupu NETTO (bez VAT) płacone przez podmioty handlu detalicznego, wybranych produktów mleczarskich za okres: 03-09.06.2024r.</t>
  </si>
  <si>
    <t>Aktualna       03-09.06.24</t>
  </si>
  <si>
    <t>OKRES: I.2017 - V.2024   (ceny bez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</si>
</sst>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44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vertAlign val="superscript"/>
      <sz val="16"/>
      <name val="Times"/>
      <family val="1"/>
    </font>
    <font>
      <b/>
      <sz val="18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b/>
      <vertAlign val="superscript"/>
      <sz val="14"/>
      <name val="Arial CE"/>
      <charset val="238"/>
    </font>
    <font>
      <b/>
      <i/>
      <sz val="12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i/>
      <sz val="11.5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Calibri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0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56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7" borderId="1" applyNumberFormat="0" applyAlignment="0" applyProtection="0"/>
    <xf numFmtId="0" fontId="47" fillId="20" borderId="2" applyNumberFormat="0" applyAlignment="0" applyProtection="0"/>
    <xf numFmtId="0" fontId="4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9" fillId="0" borderId="3" applyNumberFormat="0" applyFill="0" applyAlignment="0" applyProtection="0"/>
    <xf numFmtId="0" fontId="50" fillId="21" borderId="4" applyNumberFormat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4" fillId="22" borderId="0" applyNumberFormat="0" applyBorder="0" applyAlignment="0" applyProtection="0"/>
    <xf numFmtId="0" fontId="34" fillId="0" borderId="0"/>
    <xf numFmtId="0" fontId="6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5" fillId="20" borderId="1" applyNumberFormat="0" applyAlignment="0" applyProtection="0"/>
    <xf numFmtId="0" fontId="56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23" borderId="9" applyNumberFormat="0" applyFont="0" applyAlignment="0" applyProtection="0"/>
    <xf numFmtId="0" fontId="60" fillId="3" borderId="0" applyNumberFormat="0" applyBorder="0" applyAlignment="0" applyProtection="0"/>
    <xf numFmtId="0" fontId="1" fillId="0" borderId="0"/>
    <xf numFmtId="0" fontId="63" fillId="0" borderId="0"/>
    <xf numFmtId="0" fontId="61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74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3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5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43" fillId="0" borderId="0" xfId="0" applyFont="1"/>
    <xf numFmtId="0" fontId="0" fillId="0" borderId="0" xfId="0" applyBorder="1"/>
    <xf numFmtId="0" fontId="8" fillId="0" borderId="19" xfId="0" applyFont="1" applyBorder="1" applyAlignment="1">
      <alignment horizontal="center" vertical="center" wrapText="1"/>
    </xf>
    <xf numFmtId="0" fontId="61" fillId="0" borderId="0" xfId="37"/>
    <xf numFmtId="167" fontId="0" fillId="0" borderId="0" xfId="0" applyNumberFormat="1"/>
    <xf numFmtId="0" fontId="36" fillId="0" borderId="0" xfId="0" applyFont="1"/>
    <xf numFmtId="0" fontId="0" fillId="0" borderId="84" xfId="0" applyBorder="1"/>
    <xf numFmtId="164" fontId="29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4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8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0" fontId="64" fillId="0" borderId="0" xfId="0" applyFont="1" applyBorder="1"/>
    <xf numFmtId="0" fontId="61" fillId="0" borderId="0" xfId="0" applyFont="1"/>
    <xf numFmtId="0" fontId="6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5" xfId="49" applyFont="1" applyBorder="1" applyAlignment="1">
      <alignment horizontal="center"/>
    </xf>
    <xf numFmtId="0" fontId="15" fillId="0" borderId="109" xfId="49" applyFont="1" applyBorder="1" applyAlignment="1">
      <alignment horizontal="centerContinuous"/>
    </xf>
    <xf numFmtId="0" fontId="15" fillId="0" borderId="110" xfId="49" applyFont="1" applyBorder="1" applyAlignment="1">
      <alignment horizontal="centerContinuous"/>
    </xf>
    <xf numFmtId="0" fontId="22" fillId="0" borderId="107" xfId="49" applyFont="1" applyBorder="1" applyAlignment="1">
      <alignment horizontal="centerContinuous"/>
    </xf>
    <xf numFmtId="0" fontId="32" fillId="0" borderId="106" xfId="49" applyFont="1" applyFill="1" applyBorder="1" applyAlignment="1">
      <alignment horizontal="center" wrapText="1"/>
    </xf>
    <xf numFmtId="0" fontId="28" fillId="0" borderId="105" xfId="49" applyFont="1" applyFill="1" applyBorder="1" applyAlignment="1">
      <alignment horizontal="centerContinuous" wrapText="1"/>
    </xf>
    <xf numFmtId="0" fontId="28" fillId="0" borderId="113" xfId="49" applyFont="1" applyFill="1" applyBorder="1" applyAlignment="1">
      <alignment horizontal="centerContinuous" wrapText="1"/>
    </xf>
    <xf numFmtId="0" fontId="32" fillId="0" borderId="117" xfId="49" applyFont="1" applyFill="1" applyBorder="1" applyAlignment="1">
      <alignment horizontal="center" vertical="center" wrapText="1"/>
    </xf>
    <xf numFmtId="0" fontId="33" fillId="0" borderId="105" xfId="49" applyFont="1" applyFill="1" applyBorder="1" applyAlignment="1">
      <alignment horizontal="center" wrapText="1"/>
    </xf>
    <xf numFmtId="2" fontId="22" fillId="0" borderId="105" xfId="49" applyNumberFormat="1" applyFont="1" applyBorder="1" applyAlignment="1">
      <alignment horizontal="right" vertical="center"/>
    </xf>
    <xf numFmtId="2" fontId="3" fillId="0" borderId="105" xfId="41" applyNumberFormat="1" applyFont="1" applyBorder="1" applyAlignment="1">
      <alignment horizontal="right" vertical="center"/>
    </xf>
    <xf numFmtId="0" fontId="14" fillId="0" borderId="124" xfId="0" applyFont="1" applyBorder="1" applyAlignment="1">
      <alignment horizontal="center" vertical="center" wrapText="1"/>
    </xf>
    <xf numFmtId="0" fontId="0" fillId="0" borderId="126" xfId="0" applyBorder="1"/>
    <xf numFmtId="165" fontId="67" fillId="0" borderId="126" xfId="0" applyNumberFormat="1" applyFont="1" applyBorder="1" applyAlignment="1">
      <alignment horizontal="right" vertical="center" wrapText="1"/>
    </xf>
    <xf numFmtId="1" fontId="8" fillId="0" borderId="126" xfId="0" applyNumberFormat="1" applyFont="1" applyBorder="1" applyAlignment="1">
      <alignment horizontal="right" vertical="center" wrapText="1"/>
    </xf>
    <xf numFmtId="0" fontId="65" fillId="0" borderId="126" xfId="0" applyFont="1" applyBorder="1" applyAlignment="1">
      <alignment horizontal="center" wrapText="1"/>
    </xf>
    <xf numFmtId="2" fontId="8" fillId="0" borderId="126" xfId="0" applyNumberFormat="1" applyFont="1" applyBorder="1" applyAlignment="1">
      <alignment horizontal="center" vertical="center" wrapText="1"/>
    </xf>
    <xf numFmtId="16" fontId="71" fillId="0" borderId="111" xfId="0" applyNumberFormat="1" applyFont="1" applyFill="1" applyBorder="1" applyAlignment="1">
      <alignment horizontal="center" vertical="center" wrapText="1"/>
    </xf>
    <xf numFmtId="0" fontId="71" fillId="0" borderId="126" xfId="0" applyFont="1" applyBorder="1" applyAlignment="1">
      <alignment horizontal="center" vertical="center"/>
    </xf>
    <xf numFmtId="0" fontId="72" fillId="0" borderId="111" xfId="0" applyFont="1" applyBorder="1" applyAlignment="1">
      <alignment horizontal="centerContinuous" vertical="center" wrapText="1"/>
    </xf>
    <xf numFmtId="0" fontId="74" fillId="0" borderId="0" xfId="0" applyFont="1" applyBorder="1" applyAlignment="1">
      <alignment horizontal="center" vertical="center" wrapText="1"/>
    </xf>
    <xf numFmtId="0" fontId="74" fillId="0" borderId="19" xfId="0" applyFont="1" applyBorder="1" applyAlignment="1">
      <alignment horizontal="center" vertical="center" wrapText="1"/>
    </xf>
    <xf numFmtId="164" fontId="76" fillId="0" borderId="112" xfId="0" applyNumberFormat="1" applyFont="1" applyBorder="1" applyAlignment="1">
      <alignment horizontal="right" vertical="center" wrapText="1"/>
    </xf>
    <xf numFmtId="164" fontId="71" fillId="0" borderId="126" xfId="0" applyNumberFormat="1" applyFont="1" applyFill="1" applyBorder="1" applyAlignment="1">
      <alignment horizontal="right" vertical="center" wrapText="1"/>
    </xf>
    <xf numFmtId="2" fontId="32" fillId="0" borderId="105" xfId="49" applyNumberFormat="1" applyFont="1" applyFill="1" applyBorder="1" applyAlignment="1">
      <alignment horizontal="right" vertical="center"/>
    </xf>
    <xf numFmtId="0" fontId="28" fillId="0" borderId="103" xfId="49" applyFont="1" applyFill="1" applyBorder="1" applyAlignment="1">
      <alignment horizontal="center" vertical="center" wrapText="1"/>
    </xf>
    <xf numFmtId="0" fontId="28" fillId="0" borderId="26" xfId="49" applyFont="1" applyFill="1" applyBorder="1" applyAlignment="1">
      <alignment horizontal="center" vertical="center" wrapText="1"/>
    </xf>
    <xf numFmtId="165" fontId="12" fillId="0" borderId="108" xfId="49" applyNumberFormat="1" applyFont="1" applyFill="1" applyBorder="1" applyAlignment="1">
      <alignment horizontal="right" vertical="center"/>
    </xf>
    <xf numFmtId="165" fontId="12" fillId="0" borderId="113" xfId="49" applyNumberFormat="1" applyFont="1" applyFill="1" applyBorder="1" applyAlignment="1">
      <alignment horizontal="right" vertical="center"/>
    </xf>
    <xf numFmtId="0" fontId="71" fillId="0" borderId="121" xfId="0" applyFont="1" applyBorder="1" applyAlignment="1">
      <alignment horizontal="center"/>
    </xf>
    <xf numFmtId="0" fontId="72" fillId="0" borderId="118" xfId="0" applyFont="1" applyBorder="1" applyAlignment="1">
      <alignment horizontal="center"/>
    </xf>
    <xf numFmtId="0" fontId="72" fillId="0" borderId="119" xfId="0" applyFont="1" applyBorder="1" applyAlignment="1">
      <alignment horizontal="center"/>
    </xf>
    <xf numFmtId="0" fontId="79" fillId="0" borderId="119" xfId="0" applyFont="1" applyBorder="1" applyAlignment="1">
      <alignment horizontal="center"/>
    </xf>
    <xf numFmtId="0" fontId="72" fillId="0" borderId="122" xfId="0" applyFont="1" applyBorder="1" applyAlignment="1">
      <alignment horizontal="center"/>
    </xf>
    <xf numFmtId="0" fontId="72" fillId="0" borderId="61" xfId="0" applyFont="1" applyBorder="1" applyAlignment="1">
      <alignment horizontal="center"/>
    </xf>
    <xf numFmtId="0" fontId="79" fillId="0" borderId="61" xfId="0" applyFont="1" applyBorder="1" applyAlignment="1">
      <alignment horizontal="center"/>
    </xf>
    <xf numFmtId="0" fontId="71" fillId="0" borderId="123" xfId="0" applyFont="1" applyBorder="1" applyAlignment="1">
      <alignment horizontal="center"/>
    </xf>
    <xf numFmtId="2" fontId="72" fillId="0" borderId="23" xfId="0" applyNumberFormat="1" applyFont="1" applyBorder="1"/>
    <xf numFmtId="2" fontId="72" fillId="0" borderId="31" xfId="0" applyNumberFormat="1" applyFont="1" applyBorder="1"/>
    <xf numFmtId="2" fontId="72" fillId="0" borderId="31" xfId="0" applyNumberFormat="1" applyFont="1" applyBorder="1" applyAlignment="1"/>
    <xf numFmtId="2" fontId="72" fillId="0" borderId="24" xfId="0" applyNumberFormat="1" applyFont="1" applyBorder="1" applyAlignment="1"/>
    <xf numFmtId="0" fontId="71" fillId="0" borderId="123" xfId="0" applyFont="1" applyFill="1" applyBorder="1" applyAlignment="1">
      <alignment horizontal="center"/>
    </xf>
    <xf numFmtId="0" fontId="72" fillId="0" borderId="23" xfId="0" applyFont="1" applyBorder="1"/>
    <xf numFmtId="0" fontId="72" fillId="0" borderId="31" xfId="0" applyFont="1" applyBorder="1"/>
    <xf numFmtId="2" fontId="72" fillId="0" borderId="31" xfId="0" applyNumberFormat="1" applyFont="1" applyFill="1" applyBorder="1" applyAlignment="1"/>
    <xf numFmtId="0" fontId="72" fillId="0" borderId="24" xfId="0" applyFont="1" applyBorder="1"/>
    <xf numFmtId="0" fontId="72" fillId="0" borderId="31" xfId="0" applyFont="1" applyFill="1" applyBorder="1"/>
    <xf numFmtId="0" fontId="72" fillId="0" borderId="24" xfId="0" applyFont="1" applyFill="1" applyBorder="1"/>
    <xf numFmtId="2" fontId="72" fillId="0" borderId="31" xfId="0" applyNumberFormat="1" applyFont="1" applyFill="1" applyBorder="1"/>
    <xf numFmtId="0" fontId="71" fillId="0" borderId="74" xfId="0" applyFont="1" applyFill="1" applyBorder="1" applyAlignment="1">
      <alignment horizontal="center"/>
    </xf>
    <xf numFmtId="0" fontId="72" fillId="0" borderId="47" xfId="0" applyFont="1" applyBorder="1"/>
    <xf numFmtId="0" fontId="72" fillId="0" borderId="25" xfId="0" applyFont="1" applyBorder="1"/>
    <xf numFmtId="0" fontId="72" fillId="0" borderId="20" xfId="0" applyFont="1" applyBorder="1"/>
    <xf numFmtId="0" fontId="72" fillId="0" borderId="32" xfId="0" applyFont="1" applyBorder="1"/>
    <xf numFmtId="0" fontId="72" fillId="0" borderId="32" xfId="0" applyFont="1" applyFill="1" applyBorder="1"/>
    <xf numFmtId="2" fontId="72" fillId="0" borderId="32" xfId="0" applyNumberFormat="1" applyFont="1" applyFill="1" applyBorder="1"/>
    <xf numFmtId="0" fontId="72" fillId="0" borderId="21" xfId="0" applyFont="1" applyBorder="1"/>
    <xf numFmtId="0" fontId="71" fillId="0" borderId="0" xfId="0" applyFont="1"/>
    <xf numFmtId="0" fontId="77" fillId="0" borderId="0" xfId="0" applyFont="1"/>
    <xf numFmtId="0" fontId="80" fillId="0" borderId="0" xfId="0" applyFont="1"/>
    <xf numFmtId="0" fontId="72" fillId="0" borderId="0" xfId="0" applyFont="1"/>
    <xf numFmtId="0" fontId="78" fillId="0" borderId="0" xfId="0" applyFont="1"/>
    <xf numFmtId="0" fontId="74" fillId="0" borderId="0" xfId="0" applyFont="1"/>
    <xf numFmtId="0" fontId="81" fillId="0" borderId="0" xfId="0" applyFont="1"/>
    <xf numFmtId="0" fontId="82" fillId="0" borderId="0" xfId="0" applyFont="1"/>
    <xf numFmtId="0" fontId="87" fillId="0" borderId="0" xfId="0" applyFont="1"/>
    <xf numFmtId="0" fontId="88" fillId="0" borderId="0" xfId="0" applyFont="1"/>
    <xf numFmtId="14" fontId="71" fillId="0" borderId="111" xfId="0" applyNumberFormat="1" applyFont="1" applyFill="1" applyBorder="1" applyAlignment="1">
      <alignment horizontal="center" vertical="center" wrapText="1"/>
    </xf>
    <xf numFmtId="3" fontId="72" fillId="0" borderId="14" xfId="0" applyNumberFormat="1" applyFont="1" applyFill="1" applyBorder="1" applyAlignment="1">
      <alignment horizontal="right" vertical="center" wrapText="1"/>
    </xf>
    <xf numFmtId="3" fontId="72" fillId="0" borderId="91" xfId="0" applyNumberFormat="1" applyFont="1" applyBorder="1" applyAlignment="1">
      <alignment horizontal="right" vertical="center" wrapText="1"/>
    </xf>
    <xf numFmtId="164" fontId="72" fillId="0" borderId="123" xfId="0" applyNumberFormat="1" applyFont="1" applyBorder="1" applyAlignment="1">
      <alignment horizontal="right" vertical="center" wrapText="1"/>
    </xf>
    <xf numFmtId="3" fontId="72" fillId="0" borderId="17" xfId="0" applyNumberFormat="1" applyFont="1" applyFill="1" applyBorder="1" applyAlignment="1">
      <alignment horizontal="right" vertical="center" wrapText="1"/>
    </xf>
    <xf numFmtId="3" fontId="72" fillId="0" borderId="92" xfId="0" applyNumberFormat="1" applyFont="1" applyBorder="1" applyAlignment="1">
      <alignment horizontal="right" vertical="center" wrapText="1"/>
    </xf>
    <xf numFmtId="3" fontId="72" fillId="0" borderId="104" xfId="0" applyNumberFormat="1" applyFont="1" applyFill="1" applyBorder="1" applyAlignment="1">
      <alignment horizontal="right" vertical="center" wrapText="1"/>
    </xf>
    <xf numFmtId="3" fontId="72" fillId="0" borderId="0" xfId="0" applyNumberFormat="1" applyFont="1" applyBorder="1" applyAlignment="1">
      <alignment horizontal="right" vertical="center" wrapText="1"/>
    </xf>
    <xf numFmtId="3" fontId="72" fillId="0" borderId="16" xfId="0" applyNumberFormat="1" applyFont="1" applyFill="1" applyBorder="1" applyAlignment="1">
      <alignment horizontal="right" vertical="center" wrapText="1"/>
    </xf>
    <xf numFmtId="1" fontId="72" fillId="0" borderId="14" xfId="0" applyNumberFormat="1" applyFont="1" applyFill="1" applyBorder="1" applyAlignment="1">
      <alignment horizontal="right" vertical="center" wrapText="1"/>
    </xf>
    <xf numFmtId="1" fontId="72" fillId="0" borderId="83" xfId="0" applyNumberFormat="1" applyFont="1" applyBorder="1" applyAlignment="1">
      <alignment horizontal="right" vertical="center" wrapText="1"/>
    </xf>
    <xf numFmtId="165" fontId="72" fillId="0" borderId="91" xfId="0" applyNumberFormat="1" applyFont="1" applyBorder="1" applyAlignment="1">
      <alignment horizontal="right" vertical="center" wrapText="1"/>
    </xf>
    <xf numFmtId="165" fontId="72" fillId="0" borderId="83" xfId="0" applyNumberFormat="1" applyFont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horizontal="right" vertical="center" wrapText="1"/>
    </xf>
    <xf numFmtId="1" fontId="72" fillId="0" borderId="68" xfId="0" applyNumberFormat="1" applyFont="1" applyBorder="1" applyAlignment="1">
      <alignment horizontal="right" vertical="center" wrapText="1"/>
    </xf>
    <xf numFmtId="165" fontId="72" fillId="0" borderId="92" xfId="0" applyNumberFormat="1" applyFont="1" applyBorder="1" applyAlignment="1">
      <alignment horizontal="right" vertical="center" wrapText="1"/>
    </xf>
    <xf numFmtId="165" fontId="72" fillId="0" borderId="68" xfId="0" applyNumberFormat="1" applyFont="1" applyBorder="1" applyAlignment="1">
      <alignment horizontal="right" vertical="center" wrapText="1"/>
    </xf>
    <xf numFmtId="1" fontId="75" fillId="0" borderId="111" xfId="0" applyNumberFormat="1" applyFont="1" applyFill="1" applyBorder="1" applyAlignment="1">
      <alignment horizontal="right" vertical="center" wrapText="1"/>
    </xf>
    <xf numFmtId="3" fontId="72" fillId="0" borderId="17" xfId="0" applyNumberFormat="1" applyFont="1" applyFill="1" applyBorder="1" applyAlignment="1">
      <alignment vertical="center" wrapText="1"/>
    </xf>
    <xf numFmtId="3" fontId="72" fillId="0" borderId="68" xfId="0" applyNumberFormat="1" applyFont="1" applyBorder="1" applyAlignment="1">
      <alignment vertical="center" wrapText="1"/>
    </xf>
    <xf numFmtId="164" fontId="72" fillId="0" borderId="92" xfId="0" applyNumberFormat="1" applyFont="1" applyBorder="1" applyAlignment="1">
      <alignment vertical="center" wrapText="1"/>
    </xf>
    <xf numFmtId="3" fontId="75" fillId="0" borderId="111" xfId="0" applyNumberFormat="1" applyFont="1" applyFill="1" applyBorder="1" applyAlignment="1">
      <alignment vertical="center" wrapText="1"/>
    </xf>
    <xf numFmtId="1" fontId="72" fillId="0" borderId="104" xfId="0" applyNumberFormat="1" applyFont="1" applyFill="1" applyBorder="1" applyAlignment="1">
      <alignment horizontal="right" vertical="center" wrapText="1"/>
    </xf>
    <xf numFmtId="1" fontId="72" fillId="0" borderId="19" xfId="0" applyNumberFormat="1" applyFont="1" applyBorder="1" applyAlignment="1">
      <alignment horizontal="right" vertical="center" wrapText="1"/>
    </xf>
    <xf numFmtId="1" fontId="71" fillId="0" borderId="111" xfId="0" applyNumberFormat="1" applyFont="1" applyFill="1" applyBorder="1" applyAlignment="1">
      <alignment horizontal="right" vertical="center" wrapText="1"/>
    </xf>
    <xf numFmtId="165" fontId="72" fillId="0" borderId="69" xfId="0" applyNumberFormat="1" applyFont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horizontal="right" vertical="center" wrapText="1"/>
    </xf>
    <xf numFmtId="1" fontId="72" fillId="0" borderId="86" xfId="0" applyNumberFormat="1" applyFont="1" applyBorder="1" applyAlignment="1">
      <alignment horizontal="right" vertical="center" wrapText="1"/>
    </xf>
    <xf numFmtId="165" fontId="72" fillId="0" borderId="86" xfId="0" applyNumberFormat="1" applyFont="1" applyBorder="1" applyAlignment="1">
      <alignment horizontal="right" vertical="center" wrapText="1"/>
    </xf>
    <xf numFmtId="14" fontId="71" fillId="0" borderId="111" xfId="0" applyNumberFormat="1" applyFont="1" applyBorder="1" applyAlignment="1">
      <alignment horizontal="center" vertical="center" wrapText="1"/>
    </xf>
    <xf numFmtId="14" fontId="73" fillId="0" borderId="111" xfId="0" applyNumberFormat="1" applyFont="1" applyFill="1" applyBorder="1" applyAlignment="1">
      <alignment horizontal="center" vertical="center" wrapText="1"/>
    </xf>
    <xf numFmtId="1" fontId="71" fillId="0" borderId="14" xfId="0" applyNumberFormat="1" applyFont="1" applyFill="1" applyBorder="1" applyAlignment="1">
      <alignment vertical="center" wrapText="1"/>
    </xf>
    <xf numFmtId="1" fontId="71" fillId="0" borderId="14" xfId="0" applyNumberFormat="1" applyFont="1" applyFill="1" applyBorder="1" applyAlignment="1">
      <alignment horizontal="right" vertical="center" wrapText="1"/>
    </xf>
    <xf numFmtId="1" fontId="71" fillId="0" borderId="16" xfId="0" applyNumberFormat="1" applyFont="1" applyFill="1" applyBorder="1" applyAlignment="1">
      <alignment vertical="center" wrapText="1"/>
    </xf>
    <xf numFmtId="1" fontId="71" fillId="0" borderId="23" xfId="0" applyNumberFormat="1" applyFont="1" applyFill="1" applyBorder="1" applyAlignment="1">
      <alignment horizontal="right" vertical="center" wrapText="1"/>
    </xf>
    <xf numFmtId="1" fontId="71" fillId="0" borderId="17" xfId="0" applyNumberFormat="1" applyFont="1" applyFill="1" applyBorder="1" applyAlignment="1">
      <alignment horizontal="right" vertical="center" wrapText="1"/>
    </xf>
    <xf numFmtId="1" fontId="71" fillId="0" borderId="47" xfId="0" applyNumberFormat="1" applyFont="1" applyFill="1" applyBorder="1" applyAlignment="1">
      <alignment horizontal="right" vertical="center" wrapText="1"/>
    </xf>
    <xf numFmtId="1" fontId="71" fillId="0" borderId="16" xfId="0" applyNumberFormat="1" applyFont="1" applyFill="1" applyBorder="1" applyAlignment="1">
      <alignment horizontal="right" vertical="center" wrapText="1"/>
    </xf>
    <xf numFmtId="3" fontId="72" fillId="0" borderId="14" xfId="0" applyNumberFormat="1" applyFont="1" applyFill="1" applyBorder="1" applyAlignment="1">
      <alignment vertical="center" wrapText="1"/>
    </xf>
    <xf numFmtId="3" fontId="71" fillId="0" borderId="111" xfId="0" applyNumberFormat="1" applyFont="1" applyFill="1" applyBorder="1" applyAlignment="1">
      <alignment vertical="center" wrapText="1"/>
    </xf>
    <xf numFmtId="3" fontId="72" fillId="0" borderId="104" xfId="0" applyNumberFormat="1" applyFont="1" applyFill="1" applyBorder="1" applyAlignment="1">
      <alignment vertical="center" wrapText="1"/>
    </xf>
    <xf numFmtId="0" fontId="72" fillId="0" borderId="126" xfId="0" applyFont="1" applyBorder="1" applyAlignment="1">
      <alignment horizontal="left" vertical="center"/>
    </xf>
    <xf numFmtId="0" fontId="72" fillId="0" borderId="126" xfId="0" applyFont="1" applyBorder="1" applyAlignment="1">
      <alignment vertical="center" wrapText="1"/>
    </xf>
    <xf numFmtId="0" fontId="72" fillId="0" borderId="126" xfId="0" applyFont="1" applyBorder="1" applyAlignment="1">
      <alignment horizontal="center" vertical="center" wrapText="1"/>
    </xf>
    <xf numFmtId="1" fontId="71" fillId="0" borderId="124" xfId="0" applyNumberFormat="1" applyFont="1" applyFill="1" applyBorder="1" applyAlignment="1">
      <alignment horizontal="right" vertical="center" wrapText="1"/>
    </xf>
    <xf numFmtId="0" fontId="72" fillId="0" borderId="114" xfId="0" applyFont="1" applyBorder="1" applyAlignment="1">
      <alignment horizontal="center" vertical="center" wrapText="1"/>
    </xf>
    <xf numFmtId="3" fontId="69" fillId="0" borderId="126" xfId="0" applyNumberFormat="1" applyFont="1" applyFill="1" applyBorder="1" applyAlignment="1">
      <alignment horizontal="right" vertical="center" wrapText="1"/>
    </xf>
    <xf numFmtId="1" fontId="69" fillId="0" borderId="126" xfId="0" applyNumberFormat="1" applyFont="1" applyFill="1" applyBorder="1" applyAlignment="1">
      <alignment horizontal="right" vertical="center" wrapText="1"/>
    </xf>
    <xf numFmtId="0" fontId="82" fillId="0" borderId="0" xfId="37" applyFont="1"/>
    <xf numFmtId="0" fontId="82" fillId="0" borderId="0" xfId="37" applyFont="1" applyBorder="1"/>
    <xf numFmtId="0" fontId="81" fillId="0" borderId="0" xfId="51" applyFont="1"/>
    <xf numFmtId="0" fontId="93" fillId="0" borderId="0" xfId="0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14" fontId="97" fillId="0" borderId="0" xfId="0" applyNumberFormat="1" applyFont="1" applyAlignment="1">
      <alignment horizontal="left"/>
    </xf>
    <xf numFmtId="14" fontId="82" fillId="0" borderId="0" xfId="0" applyNumberFormat="1" applyFont="1" applyAlignment="1">
      <alignment horizontal="left"/>
    </xf>
    <xf numFmtId="0" fontId="98" fillId="24" borderId="119" xfId="0" applyFont="1" applyFill="1" applyBorder="1" applyAlignment="1">
      <alignment horizontal="center" vertical="center"/>
    </xf>
    <xf numFmtId="0" fontId="98" fillId="0" borderId="103" xfId="0" applyFont="1" applyBorder="1" applyAlignment="1">
      <alignment horizontal="centerContinuous"/>
    </xf>
    <xf numFmtId="168" fontId="98" fillId="0" borderId="0" xfId="0" applyNumberFormat="1" applyFont="1" applyBorder="1" applyAlignment="1">
      <alignment horizontal="centerContinuous"/>
    </xf>
    <xf numFmtId="168" fontId="98" fillId="0" borderId="19" xfId="0" applyNumberFormat="1" applyFont="1" applyBorder="1" applyAlignment="1">
      <alignment horizontal="centerContinuous"/>
    </xf>
    <xf numFmtId="2" fontId="0" fillId="0" borderId="120" xfId="0" applyNumberFormat="1" applyFont="1" applyBorder="1"/>
    <xf numFmtId="0" fontId="98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8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8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8" fillId="0" borderId="104" xfId="0" applyFont="1" applyBorder="1" applyAlignment="1">
      <alignment horizontal="left" indent="1"/>
    </xf>
    <xf numFmtId="2" fontId="0" fillId="0" borderId="95" xfId="0" applyNumberFormat="1" applyFont="1" applyBorder="1"/>
    <xf numFmtId="2" fontId="0" fillId="0" borderId="26" xfId="0" applyNumberFormat="1" applyFont="1" applyBorder="1"/>
    <xf numFmtId="0" fontId="98" fillId="0" borderId="104" xfId="0" applyFont="1" applyBorder="1" applyAlignment="1">
      <alignment horizontal="centerContinuous"/>
    </xf>
    <xf numFmtId="168" fontId="98" fillId="0" borderId="95" xfId="0" applyNumberFormat="1" applyFont="1" applyBorder="1" applyAlignment="1">
      <alignment horizontal="centerContinuous"/>
    </xf>
    <xf numFmtId="168" fontId="98" fillId="0" borderId="26" xfId="0" applyNumberFormat="1" applyFont="1" applyBorder="1" applyAlignment="1">
      <alignment horizontal="centerContinuous"/>
    </xf>
    <xf numFmtId="0" fontId="0" fillId="27" borderId="0" xfId="0" applyFill="1"/>
    <xf numFmtId="0" fontId="78" fillId="27" borderId="0" xfId="0" applyFont="1" applyFill="1"/>
    <xf numFmtId="0" fontId="99" fillId="27" borderId="0" xfId="0" applyFont="1" applyFill="1" applyAlignment="1"/>
    <xf numFmtId="0" fontId="100" fillId="27" borderId="0" xfId="0" applyFont="1" applyFill="1" applyAlignment="1">
      <alignment vertical="center"/>
    </xf>
    <xf numFmtId="0" fontId="78" fillId="0" borderId="0" xfId="0" applyFont="1" applyFill="1"/>
    <xf numFmtId="0" fontId="103" fillId="0" borderId="0" xfId="53" applyFont="1" applyFill="1"/>
    <xf numFmtId="0" fontId="104" fillId="0" borderId="0" xfId="0" applyFont="1"/>
    <xf numFmtId="0" fontId="103" fillId="0" borderId="0" xfId="0" applyFont="1" applyFill="1"/>
    <xf numFmtId="0" fontId="102" fillId="27" borderId="0" xfId="53" applyFont="1" applyFill="1" applyAlignment="1">
      <alignment horizontal="left"/>
    </xf>
    <xf numFmtId="0" fontId="103" fillId="27" borderId="0" xfId="53" applyFont="1" applyFill="1"/>
    <xf numFmtId="2" fontId="105" fillId="27" borderId="0" xfId="53" applyNumberFormat="1" applyFont="1" applyFill="1"/>
    <xf numFmtId="0" fontId="73" fillId="0" borderId="0" xfId="0" applyFont="1"/>
    <xf numFmtId="0" fontId="106" fillId="0" borderId="0" xfId="28" applyFont="1" applyAlignment="1" applyProtection="1"/>
    <xf numFmtId="0" fontId="107" fillId="0" borderId="0" xfId="0" applyFont="1" applyAlignment="1">
      <alignment vertical="center"/>
    </xf>
    <xf numFmtId="0" fontId="108" fillId="0" borderId="0" xfId="50" applyFont="1"/>
    <xf numFmtId="0" fontId="109" fillId="0" borderId="0" xfId="50" applyFont="1"/>
    <xf numFmtId="0" fontId="110" fillId="0" borderId="0" xfId="0" applyFont="1" applyAlignment="1">
      <alignment horizontal="left" vertical="center" indent="3"/>
    </xf>
    <xf numFmtId="0" fontId="74" fillId="0" borderId="0" xfId="50" applyFont="1"/>
    <xf numFmtId="0" fontId="78" fillId="0" borderId="0" xfId="50" applyFont="1"/>
    <xf numFmtId="0" fontId="72" fillId="0" borderId="103" xfId="0" applyFont="1" applyBorder="1" applyAlignment="1">
      <alignment horizontal="center" vertical="center" wrapText="1"/>
    </xf>
    <xf numFmtId="164" fontId="72" fillId="0" borderId="74" xfId="0" quotePrefix="1" applyNumberFormat="1" applyFont="1" applyBorder="1" applyAlignment="1">
      <alignment horizontal="right" vertical="center" wrapText="1"/>
    </xf>
    <xf numFmtId="164" fontId="72" fillId="0" borderId="79" xfId="0" quotePrefix="1" applyNumberFormat="1" applyFont="1" applyBorder="1" applyAlignment="1">
      <alignment horizontal="right" vertical="center" wrapText="1"/>
    </xf>
    <xf numFmtId="164" fontId="72" fillId="0" borderId="123" xfId="0" quotePrefix="1" applyNumberFormat="1" applyFont="1" applyBorder="1" applyAlignment="1">
      <alignment horizontal="right" vertical="center" wrapText="1"/>
    </xf>
    <xf numFmtId="3" fontId="72" fillId="0" borderId="91" xfId="0" applyNumberFormat="1" applyFont="1" applyBorder="1" applyAlignment="1">
      <alignment vertical="center" wrapText="1"/>
    </xf>
    <xf numFmtId="3" fontId="72" fillId="0" borderId="0" xfId="0" applyNumberFormat="1" applyFont="1" applyBorder="1" applyAlignment="1">
      <alignment vertical="center" wrapText="1"/>
    </xf>
    <xf numFmtId="3" fontId="72" fillId="0" borderId="92" xfId="0" applyNumberFormat="1" applyFont="1" applyBorder="1" applyAlignment="1">
      <alignment vertical="center" wrapText="1"/>
    </xf>
    <xf numFmtId="3" fontId="72" fillId="0" borderId="15" xfId="0" applyNumberFormat="1" applyFont="1" applyFill="1" applyBorder="1" applyAlignment="1">
      <alignment vertical="center" wrapText="1"/>
    </xf>
    <xf numFmtId="3" fontId="72" fillId="0" borderId="94" xfId="0" applyNumberFormat="1" applyFont="1" applyBorder="1" applyAlignment="1">
      <alignment vertical="center" wrapText="1"/>
    </xf>
    <xf numFmtId="0" fontId="88" fillId="0" borderId="0" xfId="54" applyFont="1"/>
    <xf numFmtId="0" fontId="88" fillId="0" borderId="0" xfId="54" applyFont="1" applyFill="1"/>
    <xf numFmtId="0" fontId="82" fillId="0" borderId="0" xfId="55" applyFont="1" applyFill="1" applyBorder="1"/>
    <xf numFmtId="0" fontId="81" fillId="0" borderId="0" xfId="41" applyFont="1" applyFill="1"/>
    <xf numFmtId="14" fontId="25" fillId="0" borderId="126" xfId="0" applyNumberFormat="1" applyFont="1" applyFill="1" applyBorder="1" applyAlignment="1">
      <alignment horizontal="center" vertical="center"/>
    </xf>
    <xf numFmtId="0" fontId="102" fillId="0" borderId="0" xfId="0" applyFont="1"/>
    <xf numFmtId="0" fontId="114" fillId="0" borderId="0" xfId="0" applyFont="1" applyFill="1"/>
    <xf numFmtId="0" fontId="115" fillId="0" borderId="0" xfId="0" applyFont="1"/>
    <xf numFmtId="0" fontId="103" fillId="0" borderId="0" xfId="0" applyFont="1"/>
    <xf numFmtId="49" fontId="77" fillId="0" borderId="10" xfId="0" applyNumberFormat="1" applyFont="1" applyBorder="1"/>
    <xf numFmtId="0" fontId="77" fillId="0" borderId="99" xfId="0" applyFont="1" applyBorder="1"/>
    <xf numFmtId="0" fontId="73" fillId="0" borderId="96" xfId="0" applyFont="1" applyBorder="1" applyAlignment="1">
      <alignment horizontal="centerContinuous" vertical="center"/>
    </xf>
    <xf numFmtId="0" fontId="77" fillId="0" borderId="98" xfId="0" applyFont="1" applyBorder="1" applyAlignment="1">
      <alignment horizontal="centerContinuous" vertical="center"/>
    </xf>
    <xf numFmtId="0" fontId="77" fillId="0" borderId="97" xfId="0" applyFont="1" applyBorder="1" applyAlignment="1">
      <alignment horizontal="centerContinuous" vertical="center"/>
    </xf>
    <xf numFmtId="49" fontId="73" fillId="0" borderId="0" xfId="0" applyNumberFormat="1" applyFont="1" applyBorder="1" applyAlignment="1">
      <alignment horizontal="center"/>
    </xf>
    <xf numFmtId="0" fontId="73" fillId="0" borderId="100" xfId="0" applyFont="1" applyBorder="1" applyAlignment="1">
      <alignment horizontal="center"/>
    </xf>
    <xf numFmtId="0" fontId="77" fillId="0" borderId="14" xfId="0" applyFont="1" applyBorder="1" applyAlignment="1">
      <alignment horizontal="centerContinuous" vertical="center"/>
    </xf>
    <xf numFmtId="0" fontId="77" fillId="0" borderId="31" xfId="0" applyFont="1" applyBorder="1" applyAlignment="1">
      <alignment horizontal="centerContinuous" vertical="center"/>
    </xf>
    <xf numFmtId="0" fontId="77" fillId="0" borderId="24" xfId="0" applyFont="1" applyBorder="1" applyAlignment="1">
      <alignment horizontal="centerContinuous" vertical="center"/>
    </xf>
    <xf numFmtId="0" fontId="77" fillId="0" borderId="23" xfId="0" applyFont="1" applyBorder="1" applyAlignment="1">
      <alignment horizontal="centerContinuous" vertical="center"/>
    </xf>
    <xf numFmtId="49" fontId="78" fillId="0" borderId="33" xfId="0" applyNumberFormat="1" applyFont="1" applyBorder="1" applyAlignment="1"/>
    <xf numFmtId="0" fontId="78" fillId="0" borderId="101" xfId="0" applyFont="1" applyBorder="1" applyAlignment="1"/>
    <xf numFmtId="0" fontId="116" fillId="0" borderId="17" xfId="0" applyFont="1" applyBorder="1" applyAlignment="1">
      <alignment horizontal="center"/>
    </xf>
    <xf numFmtId="0" fontId="116" fillId="0" borderId="25" xfId="0" applyFont="1" applyFill="1" applyBorder="1" applyAlignment="1">
      <alignment horizontal="center"/>
    </xf>
    <xf numFmtId="0" fontId="116" fillId="0" borderId="25" xfId="0" applyFont="1" applyBorder="1" applyAlignment="1">
      <alignment horizontal="center"/>
    </xf>
    <xf numFmtId="0" fontId="116" fillId="0" borderId="16" xfId="0" applyFont="1" applyBorder="1" applyAlignment="1">
      <alignment horizontal="center"/>
    </xf>
    <xf numFmtId="0" fontId="116" fillId="0" borderId="32" xfId="0" applyFont="1" applyFill="1" applyBorder="1" applyAlignment="1">
      <alignment horizontal="center"/>
    </xf>
    <xf numFmtId="0" fontId="116" fillId="0" borderId="32" xfId="0" applyFont="1" applyBorder="1" applyAlignment="1">
      <alignment horizontal="center"/>
    </xf>
    <xf numFmtId="0" fontId="116" fillId="0" borderId="20" xfId="0" applyFont="1" applyFill="1" applyBorder="1" applyAlignment="1">
      <alignment horizontal="center"/>
    </xf>
    <xf numFmtId="49" fontId="71" fillId="0" borderId="10" xfId="0" applyNumberFormat="1" applyFont="1" applyBorder="1" applyAlignment="1">
      <alignment horizontal="centerContinuous"/>
    </xf>
    <xf numFmtId="0" fontId="77" fillId="0" borderId="71" xfId="0" applyFont="1" applyBorder="1" applyAlignment="1">
      <alignment horizontal="centerContinuous"/>
    </xf>
    <xf numFmtId="167" fontId="77" fillId="0" borderId="88" xfId="0" applyNumberFormat="1" applyFont="1" applyBorder="1"/>
    <xf numFmtId="167" fontId="77" fillId="0" borderId="67" xfId="0" applyNumberFormat="1" applyFont="1" applyFill="1" applyBorder="1"/>
    <xf numFmtId="167" fontId="77" fillId="0" borderId="76" xfId="0" applyNumberFormat="1" applyFont="1" applyBorder="1"/>
    <xf numFmtId="167" fontId="77" fillId="0" borderId="67" xfId="0" applyNumberFormat="1" applyFont="1" applyBorder="1"/>
    <xf numFmtId="167" fontId="77" fillId="0" borderId="65" xfId="0" applyNumberFormat="1" applyFont="1" applyFill="1" applyBorder="1"/>
    <xf numFmtId="49" fontId="78" fillId="0" borderId="49" xfId="38" applyNumberFormat="1" applyFont="1" applyBorder="1"/>
    <xf numFmtId="0" fontId="78" fillId="0" borderId="70" xfId="38" applyFont="1" applyBorder="1"/>
    <xf numFmtId="167" fontId="78" fillId="0" borderId="89" xfId="38" applyNumberFormat="1" applyFont="1" applyBorder="1"/>
    <xf numFmtId="167" fontId="78" fillId="0" borderId="42" xfId="0" applyNumberFormat="1" applyFont="1" applyFill="1" applyBorder="1"/>
    <xf numFmtId="167" fontId="78" fillId="0" borderId="42" xfId="38" applyNumberFormat="1" applyFont="1" applyBorder="1"/>
    <xf numFmtId="167" fontId="78" fillId="0" borderId="49" xfId="0" applyNumberFormat="1" applyFont="1" applyFill="1" applyBorder="1"/>
    <xf numFmtId="49" fontId="78" fillId="0" borderId="51" xfId="38" applyNumberFormat="1" applyFont="1" applyBorder="1"/>
    <xf numFmtId="0" fontId="78" fillId="0" borderId="87" xfId="38" applyFont="1" applyBorder="1"/>
    <xf numFmtId="167" fontId="78" fillId="0" borderId="90" xfId="38" applyNumberFormat="1" applyFont="1" applyBorder="1"/>
    <xf numFmtId="167" fontId="78" fillId="0" borderId="43" xfId="0" applyNumberFormat="1" applyFont="1" applyFill="1" applyBorder="1"/>
    <xf numFmtId="167" fontId="78" fillId="0" borderId="43" xfId="38" applyNumberFormat="1" applyFont="1" applyBorder="1"/>
    <xf numFmtId="167" fontId="78" fillId="0" borderId="51" xfId="0" applyNumberFormat="1" applyFont="1" applyFill="1" applyBorder="1"/>
    <xf numFmtId="0" fontId="77" fillId="0" borderId="36" xfId="0" applyFont="1" applyBorder="1" applyAlignment="1">
      <alignment wrapText="1"/>
    </xf>
    <xf numFmtId="0" fontId="73" fillId="0" borderId="37" xfId="0" applyFont="1" applyBorder="1" applyAlignment="1">
      <alignment horizontal="centerContinuous" vertical="center"/>
    </xf>
    <xf numFmtId="0" fontId="77" fillId="0" borderId="37" xfId="0" applyFont="1" applyBorder="1" applyAlignment="1">
      <alignment horizontal="centerContinuous" vertical="center"/>
    </xf>
    <xf numFmtId="0" fontId="77" fillId="0" borderId="38" xfId="0" applyFont="1" applyBorder="1" applyAlignment="1">
      <alignment horizontal="centerContinuous" vertical="center"/>
    </xf>
    <xf numFmtId="0" fontId="73" fillId="0" borderId="13" xfId="0" applyFont="1" applyBorder="1" applyAlignment="1">
      <alignment horizontal="centerContinuous" vertical="center"/>
    </xf>
    <xf numFmtId="0" fontId="77" fillId="0" borderId="22" xfId="0" applyFont="1" applyBorder="1" applyAlignment="1">
      <alignment horizontal="centerContinuous" vertical="center"/>
    </xf>
    <xf numFmtId="0" fontId="77" fillId="0" borderId="10" xfId="0" applyFont="1" applyBorder="1" applyAlignment="1">
      <alignment horizontal="centerContinuous" vertical="center"/>
    </xf>
    <xf numFmtId="0" fontId="77" fillId="0" borderId="18" xfId="0" applyFont="1" applyBorder="1" applyAlignment="1">
      <alignment horizontal="centerContinuous" vertical="center"/>
    </xf>
    <xf numFmtId="0" fontId="73" fillId="0" borderId="39" xfId="0" applyFont="1" applyBorder="1" applyAlignment="1">
      <alignment horizontal="center" wrapText="1"/>
    </xf>
    <xf numFmtId="0" fontId="77" fillId="0" borderId="40" xfId="0" applyFont="1" applyBorder="1" applyAlignment="1">
      <alignment horizontal="centerContinuous" vertical="center"/>
    </xf>
    <xf numFmtId="0" fontId="78" fillId="0" borderId="41" xfId="0" applyFont="1" applyBorder="1" applyAlignment="1">
      <alignment wrapText="1"/>
    </xf>
    <xf numFmtId="0" fontId="116" fillId="0" borderId="47" xfId="0" applyFont="1" applyBorder="1" applyAlignment="1">
      <alignment horizontal="center"/>
    </xf>
    <xf numFmtId="0" fontId="116" fillId="0" borderId="20" xfId="0" applyFont="1" applyBorder="1" applyAlignment="1">
      <alignment horizontal="center"/>
    </xf>
    <xf numFmtId="0" fontId="116" fillId="0" borderId="47" xfId="0" applyFont="1" applyFill="1" applyBorder="1" applyAlignment="1">
      <alignment horizontal="center"/>
    </xf>
    <xf numFmtId="0" fontId="77" fillId="0" borderId="80" xfId="0" applyFont="1" applyBorder="1" applyAlignment="1">
      <alignment horizontal="centerContinuous" wrapText="1"/>
    </xf>
    <xf numFmtId="167" fontId="77" fillId="0" borderId="65" xfId="0" applyNumberFormat="1" applyFont="1" applyBorder="1"/>
    <xf numFmtId="0" fontId="78" fillId="0" borderId="81" xfId="38" applyFont="1" applyBorder="1"/>
    <xf numFmtId="167" fontId="78" fillId="0" borderId="42" xfId="0" applyNumberFormat="1" applyFont="1" applyBorder="1"/>
    <xf numFmtId="167" fontId="78" fillId="0" borderId="49" xfId="0" applyNumberFormat="1" applyFont="1" applyBorder="1"/>
    <xf numFmtId="0" fontId="78" fillId="0" borderId="82" xfId="38" applyFont="1" applyBorder="1"/>
    <xf numFmtId="167" fontId="78" fillId="0" borderId="43" xfId="0" applyNumberFormat="1" applyFont="1" applyBorder="1"/>
    <xf numFmtId="167" fontId="78" fillId="0" borderId="51" xfId="0" applyNumberFormat="1" applyFont="1" applyBorder="1"/>
    <xf numFmtId="167" fontId="78" fillId="0" borderId="49" xfId="38" applyNumberFormat="1" applyFont="1" applyBorder="1"/>
    <xf numFmtId="167" fontId="78" fillId="0" borderId="51" xfId="38" applyNumberFormat="1" applyFont="1" applyBorder="1"/>
    <xf numFmtId="49" fontId="71" fillId="0" borderId="0" xfId="0" applyNumberFormat="1" applyFont="1" applyBorder="1" applyAlignment="1">
      <alignment horizontal="centerContinuous"/>
    </xf>
    <xf numFmtId="0" fontId="77" fillId="0" borderId="84" xfId="0" applyFont="1" applyBorder="1" applyAlignment="1">
      <alignment horizontal="centerContinuous" wrapText="1"/>
    </xf>
    <xf numFmtId="49" fontId="78" fillId="0" borderId="85" xfId="0" applyNumberFormat="1" applyFont="1" applyBorder="1"/>
    <xf numFmtId="0" fontId="78" fillId="0" borderId="81" xfId="0" applyFont="1" applyBorder="1"/>
    <xf numFmtId="167" fontId="78" fillId="0" borderId="89" xfId="0" applyNumberFormat="1" applyFont="1" applyBorder="1"/>
    <xf numFmtId="49" fontId="78" fillId="0" borderId="49" xfId="0" applyNumberFormat="1" applyFont="1" applyBorder="1"/>
    <xf numFmtId="49" fontId="78" fillId="0" borderId="51" xfId="0" applyNumberFormat="1" applyFont="1" applyBorder="1"/>
    <xf numFmtId="0" fontId="78" fillId="0" borderId="82" xfId="0" applyFont="1" applyBorder="1"/>
    <xf numFmtId="167" fontId="78" fillId="0" borderId="90" xfId="0" applyNumberFormat="1" applyFont="1" applyBorder="1"/>
    <xf numFmtId="0" fontId="117" fillId="0" borderId="0" xfId="40" applyFont="1"/>
    <xf numFmtId="0" fontId="119" fillId="0" borderId="0" xfId="40" applyFont="1"/>
    <xf numFmtId="0" fontId="78" fillId="0" borderId="0" xfId="40" applyFont="1"/>
    <xf numFmtId="0" fontId="124" fillId="0" borderId="0" xfId="0" applyFont="1"/>
    <xf numFmtId="0" fontId="116" fillId="29" borderId="25" xfId="0" applyFont="1" applyFill="1" applyBorder="1" applyAlignment="1">
      <alignment horizontal="center"/>
    </xf>
    <xf numFmtId="167" fontId="77" fillId="29" borderId="71" xfId="0" applyNumberFormat="1" applyFont="1" applyFill="1" applyBorder="1"/>
    <xf numFmtId="167" fontId="78" fillId="29" borderId="42" xfId="38" applyNumberFormat="1" applyFont="1" applyFill="1" applyBorder="1"/>
    <xf numFmtId="167" fontId="78" fillId="29" borderId="43" xfId="38" applyNumberFormat="1" applyFont="1" applyFill="1" applyBorder="1"/>
    <xf numFmtId="167" fontId="77" fillId="29" borderId="67" xfId="0" applyNumberFormat="1" applyFont="1" applyFill="1" applyBorder="1"/>
    <xf numFmtId="167" fontId="78" fillId="29" borderId="42" xfId="0" applyNumberFormat="1" applyFont="1" applyFill="1" applyBorder="1"/>
    <xf numFmtId="167" fontId="78" fillId="29" borderId="43" xfId="0" applyNumberFormat="1" applyFont="1" applyFill="1" applyBorder="1"/>
    <xf numFmtId="0" fontId="116" fillId="29" borderId="28" xfId="0" applyFont="1" applyFill="1" applyBorder="1" applyAlignment="1">
      <alignment horizontal="center"/>
    </xf>
    <xf numFmtId="167" fontId="77" fillId="29" borderId="76" xfId="0" applyNumberFormat="1" applyFont="1" applyFill="1" applyBorder="1"/>
    <xf numFmtId="167" fontId="78" fillId="29" borderId="50" xfId="38" applyNumberFormat="1" applyFont="1" applyFill="1" applyBorder="1"/>
    <xf numFmtId="167" fontId="78" fillId="29" borderId="52" xfId="38" applyNumberFormat="1" applyFont="1" applyFill="1" applyBorder="1"/>
    <xf numFmtId="0" fontId="116" fillId="29" borderId="32" xfId="0" applyFont="1" applyFill="1" applyBorder="1" applyAlignment="1">
      <alignment horizontal="center"/>
    </xf>
    <xf numFmtId="0" fontId="116" fillId="29" borderId="21" xfId="0" applyFont="1" applyFill="1" applyBorder="1" applyAlignment="1">
      <alignment horizontal="center"/>
    </xf>
    <xf numFmtId="167" fontId="77" fillId="29" borderId="66" xfId="0" applyNumberFormat="1" applyFont="1" applyFill="1" applyBorder="1"/>
    <xf numFmtId="167" fontId="78" fillId="29" borderId="50" xfId="0" applyNumberFormat="1" applyFont="1" applyFill="1" applyBorder="1"/>
    <xf numFmtId="167" fontId="78" fillId="29" borderId="52" xfId="0" applyNumberFormat="1" applyFont="1" applyFill="1" applyBorder="1"/>
    <xf numFmtId="0" fontId="116" fillId="29" borderId="72" xfId="0" applyFont="1" applyFill="1" applyBorder="1" applyAlignment="1">
      <alignment horizontal="center"/>
    </xf>
    <xf numFmtId="167" fontId="77" fillId="29" borderId="80" xfId="0" applyNumberFormat="1" applyFont="1" applyFill="1" applyBorder="1"/>
    <xf numFmtId="167" fontId="78" fillId="29" borderId="81" xfId="38" applyNumberFormat="1" applyFont="1" applyFill="1" applyBorder="1"/>
    <xf numFmtId="167" fontId="78" fillId="29" borderId="82" xfId="38" applyNumberFormat="1" applyFont="1" applyFill="1" applyBorder="1"/>
    <xf numFmtId="0" fontId="116" fillId="29" borderId="44" xfId="0" applyFont="1" applyFill="1" applyBorder="1" applyAlignment="1">
      <alignment horizontal="center"/>
    </xf>
    <xf numFmtId="167" fontId="78" fillId="29" borderId="70" xfId="0" applyNumberFormat="1" applyFont="1" applyFill="1" applyBorder="1"/>
    <xf numFmtId="167" fontId="78" fillId="29" borderId="87" xfId="0" applyNumberFormat="1" applyFont="1" applyFill="1" applyBorder="1"/>
    <xf numFmtId="167" fontId="78" fillId="29" borderId="70" xfId="38" applyNumberFormat="1" applyFont="1" applyFill="1" applyBorder="1"/>
    <xf numFmtId="167" fontId="78" fillId="29" borderId="87" xfId="38" applyNumberFormat="1" applyFont="1" applyFill="1" applyBorder="1"/>
    <xf numFmtId="167" fontId="78" fillId="29" borderId="81" xfId="0" applyNumberFormat="1" applyFont="1" applyFill="1" applyBorder="1"/>
    <xf numFmtId="167" fontId="78" fillId="29" borderId="82" xfId="0" applyNumberFormat="1" applyFont="1" applyFill="1" applyBorder="1"/>
    <xf numFmtId="0" fontId="78" fillId="25" borderId="0" xfId="40" applyFont="1" applyFill="1"/>
    <xf numFmtId="0" fontId="73" fillId="25" borderId="57" xfId="40" applyFont="1" applyFill="1" applyBorder="1" applyAlignment="1">
      <alignment horizontal="center" vertical="center"/>
    </xf>
    <xf numFmtId="0" fontId="73" fillId="25" borderId="58" xfId="40" applyFont="1" applyFill="1" applyBorder="1" applyAlignment="1">
      <alignment horizontal="center" vertical="center" wrapText="1"/>
    </xf>
    <xf numFmtId="0" fontId="73" fillId="25" borderId="59" xfId="40" applyFont="1" applyFill="1" applyBorder="1" applyAlignment="1">
      <alignment horizontal="center" vertical="center" wrapText="1"/>
    </xf>
    <xf numFmtId="0" fontId="73" fillId="25" borderId="60" xfId="40" applyFont="1" applyFill="1" applyBorder="1" applyAlignment="1">
      <alignment horizontal="center" vertical="center" wrapText="1"/>
    </xf>
    <xf numFmtId="0" fontId="71" fillId="25" borderId="35" xfId="40" applyFont="1" applyFill="1" applyBorder="1" applyAlignment="1">
      <alignment vertical="center"/>
    </xf>
    <xf numFmtId="3" fontId="71" fillId="25" borderId="12" xfId="39" applyNumberFormat="1" applyFont="1" applyFill="1" applyBorder="1"/>
    <xf numFmtId="3" fontId="71" fillId="25" borderId="48" xfId="39" applyNumberFormat="1" applyFont="1" applyFill="1" applyBorder="1"/>
    <xf numFmtId="3" fontId="71" fillId="25" borderId="30" xfId="39" applyNumberFormat="1" applyFont="1" applyFill="1" applyBorder="1"/>
    <xf numFmtId="0" fontId="71" fillId="25" borderId="11" xfId="40" applyFont="1" applyFill="1" applyBorder="1" applyAlignment="1">
      <alignment vertical="center"/>
    </xf>
    <xf numFmtId="3" fontId="71" fillId="25" borderId="45" xfId="39" applyNumberFormat="1" applyFont="1" applyFill="1" applyBorder="1"/>
    <xf numFmtId="3" fontId="71" fillId="25" borderId="29" xfId="39" applyNumberFormat="1" applyFont="1" applyFill="1" applyBorder="1"/>
    <xf numFmtId="4" fontId="72" fillId="25" borderId="15" xfId="39" applyNumberFormat="1" applyFont="1" applyFill="1" applyBorder="1"/>
    <xf numFmtId="3" fontId="72" fillId="25" borderId="61" xfId="40" applyNumberFormat="1" applyFont="1" applyFill="1" applyBorder="1"/>
    <xf numFmtId="4" fontId="72" fillId="25" borderId="61" xfId="39" applyNumberFormat="1" applyFont="1" applyFill="1" applyBorder="1"/>
    <xf numFmtId="3" fontId="72" fillId="25" borderId="61" xfId="39" applyNumberFormat="1" applyFont="1" applyFill="1" applyBorder="1"/>
    <xf numFmtId="3" fontId="72" fillId="25" borderId="62" xfId="39" applyNumberFormat="1" applyFont="1" applyFill="1" applyBorder="1"/>
    <xf numFmtId="3" fontId="72" fillId="25" borderId="27" xfId="39" applyNumberFormat="1" applyFont="1" applyFill="1" applyBorder="1"/>
    <xf numFmtId="4" fontId="72" fillId="25" borderId="14" xfId="39" applyNumberFormat="1" applyFont="1" applyFill="1" applyBorder="1"/>
    <xf numFmtId="3" fontId="72" fillId="25" borderId="31" xfId="40" applyNumberFormat="1" applyFont="1" applyFill="1" applyBorder="1"/>
    <xf numFmtId="4" fontId="72" fillId="25" borderId="31" xfId="39" applyNumberFormat="1" applyFont="1" applyFill="1" applyBorder="1"/>
    <xf numFmtId="3" fontId="72" fillId="25" borderId="31" xfId="39" applyNumberFormat="1" applyFont="1" applyFill="1" applyBorder="1"/>
    <xf numFmtId="3" fontId="72" fillId="25" borderId="63" xfId="39" applyNumberFormat="1" applyFont="1" applyFill="1" applyBorder="1"/>
    <xf numFmtId="3" fontId="72" fillId="25" borderId="24" xfId="39" applyNumberFormat="1" applyFont="1" applyFill="1" applyBorder="1"/>
    <xf numFmtId="4" fontId="72" fillId="25" borderId="16" xfId="39" applyNumberFormat="1" applyFont="1" applyFill="1" applyBorder="1"/>
    <xf numFmtId="3" fontId="72" fillId="25" borderId="32" xfId="40" applyNumberFormat="1" applyFont="1" applyFill="1" applyBorder="1"/>
    <xf numFmtId="4" fontId="72" fillId="25" borderId="32" xfId="39" applyNumberFormat="1" applyFont="1" applyFill="1" applyBorder="1"/>
    <xf numFmtId="3" fontId="72" fillId="25" borderId="32" xfId="39" applyNumberFormat="1" applyFont="1" applyFill="1" applyBorder="1"/>
    <xf numFmtId="3" fontId="72" fillId="25" borderId="64" xfId="39" applyNumberFormat="1" applyFont="1" applyFill="1" applyBorder="1"/>
    <xf numFmtId="3" fontId="72" fillId="25" borderId="21" xfId="39" applyNumberFormat="1" applyFont="1" applyFill="1" applyBorder="1"/>
    <xf numFmtId="0" fontId="1" fillId="25" borderId="0" xfId="40" applyFill="1"/>
    <xf numFmtId="0" fontId="71" fillId="25" borderId="0" xfId="40" applyFont="1" applyFill="1"/>
    <xf numFmtId="0" fontId="121" fillId="25" borderId="0" xfId="40" applyFont="1" applyFill="1"/>
    <xf numFmtId="0" fontId="72" fillId="25" borderId="0" xfId="40" applyFont="1" applyFill="1"/>
    <xf numFmtId="0" fontId="76" fillId="25" borderId="0" xfId="40" applyFont="1" applyFill="1"/>
    <xf numFmtId="0" fontId="71" fillId="25" borderId="34" xfId="40" applyFont="1" applyFill="1" applyBorder="1" applyAlignment="1">
      <alignment horizontal="centerContinuous"/>
    </xf>
    <xf numFmtId="0" fontId="71" fillId="25" borderId="48" xfId="40" applyFont="1" applyFill="1" applyBorder="1" applyAlignment="1">
      <alignment horizontal="centerContinuous"/>
    </xf>
    <xf numFmtId="0" fontId="71" fillId="25" borderId="46" xfId="40" applyFont="1" applyFill="1" applyBorder="1" applyAlignment="1">
      <alignment horizontal="centerContinuous"/>
    </xf>
    <xf numFmtId="0" fontId="71" fillId="25" borderId="53" xfId="40" applyFont="1" applyFill="1" applyBorder="1" applyAlignment="1">
      <alignment horizontal="centerContinuous"/>
    </xf>
    <xf numFmtId="0" fontId="71" fillId="25" borderId="54" xfId="40" applyFont="1" applyFill="1" applyBorder="1" applyAlignment="1">
      <alignment horizontal="centerContinuous"/>
    </xf>
    <xf numFmtId="0" fontId="71" fillId="25" borderId="55" xfId="40" applyFont="1" applyFill="1" applyBorder="1" applyAlignment="1">
      <alignment horizontal="centerContinuous"/>
    </xf>
    <xf numFmtId="0" fontId="71" fillId="25" borderId="56" xfId="40" applyFont="1" applyFill="1" applyBorder="1" applyAlignment="1">
      <alignment horizontal="centerContinuous"/>
    </xf>
    <xf numFmtId="0" fontId="71" fillId="25" borderId="57" xfId="40" applyFont="1" applyFill="1" applyBorder="1" applyAlignment="1">
      <alignment horizontal="center" vertical="center"/>
    </xf>
    <xf numFmtId="0" fontId="71" fillId="25" borderId="58" xfId="40" applyFont="1" applyFill="1" applyBorder="1" applyAlignment="1">
      <alignment horizontal="center" vertical="center" wrapText="1"/>
    </xf>
    <xf numFmtId="0" fontId="71" fillId="25" borderId="59" xfId="40" applyFont="1" applyFill="1" applyBorder="1" applyAlignment="1">
      <alignment horizontal="center" vertical="center" wrapText="1"/>
    </xf>
    <xf numFmtId="0" fontId="71" fillId="25" borderId="60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1" fillId="25" borderId="0" xfId="39" applyNumberFormat="1" applyFont="1" applyFill="1" applyBorder="1"/>
    <xf numFmtId="3" fontId="71" fillId="25" borderId="0" xfId="40" applyNumberFormat="1" applyFont="1" applyFill="1" applyBorder="1"/>
    <xf numFmtId="3" fontId="71" fillId="25" borderId="0" xfId="39" applyNumberFormat="1" applyFont="1" applyFill="1" applyBorder="1"/>
    <xf numFmtId="3" fontId="72" fillId="25" borderId="0" xfId="39" applyNumberFormat="1" applyFont="1" applyFill="1" applyBorder="1"/>
    <xf numFmtId="4" fontId="72" fillId="25" borderId="0" xfId="39" applyNumberFormat="1" applyFont="1" applyFill="1" applyBorder="1"/>
    <xf numFmtId="3" fontId="72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2" fillId="0" borderId="91" xfId="0" applyNumberFormat="1" applyFont="1" applyBorder="1" applyAlignment="1">
      <alignment horizontal="right" vertical="center" wrapText="1"/>
    </xf>
    <xf numFmtId="165" fontId="72" fillId="0" borderId="79" xfId="0" applyNumberFormat="1" applyFont="1" applyBorder="1" applyAlignment="1">
      <alignment horizontal="right" vertical="center" wrapText="1"/>
    </xf>
    <xf numFmtId="1" fontId="72" fillId="0" borderId="23" xfId="0" applyNumberFormat="1" applyFont="1" applyFill="1" applyBorder="1" applyAlignment="1">
      <alignment horizontal="right" vertical="center" wrapText="1"/>
    </xf>
    <xf numFmtId="1" fontId="72" fillId="0" borderId="92" xfId="0" applyNumberFormat="1" applyFont="1" applyBorder="1" applyAlignment="1">
      <alignment horizontal="right" vertical="center" wrapText="1"/>
    </xf>
    <xf numFmtId="165" fontId="72" fillId="0" borderId="114" xfId="0" applyNumberFormat="1" applyFont="1" applyBorder="1" applyAlignment="1">
      <alignment horizontal="right" vertical="center" wrapText="1"/>
    </xf>
    <xf numFmtId="1" fontId="72" fillId="0" borderId="47" xfId="0" applyNumberFormat="1" applyFont="1" applyFill="1" applyBorder="1" applyAlignment="1">
      <alignment horizontal="right" vertical="center" wrapText="1"/>
    </xf>
    <xf numFmtId="1" fontId="72" fillId="0" borderId="24" xfId="0" applyNumberFormat="1" applyFont="1" applyBorder="1" applyAlignment="1">
      <alignment vertical="center" wrapText="1"/>
    </xf>
    <xf numFmtId="1" fontId="72" fillId="0" borderId="83" xfId="0" applyNumberFormat="1" applyFont="1" applyBorder="1" applyAlignment="1">
      <alignment vertical="center" wrapText="1"/>
    </xf>
    <xf numFmtId="165" fontId="72" fillId="0" borderId="69" xfId="0" applyNumberFormat="1" applyFont="1" applyBorder="1" applyAlignment="1">
      <alignment vertical="center" wrapText="1"/>
    </xf>
    <xf numFmtId="1" fontId="72" fillId="0" borderId="86" xfId="0" applyNumberFormat="1" applyFont="1" applyBorder="1" applyAlignment="1">
      <alignment vertical="center" wrapText="1"/>
    </xf>
    <xf numFmtId="165" fontId="72" fillId="0" borderId="86" xfId="0" applyNumberFormat="1" applyFont="1" applyBorder="1" applyAlignment="1">
      <alignment vertical="center" wrapText="1"/>
    </xf>
    <xf numFmtId="0" fontId="72" fillId="0" borderId="130" xfId="0" applyFont="1" applyFill="1" applyBorder="1" applyAlignment="1">
      <alignment horizontal="center" wrapText="1"/>
    </xf>
    <xf numFmtId="0" fontId="72" fillId="0" borderId="128" xfId="0" applyFont="1" applyBorder="1" applyAlignment="1">
      <alignment vertical="center" wrapText="1"/>
    </xf>
    <xf numFmtId="0" fontId="71" fillId="0" borderId="135" xfId="0" applyFont="1" applyBorder="1" applyAlignment="1">
      <alignment horizontal="centerContinuous"/>
    </xf>
    <xf numFmtId="0" fontId="71" fillId="0" borderId="136" xfId="0" applyFont="1" applyBorder="1" applyAlignment="1">
      <alignment horizontal="centerContinuous"/>
    </xf>
    <xf numFmtId="0" fontId="71" fillId="0" borderId="137" xfId="0" applyFont="1" applyBorder="1" applyAlignment="1">
      <alignment horizontal="centerContinuous"/>
    </xf>
    <xf numFmtId="0" fontId="71" fillId="0" borderId="138" xfId="0" applyFont="1" applyBorder="1" applyAlignment="1">
      <alignment horizontal="centerContinuous"/>
    </xf>
    <xf numFmtId="0" fontId="71" fillId="0" borderId="129" xfId="0" applyFont="1" applyBorder="1" applyAlignment="1">
      <alignment horizontal="centerContinuous"/>
    </xf>
    <xf numFmtId="0" fontId="71" fillId="0" borderId="132" xfId="0" applyFont="1" applyBorder="1" applyAlignment="1">
      <alignment horizontal="centerContinuous"/>
    </xf>
    <xf numFmtId="0" fontId="72" fillId="0" borderId="111" xfId="0" applyFont="1" applyFill="1" applyBorder="1" applyAlignment="1">
      <alignment horizontal="centerContinuous" vertical="center" wrapText="1"/>
    </xf>
    <xf numFmtId="0" fontId="72" fillId="0" borderId="127" xfId="0" applyFont="1" applyFill="1" applyBorder="1" applyAlignment="1">
      <alignment horizontal="centerContinuous" vertical="center" wrapText="1"/>
    </xf>
    <xf numFmtId="0" fontId="72" fillId="0" borderId="129" xfId="0" applyFont="1" applyFill="1" applyBorder="1" applyAlignment="1">
      <alignment horizontal="center" wrapText="1"/>
    </xf>
    <xf numFmtId="0" fontId="72" fillId="0" borderId="132" xfId="0" applyFont="1" applyFill="1" applyBorder="1" applyAlignment="1">
      <alignment horizontal="center" wrapText="1"/>
    </xf>
    <xf numFmtId="1" fontId="72" fillId="0" borderId="139" xfId="0" applyNumberFormat="1" applyFont="1" applyFill="1" applyBorder="1" applyAlignment="1">
      <alignment horizontal="right" vertical="center" wrapText="1"/>
    </xf>
    <xf numFmtId="0" fontId="72" fillId="0" borderId="102" xfId="0" applyFont="1" applyBorder="1"/>
    <xf numFmtId="0" fontId="72" fillId="0" borderId="0" xfId="0" applyFont="1" applyBorder="1"/>
    <xf numFmtId="0" fontId="72" fillId="0" borderId="19" xfId="0" applyFont="1" applyBorder="1"/>
    <xf numFmtId="0" fontId="71" fillId="0" borderId="102" xfId="0" applyFont="1" applyFill="1" applyBorder="1" applyAlignment="1">
      <alignment horizontal="center" vertical="center"/>
    </xf>
    <xf numFmtId="0" fontId="72" fillId="0" borderId="123" xfId="0" applyFont="1" applyBorder="1" applyAlignment="1">
      <alignment vertical="center" wrapText="1"/>
    </xf>
    <xf numFmtId="0" fontId="72" fillId="0" borderId="114" xfId="0" applyFont="1" applyBorder="1" applyAlignment="1">
      <alignment vertical="center" wrapText="1"/>
    </xf>
    <xf numFmtId="0" fontId="72" fillId="0" borderId="115" xfId="0" applyFont="1" applyBorder="1" applyAlignment="1">
      <alignment vertical="center" wrapText="1"/>
    </xf>
    <xf numFmtId="0" fontId="72" fillId="0" borderId="135" xfId="0" applyFont="1" applyFill="1" applyBorder="1" applyAlignment="1">
      <alignment horizontal="centerContinuous" vertical="center" wrapText="1"/>
    </xf>
    <xf numFmtId="0" fontId="72" fillId="0" borderId="132" xfId="0" applyFont="1" applyFill="1" applyBorder="1" applyAlignment="1">
      <alignment horizontal="centerContinuous" vertical="center" wrapText="1"/>
    </xf>
    <xf numFmtId="0" fontId="72" fillId="0" borderId="136" xfId="0" applyFont="1" applyFill="1" applyBorder="1" applyAlignment="1">
      <alignment horizontal="centerContinuous" vertical="center" wrapText="1"/>
    </xf>
    <xf numFmtId="1" fontId="71" fillId="0" borderId="139" xfId="0" applyNumberFormat="1" applyFont="1" applyFill="1" applyBorder="1" applyAlignment="1">
      <alignment horizontal="right" vertical="center" wrapText="1"/>
    </xf>
    <xf numFmtId="0" fontId="71" fillId="0" borderId="102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 wrapText="1"/>
    </xf>
    <xf numFmtId="0" fontId="72" fillId="0" borderId="77" xfId="0" quotePrefix="1" applyFont="1" applyBorder="1" applyAlignment="1">
      <alignment horizontal="center" vertical="center" wrapText="1"/>
    </xf>
    <xf numFmtId="10" fontId="72" fillId="0" borderId="77" xfId="0" quotePrefix="1" applyNumberFormat="1" applyFont="1" applyBorder="1" applyAlignment="1">
      <alignment horizontal="center" vertical="center" wrapText="1"/>
    </xf>
    <xf numFmtId="10" fontId="72" fillId="0" borderId="73" xfId="0" quotePrefix="1" applyNumberFormat="1" applyFont="1" applyBorder="1" applyAlignment="1">
      <alignment horizontal="center" vertical="center" wrapText="1"/>
    </xf>
    <xf numFmtId="0" fontId="71" fillId="0" borderId="124" xfId="0" applyFont="1" applyBorder="1" applyAlignment="1">
      <alignment vertical="center" wrapText="1"/>
    </xf>
    <xf numFmtId="0" fontId="72" fillId="0" borderId="73" xfId="0" applyFont="1" applyBorder="1" applyAlignment="1">
      <alignment horizontal="center" vertical="center" wrapText="1"/>
    </xf>
    <xf numFmtId="0" fontId="71" fillId="0" borderId="126" xfId="0" applyFont="1" applyBorder="1" applyAlignment="1">
      <alignment vertical="center" wrapText="1"/>
    </xf>
    <xf numFmtId="3" fontId="72" fillId="0" borderId="111" xfId="0" applyNumberFormat="1" applyFont="1" applyFill="1" applyBorder="1" applyAlignment="1">
      <alignment horizontal="right" vertical="center" wrapText="1"/>
    </xf>
    <xf numFmtId="16" fontId="71" fillId="0" borderId="145" xfId="0" applyNumberFormat="1" applyFont="1" applyFill="1" applyBorder="1" applyAlignment="1">
      <alignment horizontal="center" vertical="center" wrapText="1"/>
    </xf>
    <xf numFmtId="164" fontId="76" fillId="0" borderId="145" xfId="0" applyNumberFormat="1" applyFont="1" applyBorder="1" applyAlignment="1">
      <alignment horizontal="right" vertical="center" wrapText="1"/>
    </xf>
    <xf numFmtId="0" fontId="71" fillId="0" borderId="143" xfId="0" applyFont="1" applyBorder="1" applyAlignment="1">
      <alignment horizontal="center" vertical="center"/>
    </xf>
    <xf numFmtId="164" fontId="71" fillId="0" borderId="126" xfId="0" quotePrefix="1" applyNumberFormat="1" applyFont="1" applyBorder="1" applyAlignment="1">
      <alignment horizontal="right" vertical="center" wrapText="1"/>
    </xf>
    <xf numFmtId="1" fontId="71" fillId="0" borderId="20" xfId="0" applyNumberFormat="1" applyFont="1" applyFill="1" applyBorder="1" applyAlignment="1">
      <alignment horizontal="right" vertical="center" wrapText="1"/>
    </xf>
    <xf numFmtId="0" fontId="73" fillId="0" borderId="133" xfId="0" applyFont="1" applyBorder="1" applyAlignment="1">
      <alignment horizontal="centerContinuous" vertical="center"/>
    </xf>
    <xf numFmtId="0" fontId="77" fillId="0" borderId="140" xfId="0" applyFont="1" applyBorder="1" applyAlignment="1">
      <alignment horizontal="centerContinuous" vertical="center"/>
    </xf>
    <xf numFmtId="0" fontId="77" fillId="0" borderId="132" xfId="0" applyFont="1" applyBorder="1" applyAlignment="1">
      <alignment horizontal="centerContinuous" vertical="center"/>
    </xf>
    <xf numFmtId="0" fontId="77" fillId="0" borderId="144" xfId="0" applyFont="1" applyBorder="1" applyAlignment="1">
      <alignment horizontal="centerContinuous" vertical="center"/>
    </xf>
    <xf numFmtId="0" fontId="0" fillId="0" borderId="0" xfId="0" applyNumberFormat="1" applyBorder="1"/>
    <xf numFmtId="0" fontId="71" fillId="0" borderId="131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2" fillId="0" borderId="115" xfId="0" applyFont="1" applyBorder="1" applyAlignment="1">
      <alignment horizontal="center" vertical="center"/>
    </xf>
    <xf numFmtId="0" fontId="71" fillId="0" borderId="103" xfId="0" applyFont="1" applyFill="1" applyBorder="1" applyAlignment="1">
      <alignment horizontal="center" vertical="center"/>
    </xf>
    <xf numFmtId="0" fontId="71" fillId="0" borderId="103" xfId="0" applyFont="1" applyBorder="1" applyAlignment="1">
      <alignment horizontal="center" vertical="center"/>
    </xf>
    <xf numFmtId="0" fontId="72" fillId="0" borderId="134" xfId="0" applyFont="1" applyBorder="1" applyAlignment="1">
      <alignment vertical="center" wrapText="1"/>
    </xf>
    <xf numFmtId="0" fontId="72" fillId="0" borderId="117" xfId="0" applyFont="1" applyBorder="1" applyAlignment="1">
      <alignment horizontal="center" vertical="center"/>
    </xf>
    <xf numFmtId="0" fontId="125" fillId="0" borderId="0" xfId="0" applyFont="1"/>
    <xf numFmtId="0" fontId="72" fillId="0" borderId="149" xfId="0" applyFont="1" applyFill="1" applyBorder="1" applyAlignment="1">
      <alignment horizontal="center" wrapText="1"/>
    </xf>
    <xf numFmtId="0" fontId="77" fillId="0" borderId="111" xfId="0" applyFont="1" applyFill="1" applyBorder="1" applyAlignment="1">
      <alignment horizontal="center" vertical="center" wrapText="1"/>
    </xf>
    <xf numFmtId="0" fontId="72" fillId="0" borderId="152" xfId="0" applyFont="1" applyBorder="1" applyAlignment="1">
      <alignment horizontal="center" vertical="center" wrapText="1"/>
    </xf>
    <xf numFmtId="0" fontId="71" fillId="0" borderId="155" xfId="0" applyFont="1" applyBorder="1" applyAlignment="1">
      <alignment horizontal="center" vertical="center"/>
    </xf>
    <xf numFmtId="0" fontId="71" fillId="0" borderId="156" xfId="0" applyFont="1" applyBorder="1" applyAlignment="1">
      <alignment horizontal="centerContinuous"/>
    </xf>
    <xf numFmtId="0" fontId="71" fillId="0" borderId="157" xfId="0" applyFont="1" applyBorder="1" applyAlignment="1">
      <alignment horizontal="centerContinuous"/>
    </xf>
    <xf numFmtId="165" fontId="67" fillId="0" borderId="155" xfId="0" applyNumberFormat="1" applyFont="1" applyBorder="1" applyAlignment="1">
      <alignment horizontal="right" vertical="center" wrapText="1"/>
    </xf>
    <xf numFmtId="1" fontId="71" fillId="0" borderId="159" xfId="0" applyNumberFormat="1" applyFont="1" applyFill="1" applyBorder="1" applyAlignment="1">
      <alignment horizontal="right" vertical="center" wrapText="1"/>
    </xf>
    <xf numFmtId="1" fontId="72" fillId="0" borderId="158" xfId="0" applyNumberFormat="1" applyFont="1" applyBorder="1" applyAlignment="1">
      <alignment horizontal="right" vertical="center" wrapText="1"/>
    </xf>
    <xf numFmtId="165" fontId="72" fillId="0" borderId="152" xfId="0" applyNumberFormat="1" applyFont="1" applyBorder="1" applyAlignment="1">
      <alignment horizontal="right" vertical="center" wrapText="1"/>
    </xf>
    <xf numFmtId="0" fontId="71" fillId="0" borderId="161" xfId="0" applyFont="1" applyBorder="1" applyAlignment="1">
      <alignment horizontal="centerContinuous" vertical="center" wrapText="1"/>
    </xf>
    <xf numFmtId="0" fontId="72" fillId="0" borderId="160" xfId="0" applyFont="1" applyFill="1" applyBorder="1" applyAlignment="1">
      <alignment horizontal="center" wrapText="1"/>
    </xf>
    <xf numFmtId="0" fontId="62" fillId="0" borderId="160" xfId="0" applyFont="1" applyBorder="1" applyAlignment="1">
      <alignment horizontal="center" wrapText="1"/>
    </xf>
    <xf numFmtId="3" fontId="69" fillId="0" borderId="159" xfId="0" applyNumberFormat="1" applyFont="1" applyFill="1" applyBorder="1" applyAlignment="1">
      <alignment horizontal="right" vertical="center" wrapText="1"/>
    </xf>
    <xf numFmtId="0" fontId="98" fillId="24" borderId="126" xfId="0" applyFont="1" applyFill="1" applyBorder="1" applyAlignment="1">
      <alignment horizontal="center"/>
    </xf>
    <xf numFmtId="0" fontId="98" fillId="24" borderId="141" xfId="0" applyFont="1" applyFill="1" applyBorder="1" applyAlignment="1">
      <alignment horizontal="center" vertical="center"/>
    </xf>
    <xf numFmtId="0" fontId="98" fillId="24" borderId="155" xfId="0" applyFont="1" applyFill="1" applyBorder="1" applyAlignment="1">
      <alignment horizontal="center" vertical="center"/>
    </xf>
    <xf numFmtId="0" fontId="98" fillId="0" borderId="159" xfId="0" applyFont="1" applyBorder="1" applyAlignment="1">
      <alignment horizontal="left" indent="1"/>
    </xf>
    <xf numFmtId="2" fontId="0" fillId="0" borderId="140" xfId="0" applyNumberFormat="1" applyFont="1" applyBorder="1"/>
    <xf numFmtId="0" fontId="98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60" xfId="0" applyBorder="1"/>
    <xf numFmtId="0" fontId="126" fillId="0" borderId="0" xfId="0" applyFont="1"/>
    <xf numFmtId="0" fontId="71" fillId="0" borderId="161" xfId="0" applyFont="1" applyBorder="1" applyAlignment="1">
      <alignment horizontal="centerContinuous"/>
    </xf>
    <xf numFmtId="0" fontId="72" fillId="0" borderId="155" xfId="0" applyFont="1" applyBorder="1" applyAlignment="1">
      <alignment horizontal="centerContinuous" vertical="center" wrapText="1"/>
    </xf>
    <xf numFmtId="0" fontId="74" fillId="0" borderId="136" xfId="0" applyFont="1" applyBorder="1" applyAlignment="1">
      <alignment horizontal="center" wrapText="1"/>
    </xf>
    <xf numFmtId="165" fontId="72" fillId="0" borderId="126" xfId="0" applyNumberFormat="1" applyFont="1" applyBorder="1" applyAlignment="1">
      <alignment vertical="center" wrapText="1"/>
    </xf>
    <xf numFmtId="164" fontId="76" fillId="0" borderId="154" xfId="0" applyNumberFormat="1" applyFont="1" applyBorder="1" applyAlignment="1">
      <alignment horizontal="right" vertical="center" wrapText="1"/>
    </xf>
    <xf numFmtId="0" fontId="61" fillId="0" borderId="126" xfId="0" applyFont="1" applyBorder="1"/>
    <xf numFmtId="0" fontId="61" fillId="0" borderId="155" xfId="0" applyFont="1" applyBorder="1"/>
    <xf numFmtId="2" fontId="105" fillId="0" borderId="0" xfId="53" applyNumberFormat="1" applyFont="1" applyFill="1"/>
    <xf numFmtId="0" fontId="71" fillId="0" borderId="168" xfId="0" applyFont="1" applyBorder="1" applyAlignment="1">
      <alignment horizontal="centerContinuous" vertical="center" wrapText="1"/>
    </xf>
    <xf numFmtId="0" fontId="62" fillId="0" borderId="167" xfId="0" applyFont="1" applyBorder="1" applyAlignment="1">
      <alignment horizontal="center" wrapText="1"/>
    </xf>
    <xf numFmtId="0" fontId="74" fillId="0" borderId="167" xfId="0" applyFont="1" applyBorder="1" applyAlignment="1">
      <alignment horizontal="center" wrapText="1"/>
    </xf>
    <xf numFmtId="0" fontId="127" fillId="0" borderId="0" xfId="37" applyFont="1"/>
    <xf numFmtId="1" fontId="69" fillId="0" borderId="164" xfId="0" applyNumberFormat="1" applyFont="1" applyFill="1" applyBorder="1" applyAlignment="1">
      <alignment horizontal="right" vertical="center" wrapText="1"/>
    </xf>
    <xf numFmtId="1" fontId="129" fillId="0" borderId="164" xfId="0" applyNumberFormat="1" applyFont="1" applyFill="1" applyBorder="1" applyAlignment="1">
      <alignment horizontal="right" vertical="center" wrapText="1"/>
    </xf>
    <xf numFmtId="1" fontId="130" fillId="26" borderId="164" xfId="0" applyNumberFormat="1" applyFont="1" applyFill="1" applyBorder="1" applyAlignment="1">
      <alignment horizontal="right" vertical="center" wrapText="1"/>
    </xf>
    <xf numFmtId="1" fontId="32" fillId="0" borderId="162" xfId="0" applyNumberFormat="1" applyFont="1" applyFill="1" applyBorder="1" applyAlignment="1">
      <alignment horizontal="right" vertical="center" wrapText="1"/>
    </xf>
    <xf numFmtId="1" fontId="33" fillId="0" borderId="162" xfId="0" applyNumberFormat="1" applyFont="1" applyFill="1" applyBorder="1" applyAlignment="1">
      <alignment horizontal="right" vertical="center" wrapText="1"/>
    </xf>
    <xf numFmtId="1" fontId="132" fillId="26" borderId="162" xfId="0" applyNumberFormat="1" applyFont="1" applyFill="1" applyBorder="1" applyAlignment="1">
      <alignment horizontal="right" vertical="center" wrapText="1"/>
    </xf>
    <xf numFmtId="0" fontId="0" fillId="0" borderId="167" xfId="0" applyBorder="1"/>
    <xf numFmtId="0" fontId="133" fillId="0" borderId="0" xfId="53" applyFont="1" applyFill="1"/>
    <xf numFmtId="0" fontId="126" fillId="0" borderId="0" xfId="0" applyFont="1" applyFill="1"/>
    <xf numFmtId="1" fontId="72" fillId="0" borderId="159" xfId="0" applyNumberFormat="1" applyFont="1" applyFill="1" applyBorder="1" applyAlignment="1">
      <alignment horizontal="right" vertical="center" wrapText="1"/>
    </xf>
    <xf numFmtId="1" fontId="72" fillId="0" borderId="153" xfId="0" applyNumberFormat="1" applyFont="1" applyBorder="1" applyAlignment="1">
      <alignment horizontal="right" vertical="center" wrapText="1"/>
    </xf>
    <xf numFmtId="165" fontId="72" fillId="0" borderId="153" xfId="0" applyNumberFormat="1" applyFont="1" applyBorder="1" applyAlignment="1">
      <alignment horizontal="right" vertical="center" wrapText="1"/>
    </xf>
    <xf numFmtId="165" fontId="72" fillId="0" borderId="158" xfId="0" applyNumberFormat="1" applyFont="1" applyBorder="1" applyAlignment="1">
      <alignment horizontal="right" vertical="center" wrapText="1"/>
    </xf>
    <xf numFmtId="1" fontId="75" fillId="0" borderId="155" xfId="0" applyNumberFormat="1" applyFont="1" applyBorder="1" applyAlignment="1">
      <alignment horizontal="right" vertical="center" wrapText="1"/>
    </xf>
    <xf numFmtId="165" fontId="75" fillId="0" borderId="154" xfId="0" applyNumberFormat="1" applyFont="1" applyBorder="1" applyAlignment="1">
      <alignment horizontal="right" vertical="center" wrapText="1"/>
    </xf>
    <xf numFmtId="3" fontId="72" fillId="0" borderId="153" xfId="0" applyNumberFormat="1" applyFont="1" applyBorder="1" applyAlignment="1">
      <alignment vertical="center" wrapText="1"/>
    </xf>
    <xf numFmtId="164" fontId="72" fillId="0" borderId="158" xfId="0" applyNumberFormat="1" applyFont="1" applyBorder="1" applyAlignment="1">
      <alignment vertical="center" wrapText="1"/>
    </xf>
    <xf numFmtId="3" fontId="72" fillId="0" borderId="159" xfId="0" applyNumberFormat="1" applyFont="1" applyFill="1" applyBorder="1" applyAlignment="1">
      <alignment horizontal="right" vertical="center" wrapText="1"/>
    </xf>
    <xf numFmtId="3" fontId="72" fillId="0" borderId="153" xfId="0" applyNumberFormat="1" applyFont="1" applyBorder="1" applyAlignment="1">
      <alignment horizontal="right" vertical="center" wrapText="1"/>
    </xf>
    <xf numFmtId="3" fontId="75" fillId="0" borderId="155" xfId="0" applyNumberFormat="1" applyFont="1" applyBorder="1" applyAlignment="1">
      <alignment vertical="center" wrapText="1"/>
    </xf>
    <xf numFmtId="164" fontId="75" fillId="0" borderId="154" xfId="0" applyNumberFormat="1" applyFont="1" applyBorder="1" applyAlignment="1">
      <alignment vertical="center" wrapText="1"/>
    </xf>
    <xf numFmtId="14" fontId="73" fillId="0" borderId="155" xfId="0" applyNumberFormat="1" applyFont="1" applyBorder="1" applyAlignment="1">
      <alignment horizontal="center" vertical="center" wrapText="1"/>
    </xf>
    <xf numFmtId="1" fontId="71" fillId="0" borderId="161" xfId="0" applyNumberFormat="1" applyFont="1" applyFill="1" applyBorder="1" applyAlignment="1">
      <alignment vertical="center" wrapText="1"/>
    </xf>
    <xf numFmtId="165" fontId="72" fillId="0" borderId="167" xfId="0" applyNumberFormat="1" applyFont="1" applyBorder="1" applyAlignment="1">
      <alignment vertical="center" wrapText="1"/>
    </xf>
    <xf numFmtId="165" fontId="72" fillId="0" borderId="83" xfId="0" applyNumberFormat="1" applyFont="1" applyBorder="1" applyAlignment="1">
      <alignment vertical="center" wrapText="1"/>
    </xf>
    <xf numFmtId="165" fontId="72" fillId="0" borderId="68" xfId="0" applyNumberFormat="1" applyFont="1" applyBorder="1" applyAlignment="1">
      <alignment vertical="center" wrapText="1"/>
    </xf>
    <xf numFmtId="1" fontId="71" fillId="0" borderId="159" xfId="0" applyNumberFormat="1" applyFont="1" applyFill="1" applyBorder="1" applyAlignment="1">
      <alignment vertical="center" wrapText="1"/>
    </xf>
    <xf numFmtId="1" fontId="72" fillId="0" borderId="153" xfId="0" applyNumberFormat="1" applyFont="1" applyBorder="1" applyAlignment="1">
      <alignment vertical="center" wrapText="1"/>
    </xf>
    <xf numFmtId="165" fontId="72" fillId="0" borderId="153" xfId="0" applyNumberFormat="1" applyFont="1" applyBorder="1" applyAlignment="1">
      <alignment vertical="center" wrapText="1"/>
    </xf>
    <xf numFmtId="0" fontId="134" fillId="0" borderId="0" xfId="0" applyFont="1"/>
    <xf numFmtId="3" fontId="72" fillId="0" borderId="0" xfId="0" quotePrefix="1" applyNumberFormat="1" applyFont="1" applyBorder="1" applyAlignment="1">
      <alignment horizontal="right" vertical="center" wrapText="1"/>
    </xf>
    <xf numFmtId="0" fontId="135" fillId="27" borderId="0" xfId="53" applyFont="1" applyFill="1"/>
    <xf numFmtId="0" fontId="71" fillId="0" borderId="166" xfId="0" applyFont="1" applyFill="1" applyBorder="1" applyAlignment="1">
      <alignment horizontal="centerContinuous"/>
    </xf>
    <xf numFmtId="0" fontId="71" fillId="0" borderId="165" xfId="0" applyFont="1" applyFill="1" applyBorder="1" applyAlignment="1">
      <alignment horizontal="centerContinuous"/>
    </xf>
    <xf numFmtId="0" fontId="72" fillId="0" borderId="167" xfId="0" applyFont="1" applyFill="1" applyBorder="1" applyAlignment="1">
      <alignment horizontal="centerContinuous"/>
    </xf>
    <xf numFmtId="0" fontId="72" fillId="0" borderId="171" xfId="0" applyFont="1" applyFill="1" applyBorder="1"/>
    <xf numFmtId="0" fontId="72" fillId="0" borderId="170" xfId="0" applyFont="1" applyFill="1" applyBorder="1"/>
    <xf numFmtId="0" fontId="72" fillId="0" borderId="172" xfId="0" applyFont="1" applyFill="1" applyBorder="1"/>
    <xf numFmtId="0" fontId="72" fillId="0" borderId="173" xfId="0" applyFont="1" applyFill="1" applyBorder="1" applyAlignment="1">
      <alignment horizontal="centerContinuous" vertical="center" wrapText="1"/>
    </xf>
    <xf numFmtId="0" fontId="72" fillId="0" borderId="170" xfId="0" applyFont="1" applyFill="1" applyBorder="1" applyAlignment="1">
      <alignment horizontal="centerContinuous" vertical="center" wrapText="1"/>
    </xf>
    <xf numFmtId="0" fontId="75" fillId="0" borderId="169" xfId="0" applyFont="1" applyBorder="1" applyAlignment="1">
      <alignment vertical="center" wrapText="1"/>
    </xf>
    <xf numFmtId="165" fontId="75" fillId="0" borderId="155" xfId="0" applyNumberFormat="1" applyFont="1" applyBorder="1" applyAlignment="1">
      <alignment horizontal="right" vertical="center" wrapText="1"/>
    </xf>
    <xf numFmtId="164" fontId="72" fillId="0" borderId="68" xfId="0" applyNumberFormat="1" applyFont="1" applyBorder="1" applyAlignment="1">
      <alignment vertical="center" wrapText="1"/>
    </xf>
    <xf numFmtId="164" fontId="75" fillId="0" borderId="155" xfId="0" applyNumberFormat="1" applyFont="1" applyBorder="1" applyAlignment="1">
      <alignment vertical="center" wrapText="1"/>
    </xf>
    <xf numFmtId="165" fontId="72" fillId="0" borderId="0" xfId="0" applyNumberFormat="1" applyFont="1" applyBorder="1" applyAlignment="1">
      <alignment horizontal="right" vertical="center" wrapText="1"/>
    </xf>
    <xf numFmtId="165" fontId="72" fillId="0" borderId="19" xfId="0" applyNumberFormat="1" applyFont="1" applyBorder="1" applyAlignment="1">
      <alignment horizontal="right" vertical="center" wrapText="1"/>
    </xf>
    <xf numFmtId="1" fontId="71" fillId="0" borderId="155" xfId="0" applyNumberFormat="1" applyFont="1" applyBorder="1" applyAlignment="1">
      <alignment horizontal="right" vertical="center" wrapText="1"/>
    </xf>
    <xf numFmtId="165" fontId="71" fillId="0" borderId="154" xfId="0" applyNumberFormat="1" applyFont="1" applyBorder="1" applyAlignment="1">
      <alignment horizontal="right" vertical="center" wrapText="1"/>
    </xf>
    <xf numFmtId="1" fontId="72" fillId="0" borderId="15" xfId="0" applyNumberFormat="1" applyFont="1" applyFill="1" applyBorder="1" applyAlignment="1">
      <alignment horizontal="right" vertical="center" wrapText="1"/>
    </xf>
    <xf numFmtId="1" fontId="72" fillId="0" borderId="69" xfId="0" applyNumberFormat="1" applyFont="1" applyBorder="1" applyAlignment="1">
      <alignment horizontal="right" vertical="center" wrapText="1"/>
    </xf>
    <xf numFmtId="165" fontId="72" fillId="0" borderId="94" xfId="0" applyNumberFormat="1" applyFont="1" applyBorder="1" applyAlignment="1">
      <alignment horizontal="right" vertical="center" wrapText="1"/>
    </xf>
    <xf numFmtId="165" fontId="72" fillId="0" borderId="93" xfId="0" applyNumberFormat="1" applyFont="1" applyBorder="1" applyAlignment="1">
      <alignment horizontal="right" vertical="center" wrapText="1"/>
    </xf>
    <xf numFmtId="14" fontId="136" fillId="0" borderId="161" xfId="0" applyNumberFormat="1" applyFont="1" applyFill="1" applyBorder="1" applyAlignment="1">
      <alignment horizontal="center" vertical="center" wrapText="1"/>
    </xf>
    <xf numFmtId="3" fontId="72" fillId="0" borderId="31" xfId="0" applyNumberFormat="1" applyFont="1" applyBorder="1" applyAlignment="1">
      <alignment horizontal="right" vertical="center" wrapText="1"/>
    </xf>
    <xf numFmtId="0" fontId="72" fillId="0" borderId="17" xfId="0" applyFont="1" applyBorder="1" applyAlignment="1">
      <alignment horizontal="right" vertical="center" wrapText="1"/>
    </xf>
    <xf numFmtId="3" fontId="72" fillId="0" borderId="15" xfId="0" applyNumberFormat="1" applyFont="1" applyFill="1" applyBorder="1" applyAlignment="1">
      <alignment horizontal="right" vertical="center" wrapText="1"/>
    </xf>
    <xf numFmtId="0" fontId="137" fillId="0" borderId="0" xfId="0" applyFont="1"/>
    <xf numFmtId="0" fontId="72" fillId="0" borderId="169" xfId="0" applyFont="1" applyBorder="1" applyAlignment="1">
      <alignment vertical="center" wrapText="1"/>
    </xf>
    <xf numFmtId="0" fontId="72" fillId="0" borderId="103" xfId="0" applyFont="1" applyBorder="1" applyAlignment="1">
      <alignment vertical="center" wrapText="1"/>
    </xf>
    <xf numFmtId="0" fontId="72" fillId="0" borderId="152" xfId="0" applyFont="1" applyBorder="1" applyAlignment="1">
      <alignment vertical="center"/>
    </xf>
    <xf numFmtId="0" fontId="72" fillId="0" borderId="169" xfId="0" applyFont="1" applyBorder="1" applyAlignment="1">
      <alignment vertical="center"/>
    </xf>
    <xf numFmtId="0" fontId="75" fillId="0" borderId="169" xfId="0" applyFont="1" applyBorder="1" applyAlignment="1">
      <alignment vertical="center"/>
    </xf>
    <xf numFmtId="0" fontId="72" fillId="0" borderId="152" xfId="0" applyFont="1" applyBorder="1" applyAlignment="1">
      <alignment vertical="center" wrapText="1"/>
    </xf>
    <xf numFmtId="0" fontId="75" fillId="0" borderId="126" xfId="0" applyFont="1" applyBorder="1" applyAlignment="1">
      <alignment vertical="center" wrapText="1"/>
    </xf>
    <xf numFmtId="167" fontId="77" fillId="29" borderId="174" xfId="0" applyNumberFormat="1" applyFont="1" applyFill="1" applyBorder="1"/>
    <xf numFmtId="167" fontId="78" fillId="29" borderId="175" xfId="0" applyNumberFormat="1" applyFont="1" applyFill="1" applyBorder="1"/>
    <xf numFmtId="167" fontId="78" fillId="29" borderId="176" xfId="0" applyNumberFormat="1" applyFont="1" applyFill="1" applyBorder="1"/>
    <xf numFmtId="167" fontId="77" fillId="0" borderId="177" xfId="0" applyNumberFormat="1" applyFont="1" applyFill="1" applyBorder="1"/>
    <xf numFmtId="167" fontId="78" fillId="0" borderId="178" xfId="0" applyNumberFormat="1" applyFont="1" applyFill="1" applyBorder="1"/>
    <xf numFmtId="167" fontId="78" fillId="0" borderId="179" xfId="0" applyNumberFormat="1" applyFont="1" applyFill="1" applyBorder="1"/>
    <xf numFmtId="167" fontId="78" fillId="29" borderId="180" xfId="38" applyNumberFormat="1" applyFont="1" applyFill="1" applyBorder="1"/>
    <xf numFmtId="167" fontId="78" fillId="29" borderId="181" xfId="38" applyNumberFormat="1" applyFont="1" applyFill="1" applyBorder="1"/>
    <xf numFmtId="0" fontId="72" fillId="0" borderId="169" xfId="0" applyFont="1" applyBorder="1" applyAlignment="1">
      <alignment horizontal="center" vertical="center" wrapText="1"/>
    </xf>
    <xf numFmtId="0" fontId="72" fillId="0" borderId="172" xfId="0" applyFont="1" applyBorder="1" applyAlignment="1">
      <alignment horizontal="center" vertical="center" wrapText="1"/>
    </xf>
    <xf numFmtId="14" fontId="136" fillId="0" borderId="111" xfId="0" applyNumberFormat="1" applyFont="1" applyFill="1" applyBorder="1" applyAlignment="1">
      <alignment horizontal="center" vertical="center" wrapText="1"/>
    </xf>
    <xf numFmtId="3" fontId="72" fillId="0" borderId="159" xfId="0" applyNumberFormat="1" applyFont="1" applyFill="1" applyBorder="1" applyAlignment="1">
      <alignment vertical="center" wrapText="1"/>
    </xf>
    <xf numFmtId="1" fontId="72" fillId="0" borderId="161" xfId="0" applyNumberFormat="1" applyFont="1" applyFill="1" applyBorder="1" applyAlignment="1">
      <alignment horizontal="right" vertical="center" wrapText="1"/>
    </xf>
    <xf numFmtId="1" fontId="72" fillId="0" borderId="167" xfId="0" applyNumberFormat="1" applyFont="1" applyBorder="1" applyAlignment="1">
      <alignment vertical="center" wrapText="1"/>
    </xf>
    <xf numFmtId="165" fontId="72" fillId="30" borderId="83" xfId="0" applyNumberFormat="1" applyFont="1" applyFill="1" applyBorder="1" applyAlignment="1">
      <alignment horizontal="right" vertical="center" wrapText="1"/>
    </xf>
    <xf numFmtId="165" fontId="72" fillId="30" borderId="86" xfId="0" applyNumberFormat="1" applyFont="1" applyFill="1" applyBorder="1" applyAlignment="1">
      <alignment horizontal="right" vertical="center" wrapText="1"/>
    </xf>
    <xf numFmtId="165" fontId="72" fillId="0" borderId="83" xfId="0" quotePrefix="1" applyNumberFormat="1" applyFont="1" applyBorder="1" applyAlignment="1">
      <alignment horizontal="right" vertical="center" wrapText="1"/>
    </xf>
    <xf numFmtId="4" fontId="72" fillId="0" borderId="161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16" fontId="72" fillId="0" borderId="145" xfId="0" applyNumberFormat="1" applyFont="1" applyFill="1" applyBorder="1" applyAlignment="1">
      <alignment horizontal="center" vertical="center" wrapText="1"/>
    </xf>
    <xf numFmtId="0" fontId="138" fillId="0" borderId="0" xfId="0" applyFont="1" applyAlignment="1">
      <alignment vertical="center"/>
    </xf>
    <xf numFmtId="0" fontId="78" fillId="0" borderId="182" xfId="0" applyFont="1" applyBorder="1" applyAlignment="1">
      <alignment horizontal="center" vertical="center" wrapText="1"/>
    </xf>
    <xf numFmtId="0" fontId="78" fillId="0" borderId="183" xfId="0" applyFont="1" applyBorder="1" applyAlignment="1">
      <alignment horizontal="center" vertical="center" wrapText="1"/>
    </xf>
    <xf numFmtId="164" fontId="8" fillId="0" borderId="153" xfId="0" applyNumberFormat="1" applyFont="1" applyBorder="1" applyAlignment="1">
      <alignment horizontal="right" vertical="center" wrapText="1"/>
    </xf>
    <xf numFmtId="1" fontId="72" fillId="0" borderId="111" xfId="0" applyNumberFormat="1" applyFont="1" applyFill="1" applyBorder="1" applyAlignment="1">
      <alignment horizontal="right" vertical="center" wrapText="1"/>
    </xf>
    <xf numFmtId="1" fontId="72" fillId="0" borderId="155" xfId="0" applyNumberFormat="1" applyFont="1" applyBorder="1" applyAlignment="1">
      <alignment horizontal="right" vertical="center" wrapText="1"/>
    </xf>
    <xf numFmtId="165" fontId="72" fillId="0" borderId="155" xfId="0" applyNumberFormat="1" applyFont="1" applyBorder="1" applyAlignment="1">
      <alignment horizontal="right" vertical="center" wrapText="1"/>
    </xf>
    <xf numFmtId="0" fontId="71" fillId="0" borderId="166" xfId="0" applyFont="1" applyBorder="1" applyAlignment="1">
      <alignment horizontal="centerContinuous"/>
    </xf>
    <xf numFmtId="0" fontId="71" fillId="0" borderId="165" xfId="0" applyFont="1" applyBorder="1" applyAlignment="1">
      <alignment horizontal="centerContinuous"/>
    </xf>
    <xf numFmtId="0" fontId="72" fillId="0" borderId="167" xfId="0" applyFont="1" applyBorder="1" applyAlignment="1">
      <alignment horizontal="centerContinuous"/>
    </xf>
    <xf numFmtId="0" fontId="72" fillId="0" borderId="154" xfId="0" applyFont="1" applyBorder="1" applyAlignment="1">
      <alignment horizontal="centerContinuous" vertical="center" wrapText="1"/>
    </xf>
    <xf numFmtId="0" fontId="72" fillId="0" borderId="160" xfId="0" applyFont="1" applyBorder="1" applyAlignment="1">
      <alignment horizontal="center" wrapText="1"/>
    </xf>
    <xf numFmtId="164" fontId="72" fillId="0" borderId="160" xfId="0" applyNumberFormat="1" applyFont="1" applyBorder="1" applyAlignment="1">
      <alignment horizontal="right" vertical="center" wrapText="1"/>
    </xf>
    <xf numFmtId="3" fontId="71" fillId="0" borderId="154" xfId="0" applyNumberFormat="1" applyFont="1" applyBorder="1" applyAlignment="1">
      <alignment vertical="center" wrapText="1"/>
    </xf>
    <xf numFmtId="0" fontId="72" fillId="0" borderId="166" xfId="0" applyFont="1" applyBorder="1" applyAlignment="1">
      <alignment horizontal="center" vertical="center" wrapText="1"/>
    </xf>
    <xf numFmtId="0" fontId="122" fillId="0" borderId="0" xfId="0" applyFont="1"/>
    <xf numFmtId="0" fontId="71" fillId="0" borderId="166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1" fillId="0" borderId="160" xfId="0" applyFont="1" applyBorder="1" applyAlignment="1">
      <alignment horizontal="center" vertical="center"/>
    </xf>
    <xf numFmtId="164" fontId="71" fillId="0" borderId="185" xfId="0" applyNumberFormat="1" applyFont="1" applyFill="1" applyBorder="1" applyAlignment="1">
      <alignment horizontal="right" vertical="center" wrapText="1"/>
    </xf>
    <xf numFmtId="164" fontId="72" fillId="0" borderId="186" xfId="0" applyNumberFormat="1" applyFont="1" applyFill="1" applyBorder="1" applyAlignment="1">
      <alignment horizontal="right" vertical="center" wrapText="1"/>
    </xf>
    <xf numFmtId="164" fontId="75" fillId="0" borderId="184" xfId="0" applyNumberFormat="1" applyFont="1" applyBorder="1" applyAlignment="1">
      <alignment horizontal="right" vertical="center" wrapText="1"/>
    </xf>
    <xf numFmtId="0" fontId="71" fillId="0" borderId="184" xfId="0" applyFont="1" applyBorder="1" applyAlignment="1">
      <alignment horizontal="right" vertical="center"/>
    </xf>
    <xf numFmtId="2" fontId="71" fillId="0" borderId="187" xfId="0" applyNumberFormat="1" applyFont="1" applyBorder="1" applyAlignment="1">
      <alignment horizontal="right" vertical="center"/>
    </xf>
    <xf numFmtId="14" fontId="136" fillId="0" borderId="165" xfId="0" applyNumberFormat="1" applyFont="1" applyBorder="1" applyAlignment="1">
      <alignment horizontal="center" vertical="center" wrapText="1"/>
    </xf>
    <xf numFmtId="1" fontId="75" fillId="0" borderId="161" xfId="0" applyNumberFormat="1" applyFont="1" applyFill="1" applyBorder="1" applyAlignment="1">
      <alignment horizontal="right" vertical="center" wrapText="1"/>
    </xf>
    <xf numFmtId="1" fontId="75" fillId="0" borderId="167" xfId="0" applyNumberFormat="1" applyFont="1" applyBorder="1" applyAlignment="1">
      <alignment horizontal="right" vertical="center" wrapText="1"/>
    </xf>
    <xf numFmtId="165" fontId="75" fillId="0" borderId="167" xfId="0" applyNumberFormat="1" applyFont="1" applyBorder="1" applyAlignment="1">
      <alignment vertical="center" wrapText="1"/>
    </xf>
    <xf numFmtId="1" fontId="72" fillId="0" borderId="31" xfId="0" applyNumberFormat="1" applyFont="1" applyBorder="1" applyAlignment="1">
      <alignment horizontal="right" vertical="center" wrapText="1"/>
    </xf>
    <xf numFmtId="165" fontId="72" fillId="0" borderId="31" xfId="0" applyNumberFormat="1" applyFont="1" applyBorder="1" applyAlignment="1">
      <alignment horizontal="right" vertical="center" wrapText="1"/>
    </xf>
    <xf numFmtId="1" fontId="72" fillId="0" borderId="120" xfId="0" applyNumberFormat="1" applyFont="1" applyBorder="1" applyAlignment="1">
      <alignment horizontal="right" vertical="center" wrapText="1"/>
    </xf>
    <xf numFmtId="1" fontId="72" fillId="0" borderId="140" xfId="0" applyNumberFormat="1" applyFont="1" applyBorder="1" applyAlignment="1">
      <alignment horizontal="right" vertical="center" wrapText="1"/>
    </xf>
    <xf numFmtId="1" fontId="72" fillId="0" borderId="21" xfId="0" applyNumberFormat="1" applyFont="1" applyBorder="1" applyAlignment="1">
      <alignment horizontal="right" vertical="center" wrapText="1"/>
    </xf>
    <xf numFmtId="164" fontId="71" fillId="0" borderId="145" xfId="0" applyNumberFormat="1" applyFont="1" applyBorder="1" applyAlignment="1">
      <alignment horizontal="right" vertical="center" wrapText="1"/>
    </xf>
    <xf numFmtId="3" fontId="71" fillId="0" borderId="119" xfId="0" applyNumberFormat="1" applyFont="1" applyBorder="1" applyAlignment="1">
      <alignment horizontal="right" vertical="center" wrapText="1"/>
    </xf>
    <xf numFmtId="3" fontId="71" fillId="0" borderId="111" xfId="0" applyNumberFormat="1" applyFont="1" applyFill="1" applyBorder="1" applyAlignment="1">
      <alignment horizontal="right" vertical="center" wrapText="1"/>
    </xf>
    <xf numFmtId="164" fontId="71" fillId="0" borderId="112" xfId="0" applyNumberFormat="1" applyFont="1" applyBorder="1" applyAlignment="1">
      <alignment horizontal="right" vertical="center" wrapText="1"/>
    </xf>
    <xf numFmtId="3" fontId="71" fillId="0" borderId="141" xfId="0" applyNumberFormat="1" applyFont="1" applyBorder="1" applyAlignment="1">
      <alignment horizontal="right" vertical="center" wrapText="1"/>
    </xf>
    <xf numFmtId="164" fontId="71" fillId="0" borderId="119" xfId="0" applyNumberFormat="1" applyFont="1" applyBorder="1" applyAlignment="1">
      <alignment horizontal="right" vertical="center" wrapText="1"/>
    </xf>
    <xf numFmtId="1" fontId="71" fillId="0" borderId="141" xfId="0" applyNumberFormat="1" applyFont="1" applyBorder="1" applyAlignment="1">
      <alignment horizontal="right" vertical="center" wrapText="1"/>
    </xf>
    <xf numFmtId="164" fontId="72" fillId="0" borderId="26" xfId="0" applyNumberFormat="1" applyFont="1" applyBorder="1" applyAlignment="1">
      <alignment horizontal="right" vertical="center" wrapText="1"/>
    </xf>
    <xf numFmtId="3" fontId="72" fillId="0" borderId="190" xfId="0" applyNumberFormat="1" applyFont="1" applyBorder="1" applyAlignment="1">
      <alignment horizontal="right" vertical="center" wrapText="1"/>
    </xf>
    <xf numFmtId="164" fontId="72" fillId="0" borderId="100" xfId="0" applyNumberFormat="1" applyFont="1" applyBorder="1" applyAlignment="1">
      <alignment horizontal="right" vertical="center" wrapText="1"/>
    </xf>
    <xf numFmtId="164" fontId="72" fillId="0" borderId="95" xfId="0" applyNumberFormat="1" applyFont="1" applyBorder="1" applyAlignment="1">
      <alignment horizontal="right" vertical="center" wrapText="1"/>
    </xf>
    <xf numFmtId="1" fontId="72" fillId="0" borderId="190" xfId="0" applyNumberFormat="1" applyFont="1" applyBorder="1" applyAlignment="1">
      <alignment horizontal="right" vertical="center" wrapText="1"/>
    </xf>
    <xf numFmtId="164" fontId="72" fillId="0" borderId="24" xfId="0" applyNumberFormat="1" applyFont="1" applyBorder="1" applyAlignment="1">
      <alignment horizontal="right" vertical="center" wrapText="1"/>
    </xf>
    <xf numFmtId="164" fontId="72" fillId="0" borderId="191" xfId="0" applyNumberFormat="1" applyFont="1" applyBorder="1" applyAlignment="1">
      <alignment horizontal="right" vertical="center" wrapText="1"/>
    </xf>
    <xf numFmtId="3" fontId="72" fillId="0" borderId="139" xfId="0" applyNumberFormat="1" applyFont="1" applyBorder="1" applyAlignment="1">
      <alignment horizontal="right" vertical="center" wrapText="1"/>
    </xf>
    <xf numFmtId="164" fontId="72" fillId="0" borderId="120" xfId="0" applyNumberFormat="1" applyFont="1" applyBorder="1" applyAlignment="1">
      <alignment horizontal="right" vertical="center" wrapText="1"/>
    </xf>
    <xf numFmtId="1" fontId="72" fillId="0" borderId="139" xfId="0" applyNumberFormat="1" applyFont="1" applyBorder="1" applyAlignment="1">
      <alignment horizontal="right" vertical="center" wrapText="1"/>
    </xf>
    <xf numFmtId="164" fontId="71" fillId="0" borderId="192" xfId="0" applyNumberFormat="1" applyFont="1" applyBorder="1" applyAlignment="1">
      <alignment horizontal="right" vertical="center" wrapText="1"/>
    </xf>
    <xf numFmtId="1" fontId="71" fillId="0" borderId="193" xfId="0" applyNumberFormat="1" applyFont="1" applyBorder="1" applyAlignment="1">
      <alignment horizontal="right" vertical="center" wrapText="1"/>
    </xf>
    <xf numFmtId="1" fontId="71" fillId="0" borderId="185" xfId="0" applyNumberFormat="1" applyFont="1" applyFill="1" applyBorder="1" applyAlignment="1">
      <alignment horizontal="right" vertical="center" wrapText="1"/>
    </xf>
    <xf numFmtId="164" fontId="72" fillId="29" borderId="28" xfId="0" applyNumberFormat="1" applyFont="1" applyFill="1" applyBorder="1" applyAlignment="1">
      <alignment horizontal="right" vertical="center" wrapText="1"/>
    </xf>
    <xf numFmtId="3" fontId="72" fillId="0" borderId="47" xfId="0" applyNumberFormat="1" applyFont="1" applyBorder="1" applyAlignment="1">
      <alignment horizontal="right" vertical="center" wrapText="1"/>
    </xf>
    <xf numFmtId="164" fontId="72" fillId="29" borderId="194" xfId="0" applyNumberFormat="1" applyFont="1" applyFill="1" applyBorder="1" applyAlignment="1">
      <alignment horizontal="right" vertical="center" wrapText="1"/>
    </xf>
    <xf numFmtId="164" fontId="72" fillId="29" borderId="25" xfId="0" applyNumberFormat="1" applyFont="1" applyFill="1" applyBorder="1" applyAlignment="1">
      <alignment horizontal="right" vertical="center" wrapText="1"/>
    </xf>
    <xf numFmtId="1" fontId="72" fillId="0" borderId="47" xfId="0" applyNumberFormat="1" applyFont="1" applyBorder="1" applyAlignment="1">
      <alignment horizontal="right" vertical="center" wrapText="1"/>
    </xf>
    <xf numFmtId="164" fontId="72" fillId="29" borderId="21" xfId="0" applyNumberFormat="1" applyFont="1" applyFill="1" applyBorder="1" applyAlignment="1">
      <alignment horizontal="right" vertical="center" wrapText="1"/>
    </xf>
    <xf numFmtId="1" fontId="72" fillId="0" borderId="32" xfId="0" applyNumberFormat="1" applyFont="1" applyBorder="1" applyAlignment="1">
      <alignment horizontal="right" vertical="center" wrapText="1"/>
    </xf>
    <xf numFmtId="164" fontId="72" fillId="0" borderId="188" xfId="0" applyNumberFormat="1" applyFont="1" applyBorder="1" applyAlignment="1">
      <alignment horizontal="right" vertical="center" wrapText="1"/>
    </xf>
    <xf numFmtId="164" fontId="72" fillId="29" borderId="24" xfId="0" applyNumberFormat="1" applyFont="1" applyFill="1" applyBorder="1" applyAlignment="1">
      <alignment horizontal="right" vertical="center" wrapText="1"/>
    </xf>
    <xf numFmtId="164" fontId="72" fillId="0" borderId="77" xfId="0" applyNumberFormat="1" applyFont="1" applyBorder="1" applyAlignment="1">
      <alignment horizontal="right" vertical="center" wrapText="1"/>
    </xf>
    <xf numFmtId="164" fontId="72" fillId="0" borderId="28" xfId="0" applyNumberFormat="1" applyFont="1" applyBorder="1" applyAlignment="1">
      <alignment horizontal="right" vertical="center" wrapText="1"/>
    </xf>
    <xf numFmtId="164" fontId="72" fillId="0" borderId="194" xfId="0" applyNumberFormat="1" applyFont="1" applyBorder="1" applyAlignment="1">
      <alignment horizontal="right" vertical="center" wrapText="1"/>
    </xf>
    <xf numFmtId="164" fontId="72" fillId="0" borderId="25" xfId="0" applyNumberFormat="1" applyFont="1" applyBorder="1" applyAlignment="1">
      <alignment horizontal="right" vertical="center" wrapText="1"/>
    </xf>
    <xf numFmtId="164" fontId="71" fillId="0" borderId="24" xfId="0" applyNumberFormat="1" applyFont="1" applyBorder="1" applyAlignment="1">
      <alignment horizontal="right" vertical="center" wrapText="1"/>
    </xf>
    <xf numFmtId="164" fontId="72" fillId="0" borderId="73" xfId="0" quotePrefix="1" applyNumberFormat="1" applyFont="1" applyBorder="1" applyAlignment="1">
      <alignment horizontal="right" vertical="center" wrapText="1"/>
    </xf>
    <xf numFmtId="164" fontId="72" fillId="29" borderId="26" xfId="0" applyNumberFormat="1" applyFont="1" applyFill="1" applyBorder="1" applyAlignment="1">
      <alignment horizontal="right" vertical="center" wrapText="1"/>
    </xf>
    <xf numFmtId="3" fontId="72" fillId="0" borderId="14" xfId="0" applyNumberFormat="1" applyFont="1" applyBorder="1" applyAlignment="1">
      <alignment horizontal="right" vertical="center" wrapText="1"/>
    </xf>
    <xf numFmtId="164" fontId="72" fillId="0" borderId="77" xfId="0" quotePrefix="1" applyNumberFormat="1" applyFont="1" applyBorder="1" applyAlignment="1">
      <alignment horizontal="right" vertical="center" wrapText="1"/>
    </xf>
    <xf numFmtId="164" fontId="72" fillId="29" borderId="27" xfId="0" applyNumberFormat="1" applyFont="1" applyFill="1" applyBorder="1" applyAlignment="1">
      <alignment horizontal="right" vertical="center" wrapText="1"/>
    </xf>
    <xf numFmtId="164" fontId="72" fillId="29" borderId="168" xfId="0" applyNumberFormat="1" applyFont="1" applyFill="1" applyBorder="1" applyAlignment="1">
      <alignment horizontal="right" vertical="center" wrapText="1"/>
    </xf>
    <xf numFmtId="3" fontId="72" fillId="0" borderId="136" xfId="0" applyNumberFormat="1" applyFont="1" applyBorder="1" applyAlignment="1">
      <alignment horizontal="right" vertical="center" wrapText="1"/>
    </xf>
    <xf numFmtId="3" fontId="72" fillId="0" borderId="161" xfId="0" applyNumberFormat="1" applyFont="1" applyFill="1" applyBorder="1" applyAlignment="1">
      <alignment horizontal="right" vertical="center" wrapText="1"/>
    </xf>
    <xf numFmtId="164" fontId="72" fillId="29" borderId="156" xfId="0" applyNumberFormat="1" applyFont="1" applyFill="1" applyBorder="1" applyAlignment="1">
      <alignment horizontal="right" vertical="center" wrapText="1"/>
    </xf>
    <xf numFmtId="1" fontId="72" fillId="0" borderId="136" xfId="0" applyNumberFormat="1" applyFont="1" applyBorder="1" applyAlignment="1">
      <alignment horizontal="right" vertical="center" wrapText="1"/>
    </xf>
    <xf numFmtId="1" fontId="72" fillId="0" borderId="136" xfId="0" applyNumberFormat="1" applyFont="1" applyFill="1" applyBorder="1" applyAlignment="1">
      <alignment horizontal="right" vertical="center" wrapText="1"/>
    </xf>
    <xf numFmtId="164" fontId="72" fillId="0" borderId="140" xfId="0" applyNumberFormat="1" applyFont="1" applyBorder="1" applyAlignment="1">
      <alignment horizontal="right" vertical="center" wrapText="1"/>
    </xf>
    <xf numFmtId="164" fontId="72" fillId="0" borderId="75" xfId="0" quotePrefix="1" applyNumberFormat="1" applyFont="1" applyBorder="1" applyAlignment="1">
      <alignment horizontal="right" vertical="center" wrapText="1"/>
    </xf>
    <xf numFmtId="164" fontId="72" fillId="29" borderId="145" xfId="0" applyNumberFormat="1" applyFont="1" applyFill="1" applyBorder="1" applyAlignment="1">
      <alignment horizontal="right" vertical="center" wrapText="1"/>
    </xf>
    <xf numFmtId="3" fontId="71" fillId="0" borderId="141" xfId="0" applyNumberFormat="1" applyFont="1" applyFill="1" applyBorder="1" applyAlignment="1">
      <alignment horizontal="right" vertical="center" wrapText="1"/>
    </xf>
    <xf numFmtId="164" fontId="71" fillId="0" borderId="168" xfId="0" applyNumberFormat="1" applyFont="1" applyBorder="1" applyAlignment="1">
      <alignment horizontal="right" vertical="center" wrapText="1"/>
    </xf>
    <xf numFmtId="1" fontId="71" fillId="0" borderId="136" xfId="0" applyNumberFormat="1" applyFont="1" applyBorder="1" applyAlignment="1">
      <alignment horizontal="right" vertical="center" wrapText="1"/>
    </xf>
    <xf numFmtId="1" fontId="71" fillId="0" borderId="161" xfId="0" applyNumberFormat="1" applyFont="1" applyFill="1" applyBorder="1" applyAlignment="1">
      <alignment horizontal="right" vertical="center" wrapText="1"/>
    </xf>
    <xf numFmtId="164" fontId="72" fillId="0" borderId="64" xfId="0" applyNumberFormat="1" applyFont="1" applyBorder="1" applyAlignment="1">
      <alignment horizontal="right" vertical="center" wrapText="1"/>
    </xf>
    <xf numFmtId="3" fontId="72" fillId="0" borderId="20" xfId="0" applyNumberFormat="1" applyFont="1" applyBorder="1" applyAlignment="1">
      <alignment horizontal="right" vertical="center" wrapText="1"/>
    </xf>
    <xf numFmtId="3" fontId="72" fillId="0" borderId="47" xfId="0" applyNumberFormat="1" applyFont="1" applyFill="1" applyBorder="1" applyAlignment="1">
      <alignment horizontal="right" vertical="center" wrapText="1"/>
    </xf>
    <xf numFmtId="164" fontId="72" fillId="0" borderId="21" xfId="0" applyNumberFormat="1" applyFont="1" applyBorder="1" applyAlignment="1">
      <alignment horizontal="right" vertical="center" wrapText="1"/>
    </xf>
    <xf numFmtId="1" fontId="72" fillId="0" borderId="20" xfId="0" applyNumberFormat="1" applyFont="1" applyBorder="1" applyAlignment="1">
      <alignment horizontal="right" vertical="center" wrapText="1"/>
    </xf>
    <xf numFmtId="164" fontId="72" fillId="0" borderId="63" xfId="0" applyNumberFormat="1" applyFont="1" applyBorder="1" applyAlignment="1">
      <alignment horizontal="right" vertical="center" wrapText="1"/>
    </xf>
    <xf numFmtId="164" fontId="72" fillId="29" borderId="157" xfId="0" applyNumberFormat="1" applyFont="1" applyFill="1" applyBorder="1" applyAlignment="1">
      <alignment horizontal="right" vertical="center" wrapText="1"/>
    </xf>
    <xf numFmtId="164" fontId="72" fillId="29" borderId="191" xfId="0" applyNumberFormat="1" applyFont="1" applyFill="1" applyBorder="1" applyAlignment="1">
      <alignment horizontal="right" vertical="center" wrapText="1"/>
    </xf>
    <xf numFmtId="164" fontId="71" fillId="29" borderId="145" xfId="0" applyNumberFormat="1" applyFont="1" applyFill="1" applyBorder="1" applyAlignment="1">
      <alignment horizontal="right" vertical="center" wrapText="1"/>
    </xf>
    <xf numFmtId="164" fontId="71" fillId="0" borderId="156" xfId="0" applyNumberFormat="1" applyFont="1" applyBorder="1" applyAlignment="1">
      <alignment horizontal="right" vertical="center" wrapText="1"/>
    </xf>
    <xf numFmtId="164" fontId="72" fillId="29" borderId="68" xfId="0" applyNumberFormat="1" applyFont="1" applyFill="1" applyBorder="1" applyAlignment="1">
      <alignment horizontal="right" vertical="center" wrapText="1"/>
    </xf>
    <xf numFmtId="165" fontId="72" fillId="0" borderId="47" xfId="0" applyNumberFormat="1" applyFont="1" applyBorder="1" applyAlignment="1">
      <alignment horizontal="right" vertical="center" wrapText="1"/>
    </xf>
    <xf numFmtId="165" fontId="72" fillId="0" borderId="17" xfId="0" applyNumberFormat="1" applyFont="1" applyFill="1" applyBorder="1" applyAlignment="1">
      <alignment horizontal="right" vertical="center" wrapText="1"/>
    </xf>
    <xf numFmtId="164" fontId="72" fillId="29" borderId="63" xfId="0" applyNumberFormat="1" applyFont="1" applyFill="1" applyBorder="1" applyAlignment="1">
      <alignment horizontal="right" vertical="center" wrapText="1"/>
    </xf>
    <xf numFmtId="3" fontId="72" fillId="0" borderId="23" xfId="0" applyNumberFormat="1" applyFont="1" applyBorder="1" applyAlignment="1">
      <alignment horizontal="right" vertical="center" wrapText="1"/>
    </xf>
    <xf numFmtId="164" fontId="72" fillId="0" borderId="31" xfId="0" applyNumberFormat="1" applyFont="1" applyBorder="1" applyAlignment="1">
      <alignment horizontal="right" vertical="center" wrapText="1"/>
    </xf>
    <xf numFmtId="1" fontId="72" fillId="0" borderId="23" xfId="0" applyNumberFormat="1" applyFont="1" applyBorder="1" applyAlignment="1">
      <alignment horizontal="right" vertical="center" wrapText="1"/>
    </xf>
    <xf numFmtId="164" fontId="72" fillId="0" borderId="156" xfId="0" applyNumberFormat="1" applyFont="1" applyBorder="1" applyAlignment="1">
      <alignment horizontal="right" vertical="center" wrapText="1"/>
    </xf>
    <xf numFmtId="164" fontId="72" fillId="0" borderId="25" xfId="0" quotePrefix="1" applyNumberFormat="1" applyFont="1" applyBorder="1" applyAlignment="1">
      <alignment horizontal="right" vertical="center" wrapText="1"/>
    </xf>
    <xf numFmtId="164" fontId="72" fillId="29" borderId="25" xfId="0" quotePrefix="1" applyNumberFormat="1" applyFont="1" applyFill="1" applyBorder="1" applyAlignment="1">
      <alignment horizontal="right" vertical="center" wrapText="1"/>
    </xf>
    <xf numFmtId="164" fontId="72" fillId="0" borderId="114" xfId="0" quotePrefix="1" applyNumberFormat="1" applyFont="1" applyBorder="1" applyAlignment="1">
      <alignment horizontal="right" vertical="center" wrapText="1"/>
    </xf>
    <xf numFmtId="4" fontId="72" fillId="0" borderId="23" xfId="0" applyNumberFormat="1" applyFont="1" applyBorder="1" applyAlignment="1">
      <alignment horizontal="right" vertical="center" wrapText="1"/>
    </xf>
    <xf numFmtId="4" fontId="72" fillId="0" borderId="14" xfId="0" applyNumberFormat="1" applyFont="1" applyFill="1" applyBorder="1" applyAlignment="1">
      <alignment horizontal="right" vertical="center" wrapText="1"/>
    </xf>
    <xf numFmtId="164" fontId="72" fillId="29" borderId="31" xfId="0" applyNumberFormat="1" applyFont="1" applyFill="1" applyBorder="1" applyAlignment="1">
      <alignment horizontal="right" vertical="center" wrapText="1"/>
    </xf>
    <xf numFmtId="4" fontId="72" fillId="0" borderId="136" xfId="0" applyNumberFormat="1" applyFont="1" applyBorder="1" applyAlignment="1">
      <alignment horizontal="right" vertical="center" wrapText="1"/>
    </xf>
    <xf numFmtId="0" fontId="72" fillId="0" borderId="184" xfId="0" applyFont="1" applyBorder="1" applyAlignment="1">
      <alignment horizontal="center" vertical="center" wrapText="1"/>
    </xf>
    <xf numFmtId="0" fontId="72" fillId="0" borderId="184" xfId="0" applyFont="1" applyBorder="1" applyAlignment="1">
      <alignment horizontal="center" vertical="center"/>
    </xf>
    <xf numFmtId="0" fontId="72" fillId="0" borderId="188" xfId="0" applyFont="1" applyBorder="1" applyAlignment="1">
      <alignment horizontal="center" vertical="center"/>
    </xf>
    <xf numFmtId="164" fontId="71" fillId="0" borderId="185" xfId="0" applyNumberFormat="1" applyFont="1" applyFill="1" applyBorder="1" applyAlignment="1">
      <alignment horizontal="center" vertical="center" wrapText="1"/>
    </xf>
    <xf numFmtId="164" fontId="75" fillId="0" borderId="184" xfId="0" applyNumberFormat="1" applyFont="1" applyBorder="1" applyAlignment="1">
      <alignment horizontal="center" vertical="center" wrapText="1"/>
    </xf>
    <xf numFmtId="165" fontId="72" fillId="0" borderId="184" xfId="0" applyNumberFormat="1" applyFont="1" applyBorder="1" applyAlignment="1">
      <alignment horizontal="center" vertical="center" wrapText="1"/>
    </xf>
    <xf numFmtId="0" fontId="8" fillId="0" borderId="195" xfId="0" applyFont="1" applyBorder="1" applyAlignment="1">
      <alignment horizontal="center" vertical="center" wrapText="1"/>
    </xf>
    <xf numFmtId="0" fontId="72" fillId="0" borderId="187" xfId="0" applyFont="1" applyBorder="1" applyAlignment="1">
      <alignment horizontal="center" vertical="center" wrapText="1"/>
    </xf>
    <xf numFmtId="3" fontId="75" fillId="0" borderId="111" xfId="0" applyNumberFormat="1" applyFont="1" applyFill="1" applyBorder="1" applyAlignment="1">
      <alignment horizontal="right" vertical="center" wrapText="1"/>
    </xf>
    <xf numFmtId="0" fontId="71" fillId="0" borderId="156" xfId="0" applyFont="1" applyBorder="1" applyAlignment="1">
      <alignment horizontal="center"/>
    </xf>
    <xf numFmtId="0" fontId="71" fillId="0" borderId="157" xfId="0" applyFont="1" applyBorder="1" applyAlignment="1">
      <alignment horizontal="center"/>
    </xf>
    <xf numFmtId="0" fontId="72" fillId="0" borderId="62" xfId="0" applyFont="1" applyBorder="1" applyAlignment="1">
      <alignment horizontal="center"/>
    </xf>
    <xf numFmtId="2" fontId="72" fillId="0" borderId="63" xfId="0" applyNumberFormat="1" applyFont="1" applyBorder="1"/>
    <xf numFmtId="0" fontId="72" fillId="0" borderId="63" xfId="0" applyFont="1" applyBorder="1"/>
    <xf numFmtId="0" fontId="72" fillId="0" borderId="194" xfId="0" applyFont="1" applyBorder="1"/>
    <xf numFmtId="0" fontId="72" fillId="0" borderId="64" xfId="0" applyFont="1" applyBorder="1"/>
    <xf numFmtId="0" fontId="72" fillId="0" borderId="159" xfId="0" applyFont="1" applyBorder="1" applyAlignment="1"/>
    <xf numFmtId="0" fontId="72" fillId="0" borderId="120" xfId="0" applyFont="1" applyBorder="1" applyAlignment="1"/>
    <xf numFmtId="0" fontId="72" fillId="0" borderId="140" xfId="0" applyFont="1" applyBorder="1" applyAlignment="1"/>
    <xf numFmtId="2" fontId="72" fillId="0" borderId="14" xfId="0" applyNumberFormat="1" applyFont="1" applyBorder="1" applyAlignment="1"/>
    <xf numFmtId="2" fontId="72" fillId="0" borderId="14" xfId="0" applyNumberFormat="1" applyFont="1" applyFill="1" applyBorder="1" applyAlignment="1"/>
    <xf numFmtId="2" fontId="72" fillId="0" borderId="16" xfId="0" applyNumberFormat="1" applyFont="1" applyFill="1" applyBorder="1" applyAlignment="1"/>
    <xf numFmtId="0" fontId="71" fillId="0" borderId="184" xfId="0" applyFont="1" applyFill="1" applyBorder="1" applyAlignment="1">
      <alignment horizontal="center"/>
    </xf>
    <xf numFmtId="0" fontId="71" fillId="0" borderId="152" xfId="0" applyFont="1" applyBorder="1" applyAlignment="1">
      <alignment horizontal="center"/>
    </xf>
    <xf numFmtId="3" fontId="72" fillId="0" borderId="191" xfId="0" applyNumberFormat="1" applyFont="1" applyBorder="1" applyAlignment="1">
      <alignment horizontal="right" vertical="center" wrapText="1"/>
    </xf>
    <xf numFmtId="3" fontId="72" fillId="0" borderId="63" xfId="0" applyNumberFormat="1" applyFont="1" applyBorder="1" applyAlignment="1">
      <alignment horizontal="right" vertical="center" wrapText="1"/>
    </xf>
    <xf numFmtId="0" fontId="72" fillId="0" borderId="194" xfId="0" applyFont="1" applyBorder="1" applyAlignment="1">
      <alignment horizontal="right" vertical="center" wrapText="1"/>
    </xf>
    <xf numFmtId="3" fontId="72" fillId="0" borderId="112" xfId="0" applyNumberFormat="1" applyFont="1" applyBorder="1" applyAlignment="1">
      <alignment horizontal="right" vertical="center" wrapText="1"/>
    </xf>
    <xf numFmtId="3" fontId="72" fillId="0" borderId="62" xfId="0" applyNumberFormat="1" applyFont="1" applyBorder="1" applyAlignment="1">
      <alignment horizontal="right" vertical="center" wrapText="1"/>
    </xf>
    <xf numFmtId="3" fontId="72" fillId="0" borderId="194" xfId="0" applyNumberFormat="1" applyFont="1" applyBorder="1" applyAlignment="1">
      <alignment horizontal="right" vertical="center" wrapText="1"/>
    </xf>
    <xf numFmtId="3" fontId="75" fillId="0" borderId="112" xfId="0" applyNumberFormat="1" applyFont="1" applyBorder="1" applyAlignment="1">
      <alignment horizontal="right" vertical="center" wrapText="1"/>
    </xf>
    <xf numFmtId="3" fontId="72" fillId="0" borderId="64" xfId="0" applyNumberFormat="1" applyFont="1" applyBorder="1" applyAlignment="1">
      <alignment horizontal="right" vertical="center" wrapText="1"/>
    </xf>
    <xf numFmtId="164" fontId="8" fillId="0" borderId="152" xfId="0" applyNumberFormat="1" applyFont="1" applyBorder="1" applyAlignment="1">
      <alignment vertical="center" wrapText="1"/>
    </xf>
    <xf numFmtId="164" fontId="8" fillId="0" borderId="123" xfId="0" applyNumberFormat="1" applyFont="1" applyBorder="1" applyAlignment="1">
      <alignment vertical="center" wrapText="1"/>
    </xf>
    <xf numFmtId="164" fontId="12" fillId="0" borderId="126" xfId="0" applyNumberFormat="1" applyFont="1" applyBorder="1" applyAlignment="1">
      <alignment vertical="center" wrapText="1"/>
    </xf>
    <xf numFmtId="164" fontId="8" fillId="0" borderId="79" xfId="0" applyNumberFormat="1" applyFont="1" applyBorder="1" applyAlignment="1">
      <alignment vertical="center" wrapText="1"/>
    </xf>
    <xf numFmtId="164" fontId="8" fillId="0" borderId="74" xfId="0" applyNumberFormat="1" applyFont="1" applyBorder="1" applyAlignment="1">
      <alignment vertical="center" wrapText="1"/>
    </xf>
    <xf numFmtId="164" fontId="8" fillId="0" borderId="79" xfId="0" applyNumberFormat="1" applyFont="1" applyBorder="1" applyAlignment="1">
      <alignment horizontal="right" vertical="center" wrapText="1"/>
    </xf>
    <xf numFmtId="164" fontId="12" fillId="0" borderId="126" xfId="0" applyNumberFormat="1" applyFont="1" applyBorder="1" applyAlignment="1">
      <alignment horizontal="right" vertical="center" wrapText="1"/>
    </xf>
    <xf numFmtId="0" fontId="72" fillId="0" borderId="193" xfId="0" applyFont="1" applyBorder="1" applyAlignment="1">
      <alignment horizontal="center" vertical="center" wrapText="1"/>
    </xf>
    <xf numFmtId="14" fontId="71" fillId="0" borderId="126" xfId="0" applyNumberFormat="1" applyFont="1" applyFill="1" applyBorder="1" applyAlignment="1">
      <alignment horizontal="center" vertical="center" wrapText="1"/>
    </xf>
    <xf numFmtId="3" fontId="72" fillId="0" borderId="0" xfId="0" applyNumberFormat="1" applyFont="1" applyFill="1" applyBorder="1" applyAlignment="1">
      <alignment horizontal="right" vertical="center" wrapText="1"/>
    </xf>
    <xf numFmtId="164" fontId="72" fillId="0" borderId="0" xfId="0" applyNumberFormat="1" applyFont="1" applyBorder="1" applyAlignment="1">
      <alignment horizontal="right" vertical="center" wrapText="1"/>
    </xf>
    <xf numFmtId="0" fontId="0" fillId="0" borderId="195" xfId="0" applyBorder="1"/>
    <xf numFmtId="0" fontId="139" fillId="0" borderId="195" xfId="0" applyFont="1" applyBorder="1"/>
    <xf numFmtId="0" fontId="139" fillId="0" borderId="19" xfId="0" applyFont="1" applyBorder="1"/>
    <xf numFmtId="0" fontId="0" fillId="0" borderId="155" xfId="0" applyBorder="1"/>
    <xf numFmtId="164" fontId="8" fillId="0" borderId="23" xfId="0" applyNumberFormat="1" applyFont="1" applyBorder="1" applyAlignment="1">
      <alignment vertical="center" wrapText="1"/>
    </xf>
    <xf numFmtId="3" fontId="71" fillId="0" borderId="14" xfId="0" applyNumberFormat="1" applyFont="1" applyFill="1" applyBorder="1" applyAlignment="1">
      <alignment vertical="center" wrapText="1"/>
    </xf>
    <xf numFmtId="3" fontId="72" fillId="0" borderId="83" xfId="0" applyNumberFormat="1" applyFont="1" applyBorder="1" applyAlignment="1">
      <alignment vertical="center" wrapText="1"/>
    </xf>
    <xf numFmtId="0" fontId="0" fillId="0" borderId="159" xfId="0" applyBorder="1"/>
    <xf numFmtId="0" fontId="0" fillId="0" borderId="120" xfId="0" applyBorder="1"/>
    <xf numFmtId="0" fontId="0" fillId="0" borderId="140" xfId="0" applyBorder="1"/>
    <xf numFmtId="0" fontId="0" fillId="0" borderId="14" xfId="0" applyBorder="1"/>
    <xf numFmtId="0" fontId="0" fillId="0" borderId="31" xfId="0" applyBorder="1"/>
    <xf numFmtId="0" fontId="0" fillId="0" borderId="24" xfId="0" applyBorder="1"/>
    <xf numFmtId="0" fontId="140" fillId="0" borderId="14" xfId="0" applyFont="1" applyBorder="1"/>
    <xf numFmtId="0" fontId="140" fillId="0" borderId="31" xfId="0" applyFont="1" applyBorder="1"/>
    <xf numFmtId="0" fontId="140" fillId="0" borderId="24" xfId="0" applyFont="1" applyBorder="1"/>
    <xf numFmtId="0" fontId="0" fillId="0" borderId="16" xfId="0" applyBorder="1"/>
    <xf numFmtId="0" fontId="0" fillId="0" borderId="32" xfId="0" applyBorder="1"/>
    <xf numFmtId="0" fontId="0" fillId="0" borderId="21" xfId="0" applyBorder="1"/>
    <xf numFmtId="0" fontId="77" fillId="0" borderId="126" xfId="0" applyFont="1" applyFill="1" applyBorder="1" applyAlignment="1">
      <alignment horizontal="center" vertical="center" wrapText="1"/>
    </xf>
    <xf numFmtId="0" fontId="0" fillId="0" borderId="0" xfId="0" applyFont="1"/>
    <xf numFmtId="165" fontId="72" fillId="31" borderId="153" xfId="0" applyNumberFormat="1" applyFont="1" applyFill="1" applyBorder="1" applyAlignment="1">
      <alignment horizontal="right" vertical="center" wrapText="1"/>
    </xf>
    <xf numFmtId="14" fontId="26" fillId="0" borderId="196" xfId="0" applyNumberFormat="1" applyFont="1" applyFill="1" applyBorder="1" applyAlignment="1">
      <alignment horizontal="center" vertical="center"/>
    </xf>
    <xf numFmtId="14" fontId="25" fillId="0" borderId="196" xfId="0" applyNumberFormat="1" applyFont="1" applyFill="1" applyBorder="1" applyAlignment="1">
      <alignment horizontal="center" vertical="center"/>
    </xf>
    <xf numFmtId="3" fontId="69" fillId="0" borderId="104" xfId="0" applyNumberFormat="1" applyFont="1" applyFill="1" applyBorder="1" applyAlignment="1">
      <alignment horizontal="right" vertical="center" wrapText="1"/>
    </xf>
    <xf numFmtId="0" fontId="102" fillId="0" borderId="0" xfId="53" applyFont="1" applyFill="1" applyAlignment="1">
      <alignment horizontal="left"/>
    </xf>
    <xf numFmtId="4" fontId="72" fillId="0" borderId="161" xfId="0" quotePrefix="1" applyNumberFormat="1" applyFont="1" applyFill="1" applyBorder="1" applyAlignment="1">
      <alignment horizontal="right" vertical="center" wrapText="1"/>
    </xf>
    <xf numFmtId="0" fontId="141" fillId="0" borderId="0" xfId="0" applyFont="1" applyFill="1" applyAlignment="1">
      <alignment vertical="center"/>
    </xf>
    <xf numFmtId="0" fontId="74" fillId="0" borderId="0" xfId="0" applyFont="1" applyFill="1"/>
    <xf numFmtId="0" fontId="101" fillId="27" borderId="0" xfId="53" applyFont="1" applyFill="1"/>
    <xf numFmtId="0" fontId="102" fillId="27" borderId="0" xfId="0" applyFont="1" applyFill="1"/>
    <xf numFmtId="0" fontId="105" fillId="27" borderId="0" xfId="53" applyFont="1" applyFill="1"/>
    <xf numFmtId="4" fontId="72" fillId="0" borderId="165" xfId="0" quotePrefix="1" applyNumberFormat="1" applyFont="1" applyBorder="1" applyAlignment="1">
      <alignment horizontal="right" vertical="center" wrapText="1"/>
    </xf>
    <xf numFmtId="4" fontId="72" fillId="0" borderId="136" xfId="0" quotePrefix="1" applyNumberFormat="1" applyFont="1" applyBorder="1" applyAlignment="1">
      <alignment horizontal="right" vertical="center" wrapText="1"/>
    </xf>
    <xf numFmtId="0" fontId="72" fillId="0" borderId="155" xfId="0" applyFont="1" applyBorder="1" applyAlignment="1">
      <alignment horizontal="center" vertical="center" wrapText="1"/>
    </xf>
    <xf numFmtId="1" fontId="69" fillId="0" borderId="184" xfId="0" applyNumberFormat="1" applyFont="1" applyFill="1" applyBorder="1" applyAlignment="1">
      <alignment horizontal="right" vertical="center" wrapText="1"/>
    </xf>
    <xf numFmtId="166" fontId="2" fillId="0" borderId="187" xfId="0" applyNumberFormat="1" applyFont="1" applyBorder="1" applyAlignment="1">
      <alignment horizontal="center" vertical="center" wrapText="1"/>
    </xf>
    <xf numFmtId="0" fontId="142" fillId="0" borderId="14" xfId="0" applyFont="1" applyFill="1" applyBorder="1"/>
    <xf numFmtId="0" fontId="142" fillId="0" borderId="31" xfId="0" applyFont="1" applyFill="1" applyBorder="1"/>
    <xf numFmtId="0" fontId="142" fillId="0" borderId="24" xfId="0" applyFont="1" applyFill="1" applyBorder="1"/>
    <xf numFmtId="0" fontId="143" fillId="0" borderId="0" xfId="0" applyFont="1" applyFill="1" applyAlignment="1">
      <alignment vertical="center"/>
    </xf>
    <xf numFmtId="0" fontId="14" fillId="0" borderId="126" xfId="0" applyFont="1" applyBorder="1" applyAlignment="1">
      <alignment horizontal="center" vertical="center" wrapText="1"/>
    </xf>
    <xf numFmtId="14" fontId="136" fillId="0" borderId="155" xfId="0" applyNumberFormat="1" applyFont="1" applyBorder="1" applyAlignment="1">
      <alignment horizontal="center" vertical="center" wrapText="1"/>
    </xf>
    <xf numFmtId="0" fontId="21" fillId="0" borderId="197" xfId="0" applyFont="1" applyFill="1" applyBorder="1" applyAlignment="1" applyProtection="1">
      <alignment horizontal="center" vertical="top" wrapText="1"/>
      <protection locked="0"/>
    </xf>
    <xf numFmtId="0" fontId="3" fillId="0" borderId="197" xfId="0" applyFont="1" applyFill="1" applyBorder="1" applyAlignment="1" applyProtection="1">
      <alignment horizontal="center" vertical="top" wrapText="1"/>
      <protection locked="0"/>
    </xf>
    <xf numFmtId="0" fontId="3" fillId="28" borderId="197" xfId="0" applyFont="1" applyFill="1" applyBorder="1" applyAlignment="1" applyProtection="1">
      <alignment horizontal="center" vertical="top" wrapText="1"/>
      <protection locked="0"/>
    </xf>
    <xf numFmtId="0" fontId="3" fillId="0" borderId="199" xfId="0" applyFont="1" applyFill="1" applyBorder="1" applyAlignment="1" applyProtection="1">
      <alignment horizontal="center" vertical="top" wrapText="1"/>
      <protection locked="0"/>
    </xf>
    <xf numFmtId="0" fontId="3" fillId="0" borderId="198" xfId="0" applyFont="1" applyFill="1" applyBorder="1" applyAlignment="1" applyProtection="1">
      <alignment horizontal="center" vertical="top" wrapText="1"/>
      <protection locked="0"/>
    </xf>
    <xf numFmtId="0" fontId="35" fillId="0" borderId="198" xfId="0" applyFont="1" applyFill="1" applyBorder="1" applyAlignment="1" applyProtection="1">
      <alignment horizontal="center" vertical="center" wrapText="1"/>
      <protection locked="0"/>
    </xf>
    <xf numFmtId="165" fontId="35" fillId="0" borderId="19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7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9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8" xfId="0" applyNumberFormat="1" applyFont="1" applyFill="1" applyBorder="1" applyAlignment="1" applyProtection="1">
      <alignment horizontal="center" vertical="center" wrapText="1"/>
    </xf>
    <xf numFmtId="165" fontId="3" fillId="0" borderId="197" xfId="0" applyNumberFormat="1" applyFont="1" applyFill="1" applyBorder="1" applyAlignment="1" applyProtection="1">
      <alignment horizontal="right" vertical="center" wrapText="1"/>
    </xf>
    <xf numFmtId="165" fontId="3" fillId="28" borderId="197" xfId="0" applyNumberFormat="1" applyFont="1" applyFill="1" applyBorder="1" applyAlignment="1" applyProtection="1">
      <alignment horizontal="right" vertical="center" wrapText="1"/>
    </xf>
    <xf numFmtId="1" fontId="3" fillId="28" borderId="197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7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8" xfId="0" applyNumberFormat="1" applyFont="1" applyFill="1" applyBorder="1" applyAlignment="1" applyProtection="1">
      <alignment horizontal="right" vertical="center" wrapText="1"/>
    </xf>
    <xf numFmtId="1" fontId="35" fillId="0" borderId="197" xfId="0" applyNumberFormat="1" applyFont="1" applyFill="1" applyBorder="1" applyAlignment="1" applyProtection="1">
      <alignment horizontal="right" vertical="center" wrapText="1"/>
      <protection locked="0"/>
    </xf>
    <xf numFmtId="1" fontId="131" fillId="26" borderId="197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98" xfId="0" applyNumberFormat="1" applyFont="1" applyFill="1" applyBorder="1" applyAlignment="1">
      <alignment horizontal="right" vertical="center" wrapText="1"/>
    </xf>
    <xf numFmtId="1" fontId="33" fillId="0" borderId="198" xfId="0" applyNumberFormat="1" applyFont="1" applyFill="1" applyBorder="1" applyAlignment="1">
      <alignment horizontal="right" vertical="center" wrapText="1"/>
    </xf>
    <xf numFmtId="1" fontId="132" fillId="26" borderId="198" xfId="0" applyNumberFormat="1" applyFont="1" applyFill="1" applyBorder="1" applyAlignment="1">
      <alignment horizontal="right" vertical="center" wrapText="1"/>
    </xf>
    <xf numFmtId="49" fontId="70" fillId="0" borderId="106" xfId="49" applyNumberFormat="1" applyFont="1" applyFill="1" applyBorder="1" applyAlignment="1">
      <alignment horizontal="center" vertical="center" wrapText="1"/>
    </xf>
    <xf numFmtId="0" fontId="1" fillId="0" borderId="117" xfId="49" applyFont="1" applyFill="1" applyBorder="1" applyAlignment="1">
      <alignment horizontal="center" vertical="center" wrapText="1"/>
    </xf>
    <xf numFmtId="49" fontId="70" fillId="0" borderId="117" xfId="49" applyNumberFormat="1" applyFont="1" applyFill="1" applyBorder="1" applyAlignment="1">
      <alignment horizontal="center" vertical="center" wrapText="1"/>
    </xf>
    <xf numFmtId="0" fontId="71" fillId="0" borderId="166" xfId="0" applyFont="1" applyBorder="1" applyAlignment="1">
      <alignment horizontal="center" vertical="center"/>
    </xf>
    <xf numFmtId="0" fontId="72" fillId="0" borderId="167" xfId="0" applyFont="1" applyBorder="1" applyAlignment="1">
      <alignment horizontal="center" vertical="center"/>
    </xf>
    <xf numFmtId="0" fontId="72" fillId="0" borderId="196" xfId="0" applyFont="1" applyBorder="1" applyAlignment="1">
      <alignment horizontal="center" vertical="center"/>
    </xf>
    <xf numFmtId="0" fontId="72" fillId="0" borderId="19" xfId="0" applyFont="1" applyBorder="1" applyAlignment="1">
      <alignment horizontal="center" vertical="center"/>
    </xf>
    <xf numFmtId="0" fontId="72" fillId="0" borderId="188" xfId="0" applyFont="1" applyBorder="1" applyAlignment="1">
      <alignment horizontal="center" vertical="center"/>
    </xf>
    <xf numFmtId="0" fontId="72" fillId="0" borderId="187" xfId="0" applyFont="1" applyBorder="1" applyAlignment="1">
      <alignment horizontal="center" vertical="center"/>
    </xf>
    <xf numFmtId="0" fontId="74" fillId="0" borderId="124" xfId="0" applyFont="1" applyBorder="1" applyAlignment="1">
      <alignment vertical="center" wrapText="1"/>
    </xf>
    <xf numFmtId="0" fontId="74" fillId="0" borderId="155" xfId="0" applyFont="1" applyBorder="1" applyAlignment="1">
      <alignment vertical="center" wrapText="1"/>
    </xf>
    <xf numFmtId="0" fontId="72" fillId="0" borderId="165" xfId="0" applyFont="1" applyBorder="1" applyAlignment="1">
      <alignment horizontal="center" vertical="center"/>
    </xf>
    <xf numFmtId="0" fontId="72" fillId="0" borderId="0" xfId="0" applyFont="1" applyBorder="1" applyAlignment="1">
      <alignment horizontal="center" vertical="center"/>
    </xf>
    <xf numFmtId="0" fontId="72" fillId="0" borderId="75" xfId="0" applyFont="1" applyBorder="1" applyAlignment="1">
      <alignment horizontal="center" vertical="center"/>
    </xf>
    <xf numFmtId="0" fontId="72" fillId="0" borderId="94" xfId="0" applyFont="1" applyBorder="1" applyAlignment="1">
      <alignment horizontal="center" vertical="center"/>
    </xf>
    <xf numFmtId="0" fontId="71" fillId="0" borderId="124" xfId="0" applyFont="1" applyBorder="1" applyAlignment="1">
      <alignment horizontal="center" vertical="center"/>
    </xf>
    <xf numFmtId="0" fontId="72" fillId="0" borderId="154" xfId="0" applyFont="1" applyBorder="1" applyAlignment="1">
      <alignment horizontal="center" vertical="center"/>
    </xf>
    <xf numFmtId="0" fontId="72" fillId="0" borderId="155" xfId="0" applyFont="1" applyBorder="1" applyAlignment="1">
      <alignment horizontal="center" vertical="center"/>
    </xf>
    <xf numFmtId="0" fontId="73" fillId="0" borderId="160" xfId="0" applyFont="1" applyBorder="1" applyAlignment="1">
      <alignment horizontal="center" vertical="center" wrapText="1"/>
    </xf>
    <xf numFmtId="0" fontId="74" fillId="0" borderId="184" xfId="0" applyFont="1" applyBorder="1" applyAlignment="1">
      <alignment horizontal="center" vertical="center" wrapText="1"/>
    </xf>
    <xf numFmtId="169" fontId="71" fillId="0" borderId="124" xfId="0" applyNumberFormat="1" applyFont="1" applyBorder="1" applyAlignment="1">
      <alignment horizontal="center" vertical="center"/>
    </xf>
    <xf numFmtId="169" fontId="71" fillId="0" borderId="155" xfId="0" applyNumberFormat="1" applyFont="1" applyBorder="1" applyAlignment="1">
      <alignment horizontal="center" vertical="center"/>
    </xf>
    <xf numFmtId="0" fontId="72" fillId="0" borderId="78" xfId="0" applyFont="1" applyBorder="1" applyAlignment="1">
      <alignment horizontal="center" vertical="center" wrapText="1"/>
    </xf>
    <xf numFmtId="0" fontId="72" fillId="0" borderId="93" xfId="0" applyFont="1" applyBorder="1" applyAlignment="1">
      <alignment horizontal="center" vertical="center" wrapText="1"/>
    </xf>
    <xf numFmtId="0" fontId="72" fillId="0" borderId="188" xfId="0" applyFont="1" applyBorder="1" applyAlignment="1">
      <alignment horizontal="center" vertical="center" wrapText="1"/>
    </xf>
    <xf numFmtId="0" fontId="72" fillId="0" borderId="189" xfId="0" applyFont="1" applyBorder="1" applyAlignment="1">
      <alignment horizontal="center" vertical="center" wrapText="1"/>
    </xf>
    <xf numFmtId="0" fontId="72" fillId="0" borderId="14" xfId="0" applyFont="1" applyBorder="1" applyAlignment="1">
      <alignment vertical="center" wrapText="1"/>
    </xf>
    <xf numFmtId="0" fontId="72" fillId="0" borderId="24" xfId="0" applyFont="1" applyBorder="1" applyAlignment="1">
      <alignment vertical="center" wrapText="1"/>
    </xf>
    <xf numFmtId="0" fontId="72" fillId="0" borderId="16" xfId="0" applyFont="1" applyBorder="1" applyAlignment="1">
      <alignment vertical="center" wrapText="1"/>
    </xf>
    <xf numFmtId="0" fontId="72" fillId="0" borderId="21" xfId="0" applyFont="1" applyBorder="1" applyAlignment="1">
      <alignment vertical="center" wrapText="1"/>
    </xf>
    <xf numFmtId="0" fontId="72" fillId="0" borderId="160" xfId="0" applyFont="1" applyBorder="1" applyAlignment="1">
      <alignment vertical="center" wrapText="1"/>
    </xf>
    <xf numFmtId="0" fontId="72" fillId="0" borderId="169" xfId="0" applyFont="1" applyBorder="1" applyAlignment="1">
      <alignment vertical="center" wrapText="1"/>
    </xf>
    <xf numFmtId="0" fontId="72" fillId="0" borderId="103" xfId="0" applyFont="1" applyBorder="1" applyAlignment="1">
      <alignment vertical="center" wrapText="1"/>
    </xf>
    <xf numFmtId="0" fontId="72" fillId="0" borderId="15" xfId="0" applyFont="1" applyBorder="1" applyAlignment="1">
      <alignment vertical="center" wrapText="1"/>
    </xf>
    <xf numFmtId="0" fontId="72" fillId="0" borderId="27" xfId="0" applyFont="1" applyBorder="1" applyAlignment="1">
      <alignment vertical="center" wrapText="1"/>
    </xf>
    <xf numFmtId="0" fontId="71" fillId="0" borderId="124" xfId="0" applyFont="1" applyBorder="1" applyAlignment="1">
      <alignment horizontal="center"/>
    </xf>
    <xf numFmtId="0" fontId="71" fillId="0" borderId="154" xfId="0" applyFont="1" applyBorder="1" applyAlignment="1">
      <alignment horizontal="center"/>
    </xf>
    <xf numFmtId="0" fontId="71" fillId="0" borderId="155" xfId="0" applyFont="1" applyBorder="1" applyAlignment="1">
      <alignment horizontal="center"/>
    </xf>
    <xf numFmtId="0" fontId="71" fillId="0" borderId="160" xfId="0" applyFont="1" applyFill="1" applyBorder="1" applyAlignment="1">
      <alignment horizontal="center" vertical="center"/>
    </xf>
    <xf numFmtId="0" fontId="72" fillId="0" borderId="103" xfId="0" applyFont="1" applyBorder="1" applyAlignment="1">
      <alignment horizontal="center" vertical="center"/>
    </xf>
    <xf numFmtId="0" fontId="72" fillId="0" borderId="169" xfId="0" applyFont="1" applyBorder="1" applyAlignment="1">
      <alignment horizontal="center" vertical="center"/>
    </xf>
    <xf numFmtId="0" fontId="71" fillId="0" borderId="160" xfId="0" applyFont="1" applyBorder="1" applyAlignment="1">
      <alignment horizontal="center" vertical="center"/>
    </xf>
    <xf numFmtId="0" fontId="72" fillId="0" borderId="124" xfId="0" applyFont="1" applyFill="1" applyBorder="1" applyAlignment="1">
      <alignment horizontal="center" vertical="center" wrapText="1"/>
    </xf>
    <xf numFmtId="0" fontId="0" fillId="0" borderId="155" xfId="0" applyBorder="1" applyAlignment="1">
      <alignment horizontal="center" vertical="center" wrapText="1"/>
    </xf>
    <xf numFmtId="0" fontId="71" fillId="0" borderId="150" xfId="0" applyFont="1" applyBorder="1" applyAlignment="1">
      <alignment horizontal="center" vertical="center"/>
    </xf>
    <xf numFmtId="0" fontId="71" fillId="0" borderId="151" xfId="0" applyFont="1" applyBorder="1" applyAlignment="1">
      <alignment horizontal="center" vertical="center"/>
    </xf>
    <xf numFmtId="0" fontId="71" fillId="0" borderId="149" xfId="0" applyFont="1" applyBorder="1" applyAlignment="1">
      <alignment horizontal="center" vertical="center"/>
    </xf>
    <xf numFmtId="0" fontId="71" fillId="0" borderId="115" xfId="0" applyFont="1" applyBorder="1" applyAlignment="1">
      <alignment horizontal="center" vertical="center"/>
    </xf>
    <xf numFmtId="0" fontId="71" fillId="0" borderId="125" xfId="0" applyFont="1" applyBorder="1" applyAlignment="1">
      <alignment horizontal="center" vertical="center"/>
    </xf>
    <xf numFmtId="0" fontId="71" fillId="0" borderId="116" xfId="0" applyFont="1" applyBorder="1" applyAlignment="1">
      <alignment horizontal="center" vertical="center"/>
    </xf>
    <xf numFmtId="0" fontId="72" fillId="0" borderId="142" xfId="0" applyFont="1" applyFill="1" applyBorder="1" applyAlignment="1">
      <alignment horizontal="center" vertical="center" wrapText="1"/>
    </xf>
    <xf numFmtId="0" fontId="72" fillId="0" borderId="147" xfId="0" applyFont="1" applyBorder="1" applyAlignment="1">
      <alignment vertical="center" wrapText="1"/>
    </xf>
    <xf numFmtId="0" fontId="72" fillId="0" borderId="117" xfId="0" applyFont="1" applyBorder="1" applyAlignment="1">
      <alignment vertical="center" wrapText="1"/>
    </xf>
    <xf numFmtId="0" fontId="72" fillId="0" borderId="148" xfId="0" applyFont="1" applyBorder="1" applyAlignment="1">
      <alignment vertical="center" wrapText="1"/>
    </xf>
    <xf numFmtId="0" fontId="72" fillId="0" borderId="146" xfId="0" applyFont="1" applyBorder="1" applyAlignment="1">
      <alignment vertical="center" wrapText="1"/>
    </xf>
    <xf numFmtId="0" fontId="72" fillId="0" borderId="77" xfId="0" applyFont="1" applyBorder="1" applyAlignment="1">
      <alignment vertical="center" wrapText="1"/>
    </xf>
    <xf numFmtId="0" fontId="72" fillId="0" borderId="83" xfId="0" applyFont="1" applyBorder="1" applyAlignment="1">
      <alignment vertical="center" wrapText="1"/>
    </xf>
    <xf numFmtId="0" fontId="72" fillId="0" borderId="78" xfId="0" applyFont="1" applyBorder="1" applyAlignment="1">
      <alignment vertical="center" wrapText="1"/>
    </xf>
    <xf numFmtId="0" fontId="72" fillId="0" borderId="86" xfId="0" applyFont="1" applyBorder="1" applyAlignment="1">
      <alignment vertical="center" wrapText="1"/>
    </xf>
    <xf numFmtId="0" fontId="72" fillId="0" borderId="79" xfId="0" applyFont="1" applyBorder="1" applyAlignment="1">
      <alignment vertical="center" wrapText="1"/>
    </xf>
    <xf numFmtId="0" fontId="72" fillId="0" borderId="184" xfId="0" applyFont="1" applyBorder="1" applyAlignment="1">
      <alignment vertical="center" wrapText="1"/>
    </xf>
    <xf numFmtId="0" fontId="71" fillId="0" borderId="160" xfId="0" applyFont="1" applyBorder="1" applyAlignment="1">
      <alignment horizontal="center" vertical="center" wrapText="1"/>
    </xf>
    <xf numFmtId="0" fontId="72" fillId="0" borderId="184" xfId="0" applyFont="1" applyBorder="1" applyAlignment="1">
      <alignment horizontal="center" vertical="center" wrapText="1"/>
    </xf>
    <xf numFmtId="0" fontId="72" fillId="0" borderId="187" xfId="0" applyFont="1" applyBorder="1" applyAlignment="1">
      <alignment horizontal="center" vertical="center" wrapText="1"/>
    </xf>
    <xf numFmtId="0" fontId="72" fillId="0" borderId="195" xfId="0" applyFont="1" applyBorder="1" applyAlignment="1">
      <alignment horizontal="center" vertical="center"/>
    </xf>
    <xf numFmtId="0" fontId="72" fillId="0" borderId="184" xfId="0" applyFont="1" applyBorder="1" applyAlignment="1">
      <alignment horizontal="center" vertical="center"/>
    </xf>
    <xf numFmtId="0" fontId="71" fillId="0" borderId="195" xfId="0" applyFont="1" applyBorder="1" applyAlignment="1">
      <alignment horizontal="center" vertical="center" wrapText="1"/>
    </xf>
    <xf numFmtId="0" fontId="71" fillId="0" borderId="184" xfId="0" applyFont="1" applyBorder="1" applyAlignment="1">
      <alignment horizontal="center" vertical="center" wrapText="1"/>
    </xf>
    <xf numFmtId="0" fontId="71" fillId="0" borderId="165" xfId="0" applyFont="1" applyBorder="1" applyAlignment="1">
      <alignment horizontal="center" vertical="center"/>
    </xf>
    <xf numFmtId="0" fontId="71" fillId="0" borderId="167" xfId="0" applyFont="1" applyBorder="1" applyAlignment="1">
      <alignment horizontal="center" vertical="center"/>
    </xf>
    <xf numFmtId="0" fontId="71" fillId="0" borderId="188" xfId="0" applyFont="1" applyBorder="1" applyAlignment="1">
      <alignment horizontal="center" vertical="center"/>
    </xf>
    <xf numFmtId="0" fontId="71" fillId="0" borderId="189" xfId="0" applyFont="1" applyBorder="1" applyAlignment="1">
      <alignment horizontal="center" vertical="center"/>
    </xf>
    <xf numFmtId="0" fontId="71" fillId="0" borderId="187" xfId="0" applyFont="1" applyBorder="1" applyAlignment="1">
      <alignment horizontal="center" vertical="center"/>
    </xf>
    <xf numFmtId="0" fontId="72" fillId="0" borderId="154" xfId="0" applyFont="1" applyFill="1" applyBorder="1" applyAlignment="1">
      <alignment horizontal="center" vertical="center" wrapText="1"/>
    </xf>
    <xf numFmtId="0" fontId="7" fillId="0" borderId="126" xfId="0" applyFont="1" applyBorder="1" applyAlignment="1">
      <alignment horizontal="center" vertical="center"/>
    </xf>
    <xf numFmtId="0" fontId="25" fillId="0" borderId="126" xfId="0" applyFont="1" applyBorder="1" applyAlignment="1">
      <alignment horizontal="center" vertical="center"/>
    </xf>
    <xf numFmtId="0" fontId="14" fillId="0" borderId="126" xfId="0" applyFont="1" applyBorder="1" applyAlignment="1">
      <alignment horizontal="center" vertical="center" wrapText="1"/>
    </xf>
    <xf numFmtId="0" fontId="8" fillId="0" borderId="126" xfId="0" applyFont="1" applyBorder="1" applyAlignment="1">
      <alignment horizontal="center" vertical="center" wrapText="1"/>
    </xf>
    <xf numFmtId="0" fontId="35" fillId="0" borderId="162" xfId="0" applyFont="1" applyFill="1" applyBorder="1" applyAlignment="1" applyProtection="1">
      <alignment horizontal="center" vertical="center" wrapText="1"/>
      <protection locked="0"/>
    </xf>
    <xf numFmtId="0" fontId="35" fillId="0" borderId="163" xfId="0" applyFont="1" applyFill="1" applyBorder="1" applyAlignment="1" applyProtection="1">
      <alignment horizontal="center" vertical="top" wrapText="1"/>
      <protection locked="0"/>
    </xf>
    <xf numFmtId="0" fontId="35" fillId="0" borderId="162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21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0</xdr:row>
      <xdr:rowOff>66675</xdr:rowOff>
    </xdr:from>
    <xdr:to>
      <xdr:col>19</xdr:col>
      <xdr:colOff>65683</xdr:colOff>
      <xdr:row>22</xdr:row>
      <xdr:rowOff>40311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4975" y="66675"/>
          <a:ext cx="6133108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23</xdr:row>
      <xdr:rowOff>9525</xdr:rowOff>
    </xdr:from>
    <xdr:to>
      <xdr:col>9</xdr:col>
      <xdr:colOff>581025</xdr:colOff>
      <xdr:row>41</xdr:row>
      <xdr:rowOff>99343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1" y="3733800"/>
          <a:ext cx="4848224" cy="300446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41</xdr:row>
      <xdr:rowOff>161924</xdr:rowOff>
    </xdr:from>
    <xdr:to>
      <xdr:col>9</xdr:col>
      <xdr:colOff>590550</xdr:colOff>
      <xdr:row>60</xdr:row>
      <xdr:rowOff>104774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800849"/>
          <a:ext cx="4857750" cy="30194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590550</xdr:colOff>
      <xdr:row>41</xdr:row>
      <xdr:rowOff>104775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57750" cy="30194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590550</xdr:colOff>
      <xdr:row>60</xdr:row>
      <xdr:rowOff>103132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57750" cy="3017782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428625</xdr:colOff>
      <xdr:row>41</xdr:row>
      <xdr:rowOff>104775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695825" cy="301942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463706</xdr:colOff>
      <xdr:row>60</xdr:row>
      <xdr:rowOff>104775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730906" cy="3019425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61</xdr:row>
      <xdr:rowOff>85725</xdr:rowOff>
    </xdr:from>
    <xdr:to>
      <xdr:col>17</xdr:col>
      <xdr:colOff>600075</xdr:colOff>
      <xdr:row>79</xdr:row>
      <xdr:rowOff>66675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15050" y="9963150"/>
          <a:ext cx="4848225" cy="28956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504824</xdr:colOff>
      <xdr:row>31</xdr:row>
      <xdr:rowOff>95250</xdr:rowOff>
    </xdr:from>
    <xdr:to>
      <xdr:col>22</xdr:col>
      <xdr:colOff>428624</xdr:colOff>
      <xdr:row>56</xdr:row>
      <xdr:rowOff>47625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4" y="5162550"/>
          <a:ext cx="6276975" cy="4038600"/>
        </a:xfrm>
        <a:prstGeom prst="rect">
          <a:avLst/>
        </a:prstGeom>
      </xdr:spPr>
    </xdr:pic>
    <xdr:clientData/>
  </xdr:twoCellAnchor>
  <xdr:twoCellAnchor editAs="oneCell">
    <xdr:from>
      <xdr:col>12</xdr:col>
      <xdr:colOff>495300</xdr:colOff>
      <xdr:row>5</xdr:row>
      <xdr:rowOff>95250</xdr:rowOff>
    </xdr:from>
    <xdr:to>
      <xdr:col>22</xdr:col>
      <xdr:colOff>428625</xdr:colOff>
      <xdr:row>29</xdr:row>
      <xdr:rowOff>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10500" y="914400"/>
          <a:ext cx="6286500" cy="388620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5</xdr:row>
      <xdr:rowOff>47625</xdr:rowOff>
    </xdr:from>
    <xdr:to>
      <xdr:col>11</xdr:col>
      <xdr:colOff>556367</xdr:colOff>
      <xdr:row>23</xdr:row>
      <xdr:rowOff>56267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8775" y="866775"/>
          <a:ext cx="5633192" cy="2999492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57</xdr:row>
      <xdr:rowOff>9524</xdr:rowOff>
    </xdr:from>
    <xdr:to>
      <xdr:col>8</xdr:col>
      <xdr:colOff>553980</xdr:colOff>
      <xdr:row>76</xdr:row>
      <xdr:rowOff>123824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2925" y="9382124"/>
          <a:ext cx="4887855" cy="32099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18</xdr:col>
      <xdr:colOff>213854</xdr:colOff>
      <xdr:row>76</xdr:row>
      <xdr:rowOff>111149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86400" y="9372600"/>
          <a:ext cx="5700254" cy="32067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257175</xdr:colOff>
      <xdr:row>40</xdr:row>
      <xdr:rowOff>85725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4476750"/>
          <a:ext cx="3305175" cy="2219325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27</xdr:row>
      <xdr:rowOff>0</xdr:rowOff>
    </xdr:from>
    <xdr:to>
      <xdr:col>12</xdr:col>
      <xdr:colOff>447675</xdr:colOff>
      <xdr:row>40</xdr:row>
      <xdr:rowOff>95250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43350" y="4476750"/>
          <a:ext cx="3819525" cy="222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238125</xdr:colOff>
      <xdr:row>56</xdr:row>
      <xdr:rowOff>9525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81800"/>
          <a:ext cx="3286125" cy="2438400"/>
        </a:xfrm>
        <a:prstGeom prst="rect">
          <a:avLst/>
        </a:prstGeom>
      </xdr:spPr>
    </xdr:pic>
    <xdr:clientData/>
  </xdr:twoCellAnchor>
  <xdr:twoCellAnchor editAs="oneCell">
    <xdr:from>
      <xdr:col>6</xdr:col>
      <xdr:colOff>257175</xdr:colOff>
      <xdr:row>41</xdr:row>
      <xdr:rowOff>1</xdr:rowOff>
    </xdr:from>
    <xdr:to>
      <xdr:col>12</xdr:col>
      <xdr:colOff>447675</xdr:colOff>
      <xdr:row>56</xdr:row>
      <xdr:rowOff>9526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14775" y="6781801"/>
          <a:ext cx="3848100" cy="243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6</xdr:col>
      <xdr:colOff>714374</xdr:colOff>
      <xdr:row>56</xdr:row>
      <xdr:rowOff>130969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9179719"/>
          <a:ext cx="5250656" cy="3298031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</xdr:colOff>
      <xdr:row>20</xdr:row>
      <xdr:rowOff>178593</xdr:rowOff>
    </xdr:from>
    <xdr:to>
      <xdr:col>6</xdr:col>
      <xdr:colOff>738187</xdr:colOff>
      <xdr:row>35</xdr:row>
      <xdr:rowOff>142874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5812" y="5524499"/>
          <a:ext cx="5262563" cy="34647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16</xdr:row>
      <xdr:rowOff>0</xdr:rowOff>
    </xdr:from>
    <xdr:to>
      <xdr:col>12</xdr:col>
      <xdr:colOff>423685</xdr:colOff>
      <xdr:row>33</xdr:row>
      <xdr:rowOff>112643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533775"/>
          <a:ext cx="4548010" cy="28653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889000</xdr:colOff>
      <xdr:row>25</xdr:row>
      <xdr:rowOff>0</xdr:rowOff>
    </xdr:from>
    <xdr:to>
      <xdr:col>10</xdr:col>
      <xdr:colOff>723626</xdr:colOff>
      <xdr:row>53</xdr:row>
      <xdr:rowOff>65430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8200" y="6667500"/>
          <a:ext cx="8559526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927100</xdr:colOff>
      <xdr:row>54</xdr:row>
      <xdr:rowOff>25400</xdr:rowOff>
    </xdr:from>
    <xdr:to>
      <xdr:col>10</xdr:col>
      <xdr:colOff>737340</xdr:colOff>
      <xdr:row>83</xdr:row>
      <xdr:rowOff>50800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6300" y="11480800"/>
          <a:ext cx="8535140" cy="48133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22</xdr:col>
      <xdr:colOff>153140</xdr:colOff>
      <xdr:row>53</xdr:row>
      <xdr:rowOff>22755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667500"/>
          <a:ext cx="8535140" cy="464555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153140</xdr:colOff>
      <xdr:row>83</xdr:row>
      <xdr:rowOff>64937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35140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107157</xdr:colOff>
      <xdr:row>21</xdr:row>
      <xdr:rowOff>11906</xdr:rowOff>
    </xdr:from>
    <xdr:to>
      <xdr:col>9</xdr:col>
      <xdr:colOff>760359</xdr:colOff>
      <xdr:row>49</xdr:row>
      <xdr:rowOff>2404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0188" y="6012656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20</xdr:col>
      <xdr:colOff>450796</xdr:colOff>
      <xdr:row>48</xdr:row>
      <xdr:rowOff>157185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56031" y="600075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15</xdr:col>
      <xdr:colOff>4455</xdr:colOff>
      <xdr:row>78</xdr:row>
      <xdr:rowOff>138895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53125" y="11001375"/>
          <a:ext cx="8541236" cy="46394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14</xdr:row>
      <xdr:rowOff>0</xdr:rowOff>
    </xdr:from>
    <xdr:to>
      <xdr:col>15</xdr:col>
      <xdr:colOff>431421</xdr:colOff>
      <xdr:row>34</xdr:row>
      <xdr:rowOff>59722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5" y="3495675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13</xdr:row>
      <xdr:rowOff>0</xdr:rowOff>
    </xdr:from>
    <xdr:to>
      <xdr:col>18</xdr:col>
      <xdr:colOff>441131</xdr:colOff>
      <xdr:row>33</xdr:row>
      <xdr:rowOff>145073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3248025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584695</xdr:colOff>
      <xdr:row>38</xdr:row>
      <xdr:rowOff>27491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75529" cy="36152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245518</xdr:colOff>
      <xdr:row>14</xdr:row>
      <xdr:rowOff>47625</xdr:rowOff>
    </xdr:from>
    <xdr:to>
      <xdr:col>23</xdr:col>
      <xdr:colOff>11906</xdr:colOff>
      <xdr:row>45</xdr:row>
      <xdr:rowOff>1</xdr:rowOff>
    </xdr:to>
    <xdr:pic>
      <xdr:nvPicPr>
        <xdr:cNvPr id="9" name="Obraz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7893" y="2750344"/>
          <a:ext cx="13089482" cy="5119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9"/>
  <sheetViews>
    <sheetView showGridLines="0" tabSelected="1" workbookViewId="0">
      <selection activeCell="M19" sqref="M19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193"/>
      <c r="C2" s="193"/>
      <c r="D2" s="193"/>
      <c r="E2" s="194"/>
      <c r="F2" s="194"/>
    </row>
    <row r="3" spans="2:6" ht="22.5" customHeight="1" x14ac:dyDescent="0.25">
      <c r="B3" s="193"/>
      <c r="C3" s="193"/>
      <c r="D3" s="195" t="s">
        <v>241</v>
      </c>
      <c r="E3" s="194"/>
      <c r="F3" s="194"/>
    </row>
    <row r="4" spans="2:6" ht="16.5" customHeight="1" x14ac:dyDescent="0.25">
      <c r="B4" s="193"/>
      <c r="C4" s="193"/>
      <c r="D4" s="195" t="s">
        <v>269</v>
      </c>
      <c r="E4" s="194"/>
      <c r="F4" s="194"/>
    </row>
    <row r="5" spans="2:6" ht="20.25" customHeight="1" x14ac:dyDescent="0.2">
      <c r="B5" s="193"/>
      <c r="C5" s="193"/>
      <c r="D5" s="196" t="s">
        <v>213</v>
      </c>
      <c r="E5" s="193"/>
      <c r="F5" s="194"/>
    </row>
    <row r="6" spans="2:6" x14ac:dyDescent="0.2">
      <c r="B6" s="194"/>
      <c r="C6" s="194"/>
      <c r="D6" s="194"/>
      <c r="E6" s="194"/>
      <c r="F6" s="194"/>
    </row>
    <row r="7" spans="2:6" x14ac:dyDescent="0.2">
      <c r="B7" s="197"/>
      <c r="C7" s="197"/>
      <c r="D7" s="197"/>
      <c r="E7" s="197"/>
      <c r="F7" s="197"/>
    </row>
    <row r="8" spans="2:6" ht="15.75" x14ac:dyDescent="0.25">
      <c r="B8" s="103" t="s">
        <v>2</v>
      </c>
      <c r="C8" s="107"/>
      <c r="D8" s="107"/>
      <c r="E8" s="107"/>
      <c r="F8" s="107"/>
    </row>
    <row r="9" spans="2:6" x14ac:dyDescent="0.2">
      <c r="B9" s="107"/>
      <c r="C9" s="107"/>
      <c r="D9" s="107"/>
      <c r="E9" s="107"/>
      <c r="F9" s="107"/>
    </row>
    <row r="10" spans="2:6" ht="15.75" x14ac:dyDescent="0.2">
      <c r="B10" s="107"/>
      <c r="C10" s="107"/>
      <c r="D10" s="107"/>
      <c r="E10" s="573"/>
      <c r="F10" s="107"/>
    </row>
    <row r="11" spans="2:6" ht="31.5" x14ac:dyDescent="0.5">
      <c r="B11" s="755" t="s">
        <v>15</v>
      </c>
      <c r="C11" s="194"/>
      <c r="D11" s="194"/>
      <c r="E11" s="573"/>
      <c r="F11" s="197"/>
    </row>
    <row r="12" spans="2:6" ht="18.75" x14ac:dyDescent="0.3">
      <c r="B12" s="496"/>
      <c r="C12" s="497"/>
      <c r="D12" s="197"/>
      <c r="E12" s="197"/>
      <c r="F12" s="197"/>
    </row>
    <row r="13" spans="2:6" x14ac:dyDescent="0.2">
      <c r="B13" s="107"/>
      <c r="C13" s="107"/>
      <c r="D13" s="107"/>
      <c r="E13" s="107"/>
      <c r="F13" s="107"/>
    </row>
    <row r="14" spans="2:6" ht="26.25" x14ac:dyDescent="0.4">
      <c r="B14" s="520" t="s">
        <v>315</v>
      </c>
      <c r="C14" s="198"/>
      <c r="D14" s="756" t="s">
        <v>316</v>
      </c>
      <c r="E14" s="757"/>
      <c r="F14" s="200"/>
    </row>
    <row r="15" spans="2:6" ht="15.75" x14ac:dyDescent="0.25">
      <c r="B15" s="588"/>
      <c r="C15" s="107"/>
      <c r="D15" s="107"/>
      <c r="E15" s="107"/>
      <c r="F15" s="107"/>
    </row>
    <row r="16" spans="2:6" ht="18" x14ac:dyDescent="0.25">
      <c r="B16" s="453"/>
      <c r="C16" s="107"/>
      <c r="D16" s="107"/>
      <c r="E16" s="107"/>
      <c r="F16" s="107"/>
    </row>
    <row r="17" spans="2:12" ht="26.25" x14ac:dyDescent="0.4">
      <c r="B17" s="201" t="s">
        <v>242</v>
      </c>
      <c r="C17" s="202"/>
      <c r="D17" s="203" t="s">
        <v>317</v>
      </c>
      <c r="E17" s="202"/>
      <c r="F17" s="202"/>
    </row>
    <row r="18" spans="2:12" ht="26.25" x14ac:dyDescent="0.4">
      <c r="B18" s="751"/>
      <c r="C18" s="198"/>
      <c r="D18" s="484"/>
      <c r="E18" s="198"/>
      <c r="F18" s="198"/>
    </row>
    <row r="19" spans="2:12" ht="26.25" x14ac:dyDescent="0.4">
      <c r="B19" s="766"/>
      <c r="C19" s="198"/>
      <c r="D19" s="484"/>
      <c r="E19" s="198"/>
      <c r="F19" s="198"/>
      <c r="G19" s="9"/>
      <c r="H19" s="9"/>
      <c r="I19" s="9"/>
      <c r="J19" s="9"/>
      <c r="K19" s="9"/>
      <c r="L19" s="9"/>
    </row>
    <row r="20" spans="2:12" ht="13.5" customHeight="1" x14ac:dyDescent="0.4">
      <c r="B20" s="753"/>
      <c r="C20" s="198"/>
      <c r="D20" s="484"/>
      <c r="E20" s="754"/>
      <c r="F20" s="754"/>
      <c r="G20" s="754"/>
      <c r="H20" s="754"/>
      <c r="I20" s="9"/>
      <c r="J20" s="9"/>
      <c r="K20" s="9"/>
      <c r="L20" s="9"/>
    </row>
    <row r="21" spans="2:12" ht="15" x14ac:dyDescent="0.25">
      <c r="B21" s="9"/>
      <c r="C21" s="9"/>
      <c r="D21" s="9"/>
      <c r="E21" s="9"/>
      <c r="F21" s="754"/>
      <c r="G21" s="9"/>
      <c r="H21" s="9"/>
      <c r="I21" s="9"/>
      <c r="J21" s="9"/>
      <c r="K21" s="9"/>
      <c r="L21" s="9"/>
    </row>
    <row r="22" spans="2:12" ht="15" x14ac:dyDescent="0.25">
      <c r="B22" s="754"/>
      <c r="C22" s="754"/>
      <c r="D22" s="754"/>
      <c r="E22" s="754"/>
      <c r="F22" s="754"/>
      <c r="G22" s="9"/>
      <c r="H22" s="9"/>
      <c r="I22" s="9"/>
      <c r="J22" s="9"/>
      <c r="K22" s="9"/>
      <c r="L22" s="9"/>
    </row>
    <row r="23" spans="2:12" ht="15" x14ac:dyDescent="0.25">
      <c r="B23" s="108" t="s">
        <v>243</v>
      </c>
      <c r="C23" s="108"/>
      <c r="D23" s="108"/>
      <c r="E23" s="108"/>
      <c r="F23" s="108"/>
    </row>
    <row r="24" spans="2:12" ht="15" x14ac:dyDescent="0.25">
      <c r="B24" s="108" t="s">
        <v>3</v>
      </c>
      <c r="C24" s="108"/>
      <c r="D24" s="108"/>
      <c r="E24" s="108"/>
      <c r="F24" s="108"/>
    </row>
    <row r="25" spans="2:12" ht="15" x14ac:dyDescent="0.25">
      <c r="B25" s="204" t="s">
        <v>268</v>
      </c>
      <c r="C25" s="204"/>
      <c r="D25" s="204"/>
      <c r="E25" s="204"/>
      <c r="F25" s="204"/>
    </row>
    <row r="26" spans="2:12" ht="15" x14ac:dyDescent="0.25">
      <c r="B26" s="204" t="s">
        <v>267</v>
      </c>
      <c r="C26" s="204"/>
      <c r="D26" s="204"/>
      <c r="E26" s="204"/>
      <c r="F26" s="204"/>
    </row>
    <row r="27" spans="2:12" ht="15" x14ac:dyDescent="0.25">
      <c r="B27" s="108" t="s">
        <v>4</v>
      </c>
      <c r="C27" s="108"/>
      <c r="D27" s="108"/>
      <c r="E27" s="108"/>
      <c r="F27" s="108"/>
    </row>
    <row r="28" spans="2:12" ht="15" x14ac:dyDescent="0.25">
      <c r="B28" s="108" t="s">
        <v>5</v>
      </c>
      <c r="C28" s="108"/>
      <c r="D28" s="108"/>
      <c r="E28" s="108"/>
      <c r="F28" s="108"/>
    </row>
    <row r="29" spans="2:12" ht="15" x14ac:dyDescent="0.25">
      <c r="B29" s="108"/>
      <c r="C29" s="108"/>
      <c r="D29" s="108"/>
      <c r="E29" s="108"/>
      <c r="F29" s="108"/>
    </row>
    <row r="30" spans="2:12" ht="18.75" x14ac:dyDescent="0.3">
      <c r="B30" s="476"/>
      <c r="C30" s="108"/>
      <c r="D30" s="108"/>
      <c r="E30" s="108"/>
      <c r="F30" s="108"/>
    </row>
    <row r="31" spans="2:12" ht="15" x14ac:dyDescent="0.25">
      <c r="B31" s="108"/>
      <c r="C31" s="205"/>
      <c r="D31" s="108"/>
      <c r="E31" s="108"/>
      <c r="F31" s="108"/>
    </row>
    <row r="32" spans="2:12" ht="15" x14ac:dyDescent="0.25">
      <c r="B32" s="108"/>
      <c r="C32" s="205"/>
      <c r="D32" s="108"/>
      <c r="E32" s="108"/>
      <c r="F32" s="108"/>
    </row>
    <row r="33" spans="2:10" ht="15" x14ac:dyDescent="0.25">
      <c r="B33" s="1" t="s">
        <v>6</v>
      </c>
      <c r="F33" s="108"/>
    </row>
    <row r="34" spans="2:10" ht="15" x14ac:dyDescent="0.25">
      <c r="B34" s="1" t="s">
        <v>199</v>
      </c>
      <c r="F34" s="204"/>
    </row>
    <row r="35" spans="2:10" ht="15" x14ac:dyDescent="0.25">
      <c r="B35" s="1" t="s">
        <v>13</v>
      </c>
      <c r="C35" s="3" t="s">
        <v>14</v>
      </c>
      <c r="F35" s="108"/>
    </row>
    <row r="36" spans="2:10" ht="15" x14ac:dyDescent="0.25">
      <c r="B36" s="108"/>
      <c r="C36" s="108"/>
      <c r="D36" s="108"/>
      <c r="E36" s="108"/>
      <c r="F36" s="108"/>
    </row>
    <row r="37" spans="2:10" ht="15" x14ac:dyDescent="0.25">
      <c r="B37" s="206" t="s">
        <v>244</v>
      </c>
      <c r="C37" s="207"/>
      <c r="D37" s="207"/>
      <c r="E37" s="207"/>
      <c r="F37" s="207"/>
      <c r="G37" s="208"/>
      <c r="H37" s="208"/>
      <c r="I37" s="208"/>
      <c r="J37" s="208"/>
    </row>
    <row r="38" spans="2:10" ht="15" x14ac:dyDescent="0.25">
      <c r="B38" s="209" t="s">
        <v>245</v>
      </c>
      <c r="C38" s="207"/>
      <c r="D38" s="207"/>
      <c r="E38" s="207"/>
      <c r="F38" s="207"/>
      <c r="G38" s="208"/>
      <c r="H38" s="208"/>
      <c r="I38" s="208"/>
      <c r="J38" s="208"/>
    </row>
    <row r="39" spans="2:10" ht="15" x14ac:dyDescent="0.25">
      <c r="B39" s="209" t="s">
        <v>246</v>
      </c>
      <c r="C39" s="210"/>
      <c r="D39" s="210"/>
      <c r="E39" s="210"/>
      <c r="F39" s="210"/>
      <c r="G39" s="211"/>
      <c r="H39" s="211"/>
      <c r="I39" s="211"/>
      <c r="J39" s="211"/>
    </row>
  </sheetData>
  <hyperlinks>
    <hyperlink ref="C35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R19" sqref="R19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09" t="s">
        <v>322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8"/>
      <c r="Q2" s="8"/>
      <c r="R2" s="8"/>
    </row>
    <row r="3" spans="2:18" ht="15" customHeight="1" x14ac:dyDescent="0.3">
      <c r="B3" s="109" t="s">
        <v>16</v>
      </c>
      <c r="C3" s="110"/>
      <c r="D3" s="110"/>
      <c r="E3" s="109"/>
      <c r="F3" s="110"/>
      <c r="G3" s="110"/>
      <c r="H3" s="110"/>
      <c r="I3" s="110"/>
      <c r="J3" s="110"/>
      <c r="K3" s="110"/>
      <c r="L3" s="110"/>
      <c r="M3" s="110"/>
      <c r="N3" s="110"/>
      <c r="O3" s="110"/>
    </row>
    <row r="4" spans="2:18" ht="15.75" customHeight="1" x14ac:dyDescent="0.3">
      <c r="B4" s="110" t="s">
        <v>240</v>
      </c>
      <c r="C4" s="109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</row>
    <row r="5" spans="2:18" ht="25.5" customHeight="1" thickBot="1" x14ac:dyDescent="0.25">
      <c r="J5" s="43"/>
    </row>
    <row r="6" spans="2:18" ht="21" customHeight="1" thickBot="1" x14ac:dyDescent="0.25">
      <c r="B6" s="829" t="s">
        <v>0</v>
      </c>
      <c r="C6" s="852" t="s">
        <v>207</v>
      </c>
      <c r="D6" s="794" t="s">
        <v>1</v>
      </c>
      <c r="E6" s="859"/>
      <c r="F6" s="860"/>
      <c r="J6" s="44"/>
    </row>
    <row r="7" spans="2:18" ht="15" hidden="1" customHeight="1" thickBot="1" x14ac:dyDescent="0.25">
      <c r="B7" s="855"/>
      <c r="C7" s="857"/>
      <c r="D7" s="861"/>
      <c r="E7" s="862"/>
      <c r="F7" s="863"/>
      <c r="J7" s="45"/>
    </row>
    <row r="8" spans="2:18" ht="26.25" customHeight="1" thickBot="1" x14ac:dyDescent="0.3">
      <c r="B8" s="855"/>
      <c r="C8" s="857"/>
      <c r="D8" s="833" t="s">
        <v>19</v>
      </c>
      <c r="E8" s="864"/>
      <c r="F8" s="465" t="s">
        <v>215</v>
      </c>
    </row>
    <row r="9" spans="2:18" ht="28.5" customHeight="1" thickBot="1" x14ac:dyDescent="0.25">
      <c r="B9" s="856"/>
      <c r="C9" s="858"/>
      <c r="D9" s="142">
        <v>45452</v>
      </c>
      <c r="E9" s="142">
        <v>45445</v>
      </c>
      <c r="F9" s="688" t="s">
        <v>12</v>
      </c>
    </row>
    <row r="10" spans="2:18" ht="30.75" customHeight="1" thickBot="1" x14ac:dyDescent="0.25">
      <c r="B10" s="154" t="s">
        <v>224</v>
      </c>
      <c r="C10" s="760" t="s">
        <v>225</v>
      </c>
      <c r="D10" s="137">
        <v>2846.53</v>
      </c>
      <c r="E10" s="137">
        <v>2724.59</v>
      </c>
      <c r="F10" s="480">
        <v>4.4755357686844643</v>
      </c>
    </row>
    <row r="11" spans="2:18" ht="31.5" customHeight="1" thickBot="1" x14ac:dyDescent="0.25">
      <c r="B11" s="155" t="s">
        <v>226</v>
      </c>
      <c r="C11" s="156" t="s">
        <v>227</v>
      </c>
      <c r="D11" s="137">
        <v>291.97000000000003</v>
      </c>
      <c r="E11" s="137">
        <v>265.51</v>
      </c>
      <c r="F11" s="480">
        <v>9.9657263379910503</v>
      </c>
    </row>
    <row r="12" spans="2:18" ht="30.75" customHeight="1" thickBot="1" x14ac:dyDescent="0.25">
      <c r="B12" s="821" t="s">
        <v>48</v>
      </c>
      <c r="C12" s="456" t="s">
        <v>228</v>
      </c>
      <c r="D12" s="157">
        <v>2287.98</v>
      </c>
      <c r="E12" s="157">
        <v>2176</v>
      </c>
      <c r="F12" s="480">
        <v>5.1461397058823533</v>
      </c>
    </row>
    <row r="13" spans="2:18" ht="31.5" customHeight="1" thickBot="1" x14ac:dyDescent="0.25">
      <c r="B13" s="851"/>
      <c r="C13" s="158" t="s">
        <v>229</v>
      </c>
      <c r="D13" s="157">
        <v>1747.39</v>
      </c>
      <c r="E13" s="157">
        <v>1821.37</v>
      </c>
      <c r="F13" s="480">
        <v>-4.0617776728506447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4" sqref="L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65" t="s">
        <v>75</v>
      </c>
      <c r="C5" s="865" t="s">
        <v>1</v>
      </c>
      <c r="D5" s="865"/>
      <c r="E5" s="865"/>
      <c r="F5" s="865"/>
      <c r="G5" s="865"/>
      <c r="H5" s="865"/>
    </row>
    <row r="6" spans="1:8" ht="13.5" customHeight="1" thickBot="1" x14ac:dyDescent="0.25">
      <c r="B6" s="865"/>
      <c r="C6" s="865"/>
      <c r="D6" s="865"/>
      <c r="E6" s="865"/>
      <c r="F6" s="865"/>
      <c r="G6" s="865"/>
      <c r="H6" s="865"/>
    </row>
    <row r="7" spans="1:8" ht="23.25" customHeight="1" thickBot="1" x14ac:dyDescent="0.25">
      <c r="B7" s="865"/>
      <c r="C7" s="866" t="s">
        <v>76</v>
      </c>
      <c r="D7" s="866"/>
      <c r="E7" s="466" t="s">
        <v>302</v>
      </c>
      <c r="F7" s="868" t="s">
        <v>77</v>
      </c>
      <c r="G7" s="868"/>
      <c r="H7" s="486" t="s">
        <v>302</v>
      </c>
    </row>
    <row r="8" spans="1:8" ht="15.75" thickBot="1" x14ac:dyDescent="0.25">
      <c r="B8" s="865"/>
      <c r="C8" s="748">
        <v>45452</v>
      </c>
      <c r="D8" s="749">
        <v>45445</v>
      </c>
      <c r="E8" s="689" t="s">
        <v>12</v>
      </c>
      <c r="F8" s="748">
        <v>45452</v>
      </c>
      <c r="G8" s="225">
        <v>45445</v>
      </c>
      <c r="H8" s="25" t="s">
        <v>12</v>
      </c>
    </row>
    <row r="9" spans="1:8" ht="27.75" customHeight="1" thickBot="1" x14ac:dyDescent="0.25">
      <c r="B9" s="767" t="s">
        <v>78</v>
      </c>
      <c r="C9" s="159">
        <v>2555.13</v>
      </c>
      <c r="D9" s="159">
        <v>2506</v>
      </c>
      <c r="E9" s="59">
        <v>1.960494812450124</v>
      </c>
      <c r="F9" s="160">
        <v>594.88033153287392</v>
      </c>
      <c r="G9" s="60">
        <v>587.79377961251589</v>
      </c>
      <c r="H9" s="460">
        <v>1.2056187333301851</v>
      </c>
    </row>
    <row r="10" spans="1:8" ht="33.75" customHeight="1" thickBot="1" x14ac:dyDescent="0.25">
      <c r="B10" s="767" t="s">
        <v>133</v>
      </c>
      <c r="C10" s="750">
        <v>2786.63</v>
      </c>
      <c r="D10" s="750">
        <v>2664.01</v>
      </c>
      <c r="E10" s="59">
        <v>4.6028355749415306</v>
      </c>
      <c r="F10" s="160">
        <v>648.77770534550189</v>
      </c>
      <c r="G10" s="60">
        <v>624.85574893277669</v>
      </c>
      <c r="H10" s="460">
        <v>3.8283966265146372</v>
      </c>
    </row>
    <row r="11" spans="1:8" ht="28.5" customHeight="1" thickBot="1" x14ac:dyDescent="0.25">
      <c r="B11" s="57" t="s">
        <v>79</v>
      </c>
      <c r="C11" s="159">
        <v>1019.32</v>
      </c>
      <c r="D11" s="159">
        <v>1024.2</v>
      </c>
      <c r="E11" s="59">
        <v>-0.47646943956258497</v>
      </c>
      <c r="F11" s="160">
        <v>237.31607375675171</v>
      </c>
      <c r="G11" s="60">
        <v>240.23080170755736</v>
      </c>
      <c r="H11" s="460">
        <v>-1.2133031776474157</v>
      </c>
    </row>
    <row r="12" spans="1:8" ht="22.5" customHeight="1" thickBot="1" x14ac:dyDescent="0.25">
      <c r="B12" s="57" t="s">
        <v>80</v>
      </c>
      <c r="C12" s="467">
        <v>1596.72</v>
      </c>
      <c r="D12" s="467">
        <v>1588.24</v>
      </c>
      <c r="E12" s="59">
        <v>0.53392434392787103</v>
      </c>
      <c r="F12" s="160">
        <v>371.74520394859377</v>
      </c>
      <c r="G12" s="60">
        <v>372.52896749073511</v>
      </c>
      <c r="H12" s="460">
        <v>-0.21038995904683203</v>
      </c>
    </row>
    <row r="13" spans="1:8" ht="23.25" customHeight="1" thickBot="1" x14ac:dyDescent="0.25">
      <c r="B13" s="57" t="s">
        <v>81</v>
      </c>
      <c r="C13" s="160">
        <v>1806.61</v>
      </c>
      <c r="D13" s="160">
        <v>1834.01</v>
      </c>
      <c r="E13" s="59">
        <v>-1.4939940349289311</v>
      </c>
      <c r="F13" s="160">
        <v>420.61138014527842</v>
      </c>
      <c r="G13" s="60">
        <v>430.17544682647656</v>
      </c>
      <c r="H13" s="460">
        <v>-2.2232944143499846</v>
      </c>
    </row>
    <row r="14" spans="1:8" ht="34.5" customHeight="1" thickBot="1" x14ac:dyDescent="0.25">
      <c r="B14" s="57" t="s">
        <v>82</v>
      </c>
      <c r="C14" s="761">
        <v>2029.89</v>
      </c>
      <c r="D14" s="761">
        <v>2001.71</v>
      </c>
      <c r="E14" s="59">
        <v>1.4077963341343183</v>
      </c>
      <c r="F14" s="160">
        <v>472.59498975600667</v>
      </c>
      <c r="G14" s="60">
        <v>469.51025003518322</v>
      </c>
      <c r="H14" s="460">
        <v>0.65701222083911726</v>
      </c>
    </row>
    <row r="15" spans="1:8" ht="30.75" customHeight="1" thickBot="1" x14ac:dyDescent="0.25">
      <c r="B15" s="867" t="s">
        <v>83</v>
      </c>
      <c r="C15" s="867"/>
      <c r="D15" s="867"/>
      <c r="E15" s="867"/>
      <c r="F15" s="762">
        <v>4.2952000000000004</v>
      </c>
      <c r="G15" s="762">
        <v>4.2633999999999999</v>
      </c>
      <c r="H15" s="61" t="s">
        <v>303</v>
      </c>
    </row>
    <row r="16" spans="1:8" ht="19.5" thickBot="1" x14ac:dyDescent="0.25">
      <c r="B16" s="867"/>
      <c r="C16" s="867"/>
      <c r="D16" s="867"/>
      <c r="E16" s="867"/>
      <c r="F16" s="762">
        <v>4.2952000000000004</v>
      </c>
      <c r="G16" s="762">
        <v>4.2633999999999999</v>
      </c>
      <c r="H16" s="62">
        <v>0.74588356710607717</v>
      </c>
    </row>
    <row r="19" spans="2:4" x14ac:dyDescent="0.2">
      <c r="B19" s="41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P13" sqref="P13"/>
    </sheetView>
  </sheetViews>
  <sheetFormatPr defaultColWidth="9.140625" defaultRowHeight="12.75" x14ac:dyDescent="0.2"/>
  <cols>
    <col min="1" max="1" width="9.140625" style="26"/>
    <col min="2" max="2" width="23.28515625" style="26" customWidth="1"/>
    <col min="3" max="3" width="10.7109375" style="26" customWidth="1"/>
    <col min="4" max="4" width="10.28515625" style="26" customWidth="1"/>
    <col min="5" max="16384" width="9.140625" style="26"/>
  </cols>
  <sheetData>
    <row r="2" spans="2:19" ht="18.75" x14ac:dyDescent="0.3">
      <c r="B2" s="109" t="s">
        <v>151</v>
      </c>
      <c r="C2" s="161"/>
      <c r="D2" s="161"/>
      <c r="E2" s="161"/>
      <c r="F2" s="161"/>
      <c r="G2" s="162"/>
      <c r="H2" s="161"/>
      <c r="I2" s="161"/>
      <c r="J2" s="161"/>
      <c r="K2" s="161"/>
      <c r="L2" s="161"/>
    </row>
    <row r="5" spans="2:19" ht="13.5" thickBot="1" x14ac:dyDescent="0.25"/>
    <row r="6" spans="2:19" ht="22.5" customHeight="1" thickBot="1" x14ac:dyDescent="0.25">
      <c r="B6" s="869" t="s">
        <v>75</v>
      </c>
      <c r="C6" s="870" t="s">
        <v>138</v>
      </c>
      <c r="D6" s="870"/>
      <c r="E6" s="870"/>
      <c r="F6" s="870"/>
      <c r="G6" s="870"/>
      <c r="H6" s="870"/>
      <c r="I6" s="871" t="s">
        <v>139</v>
      </c>
      <c r="J6" s="871"/>
      <c r="K6" s="871"/>
      <c r="L6" s="871"/>
      <c r="M6" s="871"/>
    </row>
    <row r="7" spans="2:19" ht="38.25" customHeight="1" thickBot="1" x14ac:dyDescent="0.25">
      <c r="B7" s="869"/>
      <c r="C7" s="769" t="s">
        <v>323</v>
      </c>
      <c r="D7" s="770" t="s">
        <v>304</v>
      </c>
      <c r="E7" s="770" t="s">
        <v>140</v>
      </c>
      <c r="F7" s="771" t="s">
        <v>141</v>
      </c>
      <c r="G7" s="770" t="s">
        <v>142</v>
      </c>
      <c r="H7" s="772" t="s">
        <v>143</v>
      </c>
      <c r="I7" s="773" t="s">
        <v>305</v>
      </c>
      <c r="J7" s="770" t="s">
        <v>144</v>
      </c>
      <c r="K7" s="771" t="s">
        <v>141</v>
      </c>
      <c r="L7" s="770" t="s">
        <v>145</v>
      </c>
      <c r="M7" s="770" t="s">
        <v>146</v>
      </c>
      <c r="S7" s="488"/>
    </row>
    <row r="8" spans="2:19" ht="30" customHeight="1" thickBot="1" x14ac:dyDescent="0.25">
      <c r="B8" s="774" t="s">
        <v>313</v>
      </c>
      <c r="C8" s="775">
        <v>204.68</v>
      </c>
      <c r="D8" s="776"/>
      <c r="E8" s="776">
        <v>206.06</v>
      </c>
      <c r="F8" s="777">
        <v>207.92</v>
      </c>
      <c r="G8" s="776">
        <v>216.82</v>
      </c>
      <c r="H8" s="778">
        <v>209.9</v>
      </c>
      <c r="I8" s="779"/>
      <c r="J8" s="780">
        <v>99.330292147918087</v>
      </c>
      <c r="K8" s="781">
        <v>98.441708349365143</v>
      </c>
      <c r="L8" s="780">
        <v>94.4008855271654</v>
      </c>
      <c r="M8" s="780">
        <v>97.513101476893752</v>
      </c>
    </row>
    <row r="9" spans="2:19" ht="30" customHeight="1" thickBot="1" x14ac:dyDescent="0.25">
      <c r="B9" s="774" t="s">
        <v>147</v>
      </c>
      <c r="C9" s="489">
        <v>1019.32</v>
      </c>
      <c r="D9" s="490">
        <v>1024.2</v>
      </c>
      <c r="E9" s="491">
        <v>1036.28</v>
      </c>
      <c r="F9" s="782">
        <v>1182.9000000000001</v>
      </c>
      <c r="G9" s="783">
        <v>1132.95</v>
      </c>
      <c r="H9" s="784">
        <v>1768.86</v>
      </c>
      <c r="I9" s="785">
        <v>99.523530560437408</v>
      </c>
      <c r="J9" s="780">
        <v>98.363376693557726</v>
      </c>
      <c r="K9" s="781">
        <v>86.171273987657443</v>
      </c>
      <c r="L9" s="780">
        <v>89.970431175250454</v>
      </c>
      <c r="M9" s="780">
        <v>57.62581549698676</v>
      </c>
    </row>
    <row r="10" spans="2:19" ht="30" customHeight="1" thickBot="1" x14ac:dyDescent="0.25">
      <c r="B10" s="774" t="s">
        <v>148</v>
      </c>
      <c r="C10" s="489">
        <v>1596.72</v>
      </c>
      <c r="D10" s="490">
        <v>1588.24</v>
      </c>
      <c r="E10" s="491">
        <v>1568.21</v>
      </c>
      <c r="F10" s="782">
        <v>1651.74</v>
      </c>
      <c r="G10" s="783">
        <v>1584.23</v>
      </c>
      <c r="H10" s="784">
        <v>2216.5700000000002</v>
      </c>
      <c r="I10" s="785">
        <v>100.53392434392786</v>
      </c>
      <c r="J10" s="780">
        <v>101.81799631426914</v>
      </c>
      <c r="K10" s="781">
        <v>96.668967270877985</v>
      </c>
      <c r="L10" s="780">
        <v>100.78839562437273</v>
      </c>
      <c r="M10" s="780">
        <v>72.035622606098613</v>
      </c>
    </row>
    <row r="11" spans="2:19" ht="30" customHeight="1" thickBot="1" x14ac:dyDescent="0.25">
      <c r="B11" s="774" t="s">
        <v>149</v>
      </c>
      <c r="C11" s="786">
        <v>2555.13</v>
      </c>
      <c r="D11" s="783">
        <v>2506</v>
      </c>
      <c r="E11" s="787">
        <v>2447.9299999999998</v>
      </c>
      <c r="F11" s="782">
        <v>2361.33</v>
      </c>
      <c r="G11" s="783">
        <v>1996.44</v>
      </c>
      <c r="H11" s="784">
        <v>3156.68</v>
      </c>
      <c r="I11" s="785">
        <v>101.96049481245012</v>
      </c>
      <c r="J11" s="780">
        <v>104.37921018983387</v>
      </c>
      <c r="K11" s="781">
        <v>108.20723914065378</v>
      </c>
      <c r="L11" s="780">
        <v>127.98431207549437</v>
      </c>
      <c r="M11" s="780">
        <v>80.943586299529883</v>
      </c>
    </row>
    <row r="12" spans="2:19" ht="30" customHeight="1" thickBot="1" x14ac:dyDescent="0.25">
      <c r="B12" s="774" t="s">
        <v>150</v>
      </c>
      <c r="C12" s="786">
        <v>2786.63</v>
      </c>
      <c r="D12" s="783">
        <v>2664.01</v>
      </c>
      <c r="E12" s="787">
        <v>2499.89</v>
      </c>
      <c r="F12" s="782">
        <v>2557.88</v>
      </c>
      <c r="G12" s="783">
        <v>2203.37</v>
      </c>
      <c r="H12" s="784">
        <v>3204.21</v>
      </c>
      <c r="I12" s="785">
        <v>104.60283557494152</v>
      </c>
      <c r="J12" s="780">
        <v>111.47010468460613</v>
      </c>
      <c r="K12" s="781">
        <v>108.94295275775251</v>
      </c>
      <c r="L12" s="780">
        <v>126.47126901065187</v>
      </c>
      <c r="M12" s="780">
        <v>86.967770526900551</v>
      </c>
    </row>
    <row r="13" spans="2:19" ht="30" customHeight="1" thickBot="1" x14ac:dyDescent="0.25">
      <c r="B13" s="774" t="s">
        <v>81</v>
      </c>
      <c r="C13" s="492">
        <v>1806.61</v>
      </c>
      <c r="D13" s="493">
        <v>1834.01</v>
      </c>
      <c r="E13" s="494">
        <v>1848.65</v>
      </c>
      <c r="F13" s="782">
        <v>2096.11</v>
      </c>
      <c r="G13" s="783">
        <v>1823.62</v>
      </c>
      <c r="H13" s="784">
        <v>2256.81</v>
      </c>
      <c r="I13" s="785">
        <v>98.506005965071068</v>
      </c>
      <c r="J13" s="780">
        <v>97.725908095096415</v>
      </c>
      <c r="K13" s="781">
        <v>86.188701928810985</v>
      </c>
      <c r="L13" s="780">
        <v>99.067239885502474</v>
      </c>
      <c r="M13" s="780">
        <v>80.051488605598166</v>
      </c>
    </row>
    <row r="14" spans="2:19" ht="30" customHeight="1" thickBot="1" x14ac:dyDescent="0.25">
      <c r="B14" s="774" t="s">
        <v>82</v>
      </c>
      <c r="C14" s="788">
        <v>2029.89</v>
      </c>
      <c r="D14" s="789">
        <v>2001.71</v>
      </c>
      <c r="E14" s="790">
        <v>2034.54</v>
      </c>
      <c r="F14" s="782">
        <v>2180.4299999999998</v>
      </c>
      <c r="G14" s="783">
        <v>2168.2600000000002</v>
      </c>
      <c r="H14" s="784">
        <v>2234.3200000000002</v>
      </c>
      <c r="I14" s="785">
        <v>101.40779633413432</v>
      </c>
      <c r="J14" s="780">
        <v>99.771447108437286</v>
      </c>
      <c r="K14" s="781">
        <v>93.095857239168424</v>
      </c>
      <c r="L14" s="780">
        <v>93.618385249001491</v>
      </c>
      <c r="M14" s="780">
        <v>90.850460095241502</v>
      </c>
    </row>
    <row r="16" spans="2:19" x14ac:dyDescent="0.2">
      <c r="B16"/>
      <c r="C16"/>
      <c r="D16"/>
    </row>
    <row r="17" spans="2:3" x14ac:dyDescent="0.2">
      <c r="B17" s="33"/>
      <c r="C17" s="33"/>
    </row>
    <row r="18" spans="2:3" x14ac:dyDescent="0.2">
      <c r="B18" s="41"/>
    </row>
  </sheetData>
  <sheetProtection formatCells="0" formatColumns="0" formatRows="0"/>
  <mergeCells count="3">
    <mergeCell ref="B6:B7"/>
    <mergeCell ref="C6:H6"/>
    <mergeCell ref="I6:M6"/>
  </mergeCells>
  <phoneticPr fontId="61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B31" sqref="AB31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2" t="s">
        <v>234</v>
      </c>
    </row>
    <row r="4" spans="1:18" ht="18.75" x14ac:dyDescent="0.3">
      <c r="A4" s="42" t="s">
        <v>306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2023</v>
      </c>
      <c r="I11" s="10"/>
      <c r="J11" s="10"/>
      <c r="K11" s="10"/>
      <c r="L11" s="10"/>
      <c r="M11" s="10"/>
      <c r="N11" s="10"/>
      <c r="O11" s="10"/>
      <c r="P11" s="10"/>
      <c r="Q11" s="10">
        <v>2024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7"/>
  <sheetViews>
    <sheetView workbookViewId="0">
      <selection activeCell="T83" sqref="T83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64" t="s">
        <v>170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</row>
    <row r="5" spans="3:20" ht="18.75" x14ac:dyDescent="0.3">
      <c r="C5" s="165" t="s">
        <v>171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</row>
    <row r="6" spans="3:20" ht="18.75" x14ac:dyDescent="0.3">
      <c r="C6" s="165" t="s">
        <v>222</v>
      </c>
      <c r="D6" s="110"/>
      <c r="E6" s="110"/>
      <c r="F6" s="110"/>
      <c r="G6" s="110"/>
      <c r="H6" s="110"/>
      <c r="I6" s="110"/>
      <c r="J6" s="110"/>
      <c r="K6" s="110"/>
      <c r="L6" s="110"/>
      <c r="M6" s="110"/>
    </row>
    <row r="7" spans="3:20" ht="18.75" x14ac:dyDescent="0.3">
      <c r="C7" s="163" t="s">
        <v>198</v>
      </c>
      <c r="D7" s="110"/>
      <c r="E7" s="110"/>
      <c r="F7" s="110"/>
      <c r="G7" s="110"/>
      <c r="H7" s="110"/>
      <c r="I7" s="110"/>
      <c r="J7" s="110"/>
      <c r="K7" s="110"/>
      <c r="L7" s="110"/>
      <c r="M7" s="110"/>
    </row>
    <row r="8" spans="3:20" ht="18.75" x14ac:dyDescent="0.3">
      <c r="C8" s="163" t="s">
        <v>172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</row>
    <row r="9" spans="3:20" ht="18.75" x14ac:dyDescent="0.3">
      <c r="C9" s="166"/>
      <c r="D9" s="110"/>
      <c r="E9" s="110"/>
      <c r="F9" s="110"/>
      <c r="G9" s="110"/>
      <c r="H9" s="110"/>
      <c r="I9" s="110"/>
      <c r="J9" s="110"/>
      <c r="K9" s="110"/>
      <c r="L9" s="110"/>
      <c r="M9" s="110"/>
    </row>
    <row r="10" spans="3:20" ht="18.75" x14ac:dyDescent="0.3">
      <c r="C10" s="167" t="s">
        <v>173</v>
      </c>
      <c r="D10" s="110"/>
      <c r="E10" s="110"/>
      <c r="F10" s="110"/>
      <c r="G10" s="110"/>
      <c r="H10" s="110"/>
      <c r="I10" s="110"/>
      <c r="J10" s="110"/>
      <c r="K10" s="110"/>
      <c r="L10" s="110"/>
      <c r="M10" s="110"/>
    </row>
    <row r="11" spans="3:20" ht="18.75" x14ac:dyDescent="0.3"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</row>
    <row r="12" spans="3:20" ht="18.75" x14ac:dyDescent="0.3">
      <c r="C12" s="164" t="s">
        <v>324</v>
      </c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T12" s="105"/>
    </row>
    <row r="13" spans="3:20" ht="19.5" thickBot="1" x14ac:dyDescent="0.35">
      <c r="E13" s="168" t="s">
        <v>174</v>
      </c>
      <c r="F13" s="110"/>
      <c r="G13" s="169"/>
      <c r="H13" s="37"/>
    </row>
    <row r="14" spans="3:20" ht="13.5" thickBot="1" x14ac:dyDescent="0.25">
      <c r="C14" s="468" t="s">
        <v>175</v>
      </c>
      <c r="D14" s="469" t="s">
        <v>176</v>
      </c>
      <c r="E14" s="170" t="s">
        <v>177</v>
      </c>
      <c r="F14" s="170" t="s">
        <v>178</v>
      </c>
      <c r="G14" s="170" t="s">
        <v>179</v>
      </c>
      <c r="H14" s="170" t="s">
        <v>180</v>
      </c>
      <c r="I14" s="170" t="s">
        <v>181</v>
      </c>
      <c r="J14" s="170" t="s">
        <v>182</v>
      </c>
      <c r="K14" s="170" t="s">
        <v>183</v>
      </c>
      <c r="L14" s="170" t="s">
        <v>184</v>
      </c>
      <c r="M14" s="170" t="s">
        <v>185</v>
      </c>
      <c r="N14" s="170" t="s">
        <v>186</v>
      </c>
      <c r="O14" s="470" t="s">
        <v>187</v>
      </c>
    </row>
    <row r="15" spans="3:20" ht="13.5" thickBot="1" x14ac:dyDescent="0.25">
      <c r="C15" s="171" t="s">
        <v>188</v>
      </c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3"/>
    </row>
    <row r="16" spans="3:20" x14ac:dyDescent="0.2">
      <c r="C16" s="471" t="s">
        <v>189</v>
      </c>
      <c r="D16" s="174">
        <v>410.55031969879741</v>
      </c>
      <c r="E16" s="174">
        <v>405.92528932823404</v>
      </c>
      <c r="F16" s="174">
        <v>415.06587182503171</v>
      </c>
      <c r="G16" s="174">
        <v>415.78302153853031</v>
      </c>
      <c r="H16" s="174">
        <v>418.52051394641336</v>
      </c>
      <c r="I16" s="174">
        <v>420.92412497491244</v>
      </c>
      <c r="J16" s="174">
        <v>422.19084679763165</v>
      </c>
      <c r="K16" s="174">
        <v>425.93323237306373</v>
      </c>
      <c r="L16" s="174">
        <v>435.7515632080013</v>
      </c>
      <c r="M16" s="174">
        <v>429.60671679837998</v>
      </c>
      <c r="N16" s="174">
        <v>433.91962032017744</v>
      </c>
      <c r="O16" s="472">
        <v>445.27368131830997</v>
      </c>
    </row>
    <row r="17" spans="3:15" x14ac:dyDescent="0.2">
      <c r="C17" s="175" t="s">
        <v>190</v>
      </c>
      <c r="D17" s="176">
        <v>430.47673989241491</v>
      </c>
      <c r="E17" s="176">
        <v>434.31869010571103</v>
      </c>
      <c r="F17" s="176">
        <v>424.76270764279673</v>
      </c>
      <c r="G17" s="176">
        <v>442.42112445636445</v>
      </c>
      <c r="H17" s="176">
        <v>438.71382021325684</v>
      </c>
      <c r="I17" s="176">
        <v>440.11127284111825</v>
      </c>
      <c r="J17" s="176">
        <v>443.65889578942466</v>
      </c>
      <c r="K17" s="176">
        <v>454.58917507394762</v>
      </c>
      <c r="L17" s="176">
        <v>438.99378313760712</v>
      </c>
      <c r="M17" s="176">
        <v>441.27738992724386</v>
      </c>
      <c r="N17" s="176">
        <v>438.65388942660439</v>
      </c>
      <c r="O17" s="177">
        <v>432.96931457738259</v>
      </c>
    </row>
    <row r="18" spans="3:15" x14ac:dyDescent="0.2">
      <c r="C18" s="175" t="s">
        <v>191</v>
      </c>
      <c r="D18" s="176">
        <v>420.13210152512676</v>
      </c>
      <c r="E18" s="176">
        <v>425.96761396416781</v>
      </c>
      <c r="F18" s="176">
        <v>426.30105521121209</v>
      </c>
      <c r="G18" s="176">
        <v>430.27096185971311</v>
      </c>
      <c r="H18" s="176">
        <v>439.25979933305257</v>
      </c>
      <c r="I18" s="176">
        <v>429.11427739320129</v>
      </c>
      <c r="J18" s="176">
        <v>439.39069368261534</v>
      </c>
      <c r="K18" s="176">
        <v>447.05</v>
      </c>
      <c r="L18" s="178">
        <v>423.88</v>
      </c>
      <c r="M18" s="176">
        <v>432.85</v>
      </c>
      <c r="N18" s="176">
        <v>449.35</v>
      </c>
      <c r="O18" s="177">
        <v>454.03</v>
      </c>
    </row>
    <row r="19" spans="3:15" x14ac:dyDescent="0.2">
      <c r="C19" s="175">
        <v>2020</v>
      </c>
      <c r="D19" s="176">
        <v>467.76</v>
      </c>
      <c r="E19" s="176">
        <v>465.46</v>
      </c>
      <c r="F19" s="176">
        <v>435.28</v>
      </c>
      <c r="G19" s="176">
        <v>414.51</v>
      </c>
      <c r="H19" s="176">
        <v>432.06</v>
      </c>
      <c r="I19" s="176">
        <v>423.48</v>
      </c>
      <c r="J19" s="176">
        <v>418.96</v>
      </c>
      <c r="K19" s="176">
        <v>416.49</v>
      </c>
      <c r="L19" s="178">
        <v>413.32</v>
      </c>
      <c r="M19" s="176">
        <v>413.92</v>
      </c>
      <c r="N19" s="176">
        <v>403.31</v>
      </c>
      <c r="O19" s="177">
        <v>417.51</v>
      </c>
    </row>
    <row r="20" spans="3:15" x14ac:dyDescent="0.2">
      <c r="C20" s="179">
        <v>2021</v>
      </c>
      <c r="D20" s="180">
        <v>427.49</v>
      </c>
      <c r="E20" s="180">
        <v>428.45</v>
      </c>
      <c r="F20" s="180">
        <v>437.05</v>
      </c>
      <c r="G20" s="180">
        <v>436.97</v>
      </c>
      <c r="H20" s="180">
        <v>446.78</v>
      </c>
      <c r="I20" s="180">
        <v>444.59</v>
      </c>
      <c r="J20" s="180">
        <v>431.7</v>
      </c>
      <c r="K20" s="180">
        <v>422.06</v>
      </c>
      <c r="L20" s="181">
        <v>428.97</v>
      </c>
      <c r="M20" s="180">
        <v>444.62</v>
      </c>
      <c r="N20" s="180">
        <v>456.91</v>
      </c>
      <c r="O20" s="182">
        <v>480.64</v>
      </c>
    </row>
    <row r="21" spans="3:15" x14ac:dyDescent="0.2">
      <c r="C21" s="179">
        <v>2022</v>
      </c>
      <c r="D21" s="180">
        <v>489.4</v>
      </c>
      <c r="E21" s="180">
        <v>490.89</v>
      </c>
      <c r="F21" s="180">
        <v>497.85</v>
      </c>
      <c r="G21" s="180">
        <v>508.46</v>
      </c>
      <c r="H21" s="180">
        <v>523.89</v>
      </c>
      <c r="I21" s="180">
        <v>548.17999999999995</v>
      </c>
      <c r="J21" s="180">
        <v>561.64</v>
      </c>
      <c r="K21" s="180">
        <v>563.70000000000005</v>
      </c>
      <c r="L21" s="181">
        <v>588.77</v>
      </c>
      <c r="M21" s="180">
        <v>652.37</v>
      </c>
      <c r="N21" s="180">
        <v>674.87</v>
      </c>
      <c r="O21" s="182">
        <v>676.06</v>
      </c>
    </row>
    <row r="22" spans="3:15" x14ac:dyDescent="0.2">
      <c r="C22" s="179">
        <v>2023</v>
      </c>
      <c r="D22" s="180">
        <v>685</v>
      </c>
      <c r="E22" s="180">
        <v>697.08</v>
      </c>
      <c r="F22" s="180">
        <v>689.78</v>
      </c>
      <c r="G22" s="180">
        <v>689.68</v>
      </c>
      <c r="H22" s="180">
        <v>675.89</v>
      </c>
      <c r="I22" s="180">
        <v>652.6</v>
      </c>
      <c r="J22" s="180">
        <v>613.02</v>
      </c>
      <c r="K22" s="180">
        <v>609.91</v>
      </c>
      <c r="L22" s="181">
        <v>614.16999999999996</v>
      </c>
      <c r="M22" s="180">
        <v>627.55999999999995</v>
      </c>
      <c r="N22" s="180">
        <v>639.89</v>
      </c>
      <c r="O22" s="182">
        <v>642.47</v>
      </c>
    </row>
    <row r="23" spans="3:15" ht="13.5" thickBot="1" x14ac:dyDescent="0.25">
      <c r="C23" s="183">
        <v>2024</v>
      </c>
      <c r="D23" s="184">
        <v>657.8</v>
      </c>
      <c r="E23" s="184">
        <v>656.87</v>
      </c>
      <c r="F23" s="184">
        <v>658.95</v>
      </c>
      <c r="G23" s="184">
        <v>661.9</v>
      </c>
      <c r="H23" s="184">
        <v>638.66</v>
      </c>
      <c r="I23" s="184"/>
      <c r="J23" s="184"/>
      <c r="K23" s="184"/>
      <c r="L23" s="185"/>
      <c r="M23" s="184"/>
      <c r="N23" s="184"/>
      <c r="O23" s="186"/>
    </row>
    <row r="24" spans="3:15" ht="13.5" thickBot="1" x14ac:dyDescent="0.25">
      <c r="C24" s="171" t="s">
        <v>192</v>
      </c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3"/>
    </row>
    <row r="25" spans="3:15" x14ac:dyDescent="0.2">
      <c r="C25" s="471" t="s">
        <v>189</v>
      </c>
      <c r="D25" s="174">
        <v>264.22742766883761</v>
      </c>
      <c r="E25" s="174">
        <v>261.62567290497998</v>
      </c>
      <c r="F25" s="174">
        <v>261.28898624261666</v>
      </c>
      <c r="G25" s="174">
        <v>265.38613274501455</v>
      </c>
      <c r="H25" s="174">
        <v>265.71767956715814</v>
      </c>
      <c r="I25" s="174">
        <v>265.33812232275858</v>
      </c>
      <c r="J25" s="174">
        <v>266.42231622832736</v>
      </c>
      <c r="K25" s="174">
        <v>263.11677423325443</v>
      </c>
      <c r="L25" s="174">
        <v>264.59488373323165</v>
      </c>
      <c r="M25" s="174">
        <v>266.93771630917144</v>
      </c>
      <c r="N25" s="174">
        <v>269.68730506228809</v>
      </c>
      <c r="O25" s="472">
        <v>268.29357100115919</v>
      </c>
    </row>
    <row r="26" spans="3:15" x14ac:dyDescent="0.2">
      <c r="C26" s="175" t="s">
        <v>190</v>
      </c>
      <c r="D26" s="176">
        <v>268.85859894219772</v>
      </c>
      <c r="E26" s="176">
        <v>270.3032014665207</v>
      </c>
      <c r="F26" s="176">
        <v>269.71744215436058</v>
      </c>
      <c r="G26" s="176">
        <v>270.19519274180578</v>
      </c>
      <c r="H26" s="176">
        <v>267.62641594088478</v>
      </c>
      <c r="I26" s="176">
        <v>266.47931675608049</v>
      </c>
      <c r="J26" s="176">
        <v>267.46056337523163</v>
      </c>
      <c r="K26" s="176">
        <v>269.23633277556166</v>
      </c>
      <c r="L26" s="176">
        <v>270.87046599314772</v>
      </c>
      <c r="M26" s="176">
        <v>272.08234522250251</v>
      </c>
      <c r="N26" s="176">
        <v>276.03606759499712</v>
      </c>
      <c r="O26" s="177">
        <v>274.17552913068732</v>
      </c>
    </row>
    <row r="27" spans="3:15" x14ac:dyDescent="0.2">
      <c r="C27" s="175" t="s">
        <v>191</v>
      </c>
      <c r="D27" s="176">
        <v>275.78930697349125</v>
      </c>
      <c r="E27" s="176">
        <v>274.1046753603286</v>
      </c>
      <c r="F27" s="176">
        <v>279.53787847007874</v>
      </c>
      <c r="G27" s="176">
        <v>277.14036033174909</v>
      </c>
      <c r="H27" s="176">
        <v>275.2848814044396</v>
      </c>
      <c r="I27" s="176">
        <v>275.38057847125026</v>
      </c>
      <c r="J27" s="176">
        <v>272.13539581574298</v>
      </c>
      <c r="K27" s="176">
        <v>279.41000000000003</v>
      </c>
      <c r="L27" s="176">
        <v>272.36</v>
      </c>
      <c r="M27" s="176">
        <v>273.02999999999997</v>
      </c>
      <c r="N27" s="176">
        <v>280.95999999999998</v>
      </c>
      <c r="O27" s="177">
        <v>276.52999999999997</v>
      </c>
    </row>
    <row r="28" spans="3:15" x14ac:dyDescent="0.2">
      <c r="C28" s="175">
        <v>2020</v>
      </c>
      <c r="D28" s="176">
        <v>275.81</v>
      </c>
      <c r="E28" s="176">
        <v>275.02</v>
      </c>
      <c r="F28" s="176">
        <v>279.36</v>
      </c>
      <c r="G28" s="176">
        <v>276.27</v>
      </c>
      <c r="H28" s="176">
        <v>277.87</v>
      </c>
      <c r="I28" s="176">
        <v>276.22000000000003</v>
      </c>
      <c r="J28" s="176">
        <v>274.87</v>
      </c>
      <c r="K28" s="176">
        <v>274.04000000000002</v>
      </c>
      <c r="L28" s="176">
        <v>272.89999999999998</v>
      </c>
      <c r="M28" s="176">
        <v>277.8</v>
      </c>
      <c r="N28" s="176">
        <v>281.54000000000002</v>
      </c>
      <c r="O28" s="177">
        <v>275.39</v>
      </c>
    </row>
    <row r="29" spans="3:15" x14ac:dyDescent="0.2">
      <c r="C29" s="179">
        <v>2021</v>
      </c>
      <c r="D29" s="180">
        <v>279.97000000000003</v>
      </c>
      <c r="E29" s="180">
        <v>281.91000000000003</v>
      </c>
      <c r="F29" s="180">
        <v>279.83</v>
      </c>
      <c r="G29" s="180">
        <v>283.86</v>
      </c>
      <c r="H29" s="180">
        <v>286.25</v>
      </c>
      <c r="I29" s="180">
        <v>286.75</v>
      </c>
      <c r="J29" s="180">
        <v>285.8</v>
      </c>
      <c r="K29" s="180">
        <v>287.93</v>
      </c>
      <c r="L29" s="180">
        <v>287.61</v>
      </c>
      <c r="M29" s="180">
        <v>305.56</v>
      </c>
      <c r="N29" s="180">
        <v>316.67</v>
      </c>
      <c r="O29" s="182">
        <v>314.86</v>
      </c>
    </row>
    <row r="30" spans="3:15" x14ac:dyDescent="0.2">
      <c r="C30" s="179">
        <v>2022</v>
      </c>
      <c r="D30" s="180">
        <v>318.68</v>
      </c>
      <c r="E30" s="180">
        <v>314.89999999999998</v>
      </c>
      <c r="F30" s="180">
        <v>319.58999999999997</v>
      </c>
      <c r="G30" s="180">
        <v>338.14</v>
      </c>
      <c r="H30" s="180">
        <v>354.42</v>
      </c>
      <c r="I30" s="180">
        <v>369.52</v>
      </c>
      <c r="J30" s="180">
        <v>375.42</v>
      </c>
      <c r="K30" s="180">
        <v>382.89</v>
      </c>
      <c r="L30" s="180">
        <v>393.08</v>
      </c>
      <c r="M30" s="180">
        <v>414.06</v>
      </c>
      <c r="N30" s="180">
        <v>416.07</v>
      </c>
      <c r="O30" s="182">
        <v>415.93</v>
      </c>
    </row>
    <row r="31" spans="3:15" x14ac:dyDescent="0.2">
      <c r="C31" s="179">
        <v>2023</v>
      </c>
      <c r="D31" s="180">
        <v>418.53</v>
      </c>
      <c r="E31" s="180">
        <v>407.81</v>
      </c>
      <c r="F31" s="180">
        <v>414.47</v>
      </c>
      <c r="G31" s="180">
        <v>413.46</v>
      </c>
      <c r="H31" s="180">
        <v>408.9</v>
      </c>
      <c r="I31" s="180">
        <v>399.55</v>
      </c>
      <c r="J31" s="180">
        <v>396.31</v>
      </c>
      <c r="K31" s="180">
        <v>396.91</v>
      </c>
      <c r="L31" s="180">
        <v>389.58</v>
      </c>
      <c r="M31" s="180">
        <v>397.28</v>
      </c>
      <c r="N31" s="180">
        <v>400.89</v>
      </c>
      <c r="O31" s="182">
        <v>397.95</v>
      </c>
    </row>
    <row r="32" spans="3:15" ht="13.5" thickBot="1" x14ac:dyDescent="0.25">
      <c r="C32" s="183">
        <v>2024</v>
      </c>
      <c r="D32" s="184">
        <v>396.72</v>
      </c>
      <c r="E32" s="184">
        <v>396.68</v>
      </c>
      <c r="F32" s="184">
        <v>410.11</v>
      </c>
      <c r="G32" s="184">
        <v>407.99</v>
      </c>
      <c r="H32" s="184">
        <v>400.87</v>
      </c>
      <c r="I32" s="184"/>
      <c r="J32" s="184"/>
      <c r="K32" s="184"/>
      <c r="L32" s="184"/>
      <c r="M32" s="184"/>
      <c r="N32" s="184"/>
      <c r="O32" s="186"/>
    </row>
    <row r="33" spans="3:15" ht="13.5" thickBot="1" x14ac:dyDescent="0.25">
      <c r="C33" s="171" t="s">
        <v>193</v>
      </c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3"/>
    </row>
    <row r="34" spans="3:15" x14ac:dyDescent="0.2">
      <c r="C34" s="471" t="s">
        <v>189</v>
      </c>
      <c r="D34" s="174">
        <v>193.30284025213072</v>
      </c>
      <c r="E34" s="174">
        <v>191.2687581090714</v>
      </c>
      <c r="F34" s="174">
        <v>191.31561937634595</v>
      </c>
      <c r="G34" s="174">
        <v>191.49550049668539</v>
      </c>
      <c r="H34" s="174">
        <v>191.57102023627996</v>
      </c>
      <c r="I34" s="174">
        <v>192.43881971648969</v>
      </c>
      <c r="J34" s="174">
        <v>193.8248127220584</v>
      </c>
      <c r="K34" s="174">
        <v>193.56522855967538</v>
      </c>
      <c r="L34" s="174">
        <v>196.58869687496284</v>
      </c>
      <c r="M34" s="174">
        <v>199.76489920472477</v>
      </c>
      <c r="N34" s="174">
        <v>198.3893113076804</v>
      </c>
      <c r="O34" s="472">
        <v>197.67041596404326</v>
      </c>
    </row>
    <row r="35" spans="3:15" x14ac:dyDescent="0.2">
      <c r="C35" s="175" t="s">
        <v>190</v>
      </c>
      <c r="D35" s="176">
        <v>193.75098783518038</v>
      </c>
      <c r="E35" s="176">
        <v>191.19468977405847</v>
      </c>
      <c r="F35" s="176">
        <v>190.60503492712346</v>
      </c>
      <c r="G35" s="176">
        <v>189.42223428075786</v>
      </c>
      <c r="H35" s="176">
        <v>185.25437800957252</v>
      </c>
      <c r="I35" s="176">
        <v>185.66839797997162</v>
      </c>
      <c r="J35" s="176">
        <v>185.57986872090791</v>
      </c>
      <c r="K35" s="176">
        <v>185.31188244297863</v>
      </c>
      <c r="L35" s="176">
        <v>188.25464393272142</v>
      </c>
      <c r="M35" s="176">
        <v>190.17470442587663</v>
      </c>
      <c r="N35" s="176">
        <v>189.17402883303177</v>
      </c>
      <c r="O35" s="177">
        <v>188.60104796424042</v>
      </c>
    </row>
    <row r="36" spans="3:15" x14ac:dyDescent="0.2">
      <c r="C36" s="175" t="s">
        <v>191</v>
      </c>
      <c r="D36" s="176">
        <v>188.51265670531021</v>
      </c>
      <c r="E36" s="176">
        <v>188.9030714067259</v>
      </c>
      <c r="F36" s="176">
        <v>188.55538851404037</v>
      </c>
      <c r="G36" s="176">
        <v>187.90929469010396</v>
      </c>
      <c r="H36" s="176">
        <v>189.52578250042413</v>
      </c>
      <c r="I36" s="176">
        <v>188.95285758845154</v>
      </c>
      <c r="J36" s="176">
        <v>189.88146101817767</v>
      </c>
      <c r="K36" s="176">
        <v>189.91</v>
      </c>
      <c r="L36" s="176">
        <v>191.32</v>
      </c>
      <c r="M36" s="176">
        <v>193.38</v>
      </c>
      <c r="N36" s="176">
        <v>196.65</v>
      </c>
      <c r="O36" s="177">
        <v>201.65</v>
      </c>
    </row>
    <row r="37" spans="3:15" x14ac:dyDescent="0.2">
      <c r="C37" s="175">
        <v>2020</v>
      </c>
      <c r="D37" s="176">
        <v>203.95</v>
      </c>
      <c r="E37" s="176">
        <v>204.01</v>
      </c>
      <c r="F37" s="176">
        <v>208.37</v>
      </c>
      <c r="G37" s="176">
        <v>210.62</v>
      </c>
      <c r="H37" s="176">
        <v>207.99600000000001</v>
      </c>
      <c r="I37" s="176">
        <v>206.56</v>
      </c>
      <c r="J37" s="176">
        <v>207.25</v>
      </c>
      <c r="K37" s="176">
        <v>206.09</v>
      </c>
      <c r="L37" s="176">
        <v>208.38</v>
      </c>
      <c r="M37" s="176">
        <v>206.45</v>
      </c>
      <c r="N37" s="176">
        <v>212.4</v>
      </c>
      <c r="O37" s="177">
        <v>212.38</v>
      </c>
    </row>
    <row r="38" spans="3:15" x14ac:dyDescent="0.2">
      <c r="C38" s="179">
        <v>2021</v>
      </c>
      <c r="D38" s="180">
        <v>211.59</v>
      </c>
      <c r="E38" s="180">
        <v>214.01</v>
      </c>
      <c r="F38" s="180">
        <v>215.36</v>
      </c>
      <c r="G38" s="180">
        <v>216.57</v>
      </c>
      <c r="H38" s="180">
        <v>218.11</v>
      </c>
      <c r="I38" s="180">
        <v>218.58</v>
      </c>
      <c r="J38" s="180">
        <v>216.96</v>
      </c>
      <c r="K38" s="180">
        <v>218.99</v>
      </c>
      <c r="L38" s="180">
        <v>222.98</v>
      </c>
      <c r="M38" s="180">
        <v>233.92</v>
      </c>
      <c r="N38" s="180">
        <v>245.63</v>
      </c>
      <c r="O38" s="182">
        <v>254.36</v>
      </c>
    </row>
    <row r="39" spans="3:15" x14ac:dyDescent="0.2">
      <c r="C39" s="179">
        <v>2022</v>
      </c>
      <c r="D39" s="180">
        <v>256.31</v>
      </c>
      <c r="E39" s="180">
        <v>258.08</v>
      </c>
      <c r="F39" s="180">
        <v>266.60000000000002</v>
      </c>
      <c r="G39" s="180">
        <v>286.42</v>
      </c>
      <c r="H39" s="180">
        <v>298.31</v>
      </c>
      <c r="I39" s="180">
        <v>298.95</v>
      </c>
      <c r="J39" s="180">
        <v>298.48</v>
      </c>
      <c r="K39" s="180">
        <v>308.27999999999997</v>
      </c>
      <c r="L39" s="180">
        <v>322.12</v>
      </c>
      <c r="M39" s="180">
        <v>338.3</v>
      </c>
      <c r="N39" s="180">
        <v>341.19</v>
      </c>
      <c r="O39" s="182">
        <v>342.74</v>
      </c>
    </row>
    <row r="40" spans="3:15" ht="13.5" thickBot="1" x14ac:dyDescent="0.25">
      <c r="C40" s="183">
        <v>2023</v>
      </c>
      <c r="D40" s="184">
        <v>337.78</v>
      </c>
      <c r="E40" s="184">
        <v>316.5</v>
      </c>
      <c r="F40" s="184">
        <v>313.55</v>
      </c>
      <c r="G40" s="184">
        <v>309.87</v>
      </c>
      <c r="H40" s="184">
        <v>301.38</v>
      </c>
      <c r="I40" s="184">
        <v>297.8</v>
      </c>
      <c r="J40" s="184">
        <v>294.7</v>
      </c>
      <c r="K40" s="184">
        <v>292.11</v>
      </c>
      <c r="L40" s="184">
        <v>297.39999999999998</v>
      </c>
      <c r="M40" s="184">
        <v>303.35000000000002</v>
      </c>
      <c r="N40" s="184">
        <v>309.33999999999997</v>
      </c>
      <c r="O40" s="186">
        <v>308.48</v>
      </c>
    </row>
    <row r="41" spans="3:15" ht="13.5" thickBot="1" x14ac:dyDescent="0.25">
      <c r="C41" s="183">
        <v>2024</v>
      </c>
      <c r="D41" s="184">
        <v>305.45999999999998</v>
      </c>
      <c r="E41" s="184">
        <v>310.73</v>
      </c>
      <c r="F41" s="184">
        <v>308.37</v>
      </c>
      <c r="G41" s="184">
        <v>293.39</v>
      </c>
      <c r="H41" s="184">
        <v>285.52</v>
      </c>
      <c r="I41" s="184"/>
      <c r="J41" s="184"/>
      <c r="K41" s="184"/>
      <c r="L41" s="184"/>
      <c r="M41" s="184"/>
      <c r="N41" s="184"/>
      <c r="O41" s="186"/>
    </row>
    <row r="42" spans="3:15" ht="13.5" thickBot="1" x14ac:dyDescent="0.25">
      <c r="C42" s="171" t="s">
        <v>194</v>
      </c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3"/>
    </row>
    <row r="43" spans="3:15" x14ac:dyDescent="0.2">
      <c r="C43" s="471" t="s">
        <v>189</v>
      </c>
      <c r="D43" s="174">
        <v>620.52584524708288</v>
      </c>
      <c r="E43" s="174">
        <v>610.98846942632053</v>
      </c>
      <c r="F43" s="174">
        <v>613.48284188853813</v>
      </c>
      <c r="G43" s="174">
        <v>613.72476430462393</v>
      </c>
      <c r="H43" s="174">
        <v>606.72034722305284</v>
      </c>
      <c r="I43" s="174">
        <v>601.6106220020215</v>
      </c>
      <c r="J43" s="174">
        <v>617.94396754570255</v>
      </c>
      <c r="K43" s="174">
        <v>637.27880462292717</v>
      </c>
      <c r="L43" s="174">
        <v>678.50605906520252</v>
      </c>
      <c r="M43" s="174">
        <v>691.78485236566894</v>
      </c>
      <c r="N43" s="174">
        <v>699.93533272826176</v>
      </c>
      <c r="O43" s="472">
        <v>707.76936754012718</v>
      </c>
    </row>
    <row r="44" spans="3:15" x14ac:dyDescent="0.2">
      <c r="C44" s="175" t="s">
        <v>190</v>
      </c>
      <c r="D44" s="176">
        <v>693.59473269323564</v>
      </c>
      <c r="E44" s="176">
        <v>675.99452876056159</v>
      </c>
      <c r="F44" s="176">
        <v>692.84041344814841</v>
      </c>
      <c r="G44" s="176">
        <v>686.21997775755028</v>
      </c>
      <c r="H44" s="176">
        <v>674.8464758009153</v>
      </c>
      <c r="I44" s="176">
        <v>675.83558814176456</v>
      </c>
      <c r="J44" s="176">
        <v>670.36666604428126</v>
      </c>
      <c r="K44" s="176">
        <v>679.13478468613857</v>
      </c>
      <c r="L44" s="176">
        <v>679.48913195885189</v>
      </c>
      <c r="M44" s="176">
        <v>683.30685175304302</v>
      </c>
      <c r="N44" s="176">
        <v>694.81644019086241</v>
      </c>
      <c r="O44" s="177">
        <v>698.72596905238629</v>
      </c>
    </row>
    <row r="45" spans="3:15" x14ac:dyDescent="0.2">
      <c r="C45" s="175" t="s">
        <v>191</v>
      </c>
      <c r="D45" s="176">
        <v>672.166966006964</v>
      </c>
      <c r="E45" s="176">
        <v>664.31951179811972</v>
      </c>
      <c r="F45" s="176">
        <v>668.69821690266849</v>
      </c>
      <c r="G45" s="176">
        <v>683.29560596332999</v>
      </c>
      <c r="H45" s="176">
        <v>675.44964853925399</v>
      </c>
      <c r="I45" s="176">
        <v>661.87817139602919</v>
      </c>
      <c r="J45" s="176">
        <v>677.09800581977072</v>
      </c>
      <c r="K45" s="176">
        <v>683.9</v>
      </c>
      <c r="L45" s="176">
        <v>683.06</v>
      </c>
      <c r="M45" s="176">
        <v>696.78</v>
      </c>
      <c r="N45" s="176">
        <v>704.11</v>
      </c>
      <c r="O45" s="177">
        <v>710.06</v>
      </c>
    </row>
    <row r="46" spans="3:15" x14ac:dyDescent="0.2">
      <c r="C46" s="175">
        <v>2020</v>
      </c>
      <c r="D46" s="176">
        <v>720.2</v>
      </c>
      <c r="E46" s="176">
        <v>710.55</v>
      </c>
      <c r="F46" s="176">
        <v>710.16</v>
      </c>
      <c r="G46" s="176">
        <v>704.52</v>
      </c>
      <c r="H46" s="176">
        <v>693.33</v>
      </c>
      <c r="I46" s="176">
        <v>687.52</v>
      </c>
      <c r="J46" s="176">
        <v>686.08</v>
      </c>
      <c r="K46" s="176">
        <v>682.48</v>
      </c>
      <c r="L46" s="176">
        <v>689</v>
      </c>
      <c r="M46" s="176">
        <v>695.07</v>
      </c>
      <c r="N46" s="176">
        <v>691.68</v>
      </c>
      <c r="O46" s="177">
        <v>708.89</v>
      </c>
    </row>
    <row r="47" spans="3:15" x14ac:dyDescent="0.2">
      <c r="C47" s="473">
        <v>2021</v>
      </c>
      <c r="D47" s="176">
        <v>700.68</v>
      </c>
      <c r="E47" s="176">
        <v>710.46</v>
      </c>
      <c r="F47" s="176">
        <v>730.62</v>
      </c>
      <c r="G47" s="176">
        <v>732.15</v>
      </c>
      <c r="H47" s="176">
        <v>732.66</v>
      </c>
      <c r="I47" s="176">
        <v>727.41</v>
      </c>
      <c r="J47" s="176">
        <v>717.49</v>
      </c>
      <c r="K47" s="176">
        <v>731.05</v>
      </c>
      <c r="L47" s="176">
        <v>757.18</v>
      </c>
      <c r="M47" s="176">
        <v>804.61</v>
      </c>
      <c r="N47" s="176">
        <v>852.9</v>
      </c>
      <c r="O47" s="176">
        <v>858.46</v>
      </c>
    </row>
    <row r="48" spans="3:15" x14ac:dyDescent="0.2">
      <c r="C48" s="187">
        <v>2022</v>
      </c>
      <c r="D48" s="188">
        <v>904.83</v>
      </c>
      <c r="E48" s="188">
        <v>873.53</v>
      </c>
      <c r="F48" s="188">
        <v>923.05</v>
      </c>
      <c r="G48" s="188">
        <v>958.09</v>
      </c>
      <c r="H48" s="188">
        <v>974.89</v>
      </c>
      <c r="I48" s="188">
        <v>990.25</v>
      </c>
      <c r="J48" s="188">
        <v>1021.14</v>
      </c>
      <c r="K48" s="188">
        <v>1027.8</v>
      </c>
      <c r="L48" s="188">
        <v>1076.5999999999999</v>
      </c>
      <c r="M48" s="188">
        <v>1153.4100000000001</v>
      </c>
      <c r="N48" s="188">
        <v>1154.52</v>
      </c>
      <c r="O48" s="189">
        <v>1120.01</v>
      </c>
    </row>
    <row r="49" spans="3:15" x14ac:dyDescent="0.2">
      <c r="C49" s="187">
        <v>2023</v>
      </c>
      <c r="D49" s="188">
        <v>1052.44</v>
      </c>
      <c r="E49" s="188">
        <v>1020.12</v>
      </c>
      <c r="F49" s="188">
        <v>1061.97</v>
      </c>
      <c r="G49" s="188">
        <v>1052.28</v>
      </c>
      <c r="H49" s="188">
        <v>1019.8</v>
      </c>
      <c r="I49" s="188">
        <v>1013.15</v>
      </c>
      <c r="J49" s="188">
        <v>1002.75</v>
      </c>
      <c r="K49" s="188">
        <v>1001.52</v>
      </c>
      <c r="L49" s="188">
        <v>1027.76</v>
      </c>
      <c r="M49" s="188">
        <v>1059.82</v>
      </c>
      <c r="N49" s="188">
        <v>1085.28</v>
      </c>
      <c r="O49" s="189">
        <v>1105.42</v>
      </c>
    </row>
    <row r="50" spans="3:15" ht="13.5" thickBot="1" x14ac:dyDescent="0.25">
      <c r="C50" s="183">
        <v>2024</v>
      </c>
      <c r="D50" s="184">
        <v>1067.56</v>
      </c>
      <c r="E50" s="184">
        <v>1053.2</v>
      </c>
      <c r="F50" s="184">
        <v>1079.4000000000001</v>
      </c>
      <c r="G50" s="184">
        <v>1058.01</v>
      </c>
      <c r="H50" s="184">
        <v>1051.73</v>
      </c>
      <c r="I50" s="184"/>
      <c r="J50" s="184"/>
      <c r="K50" s="184"/>
      <c r="L50" s="184"/>
      <c r="M50" s="184"/>
      <c r="N50" s="184"/>
      <c r="O50" s="186"/>
    </row>
    <row r="51" spans="3:15" ht="13.5" thickBot="1" x14ac:dyDescent="0.25">
      <c r="C51" s="190" t="s">
        <v>195</v>
      </c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2"/>
    </row>
    <row r="52" spans="3:15" x14ac:dyDescent="0.2">
      <c r="C52" s="471" t="s">
        <v>189</v>
      </c>
      <c r="D52" s="174">
        <v>1926.1421840678215</v>
      </c>
      <c r="E52" s="174">
        <v>1773.7868616139083</v>
      </c>
      <c r="F52" s="174">
        <v>1808.8957992992707</v>
      </c>
      <c r="G52" s="174">
        <v>1844.6568611737403</v>
      </c>
      <c r="H52" s="174">
        <v>1922.2571546908466</v>
      </c>
      <c r="I52" s="174">
        <v>2078.5897925711802</v>
      </c>
      <c r="J52" s="174">
        <v>2325.7723170645709</v>
      </c>
      <c r="K52" s="174">
        <v>2537.6579416257568</v>
      </c>
      <c r="L52" s="174">
        <v>2703.9535927296647</v>
      </c>
      <c r="M52" s="174">
        <v>2585.3186243813607</v>
      </c>
      <c r="N52" s="174">
        <v>2366.8805661333772</v>
      </c>
      <c r="O52" s="472">
        <v>2262.8675436432918</v>
      </c>
    </row>
    <row r="53" spans="3:15" x14ac:dyDescent="0.2">
      <c r="C53" s="175" t="s">
        <v>190</v>
      </c>
      <c r="D53" s="176">
        <v>1873.2002679661653</v>
      </c>
      <c r="E53" s="176">
        <v>1893.8193326719352</v>
      </c>
      <c r="F53" s="176">
        <v>2057.5096533110031</v>
      </c>
      <c r="G53" s="176">
        <v>2090.6877083454083</v>
      </c>
      <c r="H53" s="176">
        <v>2302.9194307484054</v>
      </c>
      <c r="I53" s="176">
        <v>2520.0592002636727</v>
      </c>
      <c r="J53" s="176">
        <v>2428.1960288736755</v>
      </c>
      <c r="K53" s="176">
        <v>2411.222343978005</v>
      </c>
      <c r="L53" s="176">
        <v>2458.9426482206609</v>
      </c>
      <c r="M53" s="176">
        <v>2271.8586469632287</v>
      </c>
      <c r="N53" s="176">
        <v>2164.5188294690201</v>
      </c>
      <c r="O53" s="177">
        <v>2144.3544219826263</v>
      </c>
    </row>
    <row r="54" spans="3:15" x14ac:dyDescent="0.2">
      <c r="C54" s="175" t="s">
        <v>191</v>
      </c>
      <c r="D54" s="176">
        <v>2017.0063645368093</v>
      </c>
      <c r="E54" s="176">
        <v>1948.9945487324933</v>
      </c>
      <c r="F54" s="176">
        <v>1864.3118390555649</v>
      </c>
      <c r="G54" s="176">
        <v>1858.8882047137197</v>
      </c>
      <c r="H54" s="176">
        <v>1845.0357399097443</v>
      </c>
      <c r="I54" s="176">
        <v>1739.4288046926354</v>
      </c>
      <c r="J54" s="176">
        <v>1705.2552965441059</v>
      </c>
      <c r="K54" s="176">
        <v>1658.81</v>
      </c>
      <c r="L54" s="176">
        <v>1789.98</v>
      </c>
      <c r="M54" s="176">
        <v>1827.38</v>
      </c>
      <c r="N54" s="176">
        <v>1841.81</v>
      </c>
      <c r="O54" s="177">
        <v>1858.58</v>
      </c>
    </row>
    <row r="55" spans="3:15" x14ac:dyDescent="0.2">
      <c r="C55" s="175">
        <v>2020</v>
      </c>
      <c r="D55" s="176">
        <v>1741.92</v>
      </c>
      <c r="E55" s="176">
        <v>1687.33</v>
      </c>
      <c r="F55" s="176">
        <v>1656.44</v>
      </c>
      <c r="G55" s="176">
        <v>1578.74</v>
      </c>
      <c r="H55" s="176">
        <v>1458.48</v>
      </c>
      <c r="I55" s="176">
        <v>1545.67</v>
      </c>
      <c r="J55" s="176">
        <v>1651.52</v>
      </c>
      <c r="K55" s="176">
        <v>1665.62</v>
      </c>
      <c r="L55" s="176">
        <v>1742.79</v>
      </c>
      <c r="M55" s="176">
        <v>1765.78</v>
      </c>
      <c r="N55" s="176">
        <v>1744.65</v>
      </c>
      <c r="O55" s="177">
        <v>1664.57</v>
      </c>
    </row>
    <row r="56" spans="3:15" x14ac:dyDescent="0.2">
      <c r="C56" s="175">
        <v>2021</v>
      </c>
      <c r="D56" s="176">
        <v>1636.89</v>
      </c>
      <c r="E56" s="176">
        <v>1663.75</v>
      </c>
      <c r="F56" s="176">
        <v>1786.7</v>
      </c>
      <c r="G56" s="176">
        <v>1830.38</v>
      </c>
      <c r="H56" s="176">
        <v>1831.64</v>
      </c>
      <c r="I56" s="176">
        <v>1858.3</v>
      </c>
      <c r="J56" s="176">
        <v>1861.2</v>
      </c>
      <c r="K56" s="176">
        <v>1864.77</v>
      </c>
      <c r="L56" s="176">
        <v>2046.24</v>
      </c>
      <c r="M56" s="176">
        <v>2350.4</v>
      </c>
      <c r="N56" s="176">
        <v>2655.04</v>
      </c>
      <c r="O56" s="177">
        <v>2701.83</v>
      </c>
    </row>
    <row r="57" spans="3:15" x14ac:dyDescent="0.2">
      <c r="C57" s="179">
        <v>2022</v>
      </c>
      <c r="D57" s="180">
        <v>2628.29</v>
      </c>
      <c r="E57" s="180">
        <v>2596.54</v>
      </c>
      <c r="F57" s="180">
        <v>2814.08</v>
      </c>
      <c r="G57" s="180">
        <v>3239.28</v>
      </c>
      <c r="H57" s="180">
        <v>3228.8</v>
      </c>
      <c r="I57" s="180">
        <v>3214.33</v>
      </c>
      <c r="J57" s="180">
        <v>3293.27</v>
      </c>
      <c r="K57" s="180">
        <v>3271.83</v>
      </c>
      <c r="L57" s="180">
        <v>3550.88</v>
      </c>
      <c r="M57" s="180">
        <v>3425.6</v>
      </c>
      <c r="N57" s="180">
        <v>3180.07</v>
      </c>
      <c r="O57" s="182">
        <v>2975.07</v>
      </c>
    </row>
    <row r="58" spans="3:15" ht="13.5" thickBot="1" x14ac:dyDescent="0.25">
      <c r="C58" s="183">
        <v>2023</v>
      </c>
      <c r="D58" s="184">
        <v>2429.75</v>
      </c>
      <c r="E58" s="184">
        <v>2220.37</v>
      </c>
      <c r="F58" s="184">
        <v>2308.69</v>
      </c>
      <c r="G58" s="184">
        <v>2208.1999999999998</v>
      </c>
      <c r="H58" s="184">
        <v>2156.14</v>
      </c>
      <c r="I58" s="184">
        <v>2227.75</v>
      </c>
      <c r="J58" s="184">
        <v>2102.2800000000002</v>
      </c>
      <c r="K58" s="184">
        <v>2094.5300000000002</v>
      </c>
      <c r="L58" s="184">
        <v>2297.44</v>
      </c>
      <c r="M58" s="184">
        <v>2624.89</v>
      </c>
      <c r="N58" s="184">
        <v>2756.63</v>
      </c>
      <c r="O58" s="186">
        <v>2755.39</v>
      </c>
    </row>
    <row r="59" spans="3:15" ht="13.5" thickBot="1" x14ac:dyDescent="0.25">
      <c r="C59" s="183">
        <v>2024</v>
      </c>
      <c r="D59" s="184">
        <v>2518.7399999999998</v>
      </c>
      <c r="E59" s="184">
        <v>2399.02</v>
      </c>
      <c r="F59" s="184">
        <v>2503.9899999999998</v>
      </c>
      <c r="G59" s="184">
        <v>2528.83</v>
      </c>
      <c r="H59" s="184">
        <v>2572.42</v>
      </c>
      <c r="I59" s="184"/>
      <c r="J59" s="184"/>
      <c r="K59" s="184"/>
      <c r="L59" s="184"/>
      <c r="M59" s="184"/>
      <c r="N59" s="184"/>
      <c r="O59" s="186"/>
    </row>
    <row r="60" spans="3:15" ht="13.5" thickBot="1" x14ac:dyDescent="0.25">
      <c r="C60" s="190" t="s">
        <v>196</v>
      </c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2"/>
    </row>
    <row r="61" spans="3:15" x14ac:dyDescent="0.2">
      <c r="C61" s="471" t="s">
        <v>189</v>
      </c>
      <c r="D61" s="174">
        <v>1452.5251642694029</v>
      </c>
      <c r="E61" s="174">
        <v>1376.6544964519305</v>
      </c>
      <c r="F61" s="174">
        <v>1342.4452040065605</v>
      </c>
      <c r="G61" s="174">
        <v>1321.3071438891709</v>
      </c>
      <c r="H61" s="174">
        <v>1332.4732010931732</v>
      </c>
      <c r="I61" s="174">
        <v>1416.8343946849866</v>
      </c>
      <c r="J61" s="174">
        <v>1429.7900427036757</v>
      </c>
      <c r="K61" s="174">
        <v>1455.3007570329535</v>
      </c>
      <c r="L61" s="174">
        <v>1460.934465025194</v>
      </c>
      <c r="M61" s="174">
        <v>1477.8137838684058</v>
      </c>
      <c r="N61" s="174">
        <v>1411.6336555187961</v>
      </c>
      <c r="O61" s="472">
        <v>1359.7079885396727</v>
      </c>
    </row>
    <row r="62" spans="3:15" x14ac:dyDescent="0.2">
      <c r="C62" s="175" t="s">
        <v>190</v>
      </c>
      <c r="D62" s="176">
        <v>1247.7930053069374</v>
      </c>
      <c r="E62" s="176">
        <v>1219.5883260832732</v>
      </c>
      <c r="F62" s="176">
        <v>1221.3431610182636</v>
      </c>
      <c r="G62" s="176">
        <v>1183.3869429217527</v>
      </c>
      <c r="H62" s="176">
        <v>1198.2849917896754</v>
      </c>
      <c r="I62" s="176">
        <v>1239.5740232840269</v>
      </c>
      <c r="J62" s="176">
        <v>1271.60648473885</v>
      </c>
      <c r="K62" s="176">
        <v>1283.813012150076</v>
      </c>
      <c r="L62" s="176">
        <v>1311.0179147942529</v>
      </c>
      <c r="M62" s="176">
        <v>1341.4216259397981</v>
      </c>
      <c r="N62" s="176">
        <v>1329.2819200190711</v>
      </c>
      <c r="O62" s="177">
        <v>1328.1587453006657</v>
      </c>
    </row>
    <row r="63" spans="3:15" x14ac:dyDescent="0.2">
      <c r="C63" s="175" t="s">
        <v>191</v>
      </c>
      <c r="D63" s="176">
        <v>1344.3309050466173</v>
      </c>
      <c r="E63" s="176">
        <v>1317.692895014957</v>
      </c>
      <c r="F63" s="176">
        <v>1323.903921956658</v>
      </c>
      <c r="G63" s="176">
        <v>1309.8906834494144</v>
      </c>
      <c r="H63" s="176">
        <v>1289.6288116279882</v>
      </c>
      <c r="I63" s="176">
        <v>1304.6791289590351</v>
      </c>
      <c r="J63" s="176">
        <v>1294.5048403940486</v>
      </c>
      <c r="K63" s="176">
        <v>1307.96</v>
      </c>
      <c r="L63" s="176">
        <v>1349.14</v>
      </c>
      <c r="M63" s="176">
        <v>1364.95</v>
      </c>
      <c r="N63" s="176">
        <v>1368.4</v>
      </c>
      <c r="O63" s="177">
        <v>1403.88</v>
      </c>
    </row>
    <row r="64" spans="3:15" x14ac:dyDescent="0.2">
      <c r="C64" s="175">
        <v>2020</v>
      </c>
      <c r="D64" s="176">
        <v>1446.09</v>
      </c>
      <c r="E64" s="176">
        <v>1443.02</v>
      </c>
      <c r="F64" s="176">
        <v>1411.23</v>
      </c>
      <c r="G64" s="176">
        <v>1400.29</v>
      </c>
      <c r="H64" s="176">
        <v>1346.93</v>
      </c>
      <c r="I64" s="176">
        <v>1297.48</v>
      </c>
      <c r="J64" s="176">
        <v>1318.72</v>
      </c>
      <c r="K64" s="176">
        <v>1329.85</v>
      </c>
      <c r="L64" s="176">
        <v>1349.52</v>
      </c>
      <c r="M64" s="176">
        <v>1399.34</v>
      </c>
      <c r="N64" s="176">
        <v>1444.52</v>
      </c>
      <c r="O64" s="177">
        <v>1434.49</v>
      </c>
    </row>
    <row r="65" spans="3:15" x14ac:dyDescent="0.2">
      <c r="C65" s="187">
        <v>2021</v>
      </c>
      <c r="D65" s="188">
        <v>1457.28</v>
      </c>
      <c r="E65" s="188">
        <v>1437.07</v>
      </c>
      <c r="F65" s="188">
        <v>1458.06</v>
      </c>
      <c r="G65" s="188">
        <v>1465.56</v>
      </c>
      <c r="H65" s="188">
        <v>1491.31</v>
      </c>
      <c r="I65" s="188">
        <v>1471.19</v>
      </c>
      <c r="J65" s="188">
        <v>1462.25</v>
      </c>
      <c r="K65" s="188">
        <v>1490.44</v>
      </c>
      <c r="L65" s="188">
        <v>1513.06</v>
      </c>
      <c r="M65" s="188">
        <v>1625.23</v>
      </c>
      <c r="N65" s="188">
        <v>1803.29</v>
      </c>
      <c r="O65" s="189">
        <v>1958.94</v>
      </c>
    </row>
    <row r="66" spans="3:15" x14ac:dyDescent="0.2">
      <c r="C66" s="473">
        <v>2022</v>
      </c>
      <c r="D66" s="176">
        <v>2039.72</v>
      </c>
      <c r="E66" s="176">
        <v>2035.72</v>
      </c>
      <c r="F66" s="176">
        <v>2046.66</v>
      </c>
      <c r="G66" s="176">
        <v>2089.08</v>
      </c>
      <c r="H66" s="176">
        <v>2224</v>
      </c>
      <c r="I66" s="176">
        <v>2300.29</v>
      </c>
      <c r="J66" s="176">
        <v>2417.4699999999998</v>
      </c>
      <c r="K66" s="176">
        <v>2446.67</v>
      </c>
      <c r="L66" s="176">
        <v>2483.33</v>
      </c>
      <c r="M66" s="176">
        <v>2559.59</v>
      </c>
      <c r="N66" s="176">
        <v>2569.4699999999998</v>
      </c>
      <c r="O66" s="176">
        <v>2581.9</v>
      </c>
    </row>
    <row r="67" spans="3:15" ht="13.5" thickBot="1" x14ac:dyDescent="0.25">
      <c r="C67" s="183">
        <v>2023</v>
      </c>
      <c r="D67" s="184">
        <v>2513.44</v>
      </c>
      <c r="E67" s="184">
        <v>2380.42</v>
      </c>
      <c r="F67" s="184">
        <v>2411.92</v>
      </c>
      <c r="G67" s="184">
        <v>2246.34</v>
      </c>
      <c r="H67" s="184">
        <v>2141.7199999999998</v>
      </c>
      <c r="I67" s="184">
        <v>2190.38</v>
      </c>
      <c r="J67" s="184">
        <v>2127.9</v>
      </c>
      <c r="K67" s="184">
        <v>2111.58</v>
      </c>
      <c r="L67" s="184">
        <v>2134.79</v>
      </c>
      <c r="M67" s="184">
        <v>2187.15</v>
      </c>
      <c r="N67" s="184">
        <v>2167.69</v>
      </c>
      <c r="O67" s="186">
        <v>2195.17</v>
      </c>
    </row>
    <row r="68" spans="3:15" ht="13.5" thickBot="1" x14ac:dyDescent="0.25">
      <c r="C68" s="183">
        <v>2024</v>
      </c>
      <c r="D68" s="184">
        <v>2157.3200000000002</v>
      </c>
      <c r="E68" s="184">
        <v>2125.8200000000002</v>
      </c>
      <c r="F68" s="184">
        <v>2098.58</v>
      </c>
      <c r="G68" s="184">
        <v>2044.76</v>
      </c>
      <c r="H68" s="184">
        <v>2015.59</v>
      </c>
      <c r="I68" s="184"/>
      <c r="J68" s="184"/>
      <c r="K68" s="184"/>
      <c r="L68" s="184"/>
      <c r="M68" s="184"/>
      <c r="N68" s="184"/>
      <c r="O68" s="186"/>
    </row>
    <row r="69" spans="3:15" ht="13.5" thickBot="1" x14ac:dyDescent="0.25">
      <c r="C69" s="190" t="s">
        <v>197</v>
      </c>
      <c r="D69" s="191"/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2"/>
    </row>
    <row r="70" spans="3:15" x14ac:dyDescent="0.2">
      <c r="C70" s="471" t="s">
        <v>189</v>
      </c>
      <c r="D70" s="174">
        <v>1462.9299066481419</v>
      </c>
      <c r="E70" s="174">
        <v>1397.9329390309356</v>
      </c>
      <c r="F70" s="174">
        <v>1352.4593399176847</v>
      </c>
      <c r="G70" s="174">
        <v>1324.3285390454434</v>
      </c>
      <c r="H70" s="174">
        <v>1346.8945966895908</v>
      </c>
      <c r="I70" s="174">
        <v>1422.0022440548378</v>
      </c>
      <c r="J70" s="174">
        <v>1439.7446104090284</v>
      </c>
      <c r="K70" s="174">
        <v>1469.5305118007066</v>
      </c>
      <c r="L70" s="174">
        <v>1464.5198361234318</v>
      </c>
      <c r="M70" s="174">
        <v>1456.1117051037911</v>
      </c>
      <c r="N70" s="174">
        <v>1435.8943068806354</v>
      </c>
      <c r="O70" s="472">
        <v>1347.9728359574115</v>
      </c>
    </row>
    <row r="71" spans="3:15" x14ac:dyDescent="0.2">
      <c r="C71" s="175" t="s">
        <v>190</v>
      </c>
      <c r="D71" s="176">
        <v>1217.2306317725502</v>
      </c>
      <c r="E71" s="176">
        <v>1219.9225640939258</v>
      </c>
      <c r="F71" s="176">
        <v>1228.6060793307527</v>
      </c>
      <c r="G71" s="176">
        <v>1190.0364269225856</v>
      </c>
      <c r="H71" s="176">
        <v>1216.8533835665212</v>
      </c>
      <c r="I71" s="176">
        <v>1268.6557166616051</v>
      </c>
      <c r="J71" s="176">
        <v>1280.8972883133727</v>
      </c>
      <c r="K71" s="176">
        <v>1270.5273567969125</v>
      </c>
      <c r="L71" s="176">
        <v>1318.4848992078084</v>
      </c>
      <c r="M71" s="176">
        <v>1326.2464158541839</v>
      </c>
      <c r="N71" s="176">
        <v>1338.5909965628271</v>
      </c>
      <c r="O71" s="177">
        <v>1331.7075587041454</v>
      </c>
    </row>
    <row r="72" spans="3:15" x14ac:dyDescent="0.2">
      <c r="C72" s="175" t="s">
        <v>191</v>
      </c>
      <c r="D72" s="176">
        <v>1324.8807237906556</v>
      </c>
      <c r="E72" s="176">
        <v>1306.1704820536852</v>
      </c>
      <c r="F72" s="176">
        <v>1289.846128057527</v>
      </c>
      <c r="G72" s="176">
        <v>1271.913502123914</v>
      </c>
      <c r="H72" s="176">
        <v>1265.3591520232299</v>
      </c>
      <c r="I72" s="176">
        <v>1264.5344761789461</v>
      </c>
      <c r="J72" s="176">
        <v>1256.1351766957246</v>
      </c>
      <c r="K72" s="176">
        <v>1279.8800000000001</v>
      </c>
      <c r="L72" s="176">
        <v>1283.6500000000001</v>
      </c>
      <c r="M72" s="176">
        <v>1335.83</v>
      </c>
      <c r="N72" s="176">
        <v>1324.27</v>
      </c>
      <c r="O72" s="177">
        <v>1366.15</v>
      </c>
    </row>
    <row r="73" spans="3:15" x14ac:dyDescent="0.2">
      <c r="C73" s="175">
        <v>2020</v>
      </c>
      <c r="D73" s="176">
        <v>1395.59</v>
      </c>
      <c r="E73" s="176">
        <v>1401.12</v>
      </c>
      <c r="F73" s="176">
        <v>1394.67</v>
      </c>
      <c r="G73" s="176">
        <v>1378.29</v>
      </c>
      <c r="H73" s="176">
        <v>1335.39</v>
      </c>
      <c r="I73" s="176">
        <v>1322.8</v>
      </c>
      <c r="J73" s="176">
        <v>1312.57</v>
      </c>
      <c r="K73" s="176">
        <v>1298.02</v>
      </c>
      <c r="L73" s="176">
        <v>1324.41</v>
      </c>
      <c r="M73" s="176">
        <v>1370.11</v>
      </c>
      <c r="N73" s="176">
        <v>1345.94</v>
      </c>
      <c r="O73" s="177">
        <v>1394.49</v>
      </c>
    </row>
    <row r="74" spans="3:15" x14ac:dyDescent="0.2">
      <c r="C74" s="179">
        <v>2021</v>
      </c>
      <c r="D74" s="180">
        <v>1383.2</v>
      </c>
      <c r="E74" s="180">
        <v>1364.26</v>
      </c>
      <c r="F74" s="180">
        <v>1419.52</v>
      </c>
      <c r="G74" s="180">
        <v>1441.54</v>
      </c>
      <c r="H74" s="180">
        <v>1436.41</v>
      </c>
      <c r="I74" s="180">
        <v>1450.93</v>
      </c>
      <c r="J74" s="180">
        <v>1475.09</v>
      </c>
      <c r="K74" s="180">
        <v>1470.13</v>
      </c>
      <c r="L74" s="180">
        <v>1505.17</v>
      </c>
      <c r="M74" s="180">
        <v>1643.42</v>
      </c>
      <c r="N74" s="180">
        <v>1751.99</v>
      </c>
      <c r="O74" s="182">
        <v>1872.92</v>
      </c>
    </row>
    <row r="75" spans="3:15" x14ac:dyDescent="0.2">
      <c r="C75" s="179">
        <v>2022</v>
      </c>
      <c r="D75" s="180">
        <v>1972.42</v>
      </c>
      <c r="E75" s="180">
        <v>2016.59</v>
      </c>
      <c r="F75" s="180">
        <v>2010.58</v>
      </c>
      <c r="G75" s="180">
        <v>2107.86</v>
      </c>
      <c r="H75" s="180">
        <v>2225.94</v>
      </c>
      <c r="I75" s="180">
        <v>2301.89</v>
      </c>
      <c r="J75" s="180">
        <v>2372.94</v>
      </c>
      <c r="K75" s="180">
        <v>2347.3000000000002</v>
      </c>
      <c r="L75" s="180">
        <v>2432.0300000000002</v>
      </c>
      <c r="M75" s="180">
        <v>2515.3000000000002</v>
      </c>
      <c r="N75" s="180">
        <v>2500.58</v>
      </c>
      <c r="O75" s="182">
        <v>2495.52</v>
      </c>
    </row>
    <row r="76" spans="3:15" x14ac:dyDescent="0.2">
      <c r="C76" s="179">
        <v>2023</v>
      </c>
      <c r="D76" s="180">
        <v>2541.27</v>
      </c>
      <c r="E76" s="180">
        <v>2339.85</v>
      </c>
      <c r="F76" s="180">
        <v>2402.63</v>
      </c>
      <c r="G76" s="180">
        <v>2049.81</v>
      </c>
      <c r="H76" s="180">
        <v>1870.07</v>
      </c>
      <c r="I76" s="180">
        <v>1874.68</v>
      </c>
      <c r="J76" s="180">
        <v>1980.28</v>
      </c>
      <c r="K76" s="180">
        <v>1918.49</v>
      </c>
      <c r="L76" s="180">
        <v>2066.77</v>
      </c>
      <c r="M76" s="180">
        <v>2122.37</v>
      </c>
      <c r="N76" s="180">
        <v>2082.3000000000002</v>
      </c>
      <c r="O76" s="182">
        <v>2118.4499999999998</v>
      </c>
    </row>
    <row r="77" spans="3:15" ht="13.5" thickBot="1" x14ac:dyDescent="0.25">
      <c r="C77" s="183">
        <v>2024</v>
      </c>
      <c r="D77" s="184">
        <v>2043.39</v>
      </c>
      <c r="E77" s="184">
        <v>2026.12</v>
      </c>
      <c r="F77" s="184">
        <v>1986.31</v>
      </c>
      <c r="G77" s="184">
        <v>1928.25</v>
      </c>
      <c r="H77" s="184">
        <v>1853.26</v>
      </c>
      <c r="I77" s="184"/>
      <c r="J77" s="184"/>
      <c r="K77" s="184"/>
      <c r="L77" s="184"/>
      <c r="M77" s="184"/>
      <c r="N77" s="184"/>
      <c r="O77" s="18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V77" sqref="V77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U65" sqref="U65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6"/>
      <c r="BL6" s="17"/>
      <c r="BZ6" s="9"/>
    </row>
    <row r="8" spans="2:86" ht="13.5" thickBot="1" x14ac:dyDescent="0.25"/>
    <row r="9" spans="2:86" ht="13.5" thickBot="1" x14ac:dyDescent="0.25">
      <c r="B9" s="474"/>
      <c r="CF9" s="58"/>
      <c r="CG9" s="482" t="s">
        <v>307</v>
      </c>
      <c r="CH9" s="483" t="s">
        <v>308</v>
      </c>
    </row>
    <row r="10" spans="2:86" x14ac:dyDescent="0.2">
      <c r="CF10" s="733" t="s">
        <v>159</v>
      </c>
      <c r="CG10" s="734">
        <v>64.61</v>
      </c>
      <c r="CH10" s="735">
        <v>64.69</v>
      </c>
    </row>
    <row r="11" spans="2:86" x14ac:dyDescent="0.2">
      <c r="Z11" s="9"/>
      <c r="CF11" s="736" t="s">
        <v>160</v>
      </c>
      <c r="CG11" s="737">
        <v>55.75</v>
      </c>
      <c r="CH11" s="738">
        <v>61.27</v>
      </c>
    </row>
    <row r="12" spans="2:86" x14ac:dyDescent="0.2">
      <c r="CF12" s="736" t="s">
        <v>135</v>
      </c>
      <c r="CG12" s="737">
        <v>52.47</v>
      </c>
      <c r="CH12" s="738">
        <v>54.25</v>
      </c>
    </row>
    <row r="13" spans="2:86" x14ac:dyDescent="0.2">
      <c r="CF13" s="736" t="s">
        <v>113</v>
      </c>
      <c r="CG13" s="737">
        <v>49.61</v>
      </c>
      <c r="CH13" s="738">
        <v>57.77</v>
      </c>
    </row>
    <row r="14" spans="2:86" x14ac:dyDescent="0.2">
      <c r="CF14" s="736" t="s">
        <v>116</v>
      </c>
      <c r="CG14" s="737">
        <v>48.93</v>
      </c>
      <c r="CH14" s="738">
        <v>55.62</v>
      </c>
    </row>
    <row r="15" spans="2:86" x14ac:dyDescent="0.2">
      <c r="CF15" s="736" t="s">
        <v>111</v>
      </c>
      <c r="CG15" s="737">
        <v>48.68</v>
      </c>
      <c r="CH15" s="738">
        <v>54.86</v>
      </c>
    </row>
    <row r="16" spans="2:86" x14ac:dyDescent="0.2">
      <c r="CF16" s="736" t="s">
        <v>156</v>
      </c>
      <c r="CG16" s="737">
        <v>48.16</v>
      </c>
      <c r="CH16" s="738">
        <v>51.11</v>
      </c>
    </row>
    <row r="17" spans="3:86" ht="15" x14ac:dyDescent="0.25">
      <c r="CF17" s="739" t="s">
        <v>70</v>
      </c>
      <c r="CG17" s="740">
        <v>47.83</v>
      </c>
      <c r="CH17" s="741">
        <v>47.66</v>
      </c>
    </row>
    <row r="18" spans="3:86" x14ac:dyDescent="0.2">
      <c r="CF18" s="736" t="s">
        <v>123</v>
      </c>
      <c r="CG18" s="737">
        <v>47.3</v>
      </c>
      <c r="CH18" s="738">
        <v>56.22</v>
      </c>
    </row>
    <row r="19" spans="3:86" x14ac:dyDescent="0.2">
      <c r="CF19" s="736" t="s">
        <v>117</v>
      </c>
      <c r="CG19" s="737">
        <v>46.61</v>
      </c>
      <c r="CH19" s="738">
        <v>45.67</v>
      </c>
    </row>
    <row r="20" spans="3:86" x14ac:dyDescent="0.2">
      <c r="CF20" s="736" t="s">
        <v>68</v>
      </c>
      <c r="CG20" s="737">
        <v>46.57</v>
      </c>
      <c r="CH20" s="738">
        <v>48.51</v>
      </c>
    </row>
    <row r="21" spans="3:86" x14ac:dyDescent="0.2">
      <c r="CF21" s="736" t="s">
        <v>202</v>
      </c>
      <c r="CG21" s="737">
        <v>46.5</v>
      </c>
      <c r="CH21" s="738">
        <v>50.5</v>
      </c>
    </row>
    <row r="22" spans="3:86" ht="15" x14ac:dyDescent="0.25">
      <c r="CF22" s="763" t="s">
        <v>163</v>
      </c>
      <c r="CG22" s="764">
        <v>46.39</v>
      </c>
      <c r="CH22" s="765">
        <v>50.27</v>
      </c>
    </row>
    <row r="23" spans="3:86" x14ac:dyDescent="0.2">
      <c r="CF23" s="736" t="s">
        <v>121</v>
      </c>
      <c r="CG23" s="737">
        <v>46.13</v>
      </c>
      <c r="CH23" s="738">
        <v>53.32</v>
      </c>
    </row>
    <row r="24" spans="3:86" x14ac:dyDescent="0.2">
      <c r="CF24" s="736" t="s">
        <v>69</v>
      </c>
      <c r="CG24" s="737">
        <v>45.92</v>
      </c>
      <c r="CH24" s="738">
        <v>49.74</v>
      </c>
    </row>
    <row r="25" spans="3:86" x14ac:dyDescent="0.2">
      <c r="CF25" s="736" t="s">
        <v>124</v>
      </c>
      <c r="CG25" s="737">
        <v>45.67</v>
      </c>
      <c r="CH25" s="738">
        <v>53.56</v>
      </c>
    </row>
    <row r="26" spans="3:86" ht="14.25" x14ac:dyDescent="0.2">
      <c r="C26" s="4" t="s">
        <v>200</v>
      </c>
      <c r="CF26" s="736" t="s">
        <v>161</v>
      </c>
      <c r="CG26" s="737">
        <v>44.35</v>
      </c>
      <c r="CH26" s="738">
        <v>48.78</v>
      </c>
    </row>
    <row r="27" spans="3:86" x14ac:dyDescent="0.2">
      <c r="CF27" s="736" t="s">
        <v>120</v>
      </c>
      <c r="CG27" s="737">
        <v>44.14</v>
      </c>
      <c r="CH27" s="738">
        <v>47.57</v>
      </c>
    </row>
    <row r="28" spans="3:86" x14ac:dyDescent="0.2">
      <c r="CF28" s="736" t="s">
        <v>127</v>
      </c>
      <c r="CG28" s="737">
        <v>43.83</v>
      </c>
      <c r="CH28" s="738">
        <v>53.92</v>
      </c>
    </row>
    <row r="29" spans="3:86" x14ac:dyDescent="0.2">
      <c r="CF29" s="736" t="s">
        <v>128</v>
      </c>
      <c r="CG29" s="737">
        <v>43.61</v>
      </c>
      <c r="CH29" s="738">
        <v>51.06</v>
      </c>
    </row>
    <row r="30" spans="3:86" x14ac:dyDescent="0.2">
      <c r="CF30" s="736" t="s">
        <v>112</v>
      </c>
      <c r="CG30" s="737">
        <v>43.12</v>
      </c>
      <c r="CH30" s="738">
        <v>45.84</v>
      </c>
    </row>
    <row r="31" spans="3:86" x14ac:dyDescent="0.2">
      <c r="CF31" s="736" t="s">
        <v>152</v>
      </c>
      <c r="CG31" s="737">
        <v>42.87</v>
      </c>
      <c r="CH31" s="738">
        <v>47.75</v>
      </c>
    </row>
    <row r="32" spans="3:86" x14ac:dyDescent="0.2">
      <c r="CF32" s="736" t="s">
        <v>71</v>
      </c>
      <c r="CG32" s="737">
        <v>42.82</v>
      </c>
      <c r="CH32" s="738">
        <v>48.47</v>
      </c>
    </row>
    <row r="33" spans="2:86" x14ac:dyDescent="0.2">
      <c r="CF33" s="736" t="s">
        <v>72</v>
      </c>
      <c r="CG33" s="737">
        <v>42.46</v>
      </c>
      <c r="CH33" s="738">
        <v>49.89</v>
      </c>
    </row>
    <row r="34" spans="2:86" ht="13.5" customHeight="1" x14ac:dyDescent="0.2">
      <c r="CF34" s="736" t="s">
        <v>114</v>
      </c>
      <c r="CG34" s="737">
        <v>42.31</v>
      </c>
      <c r="CH34" s="738">
        <v>38.17</v>
      </c>
    </row>
    <row r="35" spans="2:86" x14ac:dyDescent="0.2">
      <c r="CF35" s="736" t="s">
        <v>162</v>
      </c>
      <c r="CG35" s="737">
        <v>42.06</v>
      </c>
      <c r="CH35" s="738">
        <v>53.06</v>
      </c>
    </row>
    <row r="36" spans="2:86" ht="13.5" thickBot="1" x14ac:dyDescent="0.25">
      <c r="CF36" s="742" t="s">
        <v>129</v>
      </c>
      <c r="CG36" s="743">
        <v>39.5</v>
      </c>
      <c r="CH36" s="744">
        <v>34.369999999999997</v>
      </c>
    </row>
    <row r="37" spans="2:86" x14ac:dyDescent="0.2">
      <c r="CF37" s="24"/>
      <c r="CG37" s="24"/>
      <c r="CH37" s="24"/>
    </row>
    <row r="38" spans="2:86" x14ac:dyDescent="0.2">
      <c r="CF38" s="40"/>
      <c r="CG38" s="40"/>
      <c r="CH38" s="40"/>
    </row>
    <row r="39" spans="2:86" x14ac:dyDescent="0.2">
      <c r="CF39" s="24"/>
      <c r="CG39" s="24"/>
      <c r="CH39" s="24"/>
    </row>
    <row r="40" spans="2:86" ht="13.5" thickBot="1" x14ac:dyDescent="0.25"/>
    <row r="41" spans="2:86" ht="13.5" thickBot="1" x14ac:dyDescent="0.25">
      <c r="CF41" s="58"/>
      <c r="CG41" s="482" t="s">
        <v>288</v>
      </c>
      <c r="CH41" s="729" t="s">
        <v>271</v>
      </c>
    </row>
    <row r="42" spans="2:86" x14ac:dyDescent="0.2">
      <c r="CF42" s="475" t="s">
        <v>159</v>
      </c>
      <c r="CG42" s="495">
        <v>64.23</v>
      </c>
      <c r="CH42" s="495">
        <v>60.1</v>
      </c>
    </row>
    <row r="43" spans="2:86" x14ac:dyDescent="0.2">
      <c r="B43" s="8"/>
      <c r="C43" s="8"/>
      <c r="D43" s="8"/>
      <c r="E43" s="8"/>
      <c r="CF43" s="726" t="s">
        <v>113</v>
      </c>
      <c r="CG43" s="31">
        <v>53.05</v>
      </c>
      <c r="CH43" s="31">
        <v>45.26</v>
      </c>
    </row>
    <row r="44" spans="2:86" x14ac:dyDescent="0.2">
      <c r="CF44" s="726" t="s">
        <v>135</v>
      </c>
      <c r="CG44" s="31">
        <v>52.51</v>
      </c>
      <c r="CH44" s="31">
        <v>52.5</v>
      </c>
    </row>
    <row r="45" spans="2:86" x14ac:dyDescent="0.2">
      <c r="CF45" s="726" t="s">
        <v>123</v>
      </c>
      <c r="CG45" s="31">
        <v>52.4</v>
      </c>
      <c r="CH45" s="31">
        <v>48.94</v>
      </c>
    </row>
    <row r="46" spans="2:86" x14ac:dyDescent="0.2">
      <c r="CF46" s="726" t="s">
        <v>111</v>
      </c>
      <c r="CG46" s="31">
        <v>51.85</v>
      </c>
      <c r="CH46" s="31">
        <v>48.66</v>
      </c>
    </row>
    <row r="47" spans="2:86" x14ac:dyDescent="0.2">
      <c r="CF47" s="726" t="s">
        <v>116</v>
      </c>
      <c r="CG47" s="31">
        <v>51.63</v>
      </c>
      <c r="CH47" s="31">
        <v>50.45</v>
      </c>
    </row>
    <row r="48" spans="2:86" x14ac:dyDescent="0.2">
      <c r="CF48" s="726" t="s">
        <v>127</v>
      </c>
      <c r="CG48" s="31">
        <v>48.81</v>
      </c>
      <c r="CH48" s="31">
        <v>41.86</v>
      </c>
    </row>
    <row r="49" spans="84:86" x14ac:dyDescent="0.2">
      <c r="CF49" s="726" t="s">
        <v>68</v>
      </c>
      <c r="CG49" s="31">
        <v>47.3</v>
      </c>
      <c r="CH49" s="31">
        <v>44.52</v>
      </c>
    </row>
    <row r="50" spans="84:86" x14ac:dyDescent="0.2">
      <c r="CF50" s="726" t="s">
        <v>124</v>
      </c>
      <c r="CG50" s="31">
        <v>46.58</v>
      </c>
      <c r="CH50" s="31">
        <v>47.44</v>
      </c>
    </row>
    <row r="51" spans="84:86" x14ac:dyDescent="0.2">
      <c r="CF51" s="726" t="s">
        <v>202</v>
      </c>
      <c r="CG51" s="31">
        <v>46.23</v>
      </c>
      <c r="CH51" s="31">
        <v>55.19</v>
      </c>
    </row>
    <row r="52" spans="84:86" x14ac:dyDescent="0.2">
      <c r="CF52" s="726" t="s">
        <v>121</v>
      </c>
      <c r="CG52" s="31">
        <v>46.22</v>
      </c>
      <c r="CH52" s="31">
        <v>53.76</v>
      </c>
    </row>
    <row r="53" spans="84:86" x14ac:dyDescent="0.2">
      <c r="CF53" s="726" t="s">
        <v>69</v>
      </c>
      <c r="CG53" s="31">
        <v>45.93</v>
      </c>
      <c r="CH53" s="31">
        <v>53.13</v>
      </c>
    </row>
    <row r="54" spans="84:86" x14ac:dyDescent="0.2">
      <c r="CF54" s="726" t="s">
        <v>162</v>
      </c>
      <c r="CG54" s="31">
        <v>45.88</v>
      </c>
      <c r="CH54" s="31">
        <v>43.4</v>
      </c>
    </row>
    <row r="55" spans="84:86" x14ac:dyDescent="0.2">
      <c r="CF55" s="727" t="s">
        <v>70</v>
      </c>
      <c r="CG55" s="728">
        <v>45.72</v>
      </c>
      <c r="CH55" s="728">
        <v>49.09</v>
      </c>
    </row>
    <row r="56" spans="84:86" x14ac:dyDescent="0.2">
      <c r="CF56" s="726" t="s">
        <v>161</v>
      </c>
      <c r="CG56" s="31">
        <v>45.67</v>
      </c>
      <c r="CH56" s="31">
        <v>45.51</v>
      </c>
    </row>
    <row r="57" spans="84:86" x14ac:dyDescent="0.2">
      <c r="CF57" s="726" t="s">
        <v>72</v>
      </c>
      <c r="CG57" s="31">
        <v>45.12</v>
      </c>
      <c r="CH57" s="31">
        <v>45.96</v>
      </c>
    </row>
    <row r="58" spans="84:86" x14ac:dyDescent="0.2">
      <c r="CF58" s="726" t="s">
        <v>71</v>
      </c>
      <c r="CG58" s="31">
        <v>44.53</v>
      </c>
      <c r="CH58" s="31">
        <v>43.62</v>
      </c>
    </row>
    <row r="59" spans="84:86" x14ac:dyDescent="0.2">
      <c r="CF59" s="726" t="s">
        <v>112</v>
      </c>
      <c r="CG59" s="31">
        <v>44.07</v>
      </c>
      <c r="CH59" s="31">
        <v>57.62</v>
      </c>
    </row>
    <row r="60" spans="84:86" x14ac:dyDescent="0.2">
      <c r="CF60" s="726" t="s">
        <v>152</v>
      </c>
      <c r="CG60" s="31">
        <v>43.69</v>
      </c>
      <c r="CH60" s="31">
        <v>46.4</v>
      </c>
    </row>
    <row r="61" spans="84:86" x14ac:dyDescent="0.2">
      <c r="CF61" s="726" t="s">
        <v>128</v>
      </c>
      <c r="CG61" s="31">
        <v>42.93</v>
      </c>
      <c r="CH61" s="31">
        <v>50.64</v>
      </c>
    </row>
    <row r="62" spans="84:86" x14ac:dyDescent="0.2">
      <c r="CF62" s="726" t="s">
        <v>117</v>
      </c>
      <c r="CG62" s="31">
        <v>42.74</v>
      </c>
      <c r="CH62" s="31">
        <v>53.24</v>
      </c>
    </row>
    <row r="63" spans="84:86" x14ac:dyDescent="0.2">
      <c r="CF63" s="726" t="s">
        <v>114</v>
      </c>
      <c r="CG63" s="31">
        <v>37.93</v>
      </c>
      <c r="CH63" s="31">
        <v>50.78</v>
      </c>
    </row>
    <row r="64" spans="84:86" ht="13.5" thickBot="1" x14ac:dyDescent="0.25">
      <c r="CF64" s="726" t="s">
        <v>129</v>
      </c>
      <c r="CG64" s="31">
        <v>35.74</v>
      </c>
      <c r="CH64" s="31">
        <v>47.01</v>
      </c>
    </row>
    <row r="65" spans="2:86" ht="13.5" thickBot="1" x14ac:dyDescent="0.25">
      <c r="CF65" s="58" t="s">
        <v>163</v>
      </c>
      <c r="CG65" s="729">
        <v>46.98</v>
      </c>
      <c r="CH65" s="729">
        <v>50.14</v>
      </c>
    </row>
    <row r="66" spans="2:86" x14ac:dyDescent="0.2">
      <c r="CF66" s="24"/>
      <c r="CG66" s="24"/>
      <c r="CH66" s="24"/>
    </row>
    <row r="67" spans="2:86" x14ac:dyDescent="0.2">
      <c r="CF67" s="24"/>
      <c r="CG67" s="24"/>
      <c r="CH67" s="24"/>
    </row>
    <row r="78" spans="2:86" ht="18.75" x14ac:dyDescent="0.25">
      <c r="B78" s="872" t="s">
        <v>165</v>
      </c>
      <c r="C78" s="873"/>
      <c r="D78" s="873"/>
      <c r="E78" s="873"/>
      <c r="F78" s="873"/>
      <c r="G78" s="873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U13" sqref="U13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03" t="s">
        <v>249</v>
      </c>
      <c r="C2" s="106"/>
    </row>
    <row r="3" spans="1:23" x14ac:dyDescent="0.2">
      <c r="G3" s="24"/>
      <c r="H3" s="24"/>
    </row>
    <row r="4" spans="1:23" ht="23.25" x14ac:dyDescent="0.35">
      <c r="B4" s="226" t="s">
        <v>298</v>
      </c>
      <c r="C4" s="229"/>
      <c r="D4" s="229"/>
      <c r="E4" s="229"/>
      <c r="F4" s="229"/>
      <c r="G4" s="229"/>
      <c r="H4" s="199"/>
      <c r="I4" s="229"/>
    </row>
    <row r="5" spans="1:23" ht="15.75" x14ac:dyDescent="0.25">
      <c r="B5" s="227" t="s">
        <v>105</v>
      </c>
      <c r="C5" s="107"/>
      <c r="D5" s="107"/>
      <c r="E5" s="107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28" t="s">
        <v>102</v>
      </c>
      <c r="F6" s="9"/>
      <c r="G6" s="9"/>
    </row>
    <row r="7" spans="1:23" ht="15" x14ac:dyDescent="0.2">
      <c r="A7" s="29"/>
      <c r="B7" s="230"/>
      <c r="C7" s="231"/>
      <c r="D7" s="232" t="s">
        <v>85</v>
      </c>
      <c r="E7" s="233"/>
      <c r="F7" s="233"/>
      <c r="G7" s="233"/>
      <c r="H7" s="233"/>
      <c r="I7" s="234"/>
      <c r="J7" s="232" t="s">
        <v>86</v>
      </c>
      <c r="K7" s="233"/>
      <c r="L7" s="233"/>
      <c r="M7" s="233"/>
      <c r="N7" s="233"/>
      <c r="O7" s="234"/>
      <c r="P7" s="441" t="s">
        <v>104</v>
      </c>
      <c r="Q7" s="442"/>
      <c r="R7" s="443"/>
      <c r="S7" s="444"/>
      <c r="U7" s="445"/>
      <c r="V7" s="445"/>
      <c r="W7" s="445"/>
    </row>
    <row r="8" spans="1:23" ht="15" x14ac:dyDescent="0.25">
      <c r="A8" s="29"/>
      <c r="B8" s="235" t="s">
        <v>87</v>
      </c>
      <c r="C8" s="236" t="s">
        <v>88</v>
      </c>
      <c r="D8" s="237" t="s">
        <v>89</v>
      </c>
      <c r="E8" s="238"/>
      <c r="F8" s="238" t="s">
        <v>131</v>
      </c>
      <c r="G8" s="238"/>
      <c r="H8" s="238" t="s">
        <v>90</v>
      </c>
      <c r="I8" s="239"/>
      <c r="J8" s="237" t="s">
        <v>89</v>
      </c>
      <c r="K8" s="238"/>
      <c r="L8" s="238" t="s">
        <v>131</v>
      </c>
      <c r="M8" s="238"/>
      <c r="N8" s="238" t="s">
        <v>90</v>
      </c>
      <c r="O8" s="239"/>
      <c r="P8" s="237" t="s">
        <v>89</v>
      </c>
      <c r="Q8" s="238"/>
      <c r="R8" s="240" t="s">
        <v>131</v>
      </c>
      <c r="S8" s="239"/>
      <c r="U8" s="445"/>
      <c r="V8" s="445"/>
      <c r="W8" s="445"/>
    </row>
    <row r="9" spans="1:23" ht="13.5" thickBot="1" x14ac:dyDescent="0.25">
      <c r="A9" s="29"/>
      <c r="B9" s="241"/>
      <c r="C9" s="242"/>
      <c r="D9" s="243" t="s">
        <v>296</v>
      </c>
      <c r="E9" s="306" t="s">
        <v>297</v>
      </c>
      <c r="F9" s="243" t="s">
        <v>296</v>
      </c>
      <c r="G9" s="306" t="s">
        <v>297</v>
      </c>
      <c r="H9" s="243" t="s">
        <v>296</v>
      </c>
      <c r="I9" s="306" t="s">
        <v>297</v>
      </c>
      <c r="J9" s="246" t="s">
        <v>296</v>
      </c>
      <c r="K9" s="317" t="s">
        <v>297</v>
      </c>
      <c r="L9" s="247" t="s">
        <v>296</v>
      </c>
      <c r="M9" s="317" t="s">
        <v>297</v>
      </c>
      <c r="N9" s="248" t="s">
        <v>296</v>
      </c>
      <c r="O9" s="318" t="s">
        <v>297</v>
      </c>
      <c r="P9" s="243" t="s">
        <v>296</v>
      </c>
      <c r="Q9" s="306" t="s">
        <v>297</v>
      </c>
      <c r="R9" s="243" t="s">
        <v>296</v>
      </c>
      <c r="S9" s="313" t="s">
        <v>297</v>
      </c>
      <c r="T9" s="24"/>
      <c r="U9" s="445"/>
      <c r="V9" s="445"/>
      <c r="W9" s="445"/>
    </row>
    <row r="10" spans="1:23" ht="15.75" x14ac:dyDescent="0.25">
      <c r="A10" s="29"/>
      <c r="B10" s="250" t="s">
        <v>250</v>
      </c>
      <c r="C10" s="251"/>
      <c r="D10" s="252">
        <f t="shared" ref="D10:O10" si="0">SUM(D11:D16)</f>
        <v>802904.35100000002</v>
      </c>
      <c r="E10" s="307">
        <f t="shared" si="0"/>
        <v>757598.50199999998</v>
      </c>
      <c r="F10" s="253">
        <f>SUM(F11:F16)</f>
        <v>3784160.6660000002</v>
      </c>
      <c r="G10" s="310">
        <f>SUM(G11:G16)</f>
        <v>3288595.29</v>
      </c>
      <c r="H10" s="254">
        <f t="shared" si="0"/>
        <v>434819.52599999995</v>
      </c>
      <c r="I10" s="314">
        <f t="shared" si="0"/>
        <v>428319.16000000003</v>
      </c>
      <c r="J10" s="252">
        <f t="shared" si="0"/>
        <v>363194.99800000002</v>
      </c>
      <c r="K10" s="310">
        <f t="shared" si="0"/>
        <v>371463.65600000002</v>
      </c>
      <c r="L10" s="253">
        <f t="shared" si="0"/>
        <v>1712142.4610000001</v>
      </c>
      <c r="M10" s="310">
        <f t="shared" si="0"/>
        <v>1612767.2679999999</v>
      </c>
      <c r="N10" s="255">
        <f t="shared" si="0"/>
        <v>152619.66099999999</v>
      </c>
      <c r="O10" s="319">
        <f t="shared" si="0"/>
        <v>147626.141</v>
      </c>
      <c r="P10" s="252">
        <f>SUM(P11:P16)</f>
        <v>439709.353</v>
      </c>
      <c r="Q10" s="319">
        <f>SUM(Q11:Q16)</f>
        <v>386134.8459999999</v>
      </c>
      <c r="R10" s="256">
        <f>SUM(R11:R16)</f>
        <v>2072018.2049999998</v>
      </c>
      <c r="S10" s="319">
        <f>SUM(S11:S16)</f>
        <v>1675828.0220000001</v>
      </c>
      <c r="T10" s="39"/>
      <c r="U10" s="445"/>
      <c r="V10" s="445"/>
      <c r="W10" s="445"/>
    </row>
    <row r="11" spans="1:23" x14ac:dyDescent="0.2">
      <c r="A11" s="29"/>
      <c r="B11" s="257" t="s">
        <v>91</v>
      </c>
      <c r="C11" s="258" t="s">
        <v>137</v>
      </c>
      <c r="D11" s="259">
        <v>143713.08900000001</v>
      </c>
      <c r="E11" s="308">
        <v>152308.64499999999</v>
      </c>
      <c r="F11" s="260">
        <v>677386.42799999996</v>
      </c>
      <c r="G11" s="311">
        <v>661061.14300000004</v>
      </c>
      <c r="H11" s="261">
        <v>201040.60500000001</v>
      </c>
      <c r="I11" s="315">
        <v>213527.29</v>
      </c>
      <c r="J11" s="259">
        <v>63099.065000000002</v>
      </c>
      <c r="K11" s="308">
        <v>56569.097000000002</v>
      </c>
      <c r="L11" s="260">
        <v>297342.625</v>
      </c>
      <c r="M11" s="311">
        <v>245692.33300000001</v>
      </c>
      <c r="N11" s="261">
        <v>52255.571000000004</v>
      </c>
      <c r="O11" s="315">
        <v>39265.591999999997</v>
      </c>
      <c r="P11" s="259">
        <f t="shared" ref="P11:P16" si="1">D11-J11</f>
        <v>80614.024000000005</v>
      </c>
      <c r="Q11" s="315">
        <f t="shared" ref="Q11:Q16" si="2">E11-K11</f>
        <v>95739.547999999981</v>
      </c>
      <c r="R11" s="262">
        <f t="shared" ref="R11:S16" si="3">F11-L11</f>
        <v>380043.80299999996</v>
      </c>
      <c r="S11" s="320">
        <f t="shared" si="3"/>
        <v>415368.81000000006</v>
      </c>
      <c r="T11" s="39"/>
      <c r="U11" s="445"/>
      <c r="V11" s="445"/>
      <c r="W11" s="445"/>
    </row>
    <row r="12" spans="1:23" x14ac:dyDescent="0.2">
      <c r="A12" s="29"/>
      <c r="B12" s="257" t="s">
        <v>92</v>
      </c>
      <c r="C12" s="258" t="s">
        <v>93</v>
      </c>
      <c r="D12" s="259">
        <v>132887.27799999999</v>
      </c>
      <c r="E12" s="308">
        <v>114270.50199999999</v>
      </c>
      <c r="F12" s="260">
        <v>626786.00100000005</v>
      </c>
      <c r="G12" s="311">
        <v>495942.98200000002</v>
      </c>
      <c r="H12" s="261">
        <v>45915.684999999998</v>
      </c>
      <c r="I12" s="315">
        <v>42522.089</v>
      </c>
      <c r="J12" s="259">
        <v>80274.732999999993</v>
      </c>
      <c r="K12" s="308">
        <v>80968.803</v>
      </c>
      <c r="L12" s="260">
        <v>378286.47200000001</v>
      </c>
      <c r="M12" s="311">
        <v>351589.50300000003</v>
      </c>
      <c r="N12" s="261">
        <v>32925.326000000001</v>
      </c>
      <c r="O12" s="315">
        <v>38169.830999999998</v>
      </c>
      <c r="P12" s="259">
        <f t="shared" si="1"/>
        <v>52612.544999999998</v>
      </c>
      <c r="Q12" s="315">
        <f t="shared" si="2"/>
        <v>33301.698999999993</v>
      </c>
      <c r="R12" s="262">
        <f t="shared" si="3"/>
        <v>248499.52900000004</v>
      </c>
      <c r="S12" s="320">
        <f t="shared" si="3"/>
        <v>144353.47899999999</v>
      </c>
      <c r="T12" s="39"/>
      <c r="U12" s="445"/>
      <c r="V12" s="445"/>
      <c r="W12" s="445"/>
    </row>
    <row r="13" spans="1:23" x14ac:dyDescent="0.2">
      <c r="A13" s="29"/>
      <c r="B13" s="257" t="s">
        <v>94</v>
      </c>
      <c r="C13" s="258" t="s">
        <v>95</v>
      </c>
      <c r="D13" s="259">
        <v>54698.127</v>
      </c>
      <c r="E13" s="308">
        <v>56712.870999999999</v>
      </c>
      <c r="F13" s="260">
        <v>257714.87599999999</v>
      </c>
      <c r="G13" s="311">
        <v>246234.084</v>
      </c>
      <c r="H13" s="261">
        <v>33684.235000000001</v>
      </c>
      <c r="I13" s="315">
        <v>33702.226000000002</v>
      </c>
      <c r="J13" s="259">
        <v>24072.467000000001</v>
      </c>
      <c r="K13" s="308">
        <v>25598.42</v>
      </c>
      <c r="L13" s="260">
        <v>113431.073</v>
      </c>
      <c r="M13" s="311">
        <v>111116.732</v>
      </c>
      <c r="N13" s="261">
        <v>14544.66</v>
      </c>
      <c r="O13" s="315">
        <v>15248.137000000001</v>
      </c>
      <c r="P13" s="259">
        <f t="shared" si="1"/>
        <v>30625.66</v>
      </c>
      <c r="Q13" s="315">
        <f t="shared" si="2"/>
        <v>31114.451000000001</v>
      </c>
      <c r="R13" s="262">
        <f t="shared" si="3"/>
        <v>144283.80299999999</v>
      </c>
      <c r="S13" s="320">
        <f t="shared" si="3"/>
        <v>135117.35200000001</v>
      </c>
      <c r="T13" s="39"/>
      <c r="U13" s="38"/>
    </row>
    <row r="14" spans="1:23" x14ac:dyDescent="0.2">
      <c r="A14" s="29"/>
      <c r="B14" s="257" t="s">
        <v>96</v>
      </c>
      <c r="C14" s="258" t="s">
        <v>97</v>
      </c>
      <c r="D14" s="259">
        <v>55966.525000000001</v>
      </c>
      <c r="E14" s="308">
        <v>48862.042000000001</v>
      </c>
      <c r="F14" s="260">
        <v>263558.07</v>
      </c>
      <c r="G14" s="311">
        <v>212143.80600000001</v>
      </c>
      <c r="H14" s="261">
        <v>59649.294999999998</v>
      </c>
      <c r="I14" s="315">
        <v>52455.868000000002</v>
      </c>
      <c r="J14" s="259">
        <v>15649.57</v>
      </c>
      <c r="K14" s="308">
        <v>18794.378000000001</v>
      </c>
      <c r="L14" s="260">
        <v>73794.096000000005</v>
      </c>
      <c r="M14" s="311">
        <v>81620.373000000007</v>
      </c>
      <c r="N14" s="261">
        <v>20030.575000000001</v>
      </c>
      <c r="O14" s="315">
        <v>18387.09</v>
      </c>
      <c r="P14" s="259">
        <f t="shared" si="1"/>
        <v>40316.955000000002</v>
      </c>
      <c r="Q14" s="315">
        <f t="shared" si="2"/>
        <v>30067.664000000001</v>
      </c>
      <c r="R14" s="262">
        <f t="shared" si="3"/>
        <v>189763.97399999999</v>
      </c>
      <c r="S14" s="320">
        <f t="shared" si="3"/>
        <v>130523.433</v>
      </c>
      <c r="T14" s="39"/>
      <c r="U14" s="30"/>
    </row>
    <row r="15" spans="1:23" x14ac:dyDescent="0.2">
      <c r="A15" s="29"/>
      <c r="B15" s="257" t="s">
        <v>98</v>
      </c>
      <c r="C15" s="258" t="s">
        <v>99</v>
      </c>
      <c r="D15" s="259">
        <v>121248.70299999999</v>
      </c>
      <c r="E15" s="308">
        <v>103206.632</v>
      </c>
      <c r="F15" s="260">
        <v>571144.39500000002</v>
      </c>
      <c r="G15" s="311">
        <v>448051.26500000001</v>
      </c>
      <c r="H15" s="261">
        <v>24130.089</v>
      </c>
      <c r="I15" s="315">
        <v>18693.111000000001</v>
      </c>
      <c r="J15" s="259">
        <v>29085.036</v>
      </c>
      <c r="K15" s="308">
        <v>30190.830999999998</v>
      </c>
      <c r="L15" s="260">
        <v>137173.99900000001</v>
      </c>
      <c r="M15" s="311">
        <v>131064.09</v>
      </c>
      <c r="N15" s="261">
        <v>4358.7489999999998</v>
      </c>
      <c r="O15" s="315">
        <v>4952.3410000000003</v>
      </c>
      <c r="P15" s="259">
        <f t="shared" si="1"/>
        <v>92163.666999999987</v>
      </c>
      <c r="Q15" s="315">
        <f t="shared" si="2"/>
        <v>73015.801000000007</v>
      </c>
      <c r="R15" s="262">
        <f t="shared" si="3"/>
        <v>433970.39600000001</v>
      </c>
      <c r="S15" s="320">
        <f t="shared" si="3"/>
        <v>316987.17500000005</v>
      </c>
      <c r="T15" s="39"/>
      <c r="U15" s="30"/>
    </row>
    <row r="16" spans="1:23" ht="13.5" thickBot="1" x14ac:dyDescent="0.25">
      <c r="A16" s="29"/>
      <c r="B16" s="263" t="s">
        <v>100</v>
      </c>
      <c r="C16" s="264" t="s">
        <v>101</v>
      </c>
      <c r="D16" s="265">
        <v>294390.62900000002</v>
      </c>
      <c r="E16" s="309">
        <v>282237.81</v>
      </c>
      <c r="F16" s="266">
        <v>1387570.8959999999</v>
      </c>
      <c r="G16" s="312">
        <v>1225162.01</v>
      </c>
      <c r="H16" s="267">
        <v>70399.616999999998</v>
      </c>
      <c r="I16" s="316">
        <v>67418.576000000001</v>
      </c>
      <c r="J16" s="265">
        <v>151014.12700000001</v>
      </c>
      <c r="K16" s="309">
        <v>159342.12700000001</v>
      </c>
      <c r="L16" s="266">
        <v>712114.196</v>
      </c>
      <c r="M16" s="312">
        <v>691684.23699999996</v>
      </c>
      <c r="N16" s="267">
        <v>28504.78</v>
      </c>
      <c r="O16" s="316">
        <v>31603.15</v>
      </c>
      <c r="P16" s="265">
        <f t="shared" si="1"/>
        <v>143376.50200000001</v>
      </c>
      <c r="Q16" s="316">
        <f t="shared" si="2"/>
        <v>122895.68299999999</v>
      </c>
      <c r="R16" s="268">
        <f t="shared" si="3"/>
        <v>675456.7</v>
      </c>
      <c r="S16" s="321">
        <f t="shared" si="3"/>
        <v>533477.77300000004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28" t="s">
        <v>203</v>
      </c>
      <c r="C18" s="107"/>
      <c r="G18" s="19"/>
      <c r="I18" s="19"/>
      <c r="L18" s="19"/>
    </row>
    <row r="19" spans="1:23" ht="15" x14ac:dyDescent="0.2">
      <c r="A19" s="29"/>
      <c r="B19" s="230"/>
      <c r="C19" s="269"/>
      <c r="D19" s="270" t="s">
        <v>85</v>
      </c>
      <c r="E19" s="271"/>
      <c r="F19" s="271"/>
      <c r="G19" s="271"/>
      <c r="H19" s="271"/>
      <c r="I19" s="272"/>
      <c r="J19" s="270" t="s">
        <v>86</v>
      </c>
      <c r="K19" s="271"/>
      <c r="L19" s="271"/>
      <c r="M19" s="271"/>
      <c r="N19" s="271"/>
      <c r="O19" s="272"/>
      <c r="P19" s="273" t="s">
        <v>104</v>
      </c>
      <c r="Q19" s="274"/>
      <c r="R19" s="275"/>
      <c r="S19" s="276"/>
      <c r="U19" s="445"/>
      <c r="V19" s="445"/>
      <c r="W19" s="445"/>
    </row>
    <row r="20" spans="1:23" ht="15" x14ac:dyDescent="0.25">
      <c r="A20" s="29"/>
      <c r="B20" s="235" t="s">
        <v>87</v>
      </c>
      <c r="C20" s="277" t="s">
        <v>88</v>
      </c>
      <c r="D20" s="238" t="s">
        <v>89</v>
      </c>
      <c r="E20" s="238"/>
      <c r="F20" s="238" t="s">
        <v>131</v>
      </c>
      <c r="G20" s="238"/>
      <c r="H20" s="238" t="s">
        <v>90</v>
      </c>
      <c r="I20" s="278"/>
      <c r="J20" s="238" t="s">
        <v>89</v>
      </c>
      <c r="K20" s="238"/>
      <c r="L20" s="238" t="s">
        <v>131</v>
      </c>
      <c r="M20" s="238"/>
      <c r="N20" s="238" t="s">
        <v>90</v>
      </c>
      <c r="O20" s="278"/>
      <c r="P20" s="240" t="s">
        <v>89</v>
      </c>
      <c r="Q20" s="238"/>
      <c r="R20" s="240" t="s">
        <v>131</v>
      </c>
      <c r="S20" s="239"/>
      <c r="U20" s="445"/>
      <c r="V20" s="445"/>
      <c r="W20" s="445"/>
    </row>
    <row r="21" spans="1:23" ht="13.5" thickBot="1" x14ac:dyDescent="0.25">
      <c r="A21" s="29"/>
      <c r="B21" s="241"/>
      <c r="C21" s="279"/>
      <c r="D21" s="280" t="s">
        <v>296</v>
      </c>
      <c r="E21" s="306" t="s">
        <v>297</v>
      </c>
      <c r="F21" s="244" t="s">
        <v>296</v>
      </c>
      <c r="G21" s="306" t="s">
        <v>297</v>
      </c>
      <c r="H21" s="245" t="s">
        <v>296</v>
      </c>
      <c r="I21" s="322" t="s">
        <v>297</v>
      </c>
      <c r="J21" s="281" t="s">
        <v>296</v>
      </c>
      <c r="K21" s="317" t="s">
        <v>297</v>
      </c>
      <c r="L21" s="247" t="s">
        <v>296</v>
      </c>
      <c r="M21" s="317" t="s">
        <v>297</v>
      </c>
      <c r="N21" s="248" t="s">
        <v>296</v>
      </c>
      <c r="O21" s="326" t="s">
        <v>297</v>
      </c>
      <c r="P21" s="280" t="s">
        <v>296</v>
      </c>
      <c r="Q21" s="306" t="s">
        <v>297</v>
      </c>
      <c r="R21" s="282" t="s">
        <v>296</v>
      </c>
      <c r="S21" s="313" t="s">
        <v>297</v>
      </c>
      <c r="U21" s="445"/>
      <c r="V21" s="445"/>
      <c r="W21" s="445"/>
    </row>
    <row r="22" spans="1:23" ht="15.75" x14ac:dyDescent="0.25">
      <c r="A22" s="29"/>
      <c r="B22" s="250" t="s">
        <v>250</v>
      </c>
      <c r="C22" s="283"/>
      <c r="D22" s="284">
        <f t="shared" ref="D22:S22" si="4">SUM(D23:D28)</f>
        <v>50266.103999999999</v>
      </c>
      <c r="E22" s="310">
        <f t="shared" si="4"/>
        <v>35948.114000000001</v>
      </c>
      <c r="F22" s="253">
        <f t="shared" si="4"/>
        <v>236944.196</v>
      </c>
      <c r="G22" s="310">
        <f t="shared" si="4"/>
        <v>155883.36599999998</v>
      </c>
      <c r="H22" s="255">
        <f t="shared" si="4"/>
        <v>21400.724999999999</v>
      </c>
      <c r="I22" s="323">
        <f t="shared" si="4"/>
        <v>16265.303</v>
      </c>
      <c r="J22" s="284">
        <f t="shared" si="4"/>
        <v>40228.563999999998</v>
      </c>
      <c r="K22" s="310">
        <f>SUM(K23:K28)</f>
        <v>30555.246999999996</v>
      </c>
      <c r="L22" s="253">
        <f>SUM(L23:L28)</f>
        <v>189616.61499999999</v>
      </c>
      <c r="M22" s="310">
        <f>SUM(M23:M28)</f>
        <v>132622.36900000001</v>
      </c>
      <c r="N22" s="255">
        <f t="shared" si="4"/>
        <v>11508.28</v>
      </c>
      <c r="O22" s="307">
        <f t="shared" si="4"/>
        <v>8973.6759999999995</v>
      </c>
      <c r="P22" s="252">
        <f t="shared" si="4"/>
        <v>10037.539999999994</v>
      </c>
      <c r="Q22" s="314">
        <f t="shared" si="4"/>
        <v>5392.8670000000038</v>
      </c>
      <c r="R22" s="556">
        <f t="shared" si="4"/>
        <v>47327.580999999991</v>
      </c>
      <c r="S22" s="553">
        <f t="shared" si="4"/>
        <v>23260.997000000003</v>
      </c>
      <c r="U22" s="445"/>
      <c r="V22" s="445"/>
      <c r="W22" s="445"/>
    </row>
    <row r="23" spans="1:23" x14ac:dyDescent="0.2">
      <c r="A23" s="29"/>
      <c r="B23" s="257" t="s">
        <v>91</v>
      </c>
      <c r="C23" s="285" t="s">
        <v>137</v>
      </c>
      <c r="D23" s="261">
        <v>1771.3520000000001</v>
      </c>
      <c r="E23" s="308">
        <v>2280.0010000000002</v>
      </c>
      <c r="F23" s="286">
        <v>8347.9670000000006</v>
      </c>
      <c r="G23" s="311">
        <v>9903.2829999999994</v>
      </c>
      <c r="H23" s="261">
        <v>1144.95</v>
      </c>
      <c r="I23" s="324">
        <v>1231.309</v>
      </c>
      <c r="J23" s="287">
        <v>1521.125</v>
      </c>
      <c r="K23" s="311">
        <v>2570.2510000000002</v>
      </c>
      <c r="L23" s="260">
        <v>7149.6379999999999</v>
      </c>
      <c r="M23" s="311">
        <v>11154.607</v>
      </c>
      <c r="N23" s="286">
        <v>1254.27</v>
      </c>
      <c r="O23" s="327">
        <v>1457.95</v>
      </c>
      <c r="P23" s="259">
        <f t="shared" ref="P23:P28" si="5">D23-J23</f>
        <v>250.22700000000009</v>
      </c>
      <c r="Q23" s="559">
        <f t="shared" ref="Q23:Q28" si="6">E23-K23</f>
        <v>-290.25</v>
      </c>
      <c r="R23" s="557">
        <f t="shared" ref="P23:S28" si="7">F23-L23</f>
        <v>1198.3290000000006</v>
      </c>
      <c r="S23" s="554">
        <f t="shared" si="7"/>
        <v>-1251.3240000000005</v>
      </c>
      <c r="U23" s="445"/>
      <c r="V23" s="445"/>
      <c r="W23" s="445"/>
    </row>
    <row r="24" spans="1:23" x14ac:dyDescent="0.2">
      <c r="A24" s="29"/>
      <c r="B24" s="257" t="s">
        <v>92</v>
      </c>
      <c r="C24" s="285" t="s">
        <v>93</v>
      </c>
      <c r="D24" s="261">
        <v>12054.686</v>
      </c>
      <c r="E24" s="308">
        <v>4168.3559999999998</v>
      </c>
      <c r="F24" s="286">
        <v>56814.269</v>
      </c>
      <c r="G24" s="311">
        <v>18077.583999999999</v>
      </c>
      <c r="H24" s="261">
        <v>4702.8370000000004</v>
      </c>
      <c r="I24" s="324">
        <v>1530.6690000000001</v>
      </c>
      <c r="J24" s="287">
        <v>11239.512000000001</v>
      </c>
      <c r="K24" s="311">
        <v>5886.4539999999997</v>
      </c>
      <c r="L24" s="260">
        <v>52979.021000000001</v>
      </c>
      <c r="M24" s="311">
        <v>25541.405999999999</v>
      </c>
      <c r="N24" s="286">
        <v>3576.5210000000002</v>
      </c>
      <c r="O24" s="327">
        <v>2012.94</v>
      </c>
      <c r="P24" s="259">
        <f t="shared" si="5"/>
        <v>815.17399999999907</v>
      </c>
      <c r="Q24" s="559">
        <f t="shared" si="6"/>
        <v>-1718.098</v>
      </c>
      <c r="R24" s="557">
        <f t="shared" si="7"/>
        <v>3835.2479999999996</v>
      </c>
      <c r="S24" s="554">
        <f t="shared" si="7"/>
        <v>-7463.8220000000001</v>
      </c>
      <c r="U24" s="445"/>
      <c r="V24" s="445"/>
      <c r="W24" s="445"/>
    </row>
    <row r="25" spans="1:23" x14ac:dyDescent="0.2">
      <c r="A25" s="29"/>
      <c r="B25" s="257" t="s">
        <v>94</v>
      </c>
      <c r="C25" s="285" t="s">
        <v>95</v>
      </c>
      <c r="D25" s="261">
        <v>1919.098</v>
      </c>
      <c r="E25" s="308">
        <v>2326.1190000000001</v>
      </c>
      <c r="F25" s="286">
        <v>9041.0490000000009</v>
      </c>
      <c r="G25" s="311">
        <v>10104.281000000001</v>
      </c>
      <c r="H25" s="261">
        <v>825.16800000000001</v>
      </c>
      <c r="I25" s="324">
        <v>964.12699999999995</v>
      </c>
      <c r="J25" s="287">
        <v>221.45099999999999</v>
      </c>
      <c r="K25" s="311">
        <v>152.38900000000001</v>
      </c>
      <c r="L25" s="260">
        <v>1045.307</v>
      </c>
      <c r="M25" s="311">
        <v>659.32</v>
      </c>
      <c r="N25" s="286">
        <v>53.8</v>
      </c>
      <c r="O25" s="327">
        <v>133.99600000000001</v>
      </c>
      <c r="P25" s="259">
        <f t="shared" si="5"/>
        <v>1697.6469999999999</v>
      </c>
      <c r="Q25" s="559">
        <f t="shared" si="6"/>
        <v>2173.73</v>
      </c>
      <c r="R25" s="557">
        <f t="shared" si="7"/>
        <v>7995.7420000000011</v>
      </c>
      <c r="S25" s="554">
        <f t="shared" si="7"/>
        <v>9444.9610000000011</v>
      </c>
      <c r="U25" s="445"/>
    </row>
    <row r="26" spans="1:23" x14ac:dyDescent="0.2">
      <c r="A26" s="29"/>
      <c r="B26" s="257" t="s">
        <v>96</v>
      </c>
      <c r="C26" s="285" t="s">
        <v>97</v>
      </c>
      <c r="D26" s="261">
        <v>7359.8140000000003</v>
      </c>
      <c r="E26" s="308">
        <v>7189.692</v>
      </c>
      <c r="F26" s="286">
        <v>34621.343999999997</v>
      </c>
      <c r="G26" s="311">
        <v>31190.202000000001</v>
      </c>
      <c r="H26" s="261">
        <v>8382.01</v>
      </c>
      <c r="I26" s="324">
        <v>8589.2090000000007</v>
      </c>
      <c r="J26" s="287">
        <v>2482.973</v>
      </c>
      <c r="K26" s="311">
        <v>1654.7850000000001</v>
      </c>
      <c r="L26" s="260">
        <v>11692.66</v>
      </c>
      <c r="M26" s="311">
        <v>7184.1130000000003</v>
      </c>
      <c r="N26" s="286">
        <v>1411.3</v>
      </c>
      <c r="O26" s="327">
        <v>1434.9169999999999</v>
      </c>
      <c r="P26" s="259">
        <f t="shared" si="7"/>
        <v>4876.8410000000003</v>
      </c>
      <c r="Q26" s="559">
        <f t="shared" si="6"/>
        <v>5534.9070000000002</v>
      </c>
      <c r="R26" s="557">
        <f t="shared" si="7"/>
        <v>22928.683999999997</v>
      </c>
      <c r="S26" s="554">
        <f t="shared" si="7"/>
        <v>24006.089</v>
      </c>
      <c r="U26" s="445"/>
    </row>
    <row r="27" spans="1:23" x14ac:dyDescent="0.2">
      <c r="A27" s="29"/>
      <c r="B27" s="257" t="s">
        <v>98</v>
      </c>
      <c r="C27" s="285" t="s">
        <v>99</v>
      </c>
      <c r="D27" s="261">
        <v>19549.973999999998</v>
      </c>
      <c r="E27" s="308">
        <v>14739.475</v>
      </c>
      <c r="F27" s="286">
        <v>92257.12</v>
      </c>
      <c r="G27" s="311">
        <v>63838.288999999997</v>
      </c>
      <c r="H27" s="261">
        <v>4230.9639999999999</v>
      </c>
      <c r="I27" s="324">
        <v>2637.1060000000002</v>
      </c>
      <c r="J27" s="287">
        <v>4083.1370000000002</v>
      </c>
      <c r="K27" s="311">
        <v>2266.2860000000001</v>
      </c>
      <c r="L27" s="260">
        <v>19220.984</v>
      </c>
      <c r="M27" s="311">
        <v>9844.1959999999999</v>
      </c>
      <c r="N27" s="286">
        <v>649.62099999999998</v>
      </c>
      <c r="O27" s="327">
        <v>377.74400000000003</v>
      </c>
      <c r="P27" s="259">
        <f t="shared" si="5"/>
        <v>15466.836999999998</v>
      </c>
      <c r="Q27" s="559">
        <f t="shared" si="6"/>
        <v>12473.189</v>
      </c>
      <c r="R27" s="557">
        <f t="shared" si="7"/>
        <v>73036.135999999999</v>
      </c>
      <c r="S27" s="554">
        <f t="shared" si="7"/>
        <v>53994.092999999993</v>
      </c>
      <c r="U27" s="445"/>
    </row>
    <row r="28" spans="1:23" ht="13.5" thickBot="1" x14ac:dyDescent="0.25">
      <c r="A28" s="29"/>
      <c r="B28" s="263" t="s">
        <v>100</v>
      </c>
      <c r="C28" s="288" t="s">
        <v>101</v>
      </c>
      <c r="D28" s="267">
        <v>7611.18</v>
      </c>
      <c r="E28" s="309">
        <v>5244.4709999999995</v>
      </c>
      <c r="F28" s="289">
        <v>35862.447</v>
      </c>
      <c r="G28" s="312">
        <v>22769.726999999999</v>
      </c>
      <c r="H28" s="267">
        <v>2114.7959999999998</v>
      </c>
      <c r="I28" s="325">
        <v>1312.883</v>
      </c>
      <c r="J28" s="290">
        <v>20680.366000000002</v>
      </c>
      <c r="K28" s="312">
        <v>18025.081999999999</v>
      </c>
      <c r="L28" s="266">
        <v>97529.005000000005</v>
      </c>
      <c r="M28" s="312">
        <v>78238.726999999999</v>
      </c>
      <c r="N28" s="289">
        <v>4562.768</v>
      </c>
      <c r="O28" s="328">
        <v>3556.1289999999999</v>
      </c>
      <c r="P28" s="265">
        <f t="shared" si="5"/>
        <v>-13069.186000000002</v>
      </c>
      <c r="Q28" s="560">
        <f t="shared" si="6"/>
        <v>-12780.610999999999</v>
      </c>
      <c r="R28" s="558">
        <f t="shared" si="7"/>
        <v>-61666.558000000005</v>
      </c>
      <c r="S28" s="555">
        <f t="shared" si="7"/>
        <v>-55469</v>
      </c>
    </row>
    <row r="29" spans="1:23" x14ac:dyDescent="0.2">
      <c r="G29" s="19"/>
      <c r="H29" s="19"/>
    </row>
    <row r="30" spans="1:23" ht="27" customHeight="1" thickBot="1" x14ac:dyDescent="0.5">
      <c r="B30" s="228" t="s">
        <v>134</v>
      </c>
      <c r="C30" s="107"/>
      <c r="G30" s="19"/>
    </row>
    <row r="31" spans="1:23" ht="15" x14ac:dyDescent="0.2">
      <c r="A31" s="29"/>
      <c r="B31" s="230"/>
      <c r="C31" s="269"/>
      <c r="D31" s="270" t="s">
        <v>85</v>
      </c>
      <c r="E31" s="271"/>
      <c r="F31" s="271"/>
      <c r="G31" s="271"/>
      <c r="H31" s="271"/>
      <c r="I31" s="272"/>
      <c r="J31" s="270" t="s">
        <v>86</v>
      </c>
      <c r="K31" s="271"/>
      <c r="L31" s="271"/>
      <c r="M31" s="271"/>
      <c r="N31" s="271"/>
      <c r="O31" s="272"/>
      <c r="P31" s="270" t="s">
        <v>104</v>
      </c>
      <c r="Q31" s="274"/>
      <c r="R31" s="275"/>
      <c r="S31" s="276"/>
    </row>
    <row r="32" spans="1:23" ht="15" x14ac:dyDescent="0.25">
      <c r="A32" s="29"/>
      <c r="B32" s="235" t="s">
        <v>87</v>
      </c>
      <c r="C32" s="277" t="s">
        <v>88</v>
      </c>
      <c r="D32" s="238" t="s">
        <v>89</v>
      </c>
      <c r="E32" s="238"/>
      <c r="F32" s="238" t="s">
        <v>131</v>
      </c>
      <c r="G32" s="238"/>
      <c r="H32" s="238" t="s">
        <v>90</v>
      </c>
      <c r="I32" s="278"/>
      <c r="J32" s="238" t="s">
        <v>89</v>
      </c>
      <c r="K32" s="238"/>
      <c r="L32" s="238" t="s">
        <v>131</v>
      </c>
      <c r="M32" s="238"/>
      <c r="N32" s="238" t="s">
        <v>90</v>
      </c>
      <c r="O32" s="278"/>
      <c r="P32" s="238" t="s">
        <v>89</v>
      </c>
      <c r="Q32" s="238"/>
      <c r="R32" s="240" t="s">
        <v>131</v>
      </c>
      <c r="S32" s="239"/>
    </row>
    <row r="33" spans="1:21" ht="13.5" thickBot="1" x14ac:dyDescent="0.25">
      <c r="A33" s="29"/>
      <c r="B33" s="241"/>
      <c r="C33" s="279"/>
      <c r="D33" s="280" t="s">
        <v>296</v>
      </c>
      <c r="E33" s="306" t="s">
        <v>297</v>
      </c>
      <c r="F33" s="244" t="s">
        <v>296</v>
      </c>
      <c r="G33" s="306" t="s">
        <v>297</v>
      </c>
      <c r="H33" s="245" t="s">
        <v>296</v>
      </c>
      <c r="I33" s="322" t="s">
        <v>297</v>
      </c>
      <c r="J33" s="281" t="s">
        <v>296</v>
      </c>
      <c r="K33" s="317" t="s">
        <v>297</v>
      </c>
      <c r="L33" s="247" t="s">
        <v>296</v>
      </c>
      <c r="M33" s="317" t="s">
        <v>297</v>
      </c>
      <c r="N33" s="248" t="s">
        <v>296</v>
      </c>
      <c r="O33" s="326" t="s">
        <v>297</v>
      </c>
      <c r="P33" s="281" t="s">
        <v>296</v>
      </c>
      <c r="Q33" s="317" t="s">
        <v>297</v>
      </c>
      <c r="R33" s="249" t="s">
        <v>296</v>
      </c>
      <c r="S33" s="318" t="s">
        <v>297</v>
      </c>
      <c r="T33" s="32"/>
      <c r="U33" s="445"/>
    </row>
    <row r="34" spans="1:21" ht="15.75" x14ac:dyDescent="0.25">
      <c r="A34" s="29"/>
      <c r="B34" s="250" t="s">
        <v>250</v>
      </c>
      <c r="C34" s="283"/>
      <c r="D34" s="284">
        <f t="shared" ref="D34:S34" si="8">SUM(D35:D40)</f>
        <v>133197.97399999999</v>
      </c>
      <c r="E34" s="310">
        <f t="shared" si="8"/>
        <v>137484.23699999999</v>
      </c>
      <c r="F34" s="253">
        <f t="shared" si="8"/>
        <v>627695.88799999992</v>
      </c>
      <c r="G34" s="310">
        <f t="shared" si="8"/>
        <v>596748.61899999995</v>
      </c>
      <c r="H34" s="255">
        <f t="shared" si="8"/>
        <v>140159.791</v>
      </c>
      <c r="I34" s="323">
        <f t="shared" si="8"/>
        <v>149723.21099999998</v>
      </c>
      <c r="J34" s="284">
        <f t="shared" si="8"/>
        <v>119866.75400000002</v>
      </c>
      <c r="K34" s="310">
        <f t="shared" si="8"/>
        <v>133923.77100000001</v>
      </c>
      <c r="L34" s="253">
        <f t="shared" si="8"/>
        <v>564983.39299999992</v>
      </c>
      <c r="M34" s="310">
        <f t="shared" si="8"/>
        <v>581415.99900000007</v>
      </c>
      <c r="N34" s="255">
        <f t="shared" si="8"/>
        <v>45577.809000000001</v>
      </c>
      <c r="O34" s="307">
        <f t="shared" si="8"/>
        <v>49456.563000000009</v>
      </c>
      <c r="P34" s="252">
        <f>SUM(P35:P40)</f>
        <v>13331.219999999994</v>
      </c>
      <c r="Q34" s="319">
        <f>SUM(Q35:Q40)</f>
        <v>3560.4660000000003</v>
      </c>
      <c r="R34" s="256">
        <f t="shared" si="8"/>
        <v>62712.495000000054</v>
      </c>
      <c r="S34" s="319">
        <f t="shared" si="8"/>
        <v>15332.619999999981</v>
      </c>
      <c r="T34" s="32"/>
      <c r="U34" s="445"/>
    </row>
    <row r="35" spans="1:21" x14ac:dyDescent="0.2">
      <c r="A35" s="29"/>
      <c r="B35" s="257" t="s">
        <v>91</v>
      </c>
      <c r="C35" s="285" t="s">
        <v>137</v>
      </c>
      <c r="D35" s="261">
        <v>73889.846999999994</v>
      </c>
      <c r="E35" s="308">
        <v>81388.542000000001</v>
      </c>
      <c r="F35" s="260">
        <v>348244.53899999999</v>
      </c>
      <c r="G35" s="311">
        <v>353162.261</v>
      </c>
      <c r="H35" s="261">
        <v>115146.667</v>
      </c>
      <c r="I35" s="324">
        <v>128186.595</v>
      </c>
      <c r="J35" s="291">
        <v>14133.743</v>
      </c>
      <c r="K35" s="308">
        <v>18574.534</v>
      </c>
      <c r="L35" s="260">
        <v>66515.138999999996</v>
      </c>
      <c r="M35" s="311">
        <v>80679.351999999999</v>
      </c>
      <c r="N35" s="261">
        <v>7044.5649999999996</v>
      </c>
      <c r="O35" s="329">
        <v>7241.9669999999996</v>
      </c>
      <c r="P35" s="259">
        <f t="shared" ref="P35:R40" si="9">D35-J35</f>
        <v>59756.103999999992</v>
      </c>
      <c r="Q35" s="315">
        <f t="shared" si="9"/>
        <v>62814.008000000002</v>
      </c>
      <c r="R35" s="262">
        <f t="shared" si="9"/>
        <v>281729.40000000002</v>
      </c>
      <c r="S35" s="320">
        <f t="shared" ref="S35:S40" si="10">G35-M35</f>
        <v>272482.90899999999</v>
      </c>
      <c r="T35" s="32"/>
      <c r="U35" s="445"/>
    </row>
    <row r="36" spans="1:21" x14ac:dyDescent="0.2">
      <c r="A36" s="29"/>
      <c r="B36" s="257" t="s">
        <v>92</v>
      </c>
      <c r="C36" s="285" t="s">
        <v>93</v>
      </c>
      <c r="D36" s="261">
        <v>8023.83</v>
      </c>
      <c r="E36" s="308">
        <v>6134.3580000000002</v>
      </c>
      <c r="F36" s="260">
        <v>37781.85</v>
      </c>
      <c r="G36" s="311">
        <v>26678.223999999998</v>
      </c>
      <c r="H36" s="261">
        <v>2655.7359999999999</v>
      </c>
      <c r="I36" s="324">
        <v>2257.5250000000001</v>
      </c>
      <c r="J36" s="291">
        <v>32462.053</v>
      </c>
      <c r="K36" s="308">
        <v>34376.298999999999</v>
      </c>
      <c r="L36" s="260">
        <v>152934.09299999999</v>
      </c>
      <c r="M36" s="311">
        <v>149308.21799999999</v>
      </c>
      <c r="N36" s="261">
        <v>16044.793</v>
      </c>
      <c r="O36" s="329">
        <v>18075.325000000001</v>
      </c>
      <c r="P36" s="259">
        <f t="shared" si="9"/>
        <v>-24438.222999999998</v>
      </c>
      <c r="Q36" s="315">
        <f t="shared" si="9"/>
        <v>-28241.940999999999</v>
      </c>
      <c r="R36" s="262">
        <f t="shared" si="9"/>
        <v>-115152.24299999999</v>
      </c>
      <c r="S36" s="320">
        <f t="shared" si="10"/>
        <v>-122629.99399999999</v>
      </c>
      <c r="U36" s="445"/>
    </row>
    <row r="37" spans="1:21" x14ac:dyDescent="0.2">
      <c r="A37" s="29"/>
      <c r="B37" s="257" t="s">
        <v>94</v>
      </c>
      <c r="C37" s="285" t="s">
        <v>95</v>
      </c>
      <c r="D37" s="261">
        <v>3924.3919999999998</v>
      </c>
      <c r="E37" s="308">
        <v>4431.0119999999997</v>
      </c>
      <c r="F37" s="260">
        <v>18493.424999999999</v>
      </c>
      <c r="G37" s="311">
        <v>19245.173999999999</v>
      </c>
      <c r="H37" s="261">
        <v>2745.9940000000001</v>
      </c>
      <c r="I37" s="324">
        <v>2947.0520000000001</v>
      </c>
      <c r="J37" s="291">
        <v>8201.5450000000001</v>
      </c>
      <c r="K37" s="308">
        <v>9703.4639999999999</v>
      </c>
      <c r="L37" s="260">
        <v>38655.663</v>
      </c>
      <c r="M37" s="311">
        <v>42106.805999999997</v>
      </c>
      <c r="N37" s="261">
        <v>5254.9589999999998</v>
      </c>
      <c r="O37" s="329">
        <v>5837.51</v>
      </c>
      <c r="P37" s="259">
        <f t="shared" si="9"/>
        <v>-4277.1530000000002</v>
      </c>
      <c r="Q37" s="315">
        <f t="shared" si="9"/>
        <v>-5272.4520000000002</v>
      </c>
      <c r="R37" s="262">
        <f t="shared" si="9"/>
        <v>-20162.238000000001</v>
      </c>
      <c r="S37" s="320">
        <f t="shared" si="10"/>
        <v>-22861.631999999998</v>
      </c>
      <c r="T37" s="32"/>
      <c r="U37" s="445"/>
    </row>
    <row r="38" spans="1:21" x14ac:dyDescent="0.2">
      <c r="A38" s="29"/>
      <c r="B38" s="257" t="s">
        <v>96</v>
      </c>
      <c r="C38" s="285" t="s">
        <v>97</v>
      </c>
      <c r="D38" s="261">
        <v>3836.6880000000001</v>
      </c>
      <c r="E38" s="308">
        <v>3555.288</v>
      </c>
      <c r="F38" s="260">
        <v>18062.455000000002</v>
      </c>
      <c r="G38" s="311">
        <v>15436.607</v>
      </c>
      <c r="H38" s="261">
        <v>8076.7910000000002</v>
      </c>
      <c r="I38" s="324">
        <v>4984.3900000000003</v>
      </c>
      <c r="J38" s="291">
        <v>4924.902</v>
      </c>
      <c r="K38" s="308">
        <v>5852.7</v>
      </c>
      <c r="L38" s="260">
        <v>23210.880000000001</v>
      </c>
      <c r="M38" s="311">
        <v>25417.138999999999</v>
      </c>
      <c r="N38" s="261">
        <v>5468.4539999999997</v>
      </c>
      <c r="O38" s="329">
        <v>4295.9740000000002</v>
      </c>
      <c r="P38" s="259">
        <f t="shared" si="9"/>
        <v>-1088.2139999999999</v>
      </c>
      <c r="Q38" s="315">
        <f t="shared" si="9"/>
        <v>-2297.4119999999998</v>
      </c>
      <c r="R38" s="262">
        <f t="shared" si="9"/>
        <v>-5148.4249999999993</v>
      </c>
      <c r="S38" s="320">
        <f t="shared" si="10"/>
        <v>-9980.5319999999992</v>
      </c>
      <c r="T38" s="32"/>
      <c r="U38" s="445"/>
    </row>
    <row r="39" spans="1:21" x14ac:dyDescent="0.2">
      <c r="A39" s="29"/>
      <c r="B39" s="257" t="s">
        <v>98</v>
      </c>
      <c r="C39" s="285" t="s">
        <v>99</v>
      </c>
      <c r="D39" s="261">
        <v>10476.956</v>
      </c>
      <c r="E39" s="308">
        <v>6172.7550000000001</v>
      </c>
      <c r="F39" s="260">
        <v>49372.046000000002</v>
      </c>
      <c r="G39" s="311">
        <v>26765.941999999999</v>
      </c>
      <c r="H39" s="261">
        <v>2083.6860000000001</v>
      </c>
      <c r="I39" s="324">
        <v>1088.7429999999999</v>
      </c>
      <c r="J39" s="291">
        <v>6863.43</v>
      </c>
      <c r="K39" s="308">
        <v>8953.0429999999997</v>
      </c>
      <c r="L39" s="260">
        <v>32387.615000000002</v>
      </c>
      <c r="M39" s="311">
        <v>38827.756000000001</v>
      </c>
      <c r="N39" s="261">
        <v>1009.276</v>
      </c>
      <c r="O39" s="329">
        <v>1400.5509999999999</v>
      </c>
      <c r="P39" s="259">
        <f t="shared" si="9"/>
        <v>3613.5259999999998</v>
      </c>
      <c r="Q39" s="315">
        <f t="shared" si="9"/>
        <v>-2780.2879999999996</v>
      </c>
      <c r="R39" s="262">
        <f t="shared" si="9"/>
        <v>16984.431</v>
      </c>
      <c r="S39" s="320">
        <f t="shared" si="10"/>
        <v>-12061.814000000002</v>
      </c>
    </row>
    <row r="40" spans="1:21" ht="13.5" thickBot="1" x14ac:dyDescent="0.25">
      <c r="A40" s="29"/>
      <c r="B40" s="263" t="s">
        <v>100</v>
      </c>
      <c r="C40" s="288" t="s">
        <v>101</v>
      </c>
      <c r="D40" s="267">
        <v>33046.260999999999</v>
      </c>
      <c r="E40" s="309">
        <v>35802.281999999999</v>
      </c>
      <c r="F40" s="266">
        <v>155741.573</v>
      </c>
      <c r="G40" s="312">
        <v>155460.41099999999</v>
      </c>
      <c r="H40" s="267">
        <v>9450.9169999999995</v>
      </c>
      <c r="I40" s="325">
        <v>10258.906000000001</v>
      </c>
      <c r="J40" s="292">
        <v>53281.080999999998</v>
      </c>
      <c r="K40" s="309">
        <v>56463.731</v>
      </c>
      <c r="L40" s="266">
        <v>251280.003</v>
      </c>
      <c r="M40" s="312">
        <v>245076.728</v>
      </c>
      <c r="N40" s="267">
        <v>10755.762000000001</v>
      </c>
      <c r="O40" s="330">
        <v>12605.236000000001</v>
      </c>
      <c r="P40" s="265">
        <f t="shared" si="9"/>
        <v>-20234.82</v>
      </c>
      <c r="Q40" s="316">
        <f t="shared" si="9"/>
        <v>-20661.449000000001</v>
      </c>
      <c r="R40" s="268">
        <f t="shared" si="9"/>
        <v>-95538.43</v>
      </c>
      <c r="S40" s="321">
        <f t="shared" si="10"/>
        <v>-89616.31700000001</v>
      </c>
    </row>
    <row r="41" spans="1:21" x14ac:dyDescent="0.2">
      <c r="G41" s="19"/>
      <c r="H41" s="19"/>
      <c r="L41" s="19"/>
    </row>
    <row r="42" spans="1:21" ht="29.25" thickBot="1" x14ac:dyDescent="0.5">
      <c r="B42" s="228" t="s">
        <v>220</v>
      </c>
      <c r="C42" s="107"/>
      <c r="H42" s="19"/>
    </row>
    <row r="43" spans="1:21" ht="15" x14ac:dyDescent="0.2">
      <c r="A43" s="29"/>
      <c r="B43" s="230"/>
      <c r="C43" s="269"/>
      <c r="D43" s="273" t="s">
        <v>85</v>
      </c>
      <c r="E43" s="271"/>
      <c r="F43" s="271"/>
      <c r="G43" s="271"/>
      <c r="H43" s="271"/>
      <c r="I43" s="272"/>
      <c r="J43" s="270" t="s">
        <v>86</v>
      </c>
      <c r="K43" s="271"/>
      <c r="L43" s="271"/>
      <c r="M43" s="271"/>
      <c r="N43" s="271"/>
      <c r="O43" s="272"/>
      <c r="P43" s="270" t="s">
        <v>104</v>
      </c>
      <c r="Q43" s="274"/>
      <c r="R43" s="275"/>
      <c r="S43" s="276"/>
    </row>
    <row r="44" spans="1:21" ht="15" x14ac:dyDescent="0.25">
      <c r="A44" s="29"/>
      <c r="B44" s="235" t="s">
        <v>87</v>
      </c>
      <c r="C44" s="277" t="s">
        <v>88</v>
      </c>
      <c r="D44" s="240" t="s">
        <v>89</v>
      </c>
      <c r="E44" s="238"/>
      <c r="F44" s="238" t="s">
        <v>131</v>
      </c>
      <c r="G44" s="238"/>
      <c r="H44" s="238" t="s">
        <v>90</v>
      </c>
      <c r="I44" s="278"/>
      <c r="J44" s="238" t="s">
        <v>89</v>
      </c>
      <c r="K44" s="238"/>
      <c r="L44" s="238" t="s">
        <v>131</v>
      </c>
      <c r="M44" s="238"/>
      <c r="N44" s="238" t="s">
        <v>90</v>
      </c>
      <c r="O44" s="278"/>
      <c r="P44" s="238" t="s">
        <v>89</v>
      </c>
      <c r="Q44" s="238"/>
      <c r="R44" s="240" t="s">
        <v>131</v>
      </c>
      <c r="S44" s="239"/>
    </row>
    <row r="45" spans="1:21" ht="13.5" thickBot="1" x14ac:dyDescent="0.25">
      <c r="A45" s="29"/>
      <c r="B45" s="241"/>
      <c r="C45" s="279"/>
      <c r="D45" s="281" t="s">
        <v>296</v>
      </c>
      <c r="E45" s="317" t="s">
        <v>297</v>
      </c>
      <c r="F45" s="247" t="s">
        <v>296</v>
      </c>
      <c r="G45" s="317" t="s">
        <v>297</v>
      </c>
      <c r="H45" s="248" t="s">
        <v>296</v>
      </c>
      <c r="I45" s="326" t="s">
        <v>297</v>
      </c>
      <c r="J45" s="281" t="s">
        <v>296</v>
      </c>
      <c r="K45" s="317" t="s">
        <v>297</v>
      </c>
      <c r="L45" s="247" t="s">
        <v>296</v>
      </c>
      <c r="M45" s="317" t="s">
        <v>297</v>
      </c>
      <c r="N45" s="248" t="s">
        <v>296</v>
      </c>
      <c r="O45" s="326" t="s">
        <v>297</v>
      </c>
      <c r="P45" s="281" t="s">
        <v>296</v>
      </c>
      <c r="Q45" s="317" t="s">
        <v>297</v>
      </c>
      <c r="R45" s="249" t="s">
        <v>296</v>
      </c>
      <c r="S45" s="318" t="s">
        <v>297</v>
      </c>
    </row>
    <row r="46" spans="1:21" ht="15.75" x14ac:dyDescent="0.25">
      <c r="A46" s="29"/>
      <c r="B46" s="293" t="s">
        <v>250</v>
      </c>
      <c r="C46" s="294"/>
      <c r="D46" s="284">
        <f t="shared" ref="D46:S46" si="11">SUM(D47:D52)</f>
        <v>532609.15399999998</v>
      </c>
      <c r="E46" s="310">
        <f t="shared" si="11"/>
        <v>494085.495</v>
      </c>
      <c r="F46" s="253">
        <f>(SUM(F47:F52))/1</f>
        <v>2509722.3899999997</v>
      </c>
      <c r="G46" s="310">
        <f>(SUM(G47:G52))/1</f>
        <v>2144758.1310000001</v>
      </c>
      <c r="H46" s="255">
        <f t="shared" si="11"/>
        <v>295661.02100000001</v>
      </c>
      <c r="I46" s="323">
        <f t="shared" si="11"/>
        <v>290036.82</v>
      </c>
      <c r="J46" s="284">
        <f t="shared" si="11"/>
        <v>352013.08100000001</v>
      </c>
      <c r="K46" s="310">
        <f t="shared" si="11"/>
        <v>362514.18400000001</v>
      </c>
      <c r="L46" s="253">
        <f>(SUM(L47:L52))/1</f>
        <v>1659382.6640000001</v>
      </c>
      <c r="M46" s="310">
        <f>(SUM(M47:M52))/1</f>
        <v>1573907.6240000001</v>
      </c>
      <c r="N46" s="255">
        <f t="shared" si="11"/>
        <v>148056.89499999999</v>
      </c>
      <c r="O46" s="307">
        <f t="shared" si="11"/>
        <v>142814.48300000001</v>
      </c>
      <c r="P46" s="252">
        <f>SUM(P47:P52)</f>
        <v>180596.07299999997</v>
      </c>
      <c r="Q46" s="319">
        <f>SUM(Q47:Q52)</f>
        <v>131571.31099999999</v>
      </c>
      <c r="R46" s="256">
        <f t="shared" si="11"/>
        <v>850339.72600000002</v>
      </c>
      <c r="S46" s="319">
        <f t="shared" si="11"/>
        <v>570850.50699999998</v>
      </c>
    </row>
    <row r="47" spans="1:21" x14ac:dyDescent="0.2">
      <c r="A47" s="29"/>
      <c r="B47" s="295" t="s">
        <v>91</v>
      </c>
      <c r="C47" s="296" t="s">
        <v>137</v>
      </c>
      <c r="D47" s="287">
        <v>107624.375</v>
      </c>
      <c r="E47" s="311">
        <v>117312.102</v>
      </c>
      <c r="F47" s="260">
        <v>507271.69900000002</v>
      </c>
      <c r="G47" s="311">
        <v>509178.59100000001</v>
      </c>
      <c r="H47" s="286">
        <v>154927.18599999999</v>
      </c>
      <c r="I47" s="331">
        <v>167573.76199999999</v>
      </c>
      <c r="J47" s="287">
        <v>61126.694000000003</v>
      </c>
      <c r="K47" s="311">
        <v>55929.682000000001</v>
      </c>
      <c r="L47" s="260">
        <v>288012.37699999998</v>
      </c>
      <c r="M47" s="311">
        <v>242925.67600000001</v>
      </c>
      <c r="N47" s="286">
        <v>51318.118999999999</v>
      </c>
      <c r="O47" s="327">
        <v>38969.43</v>
      </c>
      <c r="P47" s="297">
        <f t="shared" ref="P47:S52" si="12">D47-J47</f>
        <v>46497.680999999997</v>
      </c>
      <c r="Q47" s="320">
        <f t="shared" si="12"/>
        <v>61382.42</v>
      </c>
      <c r="R47" s="262">
        <f t="shared" si="12"/>
        <v>219259.32200000004</v>
      </c>
      <c r="S47" s="320">
        <f t="shared" si="12"/>
        <v>266252.91500000004</v>
      </c>
    </row>
    <row r="48" spans="1:21" x14ac:dyDescent="0.2">
      <c r="A48" s="29"/>
      <c r="B48" s="298" t="s">
        <v>92</v>
      </c>
      <c r="C48" s="296" t="s">
        <v>93</v>
      </c>
      <c r="D48" s="287">
        <v>50608.89</v>
      </c>
      <c r="E48" s="311">
        <v>28496.135999999999</v>
      </c>
      <c r="F48" s="260">
        <v>238605.54300000001</v>
      </c>
      <c r="G48" s="311">
        <v>123721.489</v>
      </c>
      <c r="H48" s="286">
        <v>17919.848000000002</v>
      </c>
      <c r="I48" s="331">
        <v>10663.204</v>
      </c>
      <c r="J48" s="287">
        <v>76243.737999999998</v>
      </c>
      <c r="K48" s="311">
        <v>77505.678</v>
      </c>
      <c r="L48" s="260">
        <v>359258.17700000003</v>
      </c>
      <c r="M48" s="311">
        <v>336561.08299999998</v>
      </c>
      <c r="N48" s="286">
        <v>30917.591</v>
      </c>
      <c r="O48" s="327">
        <v>35765.044000000002</v>
      </c>
      <c r="P48" s="297">
        <f t="shared" si="12"/>
        <v>-25634.847999999998</v>
      </c>
      <c r="Q48" s="320">
        <f t="shared" si="12"/>
        <v>-49009.542000000001</v>
      </c>
      <c r="R48" s="262">
        <f t="shared" si="12"/>
        <v>-120652.63400000002</v>
      </c>
      <c r="S48" s="320">
        <f t="shared" si="12"/>
        <v>-212839.59399999998</v>
      </c>
    </row>
    <row r="49" spans="1:19" x14ac:dyDescent="0.2">
      <c r="A49" s="29"/>
      <c r="B49" s="298" t="s">
        <v>94</v>
      </c>
      <c r="C49" s="296" t="s">
        <v>95</v>
      </c>
      <c r="D49" s="287">
        <v>39769.506000000001</v>
      </c>
      <c r="E49" s="311">
        <v>40526.489000000001</v>
      </c>
      <c r="F49" s="260">
        <v>187358.99100000001</v>
      </c>
      <c r="G49" s="311">
        <v>175983.592</v>
      </c>
      <c r="H49" s="286">
        <v>25367.909</v>
      </c>
      <c r="I49" s="331">
        <v>25036.432000000001</v>
      </c>
      <c r="J49" s="287">
        <v>24067.984</v>
      </c>
      <c r="K49" s="311">
        <v>25590.582999999999</v>
      </c>
      <c r="L49" s="260">
        <v>113409.935</v>
      </c>
      <c r="M49" s="311">
        <v>111082.851</v>
      </c>
      <c r="N49" s="286">
        <v>14542.304</v>
      </c>
      <c r="O49" s="327">
        <v>15244.826999999999</v>
      </c>
      <c r="P49" s="297">
        <f t="shared" si="12"/>
        <v>15701.522000000001</v>
      </c>
      <c r="Q49" s="320">
        <f t="shared" si="12"/>
        <v>14935.906000000003</v>
      </c>
      <c r="R49" s="262">
        <f t="shared" si="12"/>
        <v>73949.056000000011</v>
      </c>
      <c r="S49" s="320">
        <f t="shared" si="12"/>
        <v>64900.741000000009</v>
      </c>
    </row>
    <row r="50" spans="1:19" x14ac:dyDescent="0.2">
      <c r="A50" s="29"/>
      <c r="B50" s="298" t="s">
        <v>96</v>
      </c>
      <c r="C50" s="296" t="s">
        <v>97</v>
      </c>
      <c r="D50" s="287">
        <v>19793.153999999999</v>
      </c>
      <c r="E50" s="311">
        <v>20083.416000000001</v>
      </c>
      <c r="F50" s="260">
        <v>93148.31</v>
      </c>
      <c r="G50" s="311">
        <v>87191.620999999999</v>
      </c>
      <c r="H50" s="286">
        <v>23543.387999999999</v>
      </c>
      <c r="I50" s="331">
        <v>21623.331999999999</v>
      </c>
      <c r="J50" s="287">
        <v>14879.643</v>
      </c>
      <c r="K50" s="311">
        <v>16974.445</v>
      </c>
      <c r="L50" s="260">
        <v>70155.774999999994</v>
      </c>
      <c r="M50" s="311">
        <v>73703.339000000007</v>
      </c>
      <c r="N50" s="286">
        <v>19109.744999999999</v>
      </c>
      <c r="O50" s="327">
        <v>16848.830000000002</v>
      </c>
      <c r="P50" s="297">
        <f t="shared" si="12"/>
        <v>4913.5109999999986</v>
      </c>
      <c r="Q50" s="320">
        <f t="shared" si="12"/>
        <v>3108.9710000000014</v>
      </c>
      <c r="R50" s="262">
        <f t="shared" si="12"/>
        <v>22992.535000000003</v>
      </c>
      <c r="S50" s="320">
        <f t="shared" si="12"/>
        <v>13488.281999999992</v>
      </c>
    </row>
    <row r="51" spans="1:19" x14ac:dyDescent="0.2">
      <c r="A51" s="29"/>
      <c r="B51" s="298" t="s">
        <v>98</v>
      </c>
      <c r="C51" s="296" t="s">
        <v>99</v>
      </c>
      <c r="D51" s="287">
        <v>106236.81</v>
      </c>
      <c r="E51" s="311">
        <v>87324.998999999996</v>
      </c>
      <c r="F51" s="260">
        <v>500367.05900000001</v>
      </c>
      <c r="G51" s="311">
        <v>378991.86800000002</v>
      </c>
      <c r="H51" s="286">
        <v>21393.335999999999</v>
      </c>
      <c r="I51" s="331">
        <v>15649.573</v>
      </c>
      <c r="J51" s="287">
        <v>27198.107</v>
      </c>
      <c r="K51" s="311">
        <v>29890.147000000001</v>
      </c>
      <c r="L51" s="260">
        <v>128303.61599999999</v>
      </c>
      <c r="M51" s="311">
        <v>129763.251</v>
      </c>
      <c r="N51" s="286">
        <v>4035.808</v>
      </c>
      <c r="O51" s="327">
        <v>4900.3500000000004</v>
      </c>
      <c r="P51" s="297">
        <f t="shared" si="12"/>
        <v>79038.702999999994</v>
      </c>
      <c r="Q51" s="320">
        <f t="shared" si="12"/>
        <v>57434.851999999999</v>
      </c>
      <c r="R51" s="262">
        <f t="shared" si="12"/>
        <v>372063.44300000003</v>
      </c>
      <c r="S51" s="320">
        <f t="shared" si="12"/>
        <v>249228.61700000003</v>
      </c>
    </row>
    <row r="52" spans="1:19" ht="13.5" thickBot="1" x14ac:dyDescent="0.25">
      <c r="A52" s="29"/>
      <c r="B52" s="299" t="s">
        <v>100</v>
      </c>
      <c r="C52" s="300" t="s">
        <v>101</v>
      </c>
      <c r="D52" s="290">
        <v>208576.41899999999</v>
      </c>
      <c r="E52" s="312">
        <v>200342.353</v>
      </c>
      <c r="F52" s="266">
        <v>982970.78799999994</v>
      </c>
      <c r="G52" s="312">
        <v>869690.97</v>
      </c>
      <c r="H52" s="289">
        <v>52509.353999999999</v>
      </c>
      <c r="I52" s="332">
        <v>49490.517</v>
      </c>
      <c r="J52" s="290">
        <v>148496.91500000001</v>
      </c>
      <c r="K52" s="312">
        <v>156623.649</v>
      </c>
      <c r="L52" s="266">
        <v>700242.78399999999</v>
      </c>
      <c r="M52" s="312">
        <v>679871.424</v>
      </c>
      <c r="N52" s="289">
        <v>28133.328000000001</v>
      </c>
      <c r="O52" s="328">
        <v>31086.002</v>
      </c>
      <c r="P52" s="301">
        <f t="shared" si="12"/>
        <v>60079.503999999986</v>
      </c>
      <c r="Q52" s="321">
        <f t="shared" si="12"/>
        <v>43718.703999999998</v>
      </c>
      <c r="R52" s="268">
        <f t="shared" si="12"/>
        <v>282728.00399999996</v>
      </c>
      <c r="S52" s="321">
        <f t="shared" si="12"/>
        <v>189819.54599999997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96" zoomScaleNormal="96" workbookViewId="0">
      <selection activeCell="B131" sqref="B131:R131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02" t="s">
        <v>251</v>
      </c>
      <c r="C2" s="302"/>
      <c r="D2" s="302"/>
      <c r="E2" s="302"/>
      <c r="F2" s="302"/>
      <c r="G2" s="302"/>
      <c r="H2" s="302"/>
      <c r="I2" s="302"/>
      <c r="J2" s="302"/>
      <c r="K2" s="302" t="s">
        <v>252</v>
      </c>
      <c r="L2" s="302"/>
      <c r="M2" s="302"/>
      <c r="N2" s="302"/>
      <c r="O2" s="302"/>
      <c r="P2" s="18"/>
    </row>
    <row r="3" spans="2:18" ht="18" thickBot="1" x14ac:dyDescent="0.35">
      <c r="B3" s="303" t="s">
        <v>167</v>
      </c>
      <c r="C3" s="302"/>
      <c r="D3" s="302"/>
      <c r="E3" s="302"/>
      <c r="F3" s="302"/>
      <c r="G3" s="302"/>
      <c r="H3" s="302"/>
      <c r="I3" s="302"/>
      <c r="J3" s="302"/>
      <c r="K3" s="303" t="s">
        <v>167</v>
      </c>
      <c r="L3" s="302"/>
      <c r="M3" s="302"/>
      <c r="N3" s="302"/>
      <c r="O3" s="302"/>
      <c r="P3" s="18"/>
    </row>
    <row r="4" spans="2:18" ht="16.5" thickBot="1" x14ac:dyDescent="0.3">
      <c r="B4" s="368" t="s">
        <v>107</v>
      </c>
      <c r="C4" s="369"/>
      <c r="D4" s="369"/>
      <c r="E4" s="369"/>
      <c r="F4" s="369"/>
      <c r="G4" s="369"/>
      <c r="H4" s="369"/>
      <c r="I4" s="370"/>
      <c r="J4" s="333"/>
      <c r="K4" s="368" t="s">
        <v>108</v>
      </c>
      <c r="L4" s="369"/>
      <c r="M4" s="369"/>
      <c r="N4" s="369"/>
      <c r="O4" s="369"/>
      <c r="P4" s="369"/>
      <c r="Q4" s="369"/>
      <c r="R4" s="370"/>
    </row>
    <row r="5" spans="2:18" ht="16.5" thickBot="1" x14ac:dyDescent="0.3">
      <c r="B5" s="371" t="s">
        <v>299</v>
      </c>
      <c r="C5" s="372"/>
      <c r="D5" s="373"/>
      <c r="E5" s="374"/>
      <c r="F5" s="371" t="s">
        <v>300</v>
      </c>
      <c r="G5" s="372"/>
      <c r="H5" s="373"/>
      <c r="I5" s="374"/>
      <c r="J5" s="333"/>
      <c r="K5" s="371" t="s">
        <v>299</v>
      </c>
      <c r="L5" s="372"/>
      <c r="M5" s="373"/>
      <c r="N5" s="374"/>
      <c r="O5" s="371" t="s">
        <v>300</v>
      </c>
      <c r="P5" s="372"/>
      <c r="Q5" s="373"/>
      <c r="R5" s="374"/>
    </row>
    <row r="6" spans="2:18" ht="30.75" thickBot="1" x14ac:dyDescent="0.25">
      <c r="B6" s="334" t="s">
        <v>109</v>
      </c>
      <c r="C6" s="335" t="s">
        <v>89</v>
      </c>
      <c r="D6" s="336" t="s">
        <v>131</v>
      </c>
      <c r="E6" s="337" t="s">
        <v>110</v>
      </c>
      <c r="F6" s="334" t="s">
        <v>109</v>
      </c>
      <c r="G6" s="335" t="s">
        <v>89</v>
      </c>
      <c r="H6" s="336" t="s">
        <v>131</v>
      </c>
      <c r="I6" s="337" t="s">
        <v>110</v>
      </c>
      <c r="J6" s="333"/>
      <c r="K6" s="334" t="s">
        <v>109</v>
      </c>
      <c r="L6" s="335" t="s">
        <v>89</v>
      </c>
      <c r="M6" s="336" t="s">
        <v>131</v>
      </c>
      <c r="N6" s="337" t="s">
        <v>110</v>
      </c>
      <c r="O6" s="334" t="s">
        <v>109</v>
      </c>
      <c r="P6" s="335" t="s">
        <v>89</v>
      </c>
      <c r="Q6" s="336" t="s">
        <v>131</v>
      </c>
      <c r="R6" s="337" t="s">
        <v>110</v>
      </c>
    </row>
    <row r="7" spans="2:18" ht="16.5" thickBot="1" x14ac:dyDescent="0.3">
      <c r="B7" s="338" t="s">
        <v>102</v>
      </c>
      <c r="C7" s="339">
        <v>143713.08900000001</v>
      </c>
      <c r="D7" s="340">
        <v>677386.42799999996</v>
      </c>
      <c r="E7" s="341">
        <v>201040.60500000001</v>
      </c>
      <c r="F7" s="342" t="s">
        <v>102</v>
      </c>
      <c r="G7" s="343">
        <v>152308.64499999999</v>
      </c>
      <c r="H7" s="344">
        <v>661061.14300000004</v>
      </c>
      <c r="I7" s="341">
        <v>213527.29</v>
      </c>
      <c r="J7" s="333"/>
      <c r="K7" s="338" t="s">
        <v>102</v>
      </c>
      <c r="L7" s="339">
        <v>63099.065000000002</v>
      </c>
      <c r="M7" s="340">
        <v>297342.625</v>
      </c>
      <c r="N7" s="341">
        <v>52255.571000000004</v>
      </c>
      <c r="O7" s="342" t="s">
        <v>102</v>
      </c>
      <c r="P7" s="343">
        <v>56569.097000000002</v>
      </c>
      <c r="Q7" s="344">
        <v>245692.33300000001</v>
      </c>
      <c r="R7" s="341">
        <v>39265.591999999997</v>
      </c>
    </row>
    <row r="8" spans="2:18" ht="15.75" x14ac:dyDescent="0.25">
      <c r="B8" s="345" t="s">
        <v>69</v>
      </c>
      <c r="C8" s="346">
        <v>73889.846999999994</v>
      </c>
      <c r="D8" s="346">
        <v>348244.53899999999</v>
      </c>
      <c r="E8" s="346">
        <v>115146.667</v>
      </c>
      <c r="F8" s="347" t="s">
        <v>69</v>
      </c>
      <c r="G8" s="348">
        <v>81388.542000000001</v>
      </c>
      <c r="H8" s="349">
        <v>353162.261</v>
      </c>
      <c r="I8" s="350">
        <v>128186.595</v>
      </c>
      <c r="J8" s="333"/>
      <c r="K8" s="345" t="s">
        <v>114</v>
      </c>
      <c r="L8" s="346">
        <v>32831.803999999996</v>
      </c>
      <c r="M8" s="346">
        <v>154716.329</v>
      </c>
      <c r="N8" s="346">
        <v>27239.739000000001</v>
      </c>
      <c r="O8" s="347" t="s">
        <v>114</v>
      </c>
      <c r="P8" s="348">
        <v>26747.317999999999</v>
      </c>
      <c r="Q8" s="349">
        <v>116219.54399999999</v>
      </c>
      <c r="R8" s="350">
        <v>20898.572</v>
      </c>
    </row>
    <row r="9" spans="2:18" ht="15.75" x14ac:dyDescent="0.25">
      <c r="B9" s="351" t="s">
        <v>114</v>
      </c>
      <c r="C9" s="352">
        <v>10274.745000000001</v>
      </c>
      <c r="D9" s="352">
        <v>48433.347000000002</v>
      </c>
      <c r="E9" s="352">
        <v>13435.897999999999</v>
      </c>
      <c r="F9" s="353" t="s">
        <v>216</v>
      </c>
      <c r="G9" s="354">
        <v>11171.108</v>
      </c>
      <c r="H9" s="355">
        <v>48510.374000000003</v>
      </c>
      <c r="I9" s="356">
        <v>16174.692999999999</v>
      </c>
      <c r="J9" s="333"/>
      <c r="K9" s="351" t="s">
        <v>69</v>
      </c>
      <c r="L9" s="352">
        <v>14133.743</v>
      </c>
      <c r="M9" s="352">
        <v>66515.138999999996</v>
      </c>
      <c r="N9" s="352">
        <v>7044.5649999999996</v>
      </c>
      <c r="O9" s="353" t="s">
        <v>69</v>
      </c>
      <c r="P9" s="354">
        <v>18574.534</v>
      </c>
      <c r="Q9" s="355">
        <v>80679.351999999999</v>
      </c>
      <c r="R9" s="356">
        <v>7241.9669999999996</v>
      </c>
    </row>
    <row r="10" spans="2:18" ht="15.75" x14ac:dyDescent="0.25">
      <c r="B10" s="351" t="s">
        <v>136</v>
      </c>
      <c r="C10" s="352">
        <v>8342.5490000000009</v>
      </c>
      <c r="D10" s="352">
        <v>39400.222000000002</v>
      </c>
      <c r="E10" s="352">
        <v>11611.271000000001</v>
      </c>
      <c r="F10" s="353" t="s">
        <v>114</v>
      </c>
      <c r="G10" s="354">
        <v>9762.58</v>
      </c>
      <c r="H10" s="355">
        <v>42402.911</v>
      </c>
      <c r="I10" s="356">
        <v>13754.046</v>
      </c>
      <c r="J10" s="333"/>
      <c r="K10" s="351" t="s">
        <v>71</v>
      </c>
      <c r="L10" s="352">
        <v>2911.529</v>
      </c>
      <c r="M10" s="352">
        <v>13704.691000000001</v>
      </c>
      <c r="N10" s="352">
        <v>6277.0320000000002</v>
      </c>
      <c r="O10" s="353" t="s">
        <v>117</v>
      </c>
      <c r="P10" s="354">
        <v>2579.6660000000002</v>
      </c>
      <c r="Q10" s="355">
        <v>11182.45</v>
      </c>
      <c r="R10" s="356">
        <v>2669.183</v>
      </c>
    </row>
    <row r="11" spans="2:18" ht="15.75" x14ac:dyDescent="0.25">
      <c r="B11" s="351" t="s">
        <v>216</v>
      </c>
      <c r="C11" s="352">
        <v>8068.0010000000002</v>
      </c>
      <c r="D11" s="352">
        <v>37986.800999999999</v>
      </c>
      <c r="E11" s="352">
        <v>11248.272000000001</v>
      </c>
      <c r="F11" s="353" t="s">
        <v>136</v>
      </c>
      <c r="G11" s="354">
        <v>5808.9690000000001</v>
      </c>
      <c r="H11" s="355">
        <v>25200.675999999999</v>
      </c>
      <c r="I11" s="356">
        <v>8284.2900000000009</v>
      </c>
      <c r="J11" s="333"/>
      <c r="K11" s="351" t="s">
        <v>68</v>
      </c>
      <c r="L11" s="352">
        <v>2196.5259999999998</v>
      </c>
      <c r="M11" s="352">
        <v>10398.912</v>
      </c>
      <c r="N11" s="352">
        <v>794.81200000000001</v>
      </c>
      <c r="O11" s="353" t="s">
        <v>214</v>
      </c>
      <c r="P11" s="354">
        <v>2570.2510000000002</v>
      </c>
      <c r="Q11" s="355">
        <v>11154.607</v>
      </c>
      <c r="R11" s="356">
        <v>1457.95</v>
      </c>
    </row>
    <row r="12" spans="2:18" ht="15.75" x14ac:dyDescent="0.25">
      <c r="B12" s="351" t="s">
        <v>122</v>
      </c>
      <c r="C12" s="352">
        <v>4554.8050000000003</v>
      </c>
      <c r="D12" s="352">
        <v>21471.08</v>
      </c>
      <c r="E12" s="352">
        <v>3358.7060000000001</v>
      </c>
      <c r="F12" s="353" t="s">
        <v>122</v>
      </c>
      <c r="G12" s="354">
        <v>4516.1440000000002</v>
      </c>
      <c r="H12" s="355">
        <v>19600.281999999999</v>
      </c>
      <c r="I12" s="356">
        <v>3224.2570000000001</v>
      </c>
      <c r="J12" s="333"/>
      <c r="K12" s="351" t="s">
        <v>122</v>
      </c>
      <c r="L12" s="352">
        <v>1971.0740000000001</v>
      </c>
      <c r="M12" s="352">
        <v>9324.1139999999996</v>
      </c>
      <c r="N12" s="352">
        <v>936.49400000000003</v>
      </c>
      <c r="O12" s="353" t="s">
        <v>71</v>
      </c>
      <c r="P12" s="354">
        <v>1216.893</v>
      </c>
      <c r="Q12" s="355">
        <v>5271.4089999999997</v>
      </c>
      <c r="R12" s="356">
        <v>2594.1909999999998</v>
      </c>
    </row>
    <row r="13" spans="2:18" ht="15.75" x14ac:dyDescent="0.25">
      <c r="B13" s="351" t="s">
        <v>129</v>
      </c>
      <c r="C13" s="352">
        <v>4434.607</v>
      </c>
      <c r="D13" s="352">
        <v>20896.612000000001</v>
      </c>
      <c r="E13" s="352">
        <v>5724.1090000000004</v>
      </c>
      <c r="F13" s="353" t="s">
        <v>153</v>
      </c>
      <c r="G13" s="354">
        <v>4207.4690000000001</v>
      </c>
      <c r="H13" s="355">
        <v>18248.792000000001</v>
      </c>
      <c r="I13" s="356">
        <v>5912.7790000000005</v>
      </c>
      <c r="J13" s="333"/>
      <c r="K13" s="351" t="s">
        <v>119</v>
      </c>
      <c r="L13" s="352">
        <v>1726.03</v>
      </c>
      <c r="M13" s="352">
        <v>8149.6549999999997</v>
      </c>
      <c r="N13" s="352">
        <v>1741.6469999999999</v>
      </c>
      <c r="O13" s="353" t="s">
        <v>68</v>
      </c>
      <c r="P13" s="354">
        <v>1102.4269999999999</v>
      </c>
      <c r="Q13" s="355">
        <v>4800.0540000000001</v>
      </c>
      <c r="R13" s="356">
        <v>469.339</v>
      </c>
    </row>
    <row r="14" spans="2:18" ht="15.75" x14ac:dyDescent="0.25">
      <c r="B14" s="351" t="s">
        <v>290</v>
      </c>
      <c r="C14" s="352">
        <v>2879.41</v>
      </c>
      <c r="D14" s="352">
        <v>13599.733</v>
      </c>
      <c r="E14" s="352">
        <v>3978.24</v>
      </c>
      <c r="F14" s="353" t="s">
        <v>235</v>
      </c>
      <c r="G14" s="354">
        <v>3807.3910000000001</v>
      </c>
      <c r="H14" s="355">
        <v>16526.178</v>
      </c>
      <c r="I14" s="356">
        <v>5488.1509999999998</v>
      </c>
      <c r="J14" s="333"/>
      <c r="K14" s="351" t="s">
        <v>152</v>
      </c>
      <c r="L14" s="352">
        <v>1722.471</v>
      </c>
      <c r="M14" s="352">
        <v>8149.9340000000002</v>
      </c>
      <c r="N14" s="352">
        <v>815.78300000000002</v>
      </c>
      <c r="O14" s="353" t="s">
        <v>152</v>
      </c>
      <c r="P14" s="354">
        <v>782.77499999999998</v>
      </c>
      <c r="Q14" s="355">
        <v>3391.2689999999998</v>
      </c>
      <c r="R14" s="356">
        <v>320.74700000000001</v>
      </c>
    </row>
    <row r="15" spans="2:18" ht="15.75" x14ac:dyDescent="0.25">
      <c r="B15" s="351" t="s">
        <v>135</v>
      </c>
      <c r="C15" s="352">
        <v>2735.7779999999998</v>
      </c>
      <c r="D15" s="352">
        <v>12911.145</v>
      </c>
      <c r="E15" s="352">
        <v>3517.288</v>
      </c>
      <c r="F15" s="353" t="s">
        <v>129</v>
      </c>
      <c r="G15" s="354">
        <v>3746.491</v>
      </c>
      <c r="H15" s="355">
        <v>16269.885</v>
      </c>
      <c r="I15" s="356">
        <v>5079.7719999999999</v>
      </c>
      <c r="J15" s="333"/>
      <c r="K15" s="351" t="s">
        <v>214</v>
      </c>
      <c r="L15" s="352">
        <v>1521.125</v>
      </c>
      <c r="M15" s="352">
        <v>7149.6379999999999</v>
      </c>
      <c r="N15" s="352">
        <v>1254.27</v>
      </c>
      <c r="O15" s="353" t="s">
        <v>128</v>
      </c>
      <c r="P15" s="354">
        <v>665.976</v>
      </c>
      <c r="Q15" s="355">
        <v>2891.7959999999998</v>
      </c>
      <c r="R15" s="356">
        <v>1080.335</v>
      </c>
    </row>
    <row r="16" spans="2:18" ht="15.75" x14ac:dyDescent="0.25">
      <c r="B16" s="351" t="s">
        <v>119</v>
      </c>
      <c r="C16" s="352">
        <v>2390.0920000000001</v>
      </c>
      <c r="D16" s="352">
        <v>11274.213</v>
      </c>
      <c r="E16" s="352">
        <v>1395.5239999999999</v>
      </c>
      <c r="F16" s="353" t="s">
        <v>71</v>
      </c>
      <c r="G16" s="354">
        <v>3682.3560000000002</v>
      </c>
      <c r="H16" s="355">
        <v>15981.489</v>
      </c>
      <c r="I16" s="356">
        <v>1587.645</v>
      </c>
      <c r="J16" s="333"/>
      <c r="K16" s="351" t="s">
        <v>117</v>
      </c>
      <c r="L16" s="352">
        <v>1263.6849999999999</v>
      </c>
      <c r="M16" s="352">
        <v>5950.6629999999996</v>
      </c>
      <c r="N16" s="352">
        <v>1258.604</v>
      </c>
      <c r="O16" s="353" t="s">
        <v>119</v>
      </c>
      <c r="P16" s="354">
        <v>662.4</v>
      </c>
      <c r="Q16" s="355">
        <v>2878.4169999999999</v>
      </c>
      <c r="R16" s="356">
        <v>1042.6759999999999</v>
      </c>
    </row>
    <row r="17" spans="2:18" ht="15.75" x14ac:dyDescent="0.25">
      <c r="B17" s="351" t="s">
        <v>289</v>
      </c>
      <c r="C17" s="352">
        <v>2312.5920000000001</v>
      </c>
      <c r="D17" s="352">
        <v>10844.880999999999</v>
      </c>
      <c r="E17" s="352">
        <v>3045.3440000000001</v>
      </c>
      <c r="F17" s="353" t="s">
        <v>135</v>
      </c>
      <c r="G17" s="354">
        <v>2586.6060000000002</v>
      </c>
      <c r="H17" s="355">
        <v>11252.209000000001</v>
      </c>
      <c r="I17" s="356">
        <v>3201.596</v>
      </c>
      <c r="J17" s="333"/>
      <c r="K17" s="351" t="s">
        <v>115</v>
      </c>
      <c r="L17" s="352">
        <v>1138.2329999999999</v>
      </c>
      <c r="M17" s="352">
        <v>5365.9579999999996</v>
      </c>
      <c r="N17" s="352">
        <v>3085.7649999999999</v>
      </c>
      <c r="O17" s="353" t="s">
        <v>122</v>
      </c>
      <c r="P17" s="354">
        <v>637.57399999999996</v>
      </c>
      <c r="Q17" s="355">
        <v>2758.6439999999998</v>
      </c>
      <c r="R17" s="356">
        <v>293.83300000000003</v>
      </c>
    </row>
    <row r="18" spans="2:18" ht="15.75" x14ac:dyDescent="0.25">
      <c r="B18" s="351" t="s">
        <v>124</v>
      </c>
      <c r="C18" s="352">
        <v>2232.4259999999999</v>
      </c>
      <c r="D18" s="352">
        <v>10516.09</v>
      </c>
      <c r="E18" s="352">
        <v>2078.3209999999999</v>
      </c>
      <c r="F18" s="353" t="s">
        <v>124</v>
      </c>
      <c r="G18" s="354">
        <v>2541.2109999999998</v>
      </c>
      <c r="H18" s="355">
        <v>11042.054</v>
      </c>
      <c r="I18" s="356">
        <v>2293.3980000000001</v>
      </c>
      <c r="J18" s="333"/>
      <c r="K18" s="351" t="s">
        <v>111</v>
      </c>
      <c r="L18" s="352">
        <v>587.09500000000003</v>
      </c>
      <c r="M18" s="352">
        <v>2740.384</v>
      </c>
      <c r="N18" s="352">
        <v>334.95</v>
      </c>
      <c r="O18" s="353" t="s">
        <v>111</v>
      </c>
      <c r="P18" s="354">
        <v>260.012</v>
      </c>
      <c r="Q18" s="355">
        <v>1125.6959999999999</v>
      </c>
      <c r="R18" s="356">
        <v>85.807000000000002</v>
      </c>
    </row>
    <row r="19" spans="2:18" ht="15.75" x14ac:dyDescent="0.25">
      <c r="B19" s="351" t="s">
        <v>120</v>
      </c>
      <c r="C19" s="352">
        <v>1933.4480000000001</v>
      </c>
      <c r="D19" s="352">
        <v>9112.3140000000003</v>
      </c>
      <c r="E19" s="352">
        <v>2868.6509999999998</v>
      </c>
      <c r="F19" s="353" t="s">
        <v>119</v>
      </c>
      <c r="G19" s="354">
        <v>2440.3139999999999</v>
      </c>
      <c r="H19" s="355">
        <v>10595.157999999999</v>
      </c>
      <c r="I19" s="356">
        <v>1551.4839999999999</v>
      </c>
      <c r="J19" s="333"/>
      <c r="K19" s="351" t="s">
        <v>129</v>
      </c>
      <c r="L19" s="352">
        <v>340.28300000000002</v>
      </c>
      <c r="M19" s="352">
        <v>1609.8050000000001</v>
      </c>
      <c r="N19" s="352">
        <v>174.79900000000001</v>
      </c>
      <c r="O19" s="353" t="s">
        <v>112</v>
      </c>
      <c r="P19" s="354">
        <v>242.01599999999999</v>
      </c>
      <c r="Q19" s="355">
        <v>1055.107</v>
      </c>
      <c r="R19" s="356">
        <v>95.477999999999994</v>
      </c>
    </row>
    <row r="20" spans="2:18" ht="15.75" x14ac:dyDescent="0.25">
      <c r="B20" s="351" t="s">
        <v>111</v>
      </c>
      <c r="C20" s="352">
        <v>1803.588</v>
      </c>
      <c r="D20" s="352">
        <v>8531.8019999999997</v>
      </c>
      <c r="E20" s="352">
        <v>2798.86</v>
      </c>
      <c r="F20" s="353" t="s">
        <v>214</v>
      </c>
      <c r="G20" s="354">
        <v>2280.0010000000002</v>
      </c>
      <c r="H20" s="355">
        <v>9903.2829999999994</v>
      </c>
      <c r="I20" s="356">
        <v>1231.309</v>
      </c>
      <c r="J20" s="333"/>
      <c r="K20" s="351" t="s">
        <v>128</v>
      </c>
      <c r="L20" s="352">
        <v>211.25800000000001</v>
      </c>
      <c r="M20" s="352">
        <v>985.77300000000002</v>
      </c>
      <c r="N20" s="352">
        <v>118.97199999999999</v>
      </c>
      <c r="O20" s="353" t="s">
        <v>115</v>
      </c>
      <c r="P20" s="354">
        <v>216.63800000000001</v>
      </c>
      <c r="Q20" s="355">
        <v>940.3</v>
      </c>
      <c r="R20" s="356">
        <v>344.322</v>
      </c>
    </row>
    <row r="21" spans="2:18" ht="15.75" x14ac:dyDescent="0.25">
      <c r="B21" s="351" t="s">
        <v>214</v>
      </c>
      <c r="C21" s="352">
        <v>1771.3520000000001</v>
      </c>
      <c r="D21" s="352">
        <v>8347.9670000000006</v>
      </c>
      <c r="E21" s="352">
        <v>1144.95</v>
      </c>
      <c r="F21" s="353" t="s">
        <v>115</v>
      </c>
      <c r="G21" s="354">
        <v>1611.664</v>
      </c>
      <c r="H21" s="355">
        <v>6999.2629999999999</v>
      </c>
      <c r="I21" s="356">
        <v>1185.413</v>
      </c>
      <c r="J21" s="333"/>
      <c r="K21" s="351" t="s">
        <v>116</v>
      </c>
      <c r="L21" s="352">
        <v>160.02199999999999</v>
      </c>
      <c r="M21" s="352">
        <v>755.08399999999995</v>
      </c>
      <c r="N21" s="352">
        <v>143.78800000000001</v>
      </c>
      <c r="O21" s="353" t="s">
        <v>124</v>
      </c>
      <c r="P21" s="354">
        <v>162.00700000000001</v>
      </c>
      <c r="Q21" s="355">
        <v>699.30700000000002</v>
      </c>
      <c r="R21" s="356">
        <v>603.51199999999994</v>
      </c>
    </row>
    <row r="22" spans="2:18" ht="15.75" x14ac:dyDescent="0.25">
      <c r="B22" s="351" t="s">
        <v>71</v>
      </c>
      <c r="C22" s="352">
        <v>1514.202</v>
      </c>
      <c r="D22" s="352">
        <v>7114.7569999999996</v>
      </c>
      <c r="E22" s="352">
        <v>1743.068</v>
      </c>
      <c r="F22" s="353" t="s">
        <v>120</v>
      </c>
      <c r="G22" s="354">
        <v>1608.425</v>
      </c>
      <c r="H22" s="355">
        <v>6984.4409999999998</v>
      </c>
      <c r="I22" s="356">
        <v>2410.6759999999999</v>
      </c>
      <c r="J22" s="333"/>
      <c r="K22" s="351" t="s">
        <v>124</v>
      </c>
      <c r="L22" s="352">
        <v>157.16900000000001</v>
      </c>
      <c r="M22" s="352">
        <v>747.71299999999997</v>
      </c>
      <c r="N22" s="352">
        <v>645.75800000000004</v>
      </c>
      <c r="O22" s="353" t="s">
        <v>116</v>
      </c>
      <c r="P22" s="354">
        <v>129.899</v>
      </c>
      <c r="Q22" s="355">
        <v>563.09699999999998</v>
      </c>
      <c r="R22" s="356">
        <v>57.887</v>
      </c>
    </row>
    <row r="23" spans="2:18" ht="16.5" thickBot="1" x14ac:dyDescent="0.3">
      <c r="B23" s="357" t="s">
        <v>235</v>
      </c>
      <c r="C23" s="358">
        <v>1292.758</v>
      </c>
      <c r="D23" s="358">
        <v>6105.9780000000001</v>
      </c>
      <c r="E23" s="358">
        <v>1809.8209999999999</v>
      </c>
      <c r="F23" s="359" t="s">
        <v>159</v>
      </c>
      <c r="G23" s="360">
        <v>1072.0730000000001</v>
      </c>
      <c r="H23" s="361">
        <v>4656.5550000000003</v>
      </c>
      <c r="I23" s="362">
        <v>1490.8620000000001</v>
      </c>
      <c r="J23" s="333"/>
      <c r="K23" s="357" t="s">
        <v>127</v>
      </c>
      <c r="L23" s="358">
        <v>151.84200000000001</v>
      </c>
      <c r="M23" s="358">
        <v>722.66</v>
      </c>
      <c r="N23" s="358">
        <v>57</v>
      </c>
      <c r="O23" s="359" t="s">
        <v>113</v>
      </c>
      <c r="P23" s="360">
        <v>10.215999999999999</v>
      </c>
      <c r="Q23" s="361">
        <v>44.158000000000001</v>
      </c>
      <c r="R23" s="362">
        <v>5.6159999999999997</v>
      </c>
    </row>
    <row r="24" spans="2:18" x14ac:dyDescent="0.2">
      <c r="B24" s="363"/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63"/>
      <c r="R24" s="363"/>
    </row>
    <row r="25" spans="2:18" x14ac:dyDescent="0.2">
      <c r="B25" s="363"/>
      <c r="C25" s="363"/>
      <c r="D25" s="363"/>
      <c r="E25" s="363"/>
      <c r="F25" s="363"/>
      <c r="G25" s="363"/>
      <c r="H25" s="363"/>
      <c r="I25" s="363"/>
      <c r="J25" s="363"/>
      <c r="K25" s="363"/>
      <c r="L25" s="363"/>
      <c r="M25" s="363"/>
      <c r="N25" s="363"/>
      <c r="O25" s="363"/>
      <c r="P25" s="363"/>
      <c r="Q25" s="363"/>
      <c r="R25" s="363"/>
    </row>
    <row r="26" spans="2:18" x14ac:dyDescent="0.2">
      <c r="B26" s="363"/>
      <c r="C26" s="363"/>
      <c r="D26" s="363"/>
      <c r="E26" s="363"/>
      <c r="F26" s="363"/>
      <c r="G26" s="363"/>
      <c r="H26" s="363"/>
      <c r="I26" s="363"/>
      <c r="J26" s="363"/>
      <c r="K26" s="363"/>
      <c r="L26" s="363"/>
      <c r="M26" s="363"/>
      <c r="N26" s="363"/>
      <c r="O26" s="363"/>
      <c r="P26" s="363"/>
      <c r="Q26" s="363"/>
      <c r="R26" s="363"/>
    </row>
    <row r="27" spans="2:18" ht="15.75" x14ac:dyDescent="0.25">
      <c r="B27" s="364" t="s">
        <v>253</v>
      </c>
      <c r="C27" s="365"/>
      <c r="D27" s="364"/>
      <c r="E27" s="364"/>
      <c r="F27" s="364"/>
      <c r="G27" s="366"/>
      <c r="H27" s="364"/>
      <c r="I27" s="366"/>
      <c r="J27" s="366"/>
      <c r="K27" s="364" t="s">
        <v>254</v>
      </c>
      <c r="L27" s="364"/>
      <c r="M27" s="364"/>
      <c r="N27" s="364"/>
      <c r="O27" s="364"/>
      <c r="P27" s="366"/>
      <c r="Q27" s="364"/>
      <c r="R27" s="366"/>
    </row>
    <row r="28" spans="2:18" ht="16.5" thickBot="1" x14ac:dyDescent="0.3">
      <c r="B28" s="367" t="s">
        <v>167</v>
      </c>
      <c r="C28" s="364"/>
      <c r="D28" s="364"/>
      <c r="E28" s="364"/>
      <c r="F28" s="364"/>
      <c r="G28" s="366"/>
      <c r="H28" s="364"/>
      <c r="I28" s="366"/>
      <c r="J28" s="366"/>
      <c r="K28" s="367" t="s">
        <v>167</v>
      </c>
      <c r="L28" s="364"/>
      <c r="M28" s="364"/>
      <c r="N28" s="364"/>
      <c r="O28" s="364"/>
      <c r="P28" s="366"/>
      <c r="Q28" s="364"/>
      <c r="R28" s="366"/>
    </row>
    <row r="29" spans="2:18" ht="16.5" thickBot="1" x14ac:dyDescent="0.3">
      <c r="B29" s="368" t="s">
        <v>107</v>
      </c>
      <c r="C29" s="369"/>
      <c r="D29" s="369"/>
      <c r="E29" s="369"/>
      <c r="F29" s="369"/>
      <c r="G29" s="369"/>
      <c r="H29" s="369"/>
      <c r="I29" s="370"/>
      <c r="J29" s="366"/>
      <c r="K29" s="368" t="s">
        <v>108</v>
      </c>
      <c r="L29" s="369"/>
      <c r="M29" s="369"/>
      <c r="N29" s="369"/>
      <c r="O29" s="369"/>
      <c r="P29" s="369"/>
      <c r="Q29" s="369"/>
      <c r="R29" s="370"/>
    </row>
    <row r="30" spans="2:18" ht="16.5" thickBot="1" x14ac:dyDescent="0.3">
      <c r="B30" s="371" t="s">
        <v>299</v>
      </c>
      <c r="C30" s="372"/>
      <c r="D30" s="373"/>
      <c r="E30" s="374"/>
      <c r="F30" s="371" t="s">
        <v>300</v>
      </c>
      <c r="G30" s="372"/>
      <c r="H30" s="373"/>
      <c r="I30" s="374"/>
      <c r="J30" s="333"/>
      <c r="K30" s="371" t="s">
        <v>299</v>
      </c>
      <c r="L30" s="372"/>
      <c r="M30" s="373"/>
      <c r="N30" s="374"/>
      <c r="O30" s="371" t="s">
        <v>300</v>
      </c>
      <c r="P30" s="372"/>
      <c r="Q30" s="373"/>
      <c r="R30" s="374"/>
    </row>
    <row r="31" spans="2:18" ht="32.25" thickBot="1" x14ac:dyDescent="0.3">
      <c r="B31" s="375" t="s">
        <v>109</v>
      </c>
      <c r="C31" s="376" t="s">
        <v>89</v>
      </c>
      <c r="D31" s="377" t="s">
        <v>131</v>
      </c>
      <c r="E31" s="378" t="s">
        <v>110</v>
      </c>
      <c r="F31" s="375" t="s">
        <v>109</v>
      </c>
      <c r="G31" s="376" t="s">
        <v>89</v>
      </c>
      <c r="H31" s="377" t="s">
        <v>131</v>
      </c>
      <c r="I31" s="378" t="s">
        <v>110</v>
      </c>
      <c r="J31" s="366"/>
      <c r="K31" s="375" t="s">
        <v>109</v>
      </c>
      <c r="L31" s="376" t="s">
        <v>89</v>
      </c>
      <c r="M31" s="377" t="s">
        <v>131</v>
      </c>
      <c r="N31" s="378" t="s">
        <v>110</v>
      </c>
      <c r="O31" s="375" t="s">
        <v>109</v>
      </c>
      <c r="P31" s="376" t="s">
        <v>89</v>
      </c>
      <c r="Q31" s="377" t="s">
        <v>131</v>
      </c>
      <c r="R31" s="378" t="s">
        <v>110</v>
      </c>
    </row>
    <row r="32" spans="2:18" ht="16.5" thickBot="1" x14ac:dyDescent="0.3">
      <c r="B32" s="338" t="s">
        <v>102</v>
      </c>
      <c r="C32" s="339">
        <v>132887.27799999999</v>
      </c>
      <c r="D32" s="340">
        <v>626786.00100000005</v>
      </c>
      <c r="E32" s="341">
        <v>45915.684999999998</v>
      </c>
      <c r="F32" s="342" t="s">
        <v>102</v>
      </c>
      <c r="G32" s="343">
        <v>114270.50199999999</v>
      </c>
      <c r="H32" s="344">
        <v>495942.98200000002</v>
      </c>
      <c r="I32" s="341">
        <v>42522.089</v>
      </c>
      <c r="J32" s="366"/>
      <c r="K32" s="338" t="s">
        <v>102</v>
      </c>
      <c r="L32" s="339">
        <v>80274.732999999993</v>
      </c>
      <c r="M32" s="340">
        <v>378286.47200000001</v>
      </c>
      <c r="N32" s="341">
        <v>32925.326000000001</v>
      </c>
      <c r="O32" s="342" t="s">
        <v>102</v>
      </c>
      <c r="P32" s="343">
        <v>80968.803</v>
      </c>
      <c r="Q32" s="344">
        <v>351589.50300000003</v>
      </c>
      <c r="R32" s="341">
        <v>38169.830999999998</v>
      </c>
    </row>
    <row r="33" spans="2:20" ht="15.75" x14ac:dyDescent="0.25">
      <c r="B33" s="345" t="s">
        <v>132</v>
      </c>
      <c r="C33" s="346">
        <v>41404.103000000003</v>
      </c>
      <c r="D33" s="346">
        <v>195385.98699999999</v>
      </c>
      <c r="E33" s="346">
        <v>14450</v>
      </c>
      <c r="F33" s="347" t="s">
        <v>132</v>
      </c>
      <c r="G33" s="348">
        <v>54097.495999999999</v>
      </c>
      <c r="H33" s="349">
        <v>234706.245</v>
      </c>
      <c r="I33" s="350">
        <v>20200</v>
      </c>
      <c r="J33" s="366"/>
      <c r="K33" s="345" t="s">
        <v>69</v>
      </c>
      <c r="L33" s="346">
        <v>32462.053</v>
      </c>
      <c r="M33" s="346">
        <v>152934.09299999999</v>
      </c>
      <c r="N33" s="346">
        <v>16044.793</v>
      </c>
      <c r="O33" s="347" t="s">
        <v>69</v>
      </c>
      <c r="P33" s="348">
        <v>34376.298999999999</v>
      </c>
      <c r="Q33" s="349">
        <v>149308.21799999999</v>
      </c>
      <c r="R33" s="350">
        <v>18075.325000000001</v>
      </c>
    </row>
    <row r="34" spans="2:20" ht="15.75" x14ac:dyDescent="0.25">
      <c r="B34" s="351" t="s">
        <v>214</v>
      </c>
      <c r="C34" s="352">
        <v>12054.686</v>
      </c>
      <c r="D34" s="352">
        <v>56814.269</v>
      </c>
      <c r="E34" s="352">
        <v>4702.8370000000004</v>
      </c>
      <c r="F34" s="353" t="s">
        <v>69</v>
      </c>
      <c r="G34" s="354">
        <v>6134.3580000000002</v>
      </c>
      <c r="H34" s="355">
        <v>26678.223999999998</v>
      </c>
      <c r="I34" s="356">
        <v>2257.5250000000001</v>
      </c>
      <c r="J34" s="366"/>
      <c r="K34" s="351" t="s">
        <v>117</v>
      </c>
      <c r="L34" s="352">
        <v>11244.726000000001</v>
      </c>
      <c r="M34" s="352">
        <v>53044.881999999998</v>
      </c>
      <c r="N34" s="352">
        <v>2911.165</v>
      </c>
      <c r="O34" s="353" t="s">
        <v>117</v>
      </c>
      <c r="P34" s="354">
        <v>14536.137000000001</v>
      </c>
      <c r="Q34" s="355">
        <v>63106.544000000002</v>
      </c>
      <c r="R34" s="356">
        <v>4327.5029999999997</v>
      </c>
    </row>
    <row r="35" spans="2:20" ht="15.75" x14ac:dyDescent="0.25">
      <c r="B35" s="351" t="s">
        <v>111</v>
      </c>
      <c r="C35" s="352">
        <v>10500.046</v>
      </c>
      <c r="D35" s="352">
        <v>49489.945</v>
      </c>
      <c r="E35" s="352">
        <v>3389.9679999999998</v>
      </c>
      <c r="F35" s="353" t="s">
        <v>111</v>
      </c>
      <c r="G35" s="354">
        <v>6103.2389999999996</v>
      </c>
      <c r="H35" s="355">
        <v>26502.186000000002</v>
      </c>
      <c r="I35" s="356">
        <v>2231.9789999999998</v>
      </c>
      <c r="J35" s="366"/>
      <c r="K35" s="351" t="s">
        <v>214</v>
      </c>
      <c r="L35" s="352">
        <v>11239.512000000001</v>
      </c>
      <c r="M35" s="352">
        <v>52979.021000000001</v>
      </c>
      <c r="N35" s="352">
        <v>3576.5210000000002</v>
      </c>
      <c r="O35" s="353" t="s">
        <v>68</v>
      </c>
      <c r="P35" s="354">
        <v>6506.1379999999999</v>
      </c>
      <c r="Q35" s="355">
        <v>28240.843000000001</v>
      </c>
      <c r="R35" s="356">
        <v>4387.8580000000002</v>
      </c>
    </row>
    <row r="36" spans="2:20" ht="15.75" x14ac:dyDescent="0.25">
      <c r="B36" s="351" t="s">
        <v>212</v>
      </c>
      <c r="C36" s="352">
        <v>8537.7070000000003</v>
      </c>
      <c r="D36" s="352">
        <v>40091.218000000001</v>
      </c>
      <c r="E36" s="352">
        <v>2833</v>
      </c>
      <c r="F36" s="353" t="s">
        <v>118</v>
      </c>
      <c r="G36" s="354">
        <v>5433.4930000000004</v>
      </c>
      <c r="H36" s="355">
        <v>23609.846000000001</v>
      </c>
      <c r="I36" s="356">
        <v>2105</v>
      </c>
      <c r="J36" s="366"/>
      <c r="K36" s="351" t="s">
        <v>112</v>
      </c>
      <c r="L36" s="352">
        <v>4621.3509999999997</v>
      </c>
      <c r="M36" s="352">
        <v>21744.131000000001</v>
      </c>
      <c r="N36" s="352">
        <v>1302.125</v>
      </c>
      <c r="O36" s="353" t="s">
        <v>214</v>
      </c>
      <c r="P36" s="354">
        <v>5886.4539999999997</v>
      </c>
      <c r="Q36" s="355">
        <v>25541.405999999999</v>
      </c>
      <c r="R36" s="356">
        <v>2012.94</v>
      </c>
    </row>
    <row r="37" spans="2:20" ht="15.75" x14ac:dyDescent="0.25">
      <c r="B37" s="351" t="s">
        <v>69</v>
      </c>
      <c r="C37" s="352">
        <v>8023.83</v>
      </c>
      <c r="D37" s="352">
        <v>37781.85</v>
      </c>
      <c r="E37" s="352">
        <v>2655.7359999999999</v>
      </c>
      <c r="F37" s="353" t="s">
        <v>212</v>
      </c>
      <c r="G37" s="354">
        <v>5428.4939999999997</v>
      </c>
      <c r="H37" s="355">
        <v>23580.272000000001</v>
      </c>
      <c r="I37" s="356">
        <v>1934.6</v>
      </c>
      <c r="J37" s="366"/>
      <c r="K37" s="351" t="s">
        <v>111</v>
      </c>
      <c r="L37" s="352">
        <v>3480.9949999999999</v>
      </c>
      <c r="M37" s="352">
        <v>16433.460999999999</v>
      </c>
      <c r="N37" s="352">
        <v>806</v>
      </c>
      <c r="O37" s="353" t="s">
        <v>114</v>
      </c>
      <c r="P37" s="354">
        <v>5688.4160000000002</v>
      </c>
      <c r="Q37" s="355">
        <v>24725.656999999999</v>
      </c>
      <c r="R37" s="356">
        <v>2151.7910000000002</v>
      </c>
    </row>
    <row r="38" spans="2:20" ht="15.75" x14ac:dyDescent="0.25">
      <c r="B38" s="351" t="s">
        <v>118</v>
      </c>
      <c r="C38" s="352">
        <v>5370.1030000000001</v>
      </c>
      <c r="D38" s="352">
        <v>25276.978999999999</v>
      </c>
      <c r="E38" s="352">
        <v>1958.0619999999999</v>
      </c>
      <c r="F38" s="353" t="s">
        <v>280</v>
      </c>
      <c r="G38" s="354">
        <v>4274.567</v>
      </c>
      <c r="H38" s="355">
        <v>18580.901000000002</v>
      </c>
      <c r="I38" s="356">
        <v>1727</v>
      </c>
      <c r="J38" s="366"/>
      <c r="K38" s="351" t="s">
        <v>68</v>
      </c>
      <c r="L38" s="352">
        <v>3419.2910000000002</v>
      </c>
      <c r="M38" s="352">
        <v>16050.641</v>
      </c>
      <c r="N38" s="352">
        <v>1441.473</v>
      </c>
      <c r="O38" s="353" t="s">
        <v>112</v>
      </c>
      <c r="P38" s="354">
        <v>2779.7469999999998</v>
      </c>
      <c r="Q38" s="355">
        <v>12076.235000000001</v>
      </c>
      <c r="R38" s="356">
        <v>1100.9749999999999</v>
      </c>
    </row>
    <row r="39" spans="2:20" ht="15.75" x14ac:dyDescent="0.25">
      <c r="B39" s="351" t="s">
        <v>153</v>
      </c>
      <c r="C39" s="352">
        <v>4179.5190000000002</v>
      </c>
      <c r="D39" s="352">
        <v>19699.269</v>
      </c>
      <c r="E39" s="352">
        <v>1156.45</v>
      </c>
      <c r="F39" s="353" t="s">
        <v>214</v>
      </c>
      <c r="G39" s="354">
        <v>4168.3559999999998</v>
      </c>
      <c r="H39" s="355">
        <v>18077.583999999999</v>
      </c>
      <c r="I39" s="356">
        <v>1530.6690000000001</v>
      </c>
      <c r="J39" s="366"/>
      <c r="K39" s="351" t="s">
        <v>164</v>
      </c>
      <c r="L39" s="352">
        <v>2519.0740000000001</v>
      </c>
      <c r="M39" s="352">
        <v>11883.05</v>
      </c>
      <c r="N39" s="352">
        <v>1074.1310000000001</v>
      </c>
      <c r="O39" s="353" t="s">
        <v>128</v>
      </c>
      <c r="P39" s="354">
        <v>2263.9160000000002</v>
      </c>
      <c r="Q39" s="355">
        <v>9814.5490000000009</v>
      </c>
      <c r="R39" s="356">
        <v>1795.13</v>
      </c>
    </row>
    <row r="40" spans="2:20" ht="15.75" x14ac:dyDescent="0.25">
      <c r="B40" s="351" t="s">
        <v>136</v>
      </c>
      <c r="C40" s="352">
        <v>3580.5349999999999</v>
      </c>
      <c r="D40" s="352">
        <v>17019.812000000002</v>
      </c>
      <c r="E40" s="352">
        <v>1259.4059999999999</v>
      </c>
      <c r="F40" s="353" t="s">
        <v>153</v>
      </c>
      <c r="G40" s="354">
        <v>3299.2179999999998</v>
      </c>
      <c r="H40" s="355">
        <v>14332.378000000001</v>
      </c>
      <c r="I40" s="356">
        <v>1162</v>
      </c>
      <c r="J40" s="366"/>
      <c r="K40" s="351" t="s">
        <v>152</v>
      </c>
      <c r="L40" s="352">
        <v>2320.9229999999998</v>
      </c>
      <c r="M40" s="352">
        <v>10933.591</v>
      </c>
      <c r="N40" s="352">
        <v>885</v>
      </c>
      <c r="O40" s="353" t="s">
        <v>164</v>
      </c>
      <c r="P40" s="354">
        <v>2208.3150000000001</v>
      </c>
      <c r="Q40" s="355">
        <v>9578.1170000000002</v>
      </c>
      <c r="R40" s="356">
        <v>850.25099999999998</v>
      </c>
    </row>
    <row r="41" spans="2:20" ht="15.75" x14ac:dyDescent="0.25">
      <c r="B41" s="351" t="s">
        <v>120</v>
      </c>
      <c r="C41" s="352">
        <v>3054.855</v>
      </c>
      <c r="D41" s="352">
        <v>14406.875</v>
      </c>
      <c r="E41" s="352">
        <v>1025.0170000000001</v>
      </c>
      <c r="F41" s="353" t="s">
        <v>275</v>
      </c>
      <c r="G41" s="354">
        <v>1850.14</v>
      </c>
      <c r="H41" s="355">
        <v>8027.741</v>
      </c>
      <c r="I41" s="356">
        <v>525</v>
      </c>
      <c r="J41" s="366"/>
      <c r="K41" s="351" t="s">
        <v>116</v>
      </c>
      <c r="L41" s="352">
        <v>2227.9949999999999</v>
      </c>
      <c r="M41" s="352">
        <v>10485.78</v>
      </c>
      <c r="N41" s="352">
        <v>582.92100000000005</v>
      </c>
      <c r="O41" s="353" t="s">
        <v>152</v>
      </c>
      <c r="P41" s="354">
        <v>1757.788</v>
      </c>
      <c r="Q41" s="355">
        <v>7625.8339999999998</v>
      </c>
      <c r="R41" s="356">
        <v>702.23</v>
      </c>
    </row>
    <row r="42" spans="2:20" ht="15.75" x14ac:dyDescent="0.25">
      <c r="B42" s="351" t="s">
        <v>115</v>
      </c>
      <c r="C42" s="352">
        <v>3004.8490000000002</v>
      </c>
      <c r="D42" s="352">
        <v>14158.391</v>
      </c>
      <c r="E42" s="352">
        <v>754.75099999999998</v>
      </c>
      <c r="F42" s="353" t="s">
        <v>156</v>
      </c>
      <c r="G42" s="354">
        <v>1843.789</v>
      </c>
      <c r="H42" s="355">
        <v>7991.6819999999998</v>
      </c>
      <c r="I42" s="356">
        <v>617.10599999999999</v>
      </c>
      <c r="J42" s="366"/>
      <c r="K42" s="351" t="s">
        <v>129</v>
      </c>
      <c r="L42" s="352">
        <v>1565.1</v>
      </c>
      <c r="M42" s="352">
        <v>7390.1620000000003</v>
      </c>
      <c r="N42" s="352">
        <v>632.17399999999998</v>
      </c>
      <c r="O42" s="353" t="s">
        <v>122</v>
      </c>
      <c r="P42" s="354">
        <v>1254.4670000000001</v>
      </c>
      <c r="Q42" s="355">
        <v>5448.8109999999997</v>
      </c>
      <c r="R42" s="356">
        <v>1554.5229999999999</v>
      </c>
    </row>
    <row r="43" spans="2:20" ht="15.75" x14ac:dyDescent="0.25">
      <c r="B43" s="351" t="s">
        <v>154</v>
      </c>
      <c r="C43" s="352">
        <v>2601.038</v>
      </c>
      <c r="D43" s="352">
        <v>12249.118</v>
      </c>
      <c r="E43" s="352">
        <v>685.25</v>
      </c>
      <c r="F43" s="353" t="s">
        <v>114</v>
      </c>
      <c r="G43" s="354">
        <v>1571.6130000000001</v>
      </c>
      <c r="H43" s="355">
        <v>6832.4049999999997</v>
      </c>
      <c r="I43" s="356">
        <v>946.39099999999996</v>
      </c>
      <c r="J43" s="366"/>
      <c r="K43" s="351" t="s">
        <v>122</v>
      </c>
      <c r="L43" s="352">
        <v>1481.165</v>
      </c>
      <c r="M43" s="352">
        <v>7001.6859999999997</v>
      </c>
      <c r="N43" s="352">
        <v>932.928</v>
      </c>
      <c r="O43" s="353" t="s">
        <v>111</v>
      </c>
      <c r="P43" s="354">
        <v>1103.808</v>
      </c>
      <c r="Q43" s="355">
        <v>4800.5039999999999</v>
      </c>
      <c r="R43" s="356">
        <v>314.06599999999997</v>
      </c>
    </row>
    <row r="44" spans="2:20" ht="15.75" x14ac:dyDescent="0.25">
      <c r="B44" s="351" t="s">
        <v>156</v>
      </c>
      <c r="C44" s="352">
        <v>2304.0909999999999</v>
      </c>
      <c r="D44" s="352">
        <v>10876.217000000001</v>
      </c>
      <c r="E44" s="352">
        <v>661.57</v>
      </c>
      <c r="F44" s="353" t="s">
        <v>124</v>
      </c>
      <c r="G44" s="354">
        <v>1447.973</v>
      </c>
      <c r="H44" s="355">
        <v>6269.0919999999996</v>
      </c>
      <c r="I44" s="356">
        <v>465.99599999999998</v>
      </c>
      <c r="J44" s="366"/>
      <c r="K44" s="351" t="s">
        <v>128</v>
      </c>
      <c r="L44" s="352">
        <v>1099.7159999999999</v>
      </c>
      <c r="M44" s="352">
        <v>5195.8959999999997</v>
      </c>
      <c r="N44" s="352">
        <v>1646.182</v>
      </c>
      <c r="O44" s="353" t="s">
        <v>123</v>
      </c>
      <c r="P44" s="354">
        <v>1096.625</v>
      </c>
      <c r="Q44" s="355">
        <v>4757.5339999999997</v>
      </c>
      <c r="R44" s="356">
        <v>433.24599999999998</v>
      </c>
    </row>
    <row r="45" spans="2:20" ht="15.75" x14ac:dyDescent="0.25">
      <c r="B45" s="351" t="s">
        <v>275</v>
      </c>
      <c r="C45" s="352">
        <v>2180.9250000000002</v>
      </c>
      <c r="D45" s="352">
        <v>10363.958000000001</v>
      </c>
      <c r="E45" s="352">
        <v>648</v>
      </c>
      <c r="F45" s="353" t="s">
        <v>290</v>
      </c>
      <c r="G45" s="354">
        <v>1375.7449999999999</v>
      </c>
      <c r="H45" s="355">
        <v>5978.518</v>
      </c>
      <c r="I45" s="356">
        <v>475</v>
      </c>
      <c r="J45" s="366"/>
      <c r="K45" s="351" t="s">
        <v>123</v>
      </c>
      <c r="L45" s="352">
        <v>905.86099999999999</v>
      </c>
      <c r="M45" s="352">
        <v>4267.1819999999998</v>
      </c>
      <c r="N45" s="352">
        <v>304.64999999999998</v>
      </c>
      <c r="O45" s="353" t="s">
        <v>115</v>
      </c>
      <c r="P45" s="354">
        <v>702.39200000000005</v>
      </c>
      <c r="Q45" s="355">
        <v>3047.2840000000001</v>
      </c>
      <c r="R45" s="356">
        <v>170.63200000000001</v>
      </c>
      <c r="T45" s="35"/>
    </row>
    <row r="46" spans="2:20" ht="15.75" x14ac:dyDescent="0.25">
      <c r="B46" s="351" t="s">
        <v>113</v>
      </c>
      <c r="C46" s="352">
        <v>1993.5619999999999</v>
      </c>
      <c r="D46" s="352">
        <v>9428.6740000000009</v>
      </c>
      <c r="E46" s="352">
        <v>708.35400000000004</v>
      </c>
      <c r="F46" s="353" t="s">
        <v>120</v>
      </c>
      <c r="G46" s="354">
        <v>1107.4359999999999</v>
      </c>
      <c r="H46" s="355">
        <v>4803</v>
      </c>
      <c r="I46" s="356">
        <v>414.68700000000001</v>
      </c>
      <c r="J46" s="366"/>
      <c r="K46" s="351" t="s">
        <v>114</v>
      </c>
      <c r="L46" s="352">
        <v>772.79600000000005</v>
      </c>
      <c r="M46" s="352">
        <v>3626.7570000000001</v>
      </c>
      <c r="N46" s="352">
        <v>274.89299999999997</v>
      </c>
      <c r="O46" s="353" t="s">
        <v>71</v>
      </c>
      <c r="P46" s="354">
        <v>218.58099999999999</v>
      </c>
      <c r="Q46" s="355">
        <v>946.42899999999997</v>
      </c>
      <c r="R46" s="356">
        <v>79.268000000000001</v>
      </c>
    </row>
    <row r="47" spans="2:20" ht="15.75" x14ac:dyDescent="0.25">
      <c r="B47" s="351" t="s">
        <v>128</v>
      </c>
      <c r="C47" s="352">
        <v>1671.7429999999999</v>
      </c>
      <c r="D47" s="352">
        <v>7890.4629999999997</v>
      </c>
      <c r="E47" s="352">
        <v>534.08799999999997</v>
      </c>
      <c r="F47" s="353" t="s">
        <v>119</v>
      </c>
      <c r="G47" s="354">
        <v>1039.7809999999999</v>
      </c>
      <c r="H47" s="355">
        <v>4514.2269999999999</v>
      </c>
      <c r="I47" s="356">
        <v>357.76600000000002</v>
      </c>
      <c r="J47" s="366"/>
      <c r="K47" s="351" t="s">
        <v>115</v>
      </c>
      <c r="L47" s="352">
        <v>581.23500000000001</v>
      </c>
      <c r="M47" s="352">
        <v>2741.308</v>
      </c>
      <c r="N47" s="352">
        <v>124.09</v>
      </c>
      <c r="O47" s="353" t="s">
        <v>116</v>
      </c>
      <c r="P47" s="354">
        <v>182.84399999999999</v>
      </c>
      <c r="Q47" s="355">
        <v>795.25800000000004</v>
      </c>
      <c r="R47" s="356">
        <v>56.328000000000003</v>
      </c>
    </row>
    <row r="48" spans="2:20" ht="16.5" thickBot="1" x14ac:dyDescent="0.3">
      <c r="B48" s="357" t="s">
        <v>124</v>
      </c>
      <c r="C48" s="358">
        <v>1392.711</v>
      </c>
      <c r="D48" s="358">
        <v>6574.4759999999997</v>
      </c>
      <c r="E48" s="358">
        <v>506.90600000000001</v>
      </c>
      <c r="F48" s="359" t="s">
        <v>293</v>
      </c>
      <c r="G48" s="360">
        <v>1014.391</v>
      </c>
      <c r="H48" s="361">
        <v>4379.1120000000001</v>
      </c>
      <c r="I48" s="362">
        <v>371.95299999999997</v>
      </c>
      <c r="J48" s="366"/>
      <c r="K48" s="357" t="s">
        <v>121</v>
      </c>
      <c r="L48" s="358">
        <v>104.934</v>
      </c>
      <c r="M48" s="358">
        <v>496.988</v>
      </c>
      <c r="N48" s="358">
        <v>50.765000000000001</v>
      </c>
      <c r="O48" s="359" t="s">
        <v>121</v>
      </c>
      <c r="P48" s="360">
        <v>172.79499999999999</v>
      </c>
      <c r="Q48" s="361">
        <v>756.06299999999999</v>
      </c>
      <c r="R48" s="362">
        <v>46.5</v>
      </c>
    </row>
    <row r="49" spans="2:18" ht="15.75" x14ac:dyDescent="0.25">
      <c r="B49" s="379"/>
      <c r="C49" s="380"/>
      <c r="D49" s="380"/>
      <c r="E49" s="380"/>
      <c r="F49" s="379"/>
      <c r="G49" s="381"/>
      <c r="H49" s="381"/>
      <c r="I49" s="381"/>
      <c r="J49" s="382"/>
      <c r="K49" s="379"/>
      <c r="L49" s="380"/>
      <c r="M49" s="380"/>
      <c r="N49" s="380"/>
      <c r="O49" s="379"/>
      <c r="P49" s="381"/>
      <c r="Q49" s="381"/>
      <c r="R49" s="381"/>
    </row>
    <row r="50" spans="2:18" ht="15.75" x14ac:dyDescent="0.25">
      <c r="B50" s="379"/>
      <c r="C50" s="380"/>
      <c r="D50" s="380"/>
      <c r="E50" s="380"/>
      <c r="F50" s="379"/>
      <c r="G50" s="381"/>
      <c r="H50" s="381"/>
      <c r="I50" s="381"/>
      <c r="J50" s="382"/>
      <c r="K50" s="379"/>
      <c r="L50" s="380"/>
      <c r="M50" s="380"/>
      <c r="N50" s="380"/>
      <c r="O50" s="379"/>
      <c r="P50" s="381"/>
      <c r="Q50" s="381"/>
      <c r="R50" s="381"/>
    </row>
    <row r="51" spans="2:18" ht="15.75" x14ac:dyDescent="0.25">
      <c r="B51" s="379"/>
      <c r="C51" s="380"/>
      <c r="D51" s="380"/>
      <c r="E51" s="380"/>
      <c r="F51" s="379"/>
      <c r="G51" s="381"/>
      <c r="H51" s="381"/>
      <c r="I51" s="381"/>
      <c r="J51" s="382"/>
      <c r="K51" s="379"/>
      <c r="L51" s="380"/>
      <c r="M51" s="380"/>
      <c r="N51" s="380"/>
      <c r="O51" s="379"/>
      <c r="P51" s="381"/>
      <c r="Q51" s="381"/>
      <c r="R51" s="381"/>
    </row>
    <row r="52" spans="2:18" ht="15.75" x14ac:dyDescent="0.25">
      <c r="B52" s="383" t="s">
        <v>255</v>
      </c>
      <c r="C52" s="384"/>
      <c r="D52" s="384"/>
      <c r="E52" s="384"/>
      <c r="F52" s="383"/>
      <c r="G52" s="385"/>
      <c r="H52" s="385"/>
      <c r="I52" s="386"/>
      <c r="J52" s="333"/>
      <c r="K52" s="383" t="s">
        <v>256</v>
      </c>
      <c r="L52" s="384"/>
      <c r="M52" s="384"/>
      <c r="N52" s="384"/>
      <c r="O52" s="383"/>
      <c r="P52" s="385"/>
      <c r="Q52" s="385"/>
      <c r="R52" s="386"/>
    </row>
    <row r="53" spans="2:18" ht="16.5" thickBot="1" x14ac:dyDescent="0.3">
      <c r="B53" s="387" t="s">
        <v>167</v>
      </c>
      <c r="C53" s="388"/>
      <c r="D53" s="388"/>
      <c r="E53" s="388"/>
      <c r="F53" s="387"/>
      <c r="G53" s="386"/>
      <c r="H53" s="386"/>
      <c r="I53" s="386"/>
      <c r="J53" s="333"/>
      <c r="K53" s="387" t="s">
        <v>167</v>
      </c>
      <c r="L53" s="388"/>
      <c r="M53" s="388"/>
      <c r="N53" s="388"/>
      <c r="O53" s="387"/>
      <c r="P53" s="386"/>
      <c r="Q53" s="386"/>
      <c r="R53" s="386"/>
    </row>
    <row r="54" spans="2:18" ht="16.5" thickBot="1" x14ac:dyDescent="0.3">
      <c r="B54" s="368" t="s">
        <v>107</v>
      </c>
      <c r="C54" s="369"/>
      <c r="D54" s="369"/>
      <c r="E54" s="369"/>
      <c r="F54" s="369"/>
      <c r="G54" s="369"/>
      <c r="H54" s="369"/>
      <c r="I54" s="370"/>
      <c r="J54" s="333"/>
      <c r="K54" s="368" t="s">
        <v>108</v>
      </c>
      <c r="L54" s="369"/>
      <c r="M54" s="369"/>
      <c r="N54" s="369"/>
      <c r="O54" s="369"/>
      <c r="P54" s="369"/>
      <c r="Q54" s="369"/>
      <c r="R54" s="370"/>
    </row>
    <row r="55" spans="2:18" ht="16.5" thickBot="1" x14ac:dyDescent="0.3">
      <c r="B55" s="371" t="s">
        <v>299</v>
      </c>
      <c r="C55" s="372"/>
      <c r="D55" s="373"/>
      <c r="E55" s="374"/>
      <c r="F55" s="371" t="s">
        <v>300</v>
      </c>
      <c r="G55" s="372"/>
      <c r="H55" s="373"/>
      <c r="I55" s="374"/>
      <c r="J55" s="333"/>
      <c r="K55" s="371" t="s">
        <v>299</v>
      </c>
      <c r="L55" s="372"/>
      <c r="M55" s="373"/>
      <c r="N55" s="374"/>
      <c r="O55" s="371" t="s">
        <v>300</v>
      </c>
      <c r="P55" s="372"/>
      <c r="Q55" s="373"/>
      <c r="R55" s="374"/>
    </row>
    <row r="56" spans="2:18" ht="30.75" thickBot="1" x14ac:dyDescent="0.25">
      <c r="B56" s="334" t="s">
        <v>109</v>
      </c>
      <c r="C56" s="335" t="s">
        <v>89</v>
      </c>
      <c r="D56" s="336" t="s">
        <v>131</v>
      </c>
      <c r="E56" s="337" t="s">
        <v>110</v>
      </c>
      <c r="F56" s="334" t="s">
        <v>109</v>
      </c>
      <c r="G56" s="335" t="s">
        <v>89</v>
      </c>
      <c r="H56" s="336" t="s">
        <v>131</v>
      </c>
      <c r="I56" s="337" t="s">
        <v>110</v>
      </c>
      <c r="J56" s="333"/>
      <c r="K56" s="334" t="s">
        <v>109</v>
      </c>
      <c r="L56" s="335" t="s">
        <v>89</v>
      </c>
      <c r="M56" s="336" t="s">
        <v>131</v>
      </c>
      <c r="N56" s="337" t="s">
        <v>110</v>
      </c>
      <c r="O56" s="334" t="s">
        <v>109</v>
      </c>
      <c r="P56" s="335" t="s">
        <v>89</v>
      </c>
      <c r="Q56" s="336" t="s">
        <v>131</v>
      </c>
      <c r="R56" s="337" t="s">
        <v>110</v>
      </c>
    </row>
    <row r="57" spans="2:18" ht="16.5" thickBot="1" x14ac:dyDescent="0.3">
      <c r="B57" s="338" t="s">
        <v>102</v>
      </c>
      <c r="C57" s="339">
        <v>54698.127</v>
      </c>
      <c r="D57" s="340">
        <v>257714.87599999999</v>
      </c>
      <c r="E57" s="341">
        <v>33684.235000000001</v>
      </c>
      <c r="F57" s="342" t="s">
        <v>102</v>
      </c>
      <c r="G57" s="343">
        <v>56712.870999999999</v>
      </c>
      <c r="H57" s="344">
        <v>246234.084</v>
      </c>
      <c r="I57" s="341">
        <v>33702.226000000002</v>
      </c>
      <c r="J57" s="333"/>
      <c r="K57" s="338" t="s">
        <v>102</v>
      </c>
      <c r="L57" s="339">
        <v>24072.467000000001</v>
      </c>
      <c r="M57" s="340">
        <v>113431.073</v>
      </c>
      <c r="N57" s="341">
        <v>14544.66</v>
      </c>
      <c r="O57" s="342" t="s">
        <v>102</v>
      </c>
      <c r="P57" s="343">
        <v>25598.42</v>
      </c>
      <c r="Q57" s="344">
        <v>111116.732</v>
      </c>
      <c r="R57" s="341">
        <v>15248.137000000001</v>
      </c>
    </row>
    <row r="58" spans="2:18" ht="15.75" x14ac:dyDescent="0.25">
      <c r="B58" s="345" t="s">
        <v>122</v>
      </c>
      <c r="C58" s="346">
        <v>8337.3160000000007</v>
      </c>
      <c r="D58" s="346">
        <v>39271.108</v>
      </c>
      <c r="E58" s="346">
        <v>4703.96</v>
      </c>
      <c r="F58" s="347" t="s">
        <v>122</v>
      </c>
      <c r="G58" s="348">
        <v>8015.2330000000002</v>
      </c>
      <c r="H58" s="349">
        <v>34797.485999999997</v>
      </c>
      <c r="I58" s="350">
        <v>4608.2190000000001</v>
      </c>
      <c r="J58" s="333"/>
      <c r="K58" s="345" t="s">
        <v>69</v>
      </c>
      <c r="L58" s="346">
        <v>8201.5450000000001</v>
      </c>
      <c r="M58" s="346">
        <v>38655.663</v>
      </c>
      <c r="N58" s="346">
        <v>5254.9589999999998</v>
      </c>
      <c r="O58" s="347" t="s">
        <v>69</v>
      </c>
      <c r="P58" s="348">
        <v>9703.4639999999999</v>
      </c>
      <c r="Q58" s="349">
        <v>42106.805999999997</v>
      </c>
      <c r="R58" s="350">
        <v>5837.51</v>
      </c>
    </row>
    <row r="59" spans="2:18" ht="15.75" x14ac:dyDescent="0.25">
      <c r="B59" s="351" t="s">
        <v>119</v>
      </c>
      <c r="C59" s="352">
        <v>7625.2439999999997</v>
      </c>
      <c r="D59" s="352">
        <v>35905.046999999999</v>
      </c>
      <c r="E59" s="352">
        <v>5071.8670000000002</v>
      </c>
      <c r="F59" s="353" t="s">
        <v>119</v>
      </c>
      <c r="G59" s="354">
        <v>6886.5739999999996</v>
      </c>
      <c r="H59" s="355">
        <v>29893.577000000001</v>
      </c>
      <c r="I59" s="356">
        <v>4684.3720000000003</v>
      </c>
      <c r="J59" s="333"/>
      <c r="K59" s="351" t="s">
        <v>117</v>
      </c>
      <c r="L59" s="352">
        <v>6781.1379999999999</v>
      </c>
      <c r="M59" s="352">
        <v>31936.023000000001</v>
      </c>
      <c r="N59" s="352">
        <v>5055.6530000000002</v>
      </c>
      <c r="O59" s="353" t="s">
        <v>117</v>
      </c>
      <c r="P59" s="354">
        <v>6634.9880000000003</v>
      </c>
      <c r="Q59" s="355">
        <v>28802.803</v>
      </c>
      <c r="R59" s="356">
        <v>5005.6130000000003</v>
      </c>
    </row>
    <row r="60" spans="2:18" ht="15.75" x14ac:dyDescent="0.25">
      <c r="B60" s="351" t="s">
        <v>115</v>
      </c>
      <c r="C60" s="352">
        <v>4655.3270000000002</v>
      </c>
      <c r="D60" s="352">
        <v>21938.38</v>
      </c>
      <c r="E60" s="352">
        <v>2785.8960000000002</v>
      </c>
      <c r="F60" s="353" t="s">
        <v>124</v>
      </c>
      <c r="G60" s="354">
        <v>6417.0069999999996</v>
      </c>
      <c r="H60" s="355">
        <v>27874.401000000002</v>
      </c>
      <c r="I60" s="356">
        <v>4499.732</v>
      </c>
      <c r="J60" s="333"/>
      <c r="K60" s="351" t="s">
        <v>115</v>
      </c>
      <c r="L60" s="352">
        <v>3872.2040000000002</v>
      </c>
      <c r="M60" s="352">
        <v>18230.159</v>
      </c>
      <c r="N60" s="352">
        <v>1565.546</v>
      </c>
      <c r="O60" s="353" t="s">
        <v>116</v>
      </c>
      <c r="P60" s="354">
        <v>3564.8820000000001</v>
      </c>
      <c r="Q60" s="355">
        <v>15483.534</v>
      </c>
      <c r="R60" s="356">
        <v>2221.319</v>
      </c>
    </row>
    <row r="61" spans="2:18" ht="15.75" x14ac:dyDescent="0.25">
      <c r="B61" s="351" t="s">
        <v>124</v>
      </c>
      <c r="C61" s="352">
        <v>4516.83</v>
      </c>
      <c r="D61" s="352">
        <v>21271.705000000002</v>
      </c>
      <c r="E61" s="352">
        <v>3331.2930000000001</v>
      </c>
      <c r="F61" s="353" t="s">
        <v>115</v>
      </c>
      <c r="G61" s="354">
        <v>4745.9430000000002</v>
      </c>
      <c r="H61" s="355">
        <v>20605.263999999999</v>
      </c>
      <c r="I61" s="356">
        <v>2893.4949999999999</v>
      </c>
      <c r="J61" s="333"/>
      <c r="K61" s="351" t="s">
        <v>116</v>
      </c>
      <c r="L61" s="352">
        <v>2729.2179999999998</v>
      </c>
      <c r="M61" s="352">
        <v>12852.588</v>
      </c>
      <c r="N61" s="352">
        <v>1660.702</v>
      </c>
      <c r="O61" s="353" t="s">
        <v>115</v>
      </c>
      <c r="P61" s="354">
        <v>3474.6619999999998</v>
      </c>
      <c r="Q61" s="355">
        <v>15082.048000000001</v>
      </c>
      <c r="R61" s="356">
        <v>1180.3800000000001</v>
      </c>
    </row>
    <row r="62" spans="2:18" ht="15.75" x14ac:dyDescent="0.25">
      <c r="B62" s="351" t="s">
        <v>69</v>
      </c>
      <c r="C62" s="352">
        <v>3924.3919999999998</v>
      </c>
      <c r="D62" s="352">
        <v>18493.424999999999</v>
      </c>
      <c r="E62" s="352">
        <v>2745.9940000000001</v>
      </c>
      <c r="F62" s="353" t="s">
        <v>69</v>
      </c>
      <c r="G62" s="354">
        <v>4431.0119999999997</v>
      </c>
      <c r="H62" s="355">
        <v>19245.173999999999</v>
      </c>
      <c r="I62" s="356">
        <v>2947.0520000000001</v>
      </c>
      <c r="J62" s="333"/>
      <c r="K62" s="351" t="s">
        <v>114</v>
      </c>
      <c r="L62" s="352">
        <v>461.64699999999999</v>
      </c>
      <c r="M62" s="352">
        <v>2189.011</v>
      </c>
      <c r="N62" s="352">
        <v>228.93600000000001</v>
      </c>
      <c r="O62" s="353" t="s">
        <v>68</v>
      </c>
      <c r="P62" s="354">
        <v>433.31099999999998</v>
      </c>
      <c r="Q62" s="355">
        <v>1879.758</v>
      </c>
      <c r="R62" s="356">
        <v>164.904</v>
      </c>
    </row>
    <row r="63" spans="2:18" ht="15.75" x14ac:dyDescent="0.25">
      <c r="B63" s="351" t="s">
        <v>164</v>
      </c>
      <c r="C63" s="352">
        <v>3326.7150000000001</v>
      </c>
      <c r="D63" s="352">
        <v>15688.89</v>
      </c>
      <c r="E63" s="352">
        <v>2147.83</v>
      </c>
      <c r="F63" s="353" t="s">
        <v>113</v>
      </c>
      <c r="G63" s="354">
        <v>2509.5770000000002</v>
      </c>
      <c r="H63" s="355">
        <v>10899.768</v>
      </c>
      <c r="I63" s="356">
        <v>911.32899999999995</v>
      </c>
      <c r="J63" s="333"/>
      <c r="K63" s="351" t="s">
        <v>71</v>
      </c>
      <c r="L63" s="352">
        <v>444.33</v>
      </c>
      <c r="M63" s="352">
        <v>2104.8649999999998</v>
      </c>
      <c r="N63" s="352">
        <v>244.42</v>
      </c>
      <c r="O63" s="353" t="s">
        <v>127</v>
      </c>
      <c r="P63" s="354">
        <v>415.16800000000001</v>
      </c>
      <c r="Q63" s="355">
        <v>1803.7429999999999</v>
      </c>
      <c r="R63" s="356">
        <v>189.54</v>
      </c>
    </row>
    <row r="64" spans="2:18" ht="15.75" x14ac:dyDescent="0.25">
      <c r="B64" s="351" t="s">
        <v>114</v>
      </c>
      <c r="C64" s="352">
        <v>3245.7779999999998</v>
      </c>
      <c r="D64" s="352">
        <v>15294.424000000001</v>
      </c>
      <c r="E64" s="352">
        <v>2666.6260000000002</v>
      </c>
      <c r="F64" s="353" t="s">
        <v>129</v>
      </c>
      <c r="G64" s="354">
        <v>2430.9409999999998</v>
      </c>
      <c r="H64" s="355">
        <v>10554.055</v>
      </c>
      <c r="I64" s="356">
        <v>1677.1369999999999</v>
      </c>
      <c r="J64" s="333"/>
      <c r="K64" s="351" t="s">
        <v>127</v>
      </c>
      <c r="L64" s="352">
        <v>413.28399999999999</v>
      </c>
      <c r="M64" s="352">
        <v>1946.6669999999999</v>
      </c>
      <c r="N64" s="352">
        <v>183.78899999999999</v>
      </c>
      <c r="O64" s="353" t="s">
        <v>112</v>
      </c>
      <c r="P64" s="354">
        <v>353.32400000000001</v>
      </c>
      <c r="Q64" s="355">
        <v>1539.875</v>
      </c>
      <c r="R64" s="356">
        <v>168.35499999999999</v>
      </c>
    </row>
    <row r="65" spans="2:18" ht="15.75" x14ac:dyDescent="0.25">
      <c r="B65" s="351" t="s">
        <v>113</v>
      </c>
      <c r="C65" s="352">
        <v>2651.3409999999999</v>
      </c>
      <c r="D65" s="352">
        <v>12496.147999999999</v>
      </c>
      <c r="E65" s="352">
        <v>1071.499</v>
      </c>
      <c r="F65" s="353" t="s">
        <v>164</v>
      </c>
      <c r="G65" s="354">
        <v>2343.6370000000002</v>
      </c>
      <c r="H65" s="355">
        <v>10183.334999999999</v>
      </c>
      <c r="I65" s="356">
        <v>1465.742</v>
      </c>
      <c r="J65" s="333"/>
      <c r="K65" s="351" t="s">
        <v>68</v>
      </c>
      <c r="L65" s="352">
        <v>252.91200000000001</v>
      </c>
      <c r="M65" s="352">
        <v>1188.5229999999999</v>
      </c>
      <c r="N65" s="352">
        <v>60.695</v>
      </c>
      <c r="O65" s="353" t="s">
        <v>113</v>
      </c>
      <c r="P65" s="354">
        <v>217.21199999999999</v>
      </c>
      <c r="Q65" s="355">
        <v>941.82399999999996</v>
      </c>
      <c r="R65" s="356">
        <v>46.338999999999999</v>
      </c>
    </row>
    <row r="66" spans="2:18" ht="15.75" x14ac:dyDescent="0.25">
      <c r="B66" s="351" t="s">
        <v>129</v>
      </c>
      <c r="C66" s="352">
        <v>2315.346</v>
      </c>
      <c r="D66" s="352">
        <v>10905.703</v>
      </c>
      <c r="E66" s="352">
        <v>1790.2840000000001</v>
      </c>
      <c r="F66" s="353" t="s">
        <v>214</v>
      </c>
      <c r="G66" s="354">
        <v>2326.1190000000001</v>
      </c>
      <c r="H66" s="355">
        <v>10104.281000000001</v>
      </c>
      <c r="I66" s="356">
        <v>964.12699999999995</v>
      </c>
      <c r="J66" s="333"/>
      <c r="K66" s="351" t="s">
        <v>214</v>
      </c>
      <c r="L66" s="352">
        <v>221.45099999999999</v>
      </c>
      <c r="M66" s="352">
        <v>1045.307</v>
      </c>
      <c r="N66" s="352">
        <v>53.8</v>
      </c>
      <c r="O66" s="353" t="s">
        <v>114</v>
      </c>
      <c r="P66" s="354">
        <v>155.82</v>
      </c>
      <c r="Q66" s="355">
        <v>672.81399999999996</v>
      </c>
      <c r="R66" s="356">
        <v>74.405000000000001</v>
      </c>
    </row>
    <row r="67" spans="2:18" ht="15.75" x14ac:dyDescent="0.25">
      <c r="B67" s="351" t="s">
        <v>214</v>
      </c>
      <c r="C67" s="352">
        <v>1919.098</v>
      </c>
      <c r="D67" s="352">
        <v>9041.0490000000009</v>
      </c>
      <c r="E67" s="352">
        <v>825.16800000000001</v>
      </c>
      <c r="F67" s="353" t="s">
        <v>114</v>
      </c>
      <c r="G67" s="354">
        <v>2068.5050000000001</v>
      </c>
      <c r="H67" s="355">
        <v>8983.7929999999997</v>
      </c>
      <c r="I67" s="356">
        <v>1715.056</v>
      </c>
      <c r="J67" s="333"/>
      <c r="K67" s="351" t="s">
        <v>113</v>
      </c>
      <c r="L67" s="352">
        <v>203.48599999999999</v>
      </c>
      <c r="M67" s="352">
        <v>961.29600000000005</v>
      </c>
      <c r="N67" s="352">
        <v>42.232999999999997</v>
      </c>
      <c r="O67" s="353" t="s">
        <v>214</v>
      </c>
      <c r="P67" s="354">
        <v>152.38900000000001</v>
      </c>
      <c r="Q67" s="355">
        <v>659.32</v>
      </c>
      <c r="R67" s="356">
        <v>133.99600000000001</v>
      </c>
    </row>
    <row r="68" spans="2:18" ht="15.75" x14ac:dyDescent="0.25">
      <c r="B68" s="351" t="s">
        <v>128</v>
      </c>
      <c r="C68" s="352">
        <v>1329.702</v>
      </c>
      <c r="D68" s="352">
        <v>6263.5630000000001</v>
      </c>
      <c r="E68" s="352">
        <v>653.67600000000004</v>
      </c>
      <c r="F68" s="353" t="s">
        <v>153</v>
      </c>
      <c r="G68" s="354">
        <v>1526.663</v>
      </c>
      <c r="H68" s="355">
        <v>6633.5469999999996</v>
      </c>
      <c r="I68" s="356">
        <v>697.55</v>
      </c>
      <c r="J68" s="333"/>
      <c r="K68" s="351" t="s">
        <v>112</v>
      </c>
      <c r="L68" s="352">
        <v>143.952</v>
      </c>
      <c r="M68" s="352">
        <v>681.09299999999996</v>
      </c>
      <c r="N68" s="352">
        <v>59.6</v>
      </c>
      <c r="O68" s="353" t="s">
        <v>71</v>
      </c>
      <c r="P68" s="354">
        <v>131.376</v>
      </c>
      <c r="Q68" s="355">
        <v>569.44600000000003</v>
      </c>
      <c r="R68" s="356">
        <v>65.825000000000003</v>
      </c>
    </row>
    <row r="69" spans="2:18" ht="15.75" x14ac:dyDescent="0.25">
      <c r="B69" s="351" t="s">
        <v>123</v>
      </c>
      <c r="C69" s="352">
        <v>1226.251</v>
      </c>
      <c r="D69" s="352">
        <v>5780.1610000000001</v>
      </c>
      <c r="E69" s="352">
        <v>706.08</v>
      </c>
      <c r="F69" s="353" t="s">
        <v>128</v>
      </c>
      <c r="G69" s="354">
        <v>1404.7</v>
      </c>
      <c r="H69" s="355">
        <v>6102.6379999999999</v>
      </c>
      <c r="I69" s="356">
        <v>624.70600000000002</v>
      </c>
      <c r="J69" s="333"/>
      <c r="K69" s="351" t="s">
        <v>121</v>
      </c>
      <c r="L69" s="352">
        <v>127.574</v>
      </c>
      <c r="M69" s="352">
        <v>600.74400000000003</v>
      </c>
      <c r="N69" s="352">
        <v>41.231000000000002</v>
      </c>
      <c r="O69" s="353" t="s">
        <v>152</v>
      </c>
      <c r="P69" s="354">
        <v>111.051</v>
      </c>
      <c r="Q69" s="355">
        <v>485.68599999999998</v>
      </c>
      <c r="R69" s="356">
        <v>56.316000000000003</v>
      </c>
    </row>
    <row r="70" spans="2:18" ht="15.75" x14ac:dyDescent="0.25">
      <c r="B70" s="351" t="s">
        <v>117</v>
      </c>
      <c r="C70" s="352">
        <v>1092.74</v>
      </c>
      <c r="D70" s="352">
        <v>5146.8969999999999</v>
      </c>
      <c r="E70" s="352">
        <v>557.63900000000001</v>
      </c>
      <c r="F70" s="353" t="s">
        <v>168</v>
      </c>
      <c r="G70" s="354">
        <v>1290.57</v>
      </c>
      <c r="H70" s="355">
        <v>5585.53</v>
      </c>
      <c r="I70" s="356">
        <v>564</v>
      </c>
      <c r="J70" s="333"/>
      <c r="K70" s="351" t="s">
        <v>111</v>
      </c>
      <c r="L70" s="352">
        <v>80.341999999999999</v>
      </c>
      <c r="M70" s="352">
        <v>379.81299999999999</v>
      </c>
      <c r="N70" s="352">
        <v>27.213999999999999</v>
      </c>
      <c r="O70" s="353" t="s">
        <v>123</v>
      </c>
      <c r="P70" s="354">
        <v>49.7</v>
      </c>
      <c r="Q70" s="355">
        <v>215.702</v>
      </c>
      <c r="R70" s="356">
        <v>25.957000000000001</v>
      </c>
    </row>
    <row r="71" spans="2:18" ht="15.75" x14ac:dyDescent="0.25">
      <c r="B71" s="351" t="s">
        <v>71</v>
      </c>
      <c r="C71" s="352">
        <v>963.61400000000003</v>
      </c>
      <c r="D71" s="352">
        <v>4542.9120000000003</v>
      </c>
      <c r="E71" s="352">
        <v>642.72500000000002</v>
      </c>
      <c r="F71" s="353" t="s">
        <v>71</v>
      </c>
      <c r="G71" s="354">
        <v>1244.011</v>
      </c>
      <c r="H71" s="355">
        <v>5403.4350000000004</v>
      </c>
      <c r="I71" s="356">
        <v>723.50900000000001</v>
      </c>
      <c r="J71" s="333"/>
      <c r="K71" s="351" t="s">
        <v>152</v>
      </c>
      <c r="L71" s="352">
        <v>54.89</v>
      </c>
      <c r="M71" s="352">
        <v>261.00200000000001</v>
      </c>
      <c r="N71" s="352">
        <v>26.78</v>
      </c>
      <c r="O71" s="353" t="s">
        <v>111</v>
      </c>
      <c r="P71" s="354">
        <v>49.255000000000003</v>
      </c>
      <c r="Q71" s="355">
        <v>214.42699999999999</v>
      </c>
      <c r="R71" s="356">
        <v>20.577000000000002</v>
      </c>
    </row>
    <row r="72" spans="2:18" ht="15.75" x14ac:dyDescent="0.25">
      <c r="B72" s="351" t="s">
        <v>118</v>
      </c>
      <c r="C72" s="352">
        <v>915.45399999999995</v>
      </c>
      <c r="D72" s="352">
        <v>4333.9920000000002</v>
      </c>
      <c r="E72" s="352">
        <v>398</v>
      </c>
      <c r="F72" s="353" t="s">
        <v>118</v>
      </c>
      <c r="G72" s="354">
        <v>1203.8440000000001</v>
      </c>
      <c r="H72" s="355">
        <v>5199.2550000000001</v>
      </c>
      <c r="I72" s="356">
        <v>550</v>
      </c>
      <c r="J72" s="333"/>
      <c r="K72" s="351" t="s">
        <v>135</v>
      </c>
      <c r="L72" s="352">
        <v>42.877000000000002</v>
      </c>
      <c r="M72" s="352">
        <v>201.988</v>
      </c>
      <c r="N72" s="352">
        <v>19.256</v>
      </c>
      <c r="O72" s="353" t="s">
        <v>135</v>
      </c>
      <c r="P72" s="354">
        <v>47.338000000000001</v>
      </c>
      <c r="Q72" s="355">
        <v>205.464</v>
      </c>
      <c r="R72" s="356">
        <v>15.88</v>
      </c>
    </row>
    <row r="73" spans="2:18" ht="16.5" thickBot="1" x14ac:dyDescent="0.3">
      <c r="B73" s="357" t="s">
        <v>152</v>
      </c>
      <c r="C73" s="358">
        <v>903.952</v>
      </c>
      <c r="D73" s="358">
        <v>4258.0820000000003</v>
      </c>
      <c r="E73" s="358">
        <v>610.05499999999995</v>
      </c>
      <c r="F73" s="359" t="s">
        <v>123</v>
      </c>
      <c r="G73" s="360">
        <v>1111.9169999999999</v>
      </c>
      <c r="H73" s="361">
        <v>4826.2280000000001</v>
      </c>
      <c r="I73" s="362">
        <v>599.17899999999997</v>
      </c>
      <c r="J73" s="333"/>
      <c r="K73" s="357" t="s">
        <v>161</v>
      </c>
      <c r="L73" s="358">
        <v>37.134</v>
      </c>
      <c r="M73" s="358">
        <v>175.19300000000001</v>
      </c>
      <c r="N73" s="358">
        <v>17.489999999999998</v>
      </c>
      <c r="O73" s="359" t="s">
        <v>121</v>
      </c>
      <c r="P73" s="360">
        <v>46.459000000000003</v>
      </c>
      <c r="Q73" s="361">
        <v>201.62200000000001</v>
      </c>
      <c r="R73" s="362">
        <v>14.128</v>
      </c>
    </row>
    <row r="74" spans="2:18" ht="15.75" x14ac:dyDescent="0.25">
      <c r="B74" s="379"/>
      <c r="C74" s="380"/>
      <c r="D74" s="380"/>
      <c r="E74" s="380"/>
      <c r="F74" s="379"/>
      <c r="G74" s="381"/>
      <c r="H74" s="381"/>
      <c r="I74" s="381"/>
      <c r="J74" s="382"/>
      <c r="K74" s="379"/>
      <c r="L74" s="380"/>
      <c r="M74" s="380"/>
      <c r="N74" s="380"/>
      <c r="O74" s="379"/>
      <c r="P74" s="381"/>
      <c r="Q74" s="381"/>
      <c r="R74" s="381"/>
    </row>
    <row r="75" spans="2:18" ht="15.75" x14ac:dyDescent="0.25">
      <c r="B75" s="379"/>
      <c r="C75" s="380"/>
      <c r="D75" s="380"/>
      <c r="E75" s="380"/>
      <c r="F75" s="379"/>
      <c r="G75" s="381"/>
      <c r="H75" s="381"/>
      <c r="I75" s="381"/>
      <c r="J75" s="382"/>
      <c r="K75" s="379"/>
      <c r="L75" s="380"/>
      <c r="M75" s="380"/>
      <c r="N75" s="380"/>
      <c r="O75" s="379"/>
      <c r="P75" s="381"/>
      <c r="Q75" s="381"/>
      <c r="R75" s="381"/>
    </row>
    <row r="76" spans="2:18" ht="15.75" x14ac:dyDescent="0.25">
      <c r="B76" s="379"/>
      <c r="C76" s="380"/>
      <c r="D76" s="380"/>
      <c r="E76" s="380"/>
      <c r="F76" s="379"/>
      <c r="G76" s="381"/>
      <c r="H76" s="381"/>
      <c r="I76" s="381"/>
      <c r="J76" s="382"/>
      <c r="K76" s="379"/>
      <c r="L76" s="380"/>
      <c r="M76" s="380"/>
      <c r="N76" s="380"/>
      <c r="O76" s="379"/>
      <c r="P76" s="381"/>
      <c r="Q76" s="381"/>
      <c r="R76" s="381"/>
    </row>
    <row r="77" spans="2:18" ht="15.75" x14ac:dyDescent="0.25">
      <c r="B77" s="383" t="s">
        <v>257</v>
      </c>
      <c r="C77" s="384"/>
      <c r="D77" s="384"/>
      <c r="E77" s="384"/>
      <c r="F77" s="383"/>
      <c r="G77" s="385"/>
      <c r="H77" s="385"/>
      <c r="I77" s="385"/>
      <c r="J77" s="333"/>
      <c r="K77" s="383" t="s">
        <v>258</v>
      </c>
      <c r="L77" s="384"/>
      <c r="M77" s="384"/>
      <c r="N77" s="384"/>
      <c r="O77" s="383"/>
      <c r="P77" s="385"/>
      <c r="Q77" s="385"/>
      <c r="R77" s="385"/>
    </row>
    <row r="78" spans="2:18" ht="16.5" thickBot="1" x14ac:dyDescent="0.3">
      <c r="B78" s="387" t="s">
        <v>167</v>
      </c>
      <c r="C78" s="388"/>
      <c r="D78" s="388"/>
      <c r="E78" s="388"/>
      <c r="F78" s="387"/>
      <c r="G78" s="386"/>
      <c r="H78" s="386"/>
      <c r="I78" s="386"/>
      <c r="J78" s="333"/>
      <c r="K78" s="387" t="s">
        <v>167</v>
      </c>
      <c r="L78" s="388"/>
      <c r="M78" s="388"/>
      <c r="N78" s="388"/>
      <c r="O78" s="387"/>
      <c r="P78" s="386"/>
      <c r="Q78" s="386"/>
      <c r="R78" s="386"/>
    </row>
    <row r="79" spans="2:18" ht="16.5" thickBot="1" x14ac:dyDescent="0.3">
      <c r="B79" s="368" t="s">
        <v>107</v>
      </c>
      <c r="C79" s="369"/>
      <c r="D79" s="369"/>
      <c r="E79" s="369"/>
      <c r="F79" s="369"/>
      <c r="G79" s="369"/>
      <c r="H79" s="369"/>
      <c r="I79" s="370"/>
      <c r="J79" s="333"/>
      <c r="K79" s="368" t="s">
        <v>108</v>
      </c>
      <c r="L79" s="369"/>
      <c r="M79" s="369"/>
      <c r="N79" s="369"/>
      <c r="O79" s="369"/>
      <c r="P79" s="369"/>
      <c r="Q79" s="369"/>
      <c r="R79" s="370"/>
    </row>
    <row r="80" spans="2:18" ht="16.5" thickBot="1" x14ac:dyDescent="0.3">
      <c r="B80" s="371" t="s">
        <v>299</v>
      </c>
      <c r="C80" s="372"/>
      <c r="D80" s="373"/>
      <c r="E80" s="374"/>
      <c r="F80" s="371" t="s">
        <v>300</v>
      </c>
      <c r="G80" s="372"/>
      <c r="H80" s="373"/>
      <c r="I80" s="374"/>
      <c r="J80" s="333"/>
      <c r="K80" s="371" t="s">
        <v>299</v>
      </c>
      <c r="L80" s="372"/>
      <c r="M80" s="373"/>
      <c r="N80" s="374"/>
      <c r="O80" s="371" t="s">
        <v>300</v>
      </c>
      <c r="P80" s="372"/>
      <c r="Q80" s="373"/>
      <c r="R80" s="374"/>
    </row>
    <row r="81" spans="2:18" ht="30.75" thickBot="1" x14ac:dyDescent="0.25">
      <c r="B81" s="334" t="s">
        <v>109</v>
      </c>
      <c r="C81" s="335" t="s">
        <v>89</v>
      </c>
      <c r="D81" s="336" t="s">
        <v>131</v>
      </c>
      <c r="E81" s="337" t="s">
        <v>110</v>
      </c>
      <c r="F81" s="334" t="s">
        <v>109</v>
      </c>
      <c r="G81" s="335" t="s">
        <v>89</v>
      </c>
      <c r="H81" s="336" t="s">
        <v>131</v>
      </c>
      <c r="I81" s="337" t="s">
        <v>110</v>
      </c>
      <c r="J81" s="333"/>
      <c r="K81" s="334" t="s">
        <v>109</v>
      </c>
      <c r="L81" s="335" t="s">
        <v>89</v>
      </c>
      <c r="M81" s="336" t="s">
        <v>131</v>
      </c>
      <c r="N81" s="337" t="s">
        <v>110</v>
      </c>
      <c r="O81" s="334" t="s">
        <v>109</v>
      </c>
      <c r="P81" s="335" t="s">
        <v>89</v>
      </c>
      <c r="Q81" s="336" t="s">
        <v>131</v>
      </c>
      <c r="R81" s="337" t="s">
        <v>110</v>
      </c>
    </row>
    <row r="82" spans="2:18" ht="16.5" thickBot="1" x14ac:dyDescent="0.3">
      <c r="B82" s="338" t="s">
        <v>102</v>
      </c>
      <c r="C82" s="339">
        <v>55966.525000000001</v>
      </c>
      <c r="D82" s="340">
        <v>263558.07</v>
      </c>
      <c r="E82" s="341">
        <v>59649.294999999998</v>
      </c>
      <c r="F82" s="342" t="s">
        <v>102</v>
      </c>
      <c r="G82" s="343">
        <v>48862.042000000001</v>
      </c>
      <c r="H82" s="344">
        <v>212143.80600000001</v>
      </c>
      <c r="I82" s="341">
        <v>52455.868000000002</v>
      </c>
      <c r="J82" s="333"/>
      <c r="K82" s="338" t="s">
        <v>102</v>
      </c>
      <c r="L82" s="339">
        <v>15649.57</v>
      </c>
      <c r="M82" s="340">
        <v>73794.096000000005</v>
      </c>
      <c r="N82" s="341">
        <v>20030.575000000001</v>
      </c>
      <c r="O82" s="342" t="s">
        <v>102</v>
      </c>
      <c r="P82" s="343">
        <v>18794.378000000001</v>
      </c>
      <c r="Q82" s="344">
        <v>81620.373000000007</v>
      </c>
      <c r="R82" s="341">
        <v>18387.09</v>
      </c>
    </row>
    <row r="83" spans="2:18" ht="15.75" x14ac:dyDescent="0.25">
      <c r="B83" s="345" t="s">
        <v>136</v>
      </c>
      <c r="C83" s="346">
        <v>13196.380999999999</v>
      </c>
      <c r="D83" s="346">
        <v>62068.06</v>
      </c>
      <c r="E83" s="346">
        <v>15236.08</v>
      </c>
      <c r="F83" s="347" t="s">
        <v>136</v>
      </c>
      <c r="G83" s="348">
        <v>7339.9769999999999</v>
      </c>
      <c r="H83" s="349">
        <v>31896.861000000001</v>
      </c>
      <c r="I83" s="350">
        <v>10208.111999999999</v>
      </c>
      <c r="J83" s="333"/>
      <c r="K83" s="345" t="s">
        <v>69</v>
      </c>
      <c r="L83" s="346">
        <v>4924.902</v>
      </c>
      <c r="M83" s="346">
        <v>23210.880000000001</v>
      </c>
      <c r="N83" s="346">
        <v>5468.4539999999997</v>
      </c>
      <c r="O83" s="347" t="s">
        <v>69</v>
      </c>
      <c r="P83" s="348">
        <v>5852.7</v>
      </c>
      <c r="Q83" s="349">
        <v>25417.138999999999</v>
      </c>
      <c r="R83" s="350">
        <v>4295.9740000000002</v>
      </c>
    </row>
    <row r="84" spans="2:18" ht="15.75" x14ac:dyDescent="0.25">
      <c r="B84" s="351" t="s">
        <v>214</v>
      </c>
      <c r="C84" s="352">
        <v>7359.8140000000003</v>
      </c>
      <c r="D84" s="352">
        <v>34621.343999999997</v>
      </c>
      <c r="E84" s="352">
        <v>8382.01</v>
      </c>
      <c r="F84" s="353" t="s">
        <v>214</v>
      </c>
      <c r="G84" s="354">
        <v>7189.692</v>
      </c>
      <c r="H84" s="355">
        <v>31190.202000000001</v>
      </c>
      <c r="I84" s="356">
        <v>8589.2090000000007</v>
      </c>
      <c r="J84" s="333"/>
      <c r="K84" s="351" t="s">
        <v>68</v>
      </c>
      <c r="L84" s="352">
        <v>2683.2489999999998</v>
      </c>
      <c r="M84" s="352">
        <v>12651.361999999999</v>
      </c>
      <c r="N84" s="352">
        <v>1409.848</v>
      </c>
      <c r="O84" s="353" t="s">
        <v>68</v>
      </c>
      <c r="P84" s="354">
        <v>2968.623</v>
      </c>
      <c r="Q84" s="355">
        <v>12886.094999999999</v>
      </c>
      <c r="R84" s="356">
        <v>1590.7049999999999</v>
      </c>
    </row>
    <row r="85" spans="2:18" ht="15.75" x14ac:dyDescent="0.25">
      <c r="B85" s="351" t="s">
        <v>166</v>
      </c>
      <c r="C85" s="352">
        <v>3925.47</v>
      </c>
      <c r="D85" s="352">
        <v>18496.157999999999</v>
      </c>
      <c r="E85" s="352">
        <v>3521.0010000000002</v>
      </c>
      <c r="F85" s="353" t="s">
        <v>69</v>
      </c>
      <c r="G85" s="354">
        <v>3555.288</v>
      </c>
      <c r="H85" s="355">
        <v>15436.607</v>
      </c>
      <c r="I85" s="356">
        <v>4984.3900000000003</v>
      </c>
      <c r="J85" s="333"/>
      <c r="K85" s="351" t="s">
        <v>214</v>
      </c>
      <c r="L85" s="352">
        <v>2482.973</v>
      </c>
      <c r="M85" s="352">
        <v>11692.66</v>
      </c>
      <c r="N85" s="352">
        <v>1411.3</v>
      </c>
      <c r="O85" s="353" t="s">
        <v>117</v>
      </c>
      <c r="P85" s="354">
        <v>2653.7420000000002</v>
      </c>
      <c r="Q85" s="355">
        <v>11527.784</v>
      </c>
      <c r="R85" s="356">
        <v>2753.6610000000001</v>
      </c>
    </row>
    <row r="86" spans="2:18" ht="15.75" x14ac:dyDescent="0.25">
      <c r="B86" s="351" t="s">
        <v>69</v>
      </c>
      <c r="C86" s="352">
        <v>3836.6880000000001</v>
      </c>
      <c r="D86" s="352">
        <v>18062.455000000002</v>
      </c>
      <c r="E86" s="352">
        <v>8076.7910000000002</v>
      </c>
      <c r="F86" s="353" t="s">
        <v>169</v>
      </c>
      <c r="G86" s="354">
        <v>3194.3649999999998</v>
      </c>
      <c r="H86" s="355">
        <v>13881.152</v>
      </c>
      <c r="I86" s="356">
        <v>2984</v>
      </c>
      <c r="J86" s="333"/>
      <c r="K86" s="351" t="s">
        <v>117</v>
      </c>
      <c r="L86" s="352">
        <v>1353.7809999999999</v>
      </c>
      <c r="M86" s="352">
        <v>6397.2659999999996</v>
      </c>
      <c r="N86" s="352">
        <v>1269.7439999999999</v>
      </c>
      <c r="O86" s="353" t="s">
        <v>214</v>
      </c>
      <c r="P86" s="354">
        <v>1654.7850000000001</v>
      </c>
      <c r="Q86" s="355">
        <v>7184.1130000000003</v>
      </c>
      <c r="R86" s="356">
        <v>1434.9169999999999</v>
      </c>
    </row>
    <row r="87" spans="2:18" ht="15.75" x14ac:dyDescent="0.25">
      <c r="B87" s="351" t="s">
        <v>235</v>
      </c>
      <c r="C87" s="352">
        <v>2568.5140000000001</v>
      </c>
      <c r="D87" s="352">
        <v>12149.862999999999</v>
      </c>
      <c r="E87" s="352">
        <v>2731.5030000000002</v>
      </c>
      <c r="F87" s="353" t="s">
        <v>166</v>
      </c>
      <c r="G87" s="354">
        <v>2639.239</v>
      </c>
      <c r="H87" s="355">
        <v>11442.578</v>
      </c>
      <c r="I87" s="356">
        <v>2395.0010000000002</v>
      </c>
      <c r="J87" s="333"/>
      <c r="K87" s="351" t="s">
        <v>111</v>
      </c>
      <c r="L87" s="352">
        <v>438.77499999999998</v>
      </c>
      <c r="M87" s="352">
        <v>2079.1129999999998</v>
      </c>
      <c r="N87" s="352">
        <v>94.335999999999999</v>
      </c>
      <c r="O87" s="353" t="s">
        <v>114</v>
      </c>
      <c r="P87" s="354">
        <v>882.7</v>
      </c>
      <c r="Q87" s="355">
        <v>3839.1439999999998</v>
      </c>
      <c r="R87" s="356">
        <v>4555.1260000000002</v>
      </c>
    </row>
    <row r="88" spans="2:18" ht="15.75" x14ac:dyDescent="0.25">
      <c r="B88" s="351" t="s">
        <v>164</v>
      </c>
      <c r="C88" s="352">
        <v>2375.9299999999998</v>
      </c>
      <c r="D88" s="352">
        <v>11203.691000000001</v>
      </c>
      <c r="E88" s="352">
        <v>1537.539</v>
      </c>
      <c r="F88" s="353" t="s">
        <v>168</v>
      </c>
      <c r="G88" s="354">
        <v>2507.2379999999998</v>
      </c>
      <c r="H88" s="355">
        <v>10881.922</v>
      </c>
      <c r="I88" s="356">
        <v>2584.002</v>
      </c>
      <c r="J88" s="333"/>
      <c r="K88" s="351" t="s">
        <v>114</v>
      </c>
      <c r="L88" s="352">
        <v>419.68700000000001</v>
      </c>
      <c r="M88" s="352">
        <v>1969.904</v>
      </c>
      <c r="N88" s="352">
        <v>2896.451</v>
      </c>
      <c r="O88" s="353" t="s">
        <v>136</v>
      </c>
      <c r="P88" s="354">
        <v>829.24400000000003</v>
      </c>
      <c r="Q88" s="355">
        <v>3611.2739999999999</v>
      </c>
      <c r="R88" s="356">
        <v>222.33</v>
      </c>
    </row>
    <row r="89" spans="2:18" ht="15.75" x14ac:dyDescent="0.25">
      <c r="B89" s="351" t="s">
        <v>111</v>
      </c>
      <c r="C89" s="352">
        <v>2092.3420000000001</v>
      </c>
      <c r="D89" s="352">
        <v>9855.8230000000003</v>
      </c>
      <c r="E89" s="352">
        <v>1488.6210000000001</v>
      </c>
      <c r="F89" s="353" t="s">
        <v>111</v>
      </c>
      <c r="G89" s="354">
        <v>1621.4829999999999</v>
      </c>
      <c r="H89" s="355">
        <v>7036.3519999999999</v>
      </c>
      <c r="I89" s="356">
        <v>1660.508</v>
      </c>
      <c r="J89" s="333"/>
      <c r="K89" s="351" t="s">
        <v>115</v>
      </c>
      <c r="L89" s="352">
        <v>417.95400000000001</v>
      </c>
      <c r="M89" s="352">
        <v>1966.675</v>
      </c>
      <c r="N89" s="352">
        <v>3406.0990000000002</v>
      </c>
      <c r="O89" s="353" t="s">
        <v>116</v>
      </c>
      <c r="P89" s="354">
        <v>592.26199999999994</v>
      </c>
      <c r="Q89" s="355">
        <v>2567.643</v>
      </c>
      <c r="R89" s="356">
        <v>86.638000000000005</v>
      </c>
    </row>
    <row r="90" spans="2:18" ht="15.75" x14ac:dyDescent="0.25">
      <c r="B90" s="351" t="s">
        <v>168</v>
      </c>
      <c r="C90" s="352">
        <v>1902.8330000000001</v>
      </c>
      <c r="D90" s="352">
        <v>8970.4500000000007</v>
      </c>
      <c r="E90" s="352">
        <v>2045</v>
      </c>
      <c r="F90" s="353" t="s">
        <v>113</v>
      </c>
      <c r="G90" s="354">
        <v>1441.3710000000001</v>
      </c>
      <c r="H90" s="355">
        <v>6259.91</v>
      </c>
      <c r="I90" s="356">
        <v>500.40499999999997</v>
      </c>
      <c r="J90" s="333"/>
      <c r="K90" s="351" t="s">
        <v>119</v>
      </c>
      <c r="L90" s="352">
        <v>414.22</v>
      </c>
      <c r="M90" s="352">
        <v>1964.4939999999999</v>
      </c>
      <c r="N90" s="352">
        <v>501.82499999999999</v>
      </c>
      <c r="O90" s="353" t="s">
        <v>164</v>
      </c>
      <c r="P90" s="354">
        <v>551.76800000000003</v>
      </c>
      <c r="Q90" s="355">
        <v>2400.875</v>
      </c>
      <c r="R90" s="356">
        <v>800</v>
      </c>
    </row>
    <row r="91" spans="2:18" ht="15.75" x14ac:dyDescent="0.25">
      <c r="B91" s="351" t="s">
        <v>169</v>
      </c>
      <c r="C91" s="352">
        <v>1723.4929999999999</v>
      </c>
      <c r="D91" s="352">
        <v>8102.1310000000003</v>
      </c>
      <c r="E91" s="352">
        <v>1508.1010000000001</v>
      </c>
      <c r="F91" s="353" t="s">
        <v>153</v>
      </c>
      <c r="G91" s="354">
        <v>1300.6420000000001</v>
      </c>
      <c r="H91" s="355">
        <v>5647.3119999999999</v>
      </c>
      <c r="I91" s="356">
        <v>1703.9</v>
      </c>
      <c r="J91" s="333"/>
      <c r="K91" s="351" t="s">
        <v>221</v>
      </c>
      <c r="L91" s="352">
        <v>316.7</v>
      </c>
      <c r="M91" s="352">
        <v>1490.1420000000001</v>
      </c>
      <c r="N91" s="352">
        <v>469.13</v>
      </c>
      <c r="O91" s="353" t="s">
        <v>115</v>
      </c>
      <c r="P91" s="354">
        <v>445.52499999999998</v>
      </c>
      <c r="Q91" s="355">
        <v>1932.4880000000001</v>
      </c>
      <c r="R91" s="356">
        <v>228.17099999999999</v>
      </c>
    </row>
    <row r="92" spans="2:18" ht="15.75" x14ac:dyDescent="0.25">
      <c r="B92" s="351" t="s">
        <v>153</v>
      </c>
      <c r="C92" s="352">
        <v>1430.6179999999999</v>
      </c>
      <c r="D92" s="352">
        <v>6718.0410000000002</v>
      </c>
      <c r="E92" s="352">
        <v>1485</v>
      </c>
      <c r="F92" s="353" t="s">
        <v>122</v>
      </c>
      <c r="G92" s="354">
        <v>1265.241</v>
      </c>
      <c r="H92" s="355">
        <v>5486.5309999999999</v>
      </c>
      <c r="I92" s="356">
        <v>243.02199999999999</v>
      </c>
      <c r="J92" s="333"/>
      <c r="K92" s="351" t="s">
        <v>113</v>
      </c>
      <c r="L92" s="352">
        <v>288.64100000000002</v>
      </c>
      <c r="M92" s="352">
        <v>1359.1</v>
      </c>
      <c r="N92" s="352">
        <v>28.88</v>
      </c>
      <c r="O92" s="353" t="s">
        <v>123</v>
      </c>
      <c r="P92" s="354">
        <v>362.90800000000002</v>
      </c>
      <c r="Q92" s="355">
        <v>1571.655</v>
      </c>
      <c r="R92" s="356">
        <v>182.148</v>
      </c>
    </row>
    <row r="93" spans="2:18" ht="15.75" x14ac:dyDescent="0.25">
      <c r="B93" s="351" t="s">
        <v>121</v>
      </c>
      <c r="C93" s="352">
        <v>1096.595</v>
      </c>
      <c r="D93" s="352">
        <v>5161.97</v>
      </c>
      <c r="E93" s="352">
        <v>1392.153</v>
      </c>
      <c r="F93" s="353" t="s">
        <v>212</v>
      </c>
      <c r="G93" s="354">
        <v>947.53700000000003</v>
      </c>
      <c r="H93" s="355">
        <v>4127.518</v>
      </c>
      <c r="I93" s="356">
        <v>1381</v>
      </c>
      <c r="J93" s="333"/>
      <c r="K93" s="351" t="s">
        <v>152</v>
      </c>
      <c r="L93" s="352">
        <v>281.94600000000003</v>
      </c>
      <c r="M93" s="352">
        <v>1325.7750000000001</v>
      </c>
      <c r="N93" s="352">
        <v>363.15499999999997</v>
      </c>
      <c r="O93" s="353" t="s">
        <v>152</v>
      </c>
      <c r="P93" s="354">
        <v>313.233</v>
      </c>
      <c r="Q93" s="355">
        <v>1360.663</v>
      </c>
      <c r="R93" s="356">
        <v>331.98700000000002</v>
      </c>
    </row>
    <row r="94" spans="2:18" ht="15.75" x14ac:dyDescent="0.25">
      <c r="B94" s="351" t="s">
        <v>119</v>
      </c>
      <c r="C94" s="352">
        <v>1080.019</v>
      </c>
      <c r="D94" s="352">
        <v>5071.3959999999997</v>
      </c>
      <c r="E94" s="352">
        <v>438.89299999999997</v>
      </c>
      <c r="F94" s="353" t="s">
        <v>117</v>
      </c>
      <c r="G94" s="354">
        <v>821.44500000000005</v>
      </c>
      <c r="H94" s="355">
        <v>3567.8330000000001</v>
      </c>
      <c r="I94" s="356">
        <v>1065.4280000000001</v>
      </c>
      <c r="J94" s="333"/>
      <c r="K94" s="351" t="s">
        <v>136</v>
      </c>
      <c r="L94" s="352">
        <v>279.42099999999999</v>
      </c>
      <c r="M94" s="352">
        <v>1324.2</v>
      </c>
      <c r="N94" s="352">
        <v>269.23</v>
      </c>
      <c r="O94" s="353" t="s">
        <v>112</v>
      </c>
      <c r="P94" s="354">
        <v>267.38400000000001</v>
      </c>
      <c r="Q94" s="355">
        <v>1161.068</v>
      </c>
      <c r="R94" s="356">
        <v>189.69499999999999</v>
      </c>
    </row>
    <row r="95" spans="2:18" ht="15.75" x14ac:dyDescent="0.25">
      <c r="B95" s="351" t="s">
        <v>272</v>
      </c>
      <c r="C95" s="352">
        <v>1011.9930000000001</v>
      </c>
      <c r="D95" s="352">
        <v>4788.1790000000001</v>
      </c>
      <c r="E95" s="352">
        <v>1200</v>
      </c>
      <c r="F95" s="353" t="s">
        <v>235</v>
      </c>
      <c r="G95" s="354">
        <v>780.95299999999997</v>
      </c>
      <c r="H95" s="355">
        <v>3380.7089999999998</v>
      </c>
      <c r="I95" s="356">
        <v>840</v>
      </c>
      <c r="J95" s="333"/>
      <c r="K95" s="351" t="s">
        <v>127</v>
      </c>
      <c r="L95" s="352">
        <v>263.63799999999998</v>
      </c>
      <c r="M95" s="352">
        <v>1239.713</v>
      </c>
      <c r="N95" s="352">
        <v>58.225000000000001</v>
      </c>
      <c r="O95" s="353" t="s">
        <v>111</v>
      </c>
      <c r="P95" s="354">
        <v>266.46300000000002</v>
      </c>
      <c r="Q95" s="355">
        <v>1151.4100000000001</v>
      </c>
      <c r="R95" s="356">
        <v>49.587000000000003</v>
      </c>
    </row>
    <row r="96" spans="2:18" ht="15.75" x14ac:dyDescent="0.25">
      <c r="B96" s="351" t="s">
        <v>273</v>
      </c>
      <c r="C96" s="352">
        <v>894.322</v>
      </c>
      <c r="D96" s="352">
        <v>4198.5439999999999</v>
      </c>
      <c r="E96" s="352">
        <v>592.01</v>
      </c>
      <c r="F96" s="353" t="s">
        <v>121</v>
      </c>
      <c r="G96" s="354">
        <v>726.37400000000002</v>
      </c>
      <c r="H96" s="355">
        <v>3157.03</v>
      </c>
      <c r="I96" s="356">
        <v>911.88900000000001</v>
      </c>
      <c r="J96" s="333"/>
      <c r="K96" s="351" t="s">
        <v>112</v>
      </c>
      <c r="L96" s="352">
        <v>246.625</v>
      </c>
      <c r="M96" s="352">
        <v>1165.7660000000001</v>
      </c>
      <c r="N96" s="352">
        <v>122.06</v>
      </c>
      <c r="O96" s="353" t="s">
        <v>121</v>
      </c>
      <c r="P96" s="354">
        <v>237.279</v>
      </c>
      <c r="Q96" s="355">
        <v>1028.385</v>
      </c>
      <c r="R96" s="356">
        <v>52.234000000000002</v>
      </c>
    </row>
    <row r="97" spans="2:18" ht="15.75" x14ac:dyDescent="0.25">
      <c r="B97" s="351" t="s">
        <v>115</v>
      </c>
      <c r="C97" s="352">
        <v>776.10400000000004</v>
      </c>
      <c r="D97" s="352">
        <v>3658.056</v>
      </c>
      <c r="E97" s="352">
        <v>570.38800000000003</v>
      </c>
      <c r="F97" s="353" t="s">
        <v>68</v>
      </c>
      <c r="G97" s="354">
        <v>712.54700000000003</v>
      </c>
      <c r="H97" s="355">
        <v>3100.0410000000002</v>
      </c>
      <c r="I97" s="356">
        <v>555.92899999999997</v>
      </c>
      <c r="J97" s="333"/>
      <c r="K97" s="351" t="s">
        <v>123</v>
      </c>
      <c r="L97" s="352">
        <v>214.01499999999999</v>
      </c>
      <c r="M97" s="352">
        <v>1005.766</v>
      </c>
      <c r="N97" s="352">
        <v>97.933000000000007</v>
      </c>
      <c r="O97" s="353" t="s">
        <v>127</v>
      </c>
      <c r="P97" s="354">
        <v>225.01499999999999</v>
      </c>
      <c r="Q97" s="355">
        <v>979.84199999999998</v>
      </c>
      <c r="R97" s="356">
        <v>61.228999999999999</v>
      </c>
    </row>
    <row r="98" spans="2:18" ht="16.5" thickBot="1" x14ac:dyDescent="0.3">
      <c r="B98" s="357" t="s">
        <v>154</v>
      </c>
      <c r="C98" s="358">
        <v>646.93399999999997</v>
      </c>
      <c r="D98" s="358">
        <v>3055.33</v>
      </c>
      <c r="E98" s="358">
        <v>559</v>
      </c>
      <c r="F98" s="359" t="s">
        <v>278</v>
      </c>
      <c r="G98" s="360">
        <v>673.56600000000003</v>
      </c>
      <c r="H98" s="361">
        <v>2919.3049999999998</v>
      </c>
      <c r="I98" s="362">
        <v>550</v>
      </c>
      <c r="J98" s="333"/>
      <c r="K98" s="357" t="s">
        <v>135</v>
      </c>
      <c r="L98" s="358">
        <v>160.429</v>
      </c>
      <c r="M98" s="358">
        <v>763.52800000000002</v>
      </c>
      <c r="N98" s="358">
        <v>20</v>
      </c>
      <c r="O98" s="359" t="s">
        <v>221</v>
      </c>
      <c r="P98" s="360">
        <v>221.99100000000001</v>
      </c>
      <c r="Q98" s="361">
        <v>964.12199999999996</v>
      </c>
      <c r="R98" s="362">
        <v>378.92200000000003</v>
      </c>
    </row>
    <row r="99" spans="2:18" x14ac:dyDescent="0.2">
      <c r="B99" s="363"/>
      <c r="C99" s="363"/>
      <c r="D99" s="363"/>
      <c r="E99" s="363"/>
      <c r="F99" s="363"/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63"/>
      <c r="R99" s="363"/>
    </row>
    <row r="100" spans="2:18" x14ac:dyDescent="0.2">
      <c r="B100" s="363"/>
      <c r="C100" s="363"/>
      <c r="D100" s="363"/>
      <c r="E100" s="363"/>
      <c r="F100" s="363"/>
      <c r="G100" s="363"/>
      <c r="H100" s="363"/>
      <c r="I100" s="363"/>
      <c r="J100" s="363"/>
      <c r="K100" s="363"/>
      <c r="L100" s="363"/>
      <c r="M100" s="363"/>
      <c r="N100" s="363"/>
      <c r="O100" s="363"/>
      <c r="P100" s="363"/>
      <c r="Q100" s="363"/>
      <c r="R100" s="363"/>
    </row>
    <row r="101" spans="2:18" ht="16.5" x14ac:dyDescent="0.25">
      <c r="B101" s="389"/>
      <c r="C101" s="389"/>
      <c r="D101" s="389"/>
      <c r="E101" s="389"/>
      <c r="F101" s="389"/>
      <c r="G101" s="389"/>
      <c r="H101" s="389"/>
      <c r="I101" s="390"/>
      <c r="J101" s="390"/>
      <c r="K101" s="389"/>
      <c r="L101" s="389"/>
      <c r="M101" s="389"/>
      <c r="N101" s="389"/>
      <c r="O101" s="389"/>
      <c r="P101" s="389"/>
      <c r="Q101" s="389"/>
      <c r="R101" s="390"/>
    </row>
    <row r="102" spans="2:18" ht="15.75" x14ac:dyDescent="0.25">
      <c r="B102" s="364" t="s">
        <v>259</v>
      </c>
      <c r="C102" s="364"/>
      <c r="D102" s="364"/>
      <c r="E102" s="364"/>
      <c r="F102" s="364"/>
      <c r="G102" s="366"/>
      <c r="H102" s="366"/>
      <c r="I102" s="366"/>
      <c r="J102" s="366"/>
      <c r="K102" s="364" t="s">
        <v>260</v>
      </c>
      <c r="L102" s="364"/>
      <c r="M102" s="364"/>
      <c r="N102" s="364"/>
      <c r="O102" s="364"/>
      <c r="P102" s="366"/>
      <c r="Q102" s="366"/>
      <c r="R102" s="366"/>
    </row>
    <row r="103" spans="2:18" ht="16.5" thickBot="1" x14ac:dyDescent="0.3">
      <c r="B103" s="367" t="s">
        <v>167</v>
      </c>
      <c r="C103" s="364"/>
      <c r="D103" s="364"/>
      <c r="E103" s="364"/>
      <c r="F103" s="364"/>
      <c r="G103" s="366"/>
      <c r="H103" s="366"/>
      <c r="I103" s="366"/>
      <c r="J103" s="366"/>
      <c r="K103" s="367" t="s">
        <v>167</v>
      </c>
      <c r="L103" s="364"/>
      <c r="M103" s="364"/>
      <c r="N103" s="364"/>
      <c r="O103" s="364"/>
      <c r="P103" s="366"/>
      <c r="Q103" s="366"/>
      <c r="R103" s="366"/>
    </row>
    <row r="104" spans="2:18" ht="16.5" thickBot="1" x14ac:dyDescent="0.3">
      <c r="B104" s="368" t="s">
        <v>107</v>
      </c>
      <c r="C104" s="369"/>
      <c r="D104" s="369"/>
      <c r="E104" s="369"/>
      <c r="F104" s="369"/>
      <c r="G104" s="369"/>
      <c r="H104" s="369"/>
      <c r="I104" s="370"/>
      <c r="J104" s="366"/>
      <c r="K104" s="368" t="s">
        <v>108</v>
      </c>
      <c r="L104" s="369"/>
      <c r="M104" s="369"/>
      <c r="N104" s="369"/>
      <c r="O104" s="369"/>
      <c r="P104" s="369"/>
      <c r="Q104" s="369"/>
      <c r="R104" s="370"/>
    </row>
    <row r="105" spans="2:18" ht="16.5" thickBot="1" x14ac:dyDescent="0.3">
      <c r="B105" s="371" t="s">
        <v>299</v>
      </c>
      <c r="C105" s="372"/>
      <c r="D105" s="373"/>
      <c r="E105" s="374"/>
      <c r="F105" s="371" t="s">
        <v>300</v>
      </c>
      <c r="G105" s="372"/>
      <c r="H105" s="373"/>
      <c r="I105" s="374"/>
      <c r="J105" s="366"/>
      <c r="K105" s="371" t="s">
        <v>299</v>
      </c>
      <c r="L105" s="372"/>
      <c r="M105" s="373"/>
      <c r="N105" s="374"/>
      <c r="O105" s="371" t="s">
        <v>300</v>
      </c>
      <c r="P105" s="372"/>
      <c r="Q105" s="373"/>
      <c r="R105" s="374"/>
    </row>
    <row r="106" spans="2:18" ht="32.25" thickBot="1" x14ac:dyDescent="0.3">
      <c r="B106" s="375" t="s">
        <v>109</v>
      </c>
      <c r="C106" s="376" t="s">
        <v>89</v>
      </c>
      <c r="D106" s="377" t="s">
        <v>131</v>
      </c>
      <c r="E106" s="378" t="s">
        <v>110</v>
      </c>
      <c r="F106" s="375" t="s">
        <v>109</v>
      </c>
      <c r="G106" s="376" t="s">
        <v>89</v>
      </c>
      <c r="H106" s="377" t="s">
        <v>131</v>
      </c>
      <c r="I106" s="378" t="s">
        <v>110</v>
      </c>
      <c r="J106" s="366"/>
      <c r="K106" s="375" t="s">
        <v>109</v>
      </c>
      <c r="L106" s="376" t="s">
        <v>89</v>
      </c>
      <c r="M106" s="377" t="s">
        <v>131</v>
      </c>
      <c r="N106" s="378" t="s">
        <v>110</v>
      </c>
      <c r="O106" s="375" t="s">
        <v>109</v>
      </c>
      <c r="P106" s="376" t="s">
        <v>89</v>
      </c>
      <c r="Q106" s="377" t="s">
        <v>131</v>
      </c>
      <c r="R106" s="378" t="s">
        <v>110</v>
      </c>
    </row>
    <row r="107" spans="2:18" ht="16.5" thickBot="1" x14ac:dyDescent="0.3">
      <c r="B107" s="338" t="s">
        <v>102</v>
      </c>
      <c r="C107" s="339">
        <v>121248.70299999999</v>
      </c>
      <c r="D107" s="340">
        <v>571144.39500000002</v>
      </c>
      <c r="E107" s="341">
        <v>24130.089</v>
      </c>
      <c r="F107" s="342" t="s">
        <v>102</v>
      </c>
      <c r="G107" s="343">
        <v>103206.632</v>
      </c>
      <c r="H107" s="344">
        <v>448051.26500000001</v>
      </c>
      <c r="I107" s="341">
        <v>18693.111000000001</v>
      </c>
      <c r="J107" s="366"/>
      <c r="K107" s="338" t="s">
        <v>102</v>
      </c>
      <c r="L107" s="339">
        <v>29085.036</v>
      </c>
      <c r="M107" s="340">
        <v>137173.99900000001</v>
      </c>
      <c r="N107" s="341">
        <v>4358.7489999999998</v>
      </c>
      <c r="O107" s="342" t="s">
        <v>102</v>
      </c>
      <c r="P107" s="343">
        <v>30190.830999999998</v>
      </c>
      <c r="Q107" s="344">
        <v>131064.09</v>
      </c>
      <c r="R107" s="341">
        <v>4952.3410000000003</v>
      </c>
    </row>
    <row r="108" spans="2:18" ht="15.75" x14ac:dyDescent="0.25">
      <c r="B108" s="345" t="s">
        <v>115</v>
      </c>
      <c r="C108" s="346">
        <v>24425.545999999998</v>
      </c>
      <c r="D108" s="346">
        <v>114909</v>
      </c>
      <c r="E108" s="346">
        <v>5189.6170000000002</v>
      </c>
      <c r="F108" s="347" t="s">
        <v>115</v>
      </c>
      <c r="G108" s="348">
        <v>24781.787</v>
      </c>
      <c r="H108" s="349">
        <v>107742.348</v>
      </c>
      <c r="I108" s="350">
        <v>4633.2730000000001</v>
      </c>
      <c r="J108" s="366"/>
      <c r="K108" s="345" t="s">
        <v>117</v>
      </c>
      <c r="L108" s="346">
        <v>8848.4689999999991</v>
      </c>
      <c r="M108" s="346">
        <v>41782.434000000001</v>
      </c>
      <c r="N108" s="346">
        <v>1087.2460000000001</v>
      </c>
      <c r="O108" s="347" t="s">
        <v>69</v>
      </c>
      <c r="P108" s="348">
        <v>8953.0429999999997</v>
      </c>
      <c r="Q108" s="349">
        <v>38827.756000000001</v>
      </c>
      <c r="R108" s="350">
        <v>1400.5509999999999</v>
      </c>
    </row>
    <row r="109" spans="2:18" ht="15.75" x14ac:dyDescent="0.25">
      <c r="B109" s="351" t="s">
        <v>214</v>
      </c>
      <c r="C109" s="352">
        <v>19549.973999999998</v>
      </c>
      <c r="D109" s="352">
        <v>92257.12</v>
      </c>
      <c r="E109" s="352">
        <v>4230.9639999999999</v>
      </c>
      <c r="F109" s="353" t="s">
        <v>214</v>
      </c>
      <c r="G109" s="354">
        <v>14739.475</v>
      </c>
      <c r="H109" s="355">
        <v>63838.288999999997</v>
      </c>
      <c r="I109" s="356">
        <v>2637.1060000000002</v>
      </c>
      <c r="J109" s="366"/>
      <c r="K109" s="351" t="s">
        <v>69</v>
      </c>
      <c r="L109" s="352">
        <v>6863.43</v>
      </c>
      <c r="M109" s="352">
        <v>32387.615000000002</v>
      </c>
      <c r="N109" s="352">
        <v>1009.276</v>
      </c>
      <c r="O109" s="353" t="s">
        <v>117</v>
      </c>
      <c r="P109" s="354">
        <v>8116.473</v>
      </c>
      <c r="Q109" s="355">
        <v>35240.364999999998</v>
      </c>
      <c r="R109" s="356">
        <v>1276.2149999999999</v>
      </c>
    </row>
    <row r="110" spans="2:18" ht="15.75" x14ac:dyDescent="0.25">
      <c r="B110" s="351" t="s">
        <v>69</v>
      </c>
      <c r="C110" s="352">
        <v>10476.956</v>
      </c>
      <c r="D110" s="352">
        <v>49372.046000000002</v>
      </c>
      <c r="E110" s="352">
        <v>2083.6860000000001</v>
      </c>
      <c r="F110" s="353" t="s">
        <v>124</v>
      </c>
      <c r="G110" s="354">
        <v>9996.2270000000008</v>
      </c>
      <c r="H110" s="355">
        <v>43384.824000000001</v>
      </c>
      <c r="I110" s="356">
        <v>1755.0329999999999</v>
      </c>
      <c r="J110" s="366"/>
      <c r="K110" s="351" t="s">
        <v>214</v>
      </c>
      <c r="L110" s="352">
        <v>4083.1370000000002</v>
      </c>
      <c r="M110" s="352">
        <v>19220.984</v>
      </c>
      <c r="N110" s="352">
        <v>649.62099999999998</v>
      </c>
      <c r="O110" s="353" t="s">
        <v>68</v>
      </c>
      <c r="P110" s="354">
        <v>3235.17</v>
      </c>
      <c r="Q110" s="355">
        <v>14027.535</v>
      </c>
      <c r="R110" s="356">
        <v>594.52499999999998</v>
      </c>
    </row>
    <row r="111" spans="2:18" ht="15.75" x14ac:dyDescent="0.25">
      <c r="B111" s="351" t="s">
        <v>68</v>
      </c>
      <c r="C111" s="352">
        <v>10180.481</v>
      </c>
      <c r="D111" s="352">
        <v>47960.120999999999</v>
      </c>
      <c r="E111" s="352">
        <v>1716.5930000000001</v>
      </c>
      <c r="F111" s="353" t="s">
        <v>71</v>
      </c>
      <c r="G111" s="354">
        <v>7158.366</v>
      </c>
      <c r="H111" s="355">
        <v>31019.268</v>
      </c>
      <c r="I111" s="356">
        <v>1245.2380000000001</v>
      </c>
      <c r="J111" s="366"/>
      <c r="K111" s="351" t="s">
        <v>68</v>
      </c>
      <c r="L111" s="352">
        <v>2863.748</v>
      </c>
      <c r="M111" s="352">
        <v>13497.159</v>
      </c>
      <c r="N111" s="352">
        <v>424.06599999999997</v>
      </c>
      <c r="O111" s="353" t="s">
        <v>214</v>
      </c>
      <c r="P111" s="354">
        <v>2266.2860000000001</v>
      </c>
      <c r="Q111" s="355">
        <v>9844.1959999999999</v>
      </c>
      <c r="R111" s="356">
        <v>377.74400000000003</v>
      </c>
    </row>
    <row r="112" spans="2:18" ht="15.75" x14ac:dyDescent="0.25">
      <c r="B112" s="351" t="s">
        <v>124</v>
      </c>
      <c r="C112" s="352">
        <v>8616.8680000000004</v>
      </c>
      <c r="D112" s="352">
        <v>40564.735000000001</v>
      </c>
      <c r="E112" s="352">
        <v>1613.2180000000001</v>
      </c>
      <c r="F112" s="353" t="s">
        <v>69</v>
      </c>
      <c r="G112" s="354">
        <v>6172.7550000000001</v>
      </c>
      <c r="H112" s="355">
        <v>26765.941999999999</v>
      </c>
      <c r="I112" s="356">
        <v>1088.7429999999999</v>
      </c>
      <c r="J112" s="366"/>
      <c r="K112" s="351" t="s">
        <v>112</v>
      </c>
      <c r="L112" s="352">
        <v>2044.3630000000001</v>
      </c>
      <c r="M112" s="352">
        <v>9622.8420000000006</v>
      </c>
      <c r="N112" s="352">
        <v>338.964</v>
      </c>
      <c r="O112" s="353" t="s">
        <v>123</v>
      </c>
      <c r="P112" s="354">
        <v>1725.662</v>
      </c>
      <c r="Q112" s="355">
        <v>7500.7110000000002</v>
      </c>
      <c r="R112" s="356">
        <v>318</v>
      </c>
    </row>
    <row r="113" spans="2:18" ht="15.75" x14ac:dyDescent="0.25">
      <c r="B113" s="351" t="s">
        <v>71</v>
      </c>
      <c r="C113" s="352">
        <v>7746.0860000000002</v>
      </c>
      <c r="D113" s="352">
        <v>36463.949000000001</v>
      </c>
      <c r="E113" s="352">
        <v>1603.39</v>
      </c>
      <c r="F113" s="353" t="s">
        <v>68</v>
      </c>
      <c r="G113" s="354">
        <v>4634.9660000000003</v>
      </c>
      <c r="H113" s="355">
        <v>20073.067999999999</v>
      </c>
      <c r="I113" s="356">
        <v>854.68399999999997</v>
      </c>
      <c r="J113" s="366"/>
      <c r="K113" s="351" t="s">
        <v>270</v>
      </c>
      <c r="L113" s="352">
        <v>1152.26</v>
      </c>
      <c r="M113" s="352">
        <v>5412.549</v>
      </c>
      <c r="N113" s="352">
        <v>189</v>
      </c>
      <c r="O113" s="353" t="s">
        <v>112</v>
      </c>
      <c r="P113" s="354">
        <v>1492.845</v>
      </c>
      <c r="Q113" s="355">
        <v>6480.8410000000003</v>
      </c>
      <c r="R113" s="356">
        <v>269.16699999999997</v>
      </c>
    </row>
    <row r="114" spans="2:18" ht="15.75" x14ac:dyDescent="0.25">
      <c r="B114" s="351" t="s">
        <v>114</v>
      </c>
      <c r="C114" s="352">
        <v>6561.5320000000002</v>
      </c>
      <c r="D114" s="352">
        <v>30908.092000000001</v>
      </c>
      <c r="E114" s="352">
        <v>1366.902</v>
      </c>
      <c r="F114" s="353" t="s">
        <v>114</v>
      </c>
      <c r="G114" s="354">
        <v>4429.5339999999997</v>
      </c>
      <c r="H114" s="355">
        <v>19235.554</v>
      </c>
      <c r="I114" s="356">
        <v>782.88</v>
      </c>
      <c r="J114" s="366"/>
      <c r="K114" s="351" t="s">
        <v>111</v>
      </c>
      <c r="L114" s="352">
        <v>746.01800000000003</v>
      </c>
      <c r="M114" s="352">
        <v>3529.8040000000001</v>
      </c>
      <c r="N114" s="352">
        <v>188.715</v>
      </c>
      <c r="O114" s="353" t="s">
        <v>121</v>
      </c>
      <c r="P114" s="354">
        <v>1271.7070000000001</v>
      </c>
      <c r="Q114" s="355">
        <v>5526.9170000000004</v>
      </c>
      <c r="R114" s="356">
        <v>192.851</v>
      </c>
    </row>
    <row r="115" spans="2:18" ht="15.75" x14ac:dyDescent="0.25">
      <c r="B115" s="351" t="s">
        <v>154</v>
      </c>
      <c r="C115" s="352">
        <v>5044</v>
      </c>
      <c r="D115" s="352">
        <v>23756.12</v>
      </c>
      <c r="E115" s="352">
        <v>810.67499999999995</v>
      </c>
      <c r="F115" s="353" t="s">
        <v>129</v>
      </c>
      <c r="G115" s="354">
        <v>3416.752</v>
      </c>
      <c r="H115" s="355">
        <v>14835.703</v>
      </c>
      <c r="I115" s="356">
        <v>612.76700000000005</v>
      </c>
      <c r="J115" s="366"/>
      <c r="K115" s="351" t="s">
        <v>121</v>
      </c>
      <c r="L115" s="352">
        <v>728.08100000000002</v>
      </c>
      <c r="M115" s="352">
        <v>3448.0590000000002</v>
      </c>
      <c r="N115" s="352">
        <v>120.586</v>
      </c>
      <c r="O115" s="353" t="s">
        <v>116</v>
      </c>
      <c r="P115" s="354">
        <v>872.34799999999996</v>
      </c>
      <c r="Q115" s="355">
        <v>3781.873</v>
      </c>
      <c r="R115" s="356">
        <v>108.66500000000001</v>
      </c>
    </row>
    <row r="116" spans="2:18" ht="15.75" x14ac:dyDescent="0.25">
      <c r="B116" s="351" t="s">
        <v>129</v>
      </c>
      <c r="C116" s="352">
        <v>4297.4579999999996</v>
      </c>
      <c r="D116" s="352">
        <v>20215.524000000001</v>
      </c>
      <c r="E116" s="352">
        <v>879.36300000000006</v>
      </c>
      <c r="F116" s="353" t="s">
        <v>154</v>
      </c>
      <c r="G116" s="354">
        <v>3380.93</v>
      </c>
      <c r="H116" s="355">
        <v>14707.888999999999</v>
      </c>
      <c r="I116" s="356">
        <v>715.72</v>
      </c>
      <c r="J116" s="366"/>
      <c r="K116" s="351" t="s">
        <v>123</v>
      </c>
      <c r="L116" s="352">
        <v>494.62</v>
      </c>
      <c r="M116" s="352">
        <v>2328.4549999999999</v>
      </c>
      <c r="N116" s="352">
        <v>86.3</v>
      </c>
      <c r="O116" s="353" t="s">
        <v>111</v>
      </c>
      <c r="P116" s="354">
        <v>803.45500000000004</v>
      </c>
      <c r="Q116" s="355">
        <v>3514.1489999999999</v>
      </c>
      <c r="R116" s="356">
        <v>154.702</v>
      </c>
    </row>
    <row r="117" spans="2:18" ht="15.75" x14ac:dyDescent="0.25">
      <c r="B117" s="351" t="s">
        <v>212</v>
      </c>
      <c r="C117" s="352">
        <v>2554.92</v>
      </c>
      <c r="D117" s="352">
        <v>12075.353999999999</v>
      </c>
      <c r="E117" s="352">
        <v>569.4</v>
      </c>
      <c r="F117" s="353" t="s">
        <v>164</v>
      </c>
      <c r="G117" s="354">
        <v>2736.6060000000002</v>
      </c>
      <c r="H117" s="355">
        <v>11924.744000000001</v>
      </c>
      <c r="I117" s="356">
        <v>506.39600000000002</v>
      </c>
      <c r="J117" s="366"/>
      <c r="K117" s="351" t="s">
        <v>164</v>
      </c>
      <c r="L117" s="352">
        <v>473.279</v>
      </c>
      <c r="M117" s="352">
        <v>2228.7220000000002</v>
      </c>
      <c r="N117" s="352">
        <v>80.709999999999994</v>
      </c>
      <c r="O117" s="353" t="s">
        <v>114</v>
      </c>
      <c r="P117" s="354">
        <v>370.07499999999999</v>
      </c>
      <c r="Q117" s="355">
        <v>1604.4169999999999</v>
      </c>
      <c r="R117" s="356">
        <v>61.6</v>
      </c>
    </row>
    <row r="118" spans="2:18" ht="15.75" x14ac:dyDescent="0.25">
      <c r="B118" s="351" t="s">
        <v>117</v>
      </c>
      <c r="C118" s="352">
        <v>2303.931</v>
      </c>
      <c r="D118" s="352">
        <v>10841.048000000001</v>
      </c>
      <c r="E118" s="352">
        <v>479.06</v>
      </c>
      <c r="F118" s="353" t="s">
        <v>119</v>
      </c>
      <c r="G118" s="354">
        <v>2222.8850000000002</v>
      </c>
      <c r="H118" s="355">
        <v>9640.8189999999995</v>
      </c>
      <c r="I118" s="356">
        <v>378.03100000000001</v>
      </c>
      <c r="J118" s="366"/>
      <c r="K118" s="351" t="s">
        <v>122</v>
      </c>
      <c r="L118" s="352">
        <v>261.10500000000002</v>
      </c>
      <c r="M118" s="352">
        <v>1227.77</v>
      </c>
      <c r="N118" s="352">
        <v>53.116999999999997</v>
      </c>
      <c r="O118" s="353" t="s">
        <v>122</v>
      </c>
      <c r="P118" s="354">
        <v>298.26499999999999</v>
      </c>
      <c r="Q118" s="355">
        <v>1290.3530000000001</v>
      </c>
      <c r="R118" s="356">
        <v>51.667000000000002</v>
      </c>
    </row>
    <row r="119" spans="2:18" ht="15.75" x14ac:dyDescent="0.25">
      <c r="B119" s="351" t="s">
        <v>119</v>
      </c>
      <c r="C119" s="352">
        <v>2255.6060000000002</v>
      </c>
      <c r="D119" s="352">
        <v>10623.474</v>
      </c>
      <c r="E119" s="352">
        <v>409.85</v>
      </c>
      <c r="F119" s="353" t="s">
        <v>111</v>
      </c>
      <c r="G119" s="354">
        <v>2156.9360000000001</v>
      </c>
      <c r="H119" s="355">
        <v>9359.7829999999994</v>
      </c>
      <c r="I119" s="356">
        <v>360.96499999999997</v>
      </c>
      <c r="J119" s="366"/>
      <c r="K119" s="351" t="s">
        <v>152</v>
      </c>
      <c r="L119" s="352">
        <v>190.38800000000001</v>
      </c>
      <c r="M119" s="352">
        <v>896.55499999999995</v>
      </c>
      <c r="N119" s="352">
        <v>47</v>
      </c>
      <c r="O119" s="353" t="s">
        <v>113</v>
      </c>
      <c r="P119" s="354">
        <v>227.11799999999999</v>
      </c>
      <c r="Q119" s="355">
        <v>986.61099999999999</v>
      </c>
      <c r="R119" s="356">
        <v>39.25</v>
      </c>
    </row>
    <row r="120" spans="2:18" ht="15.75" x14ac:dyDescent="0.25">
      <c r="B120" s="351" t="s">
        <v>111</v>
      </c>
      <c r="C120" s="352">
        <v>2124.2649999999999</v>
      </c>
      <c r="D120" s="352">
        <v>10017.321</v>
      </c>
      <c r="E120" s="352">
        <v>347.98399999999998</v>
      </c>
      <c r="F120" s="353" t="s">
        <v>122</v>
      </c>
      <c r="G120" s="354">
        <v>1677.0909999999999</v>
      </c>
      <c r="H120" s="355">
        <v>7276.8130000000001</v>
      </c>
      <c r="I120" s="356">
        <v>247.41499999999999</v>
      </c>
      <c r="J120" s="366"/>
      <c r="K120" s="351" t="s">
        <v>128</v>
      </c>
      <c r="L120" s="352">
        <v>170.13800000000001</v>
      </c>
      <c r="M120" s="352">
        <v>805.41</v>
      </c>
      <c r="N120" s="352">
        <v>41.6</v>
      </c>
      <c r="O120" s="353" t="s">
        <v>152</v>
      </c>
      <c r="P120" s="354">
        <v>222.22800000000001</v>
      </c>
      <c r="Q120" s="355">
        <v>967.62900000000002</v>
      </c>
      <c r="R120" s="356">
        <v>42</v>
      </c>
    </row>
    <row r="121" spans="2:18" ht="15.75" x14ac:dyDescent="0.25">
      <c r="B121" s="351" t="s">
        <v>122</v>
      </c>
      <c r="C121" s="352">
        <v>1667.0450000000001</v>
      </c>
      <c r="D121" s="352">
        <v>7856.4570000000003</v>
      </c>
      <c r="E121" s="352">
        <v>254.30199999999999</v>
      </c>
      <c r="F121" s="353" t="s">
        <v>156</v>
      </c>
      <c r="G121" s="354">
        <v>1510.8620000000001</v>
      </c>
      <c r="H121" s="355">
        <v>6564.2520000000004</v>
      </c>
      <c r="I121" s="356">
        <v>257.00099999999998</v>
      </c>
      <c r="J121" s="366"/>
      <c r="K121" s="351" t="s">
        <v>114</v>
      </c>
      <c r="L121" s="352">
        <v>161.827</v>
      </c>
      <c r="M121" s="352">
        <v>766.10900000000004</v>
      </c>
      <c r="N121" s="352">
        <v>42</v>
      </c>
      <c r="O121" s="353" t="s">
        <v>128</v>
      </c>
      <c r="P121" s="354">
        <v>113.396</v>
      </c>
      <c r="Q121" s="355">
        <v>496.166</v>
      </c>
      <c r="R121" s="356">
        <v>20.8</v>
      </c>
    </row>
    <row r="122" spans="2:18" ht="15.75" x14ac:dyDescent="0.25">
      <c r="B122" s="351" t="s">
        <v>292</v>
      </c>
      <c r="C122" s="352">
        <v>1628.1969999999999</v>
      </c>
      <c r="D122" s="352">
        <v>7670.3450000000003</v>
      </c>
      <c r="E122" s="352">
        <v>356.95</v>
      </c>
      <c r="F122" s="353" t="s">
        <v>291</v>
      </c>
      <c r="G122" s="354">
        <v>1445.731</v>
      </c>
      <c r="H122" s="355">
        <v>6302.6719999999996</v>
      </c>
      <c r="I122" s="356">
        <v>267</v>
      </c>
      <c r="J122" s="366"/>
      <c r="K122" s="351" t="s">
        <v>116</v>
      </c>
      <c r="L122" s="352">
        <v>3.8260000000000001</v>
      </c>
      <c r="M122" s="352">
        <v>17.896000000000001</v>
      </c>
      <c r="N122" s="352">
        <v>0.42</v>
      </c>
      <c r="O122" s="353" t="s">
        <v>115</v>
      </c>
      <c r="P122" s="354">
        <v>110.58799999999999</v>
      </c>
      <c r="Q122" s="355">
        <v>483.86399999999998</v>
      </c>
      <c r="R122" s="356">
        <v>21.052</v>
      </c>
    </row>
    <row r="123" spans="2:18" ht="16.5" thickBot="1" x14ac:dyDescent="0.3">
      <c r="B123" s="357" t="s">
        <v>113</v>
      </c>
      <c r="C123" s="358">
        <v>1437.999</v>
      </c>
      <c r="D123" s="358">
        <v>6769.1490000000003</v>
      </c>
      <c r="E123" s="358">
        <v>256.15699999999998</v>
      </c>
      <c r="F123" s="359" t="s">
        <v>116</v>
      </c>
      <c r="G123" s="360">
        <v>1324.04</v>
      </c>
      <c r="H123" s="361">
        <v>5753.6660000000002</v>
      </c>
      <c r="I123" s="362">
        <v>220.977</v>
      </c>
      <c r="J123" s="366"/>
      <c r="K123" s="357" t="s">
        <v>294</v>
      </c>
      <c r="L123" s="358">
        <v>0.28499999999999998</v>
      </c>
      <c r="M123" s="358">
        <v>1.3420000000000001</v>
      </c>
      <c r="N123" s="358">
        <v>0.114</v>
      </c>
      <c r="O123" s="359" t="s">
        <v>127</v>
      </c>
      <c r="P123" s="360">
        <v>105.08</v>
      </c>
      <c r="Q123" s="361">
        <v>459.77800000000002</v>
      </c>
      <c r="R123" s="362">
        <v>22.5</v>
      </c>
    </row>
    <row r="124" spans="2:18" x14ac:dyDescent="0.2">
      <c r="B124" s="363"/>
      <c r="C124" s="363"/>
      <c r="D124" s="363"/>
      <c r="E124" s="363"/>
      <c r="F124" s="363"/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63"/>
      <c r="R124" s="363"/>
    </row>
    <row r="125" spans="2:18" x14ac:dyDescent="0.2">
      <c r="B125" s="363"/>
      <c r="C125" s="363"/>
      <c r="D125" s="363"/>
      <c r="E125" s="363"/>
      <c r="F125" s="363"/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63"/>
      <c r="R125" s="363"/>
    </row>
    <row r="126" spans="2:18" x14ac:dyDescent="0.2">
      <c r="B126" s="363"/>
      <c r="C126" s="363"/>
      <c r="D126" s="363"/>
      <c r="E126" s="363"/>
      <c r="F126" s="363"/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63"/>
      <c r="R126" s="363"/>
    </row>
    <row r="127" spans="2:18" ht="16.5" x14ac:dyDescent="0.25">
      <c r="B127" s="389"/>
      <c r="C127" s="389"/>
      <c r="D127" s="389"/>
      <c r="E127" s="389"/>
      <c r="F127" s="389"/>
      <c r="G127" s="389"/>
      <c r="H127" s="389"/>
      <c r="I127" s="390"/>
      <c r="J127" s="390"/>
      <c r="K127" s="389"/>
      <c r="L127" s="389"/>
      <c r="M127" s="389"/>
      <c r="N127" s="389"/>
      <c r="O127" s="389"/>
      <c r="P127" s="391"/>
      <c r="Q127" s="391"/>
      <c r="R127" s="382"/>
    </row>
    <row r="128" spans="2:18" ht="15.75" x14ac:dyDescent="0.25">
      <c r="B128" s="364" t="s">
        <v>261</v>
      </c>
      <c r="C128" s="364"/>
      <c r="D128" s="364"/>
      <c r="E128" s="364"/>
      <c r="F128" s="364"/>
      <c r="G128" s="364"/>
      <c r="H128" s="364"/>
      <c r="I128" s="366"/>
      <c r="J128" s="366"/>
      <c r="K128" s="364" t="s">
        <v>262</v>
      </c>
      <c r="L128" s="364"/>
      <c r="M128" s="364"/>
      <c r="N128" s="364"/>
      <c r="O128" s="364"/>
      <c r="P128" s="364"/>
      <c r="Q128" s="364"/>
      <c r="R128" s="366"/>
    </row>
    <row r="129" spans="2:31" ht="16.5" thickBot="1" x14ac:dyDescent="0.3">
      <c r="B129" s="367" t="s">
        <v>167</v>
      </c>
      <c r="C129" s="364"/>
      <c r="D129" s="364"/>
      <c r="E129" s="364"/>
      <c r="F129" s="366"/>
      <c r="G129" s="366"/>
      <c r="H129" s="366"/>
      <c r="I129" s="366"/>
      <c r="J129" s="366"/>
      <c r="K129" s="367" t="s">
        <v>167</v>
      </c>
      <c r="L129" s="364"/>
      <c r="M129" s="364"/>
      <c r="N129" s="364"/>
      <c r="O129" s="366"/>
      <c r="P129" s="366"/>
      <c r="Q129" s="366"/>
      <c r="R129" s="366"/>
    </row>
    <row r="130" spans="2:31" ht="16.5" thickBot="1" x14ac:dyDescent="0.3">
      <c r="B130" s="368" t="s">
        <v>107</v>
      </c>
      <c r="C130" s="369"/>
      <c r="D130" s="369"/>
      <c r="E130" s="369"/>
      <c r="F130" s="369"/>
      <c r="G130" s="369"/>
      <c r="H130" s="369"/>
      <c r="I130" s="370"/>
      <c r="J130" s="366"/>
      <c r="K130" s="368" t="s">
        <v>108</v>
      </c>
      <c r="L130" s="369"/>
      <c r="M130" s="369"/>
      <c r="N130" s="369"/>
      <c r="O130" s="369"/>
      <c r="P130" s="369"/>
      <c r="Q130" s="369"/>
      <c r="R130" s="370"/>
    </row>
    <row r="131" spans="2:31" ht="16.5" thickBot="1" x14ac:dyDescent="0.3">
      <c r="B131" s="371" t="s">
        <v>299</v>
      </c>
      <c r="C131" s="372"/>
      <c r="D131" s="373"/>
      <c r="E131" s="374"/>
      <c r="F131" s="371" t="s">
        <v>300</v>
      </c>
      <c r="G131" s="372"/>
      <c r="H131" s="373"/>
      <c r="I131" s="374"/>
      <c r="J131" s="366"/>
      <c r="K131" s="371" t="s">
        <v>299</v>
      </c>
      <c r="L131" s="372"/>
      <c r="M131" s="373"/>
      <c r="N131" s="374"/>
      <c r="O131" s="371" t="s">
        <v>300</v>
      </c>
      <c r="P131" s="372"/>
      <c r="Q131" s="373"/>
      <c r="R131" s="374"/>
    </row>
    <row r="132" spans="2:31" ht="32.25" thickBot="1" x14ac:dyDescent="0.3">
      <c r="B132" s="375" t="s">
        <v>109</v>
      </c>
      <c r="C132" s="376" t="s">
        <v>89</v>
      </c>
      <c r="D132" s="377" t="s">
        <v>131</v>
      </c>
      <c r="E132" s="378" t="s">
        <v>110</v>
      </c>
      <c r="F132" s="375" t="s">
        <v>109</v>
      </c>
      <c r="G132" s="376" t="s">
        <v>89</v>
      </c>
      <c r="H132" s="377" t="s">
        <v>131</v>
      </c>
      <c r="I132" s="378" t="s">
        <v>110</v>
      </c>
      <c r="J132" s="366"/>
      <c r="K132" s="375" t="s">
        <v>109</v>
      </c>
      <c r="L132" s="376" t="s">
        <v>89</v>
      </c>
      <c r="M132" s="377" t="s">
        <v>131</v>
      </c>
      <c r="N132" s="378" t="s">
        <v>110</v>
      </c>
      <c r="O132" s="375" t="s">
        <v>109</v>
      </c>
      <c r="P132" s="376" t="s">
        <v>89</v>
      </c>
      <c r="Q132" s="377" t="s">
        <v>131</v>
      </c>
      <c r="R132" s="378" t="s">
        <v>110</v>
      </c>
    </row>
    <row r="133" spans="2:31" ht="16.5" thickBot="1" x14ac:dyDescent="0.3">
      <c r="B133" s="338" t="s">
        <v>102</v>
      </c>
      <c r="C133" s="339">
        <v>294390.62900000002</v>
      </c>
      <c r="D133" s="340">
        <v>1387570.8959999999</v>
      </c>
      <c r="E133" s="341">
        <v>70399.616999999998</v>
      </c>
      <c r="F133" s="342" t="s">
        <v>102</v>
      </c>
      <c r="G133" s="343">
        <v>282237.81</v>
      </c>
      <c r="H133" s="344">
        <v>1225162.01</v>
      </c>
      <c r="I133" s="341">
        <v>67418.576000000001</v>
      </c>
      <c r="J133" s="366"/>
      <c r="K133" s="338" t="s">
        <v>102</v>
      </c>
      <c r="L133" s="339">
        <v>151014.12700000001</v>
      </c>
      <c r="M133" s="340">
        <v>712114.196</v>
      </c>
      <c r="N133" s="341">
        <v>28504.78</v>
      </c>
      <c r="O133" s="342" t="s">
        <v>102</v>
      </c>
      <c r="P133" s="343">
        <v>159342.12700000001</v>
      </c>
      <c r="Q133" s="344">
        <v>691684.23699999996</v>
      </c>
      <c r="R133" s="341">
        <v>31603.15</v>
      </c>
    </row>
    <row r="134" spans="2:31" ht="15.75" x14ac:dyDescent="0.25">
      <c r="B134" s="345" t="s">
        <v>69</v>
      </c>
      <c r="C134" s="346">
        <v>33046.260999999999</v>
      </c>
      <c r="D134" s="346">
        <v>155741.573</v>
      </c>
      <c r="E134" s="346">
        <v>9450.9169999999995</v>
      </c>
      <c r="F134" s="347" t="s">
        <v>69</v>
      </c>
      <c r="G134" s="348">
        <v>35802.281999999999</v>
      </c>
      <c r="H134" s="349">
        <v>155460.41099999999</v>
      </c>
      <c r="I134" s="350">
        <v>10258.906000000001</v>
      </c>
      <c r="J134" s="366"/>
      <c r="K134" s="345" t="s">
        <v>69</v>
      </c>
      <c r="L134" s="346">
        <v>53281.080999999998</v>
      </c>
      <c r="M134" s="346">
        <v>251280.003</v>
      </c>
      <c r="N134" s="346">
        <v>10755.762000000001</v>
      </c>
      <c r="O134" s="347" t="s">
        <v>69</v>
      </c>
      <c r="P134" s="348">
        <v>56463.731</v>
      </c>
      <c r="Q134" s="349">
        <v>245076.728</v>
      </c>
      <c r="R134" s="350">
        <v>12605.236000000001</v>
      </c>
    </row>
    <row r="135" spans="2:31" ht="15.75" x14ac:dyDescent="0.25">
      <c r="B135" s="351" t="s">
        <v>115</v>
      </c>
      <c r="C135" s="352">
        <v>25527.596000000001</v>
      </c>
      <c r="D135" s="352">
        <v>120265.981</v>
      </c>
      <c r="E135" s="352">
        <v>5513.6260000000002</v>
      </c>
      <c r="F135" s="353" t="s">
        <v>115</v>
      </c>
      <c r="G135" s="354">
        <v>26782.991000000002</v>
      </c>
      <c r="H135" s="355">
        <v>116261.42600000001</v>
      </c>
      <c r="I135" s="356">
        <v>6083.8339999999998</v>
      </c>
      <c r="J135" s="366"/>
      <c r="K135" s="351" t="s">
        <v>214</v>
      </c>
      <c r="L135" s="352">
        <v>20680.366000000002</v>
      </c>
      <c r="M135" s="352">
        <v>97529.005000000005</v>
      </c>
      <c r="N135" s="352">
        <v>4562.768</v>
      </c>
      <c r="O135" s="353" t="s">
        <v>111</v>
      </c>
      <c r="P135" s="354">
        <v>23376.222000000002</v>
      </c>
      <c r="Q135" s="355">
        <v>101481.754</v>
      </c>
      <c r="R135" s="356">
        <v>2991.1750000000002</v>
      </c>
    </row>
    <row r="136" spans="2:31" ht="15.75" x14ac:dyDescent="0.25">
      <c r="B136" s="351" t="s">
        <v>111</v>
      </c>
      <c r="C136" s="352">
        <v>22939.382000000001</v>
      </c>
      <c r="D136" s="352">
        <v>108053.15399999999</v>
      </c>
      <c r="E136" s="352">
        <v>5398.5540000000001</v>
      </c>
      <c r="F136" s="353" t="s">
        <v>124</v>
      </c>
      <c r="G136" s="354">
        <v>22676.679</v>
      </c>
      <c r="H136" s="355">
        <v>98443.634999999995</v>
      </c>
      <c r="I136" s="356">
        <v>6521.64</v>
      </c>
      <c r="J136" s="366"/>
      <c r="K136" s="351" t="s">
        <v>111</v>
      </c>
      <c r="L136" s="352">
        <v>19377.485000000001</v>
      </c>
      <c r="M136" s="352">
        <v>91347.009000000005</v>
      </c>
      <c r="N136" s="352">
        <v>2527.9850000000001</v>
      </c>
      <c r="O136" s="353" t="s">
        <v>214</v>
      </c>
      <c r="P136" s="354">
        <v>18025.081999999999</v>
      </c>
      <c r="Q136" s="355">
        <v>78238.726999999999</v>
      </c>
      <c r="R136" s="356">
        <v>3556.1289999999999</v>
      </c>
    </row>
    <row r="137" spans="2:31" ht="15.75" x14ac:dyDescent="0.25">
      <c r="B137" s="351" t="s">
        <v>164</v>
      </c>
      <c r="C137" s="352">
        <v>19455.255000000001</v>
      </c>
      <c r="D137" s="352">
        <v>91759.880999999994</v>
      </c>
      <c r="E137" s="352">
        <v>3828.4110000000001</v>
      </c>
      <c r="F137" s="353" t="s">
        <v>122</v>
      </c>
      <c r="G137" s="354">
        <v>19203.403999999999</v>
      </c>
      <c r="H137" s="355">
        <v>83348.95</v>
      </c>
      <c r="I137" s="356">
        <v>4178.8360000000002</v>
      </c>
      <c r="J137" s="366"/>
      <c r="K137" s="351" t="s">
        <v>68</v>
      </c>
      <c r="L137" s="352">
        <v>11485.757</v>
      </c>
      <c r="M137" s="352">
        <v>54158.940999999999</v>
      </c>
      <c r="N137" s="352">
        <v>2108.6590000000001</v>
      </c>
      <c r="O137" s="353" t="s">
        <v>68</v>
      </c>
      <c r="P137" s="354">
        <v>11579.328</v>
      </c>
      <c r="Q137" s="355">
        <v>50280.375999999997</v>
      </c>
      <c r="R137" s="356">
        <v>2139.5059999999999</v>
      </c>
    </row>
    <row r="138" spans="2:31" ht="15.75" x14ac:dyDescent="0.25">
      <c r="B138" s="351" t="s">
        <v>124</v>
      </c>
      <c r="C138" s="352">
        <v>19026.904999999999</v>
      </c>
      <c r="D138" s="352">
        <v>89679.879000000001</v>
      </c>
      <c r="E138" s="352">
        <v>5654.4620000000004</v>
      </c>
      <c r="F138" s="353" t="s">
        <v>111</v>
      </c>
      <c r="G138" s="354">
        <v>17709.678</v>
      </c>
      <c r="H138" s="355">
        <v>76881.091</v>
      </c>
      <c r="I138" s="356">
        <v>3890.5230000000001</v>
      </c>
      <c r="J138" s="366"/>
      <c r="K138" s="351" t="s">
        <v>115</v>
      </c>
      <c r="L138" s="352">
        <v>10827.031999999999</v>
      </c>
      <c r="M138" s="352">
        <v>51028.097999999998</v>
      </c>
      <c r="N138" s="352">
        <v>2222.65</v>
      </c>
      <c r="O138" s="353" t="s">
        <v>121</v>
      </c>
      <c r="P138" s="354">
        <v>11111.099</v>
      </c>
      <c r="Q138" s="355">
        <v>48238.559000000001</v>
      </c>
      <c r="R138" s="356">
        <v>2523.6179999999999</v>
      </c>
    </row>
    <row r="139" spans="2:31" ht="15.75" x14ac:dyDescent="0.25">
      <c r="B139" s="351" t="s">
        <v>122</v>
      </c>
      <c r="C139" s="352">
        <v>18254.103999999999</v>
      </c>
      <c r="D139" s="352">
        <v>86042.26</v>
      </c>
      <c r="E139" s="352">
        <v>3960.61</v>
      </c>
      <c r="F139" s="353" t="s">
        <v>164</v>
      </c>
      <c r="G139" s="354">
        <v>16423.02</v>
      </c>
      <c r="H139" s="355">
        <v>71265.084000000003</v>
      </c>
      <c r="I139" s="356">
        <v>3240.3270000000002</v>
      </c>
      <c r="J139" s="366"/>
      <c r="K139" s="351" t="s">
        <v>121</v>
      </c>
      <c r="L139" s="352">
        <v>10476.775</v>
      </c>
      <c r="M139" s="352">
        <v>49428.046000000002</v>
      </c>
      <c r="N139" s="352">
        <v>2330.8209999999999</v>
      </c>
      <c r="O139" s="353" t="s">
        <v>115</v>
      </c>
      <c r="P139" s="354">
        <v>10782.325000000001</v>
      </c>
      <c r="Q139" s="355">
        <v>46789.733999999997</v>
      </c>
      <c r="R139" s="356">
        <v>3132.491</v>
      </c>
    </row>
    <row r="140" spans="2:31" ht="15.75" x14ac:dyDescent="0.25">
      <c r="B140" s="351" t="s">
        <v>71</v>
      </c>
      <c r="C140" s="352">
        <v>16552.399000000001</v>
      </c>
      <c r="D140" s="352">
        <v>78022.540999999997</v>
      </c>
      <c r="E140" s="352">
        <v>3861.0309999999999</v>
      </c>
      <c r="F140" s="353" t="s">
        <v>71</v>
      </c>
      <c r="G140" s="354">
        <v>14325.749</v>
      </c>
      <c r="H140" s="355">
        <v>62166.815000000002</v>
      </c>
      <c r="I140" s="356">
        <v>3397.1909999999998</v>
      </c>
      <c r="J140" s="366"/>
      <c r="K140" s="351" t="s">
        <v>114</v>
      </c>
      <c r="L140" s="352">
        <v>3298.808</v>
      </c>
      <c r="M140" s="352">
        <v>15550.138000000001</v>
      </c>
      <c r="N140" s="352">
        <v>442.09100000000001</v>
      </c>
      <c r="O140" s="353" t="s">
        <v>117</v>
      </c>
      <c r="P140" s="354">
        <v>4063.386</v>
      </c>
      <c r="Q140" s="355">
        <v>17648.883000000002</v>
      </c>
      <c r="R140" s="356">
        <v>986.01300000000003</v>
      </c>
    </row>
    <row r="141" spans="2:31" ht="15.75" x14ac:dyDescent="0.25">
      <c r="B141" s="351" t="s">
        <v>118</v>
      </c>
      <c r="C141" s="352">
        <v>13166.851000000001</v>
      </c>
      <c r="D141" s="352">
        <v>62101.364999999998</v>
      </c>
      <c r="E141" s="352">
        <v>2558.348</v>
      </c>
      <c r="F141" s="353" t="s">
        <v>119</v>
      </c>
      <c r="G141" s="354">
        <v>12527.343999999999</v>
      </c>
      <c r="H141" s="355">
        <v>54390.131000000001</v>
      </c>
      <c r="I141" s="356">
        <v>2934.0340000000001</v>
      </c>
      <c r="J141" s="366"/>
      <c r="K141" s="351" t="s">
        <v>117</v>
      </c>
      <c r="L141" s="352">
        <v>3252.5360000000001</v>
      </c>
      <c r="M141" s="352">
        <v>15342.865</v>
      </c>
      <c r="N141" s="352">
        <v>702.65499999999997</v>
      </c>
      <c r="O141" s="353" t="s">
        <v>159</v>
      </c>
      <c r="P141" s="354">
        <v>4022.7640000000001</v>
      </c>
      <c r="Q141" s="355">
        <v>17454.288</v>
      </c>
      <c r="R141" s="356">
        <v>510.63799999999998</v>
      </c>
      <c r="AE141" s="14">
        <v>0</v>
      </c>
    </row>
    <row r="142" spans="2:31" ht="15.75" x14ac:dyDescent="0.25">
      <c r="B142" s="351" t="s">
        <v>119</v>
      </c>
      <c r="C142" s="352">
        <v>13021.665000000001</v>
      </c>
      <c r="D142" s="352">
        <v>61429.267999999996</v>
      </c>
      <c r="E142" s="352">
        <v>3231.8139999999999</v>
      </c>
      <c r="F142" s="353" t="s">
        <v>118</v>
      </c>
      <c r="G142" s="354">
        <v>11687.44</v>
      </c>
      <c r="H142" s="355">
        <v>50790.474999999999</v>
      </c>
      <c r="I142" s="356">
        <v>2619.3519999999999</v>
      </c>
      <c r="J142" s="366"/>
      <c r="K142" s="351" t="s">
        <v>159</v>
      </c>
      <c r="L142" s="352">
        <v>3090.0520000000001</v>
      </c>
      <c r="M142" s="352">
        <v>14625.727999999999</v>
      </c>
      <c r="N142" s="352">
        <v>375.07499999999999</v>
      </c>
      <c r="O142" s="353" t="s">
        <v>114</v>
      </c>
      <c r="P142" s="354">
        <v>3979.4540000000002</v>
      </c>
      <c r="Q142" s="355">
        <v>17262.690999999999</v>
      </c>
      <c r="R142" s="356">
        <v>535.44799999999998</v>
      </c>
    </row>
    <row r="143" spans="2:31" ht="15.75" x14ac:dyDescent="0.25">
      <c r="B143" s="351" t="s">
        <v>113</v>
      </c>
      <c r="C143" s="352">
        <v>11945.361999999999</v>
      </c>
      <c r="D143" s="352">
        <v>56247.228000000003</v>
      </c>
      <c r="E143" s="352">
        <v>2693.2280000000001</v>
      </c>
      <c r="F143" s="353" t="s">
        <v>113</v>
      </c>
      <c r="G143" s="354">
        <v>10827.912</v>
      </c>
      <c r="H143" s="355">
        <v>46971.807999999997</v>
      </c>
      <c r="I143" s="356">
        <v>2408.9450000000002</v>
      </c>
      <c r="J143" s="366"/>
      <c r="K143" s="351" t="s">
        <v>135</v>
      </c>
      <c r="L143" s="352">
        <v>2943.607</v>
      </c>
      <c r="M143" s="352">
        <v>13848.15</v>
      </c>
      <c r="N143" s="352">
        <v>361.17700000000002</v>
      </c>
      <c r="O143" s="353" t="s">
        <v>135</v>
      </c>
      <c r="P143" s="354">
        <v>3571.0430000000001</v>
      </c>
      <c r="Q143" s="355">
        <v>15520.905000000001</v>
      </c>
      <c r="R143" s="356">
        <v>429.06200000000001</v>
      </c>
    </row>
    <row r="144" spans="2:31" ht="15.75" x14ac:dyDescent="0.25">
      <c r="B144" s="351" t="s">
        <v>114</v>
      </c>
      <c r="C144" s="352">
        <v>9762.1460000000006</v>
      </c>
      <c r="D144" s="352">
        <v>45997.163</v>
      </c>
      <c r="E144" s="352">
        <v>2449.0439999999999</v>
      </c>
      <c r="F144" s="353" t="s">
        <v>114</v>
      </c>
      <c r="G144" s="354">
        <v>10692.593999999999</v>
      </c>
      <c r="H144" s="355">
        <v>46407.987000000001</v>
      </c>
      <c r="I144" s="356">
        <v>2649.9029999999998</v>
      </c>
      <c r="J144" s="366"/>
      <c r="K144" s="351" t="s">
        <v>113</v>
      </c>
      <c r="L144" s="352">
        <v>2854.3589999999999</v>
      </c>
      <c r="M144" s="352">
        <v>13445.971</v>
      </c>
      <c r="N144" s="352">
        <v>242.989</v>
      </c>
      <c r="O144" s="353" t="s">
        <v>122</v>
      </c>
      <c r="P144" s="354">
        <v>2412.2510000000002</v>
      </c>
      <c r="Q144" s="355">
        <v>10482.727000000001</v>
      </c>
      <c r="R144" s="356">
        <v>487.18700000000001</v>
      </c>
    </row>
    <row r="145" spans="1:18" ht="15.75" x14ac:dyDescent="0.25">
      <c r="B145" s="351" t="s">
        <v>129</v>
      </c>
      <c r="C145" s="352">
        <v>8106.9049999999997</v>
      </c>
      <c r="D145" s="352">
        <v>38205.508999999998</v>
      </c>
      <c r="E145" s="352">
        <v>1941.6590000000001</v>
      </c>
      <c r="F145" s="353" t="s">
        <v>129</v>
      </c>
      <c r="G145" s="354">
        <v>8823.6110000000008</v>
      </c>
      <c r="H145" s="355">
        <v>38310.569000000003</v>
      </c>
      <c r="I145" s="356">
        <v>2061.9789999999998</v>
      </c>
      <c r="J145" s="366"/>
      <c r="K145" s="351" t="s">
        <v>152</v>
      </c>
      <c r="L145" s="352">
        <v>2210.2379999999998</v>
      </c>
      <c r="M145" s="352">
        <v>10442.359</v>
      </c>
      <c r="N145" s="352">
        <v>668.13699999999994</v>
      </c>
      <c r="O145" s="353" t="s">
        <v>113</v>
      </c>
      <c r="P145" s="354">
        <v>2350.277</v>
      </c>
      <c r="Q145" s="355">
        <v>10208.906000000001</v>
      </c>
      <c r="R145" s="356">
        <v>183.964</v>
      </c>
    </row>
    <row r="146" spans="1:18" ht="15.75" x14ac:dyDescent="0.25">
      <c r="B146" s="351" t="s">
        <v>121</v>
      </c>
      <c r="C146" s="352">
        <v>7881.03</v>
      </c>
      <c r="D146" s="352">
        <v>37141.569000000003</v>
      </c>
      <c r="E146" s="352">
        <v>1172.931</v>
      </c>
      <c r="F146" s="353" t="s">
        <v>121</v>
      </c>
      <c r="G146" s="354">
        <v>6142.0249999999996</v>
      </c>
      <c r="H146" s="355">
        <v>26664.81</v>
      </c>
      <c r="I146" s="356">
        <v>1070.106</v>
      </c>
      <c r="J146" s="366"/>
      <c r="K146" s="351" t="s">
        <v>122</v>
      </c>
      <c r="L146" s="352">
        <v>2077.8580000000002</v>
      </c>
      <c r="M146" s="352">
        <v>9800.4570000000003</v>
      </c>
      <c r="N146" s="352">
        <v>317.30200000000002</v>
      </c>
      <c r="O146" s="353" t="s">
        <v>152</v>
      </c>
      <c r="P146" s="354">
        <v>1883.1990000000001</v>
      </c>
      <c r="Q146" s="355">
        <v>8174.6090000000004</v>
      </c>
      <c r="R146" s="356">
        <v>410.41699999999997</v>
      </c>
    </row>
    <row r="147" spans="1:18" ht="15.75" x14ac:dyDescent="0.25">
      <c r="B147" s="351" t="s">
        <v>214</v>
      </c>
      <c r="C147" s="352">
        <v>7611.18</v>
      </c>
      <c r="D147" s="352">
        <v>35862.447</v>
      </c>
      <c r="E147" s="352">
        <v>2114.7959999999998</v>
      </c>
      <c r="F147" s="353" t="s">
        <v>117</v>
      </c>
      <c r="G147" s="354">
        <v>5684.4520000000002</v>
      </c>
      <c r="H147" s="355">
        <v>24691.217000000001</v>
      </c>
      <c r="I147" s="356">
        <v>1271.1479999999999</v>
      </c>
      <c r="J147" s="366"/>
      <c r="K147" s="351" t="s">
        <v>71</v>
      </c>
      <c r="L147" s="352">
        <v>981.36400000000003</v>
      </c>
      <c r="M147" s="352">
        <v>4615.9229999999998</v>
      </c>
      <c r="N147" s="352">
        <v>202.815</v>
      </c>
      <c r="O147" s="353" t="s">
        <v>112</v>
      </c>
      <c r="P147" s="354">
        <v>1538.664</v>
      </c>
      <c r="Q147" s="355">
        <v>6667.7539999999999</v>
      </c>
      <c r="R147" s="356">
        <v>340.35199999999998</v>
      </c>
    </row>
    <row r="148" spans="1:18" ht="15.75" x14ac:dyDescent="0.25">
      <c r="B148" s="351" t="s">
        <v>68</v>
      </c>
      <c r="C148" s="352">
        <v>5905.0010000000002</v>
      </c>
      <c r="D148" s="352">
        <v>27845.074000000001</v>
      </c>
      <c r="E148" s="352">
        <v>1346.585</v>
      </c>
      <c r="F148" s="353" t="s">
        <v>214</v>
      </c>
      <c r="G148" s="354">
        <v>5244.4709999999995</v>
      </c>
      <c r="H148" s="355">
        <v>22769.726999999999</v>
      </c>
      <c r="I148" s="356">
        <v>1312.883</v>
      </c>
      <c r="J148" s="366"/>
      <c r="K148" s="351" t="s">
        <v>112</v>
      </c>
      <c r="L148" s="352">
        <v>853.46900000000005</v>
      </c>
      <c r="M148" s="352">
        <v>4016.6329999999998</v>
      </c>
      <c r="N148" s="352">
        <v>146.36199999999999</v>
      </c>
      <c r="O148" s="353" t="s">
        <v>119</v>
      </c>
      <c r="P148" s="354">
        <v>1276.9549999999999</v>
      </c>
      <c r="Q148" s="355">
        <v>5539.259</v>
      </c>
      <c r="R148" s="356">
        <v>217.596</v>
      </c>
    </row>
    <row r="149" spans="1:18" ht="16.5" thickBot="1" x14ac:dyDescent="0.3">
      <c r="B149" s="357" t="s">
        <v>274</v>
      </c>
      <c r="C149" s="358">
        <v>5572.848</v>
      </c>
      <c r="D149" s="358">
        <v>26277.5</v>
      </c>
      <c r="E149" s="358">
        <v>1156.086</v>
      </c>
      <c r="F149" s="359" t="s">
        <v>120</v>
      </c>
      <c r="G149" s="360">
        <v>4934.3590000000004</v>
      </c>
      <c r="H149" s="361">
        <v>21429.154999999999</v>
      </c>
      <c r="I149" s="362">
        <v>1180.614</v>
      </c>
      <c r="J149" s="366"/>
      <c r="K149" s="357" t="s">
        <v>128</v>
      </c>
      <c r="L149" s="358">
        <v>756.89700000000005</v>
      </c>
      <c r="M149" s="358">
        <v>3559.547</v>
      </c>
      <c r="N149" s="358">
        <v>158.92400000000001</v>
      </c>
      <c r="O149" s="359" t="s">
        <v>71</v>
      </c>
      <c r="P149" s="360">
        <v>713.02099999999996</v>
      </c>
      <c r="Q149" s="361">
        <v>3097.232</v>
      </c>
      <c r="R149" s="362">
        <v>122.026</v>
      </c>
    </row>
    <row r="151" spans="1:18" ht="15" x14ac:dyDescent="0.2">
      <c r="A151" s="304"/>
      <c r="B151" s="305" t="s">
        <v>263</v>
      </c>
      <c r="C151" s="304"/>
      <c r="D151" s="304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24" sqref="V2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03" t="s">
        <v>249</v>
      </c>
      <c r="C2" s="106"/>
    </row>
    <row r="3" spans="1:23" x14ac:dyDescent="0.2">
      <c r="G3" s="24"/>
      <c r="H3" s="24"/>
    </row>
    <row r="4" spans="1:23" ht="23.25" x14ac:dyDescent="0.35">
      <c r="B4" s="226" t="s">
        <v>283</v>
      </c>
      <c r="C4" s="229"/>
      <c r="D4" s="229"/>
      <c r="E4" s="229"/>
      <c r="F4" s="229"/>
      <c r="G4" s="229"/>
      <c r="H4" s="199"/>
      <c r="I4" s="229"/>
    </row>
    <row r="5" spans="1:23" ht="15.75" x14ac:dyDescent="0.25">
      <c r="B5" s="227" t="s">
        <v>105</v>
      </c>
      <c r="C5" s="107"/>
      <c r="D5" s="107"/>
      <c r="E5" s="107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28" t="s">
        <v>102</v>
      </c>
      <c r="F6" s="9"/>
      <c r="G6" s="9"/>
    </row>
    <row r="7" spans="1:23" ht="15" x14ac:dyDescent="0.2">
      <c r="A7" s="29"/>
      <c r="B7" s="230"/>
      <c r="C7" s="231"/>
      <c r="D7" s="232" t="s">
        <v>85</v>
      </c>
      <c r="E7" s="233"/>
      <c r="F7" s="233"/>
      <c r="G7" s="233"/>
      <c r="H7" s="233"/>
      <c r="I7" s="234"/>
      <c r="J7" s="232" t="s">
        <v>86</v>
      </c>
      <c r="K7" s="233"/>
      <c r="L7" s="233"/>
      <c r="M7" s="233"/>
      <c r="N7" s="233"/>
      <c r="O7" s="234"/>
      <c r="P7" s="441" t="s">
        <v>104</v>
      </c>
      <c r="Q7" s="442"/>
      <c r="R7" s="443"/>
      <c r="S7" s="444"/>
      <c r="U7" s="445"/>
      <c r="V7" s="445"/>
      <c r="W7" s="445"/>
    </row>
    <row r="8" spans="1:23" ht="15" x14ac:dyDescent="0.25">
      <c r="A8" s="29"/>
      <c r="B8" s="235" t="s">
        <v>87</v>
      </c>
      <c r="C8" s="236" t="s">
        <v>88</v>
      </c>
      <c r="D8" s="237" t="s">
        <v>89</v>
      </c>
      <c r="E8" s="238"/>
      <c r="F8" s="238" t="s">
        <v>131</v>
      </c>
      <c r="G8" s="238"/>
      <c r="H8" s="238" t="s">
        <v>90</v>
      </c>
      <c r="I8" s="239"/>
      <c r="J8" s="237" t="s">
        <v>89</v>
      </c>
      <c r="K8" s="238"/>
      <c r="L8" s="238" t="s">
        <v>131</v>
      </c>
      <c r="M8" s="238"/>
      <c r="N8" s="238" t="s">
        <v>90</v>
      </c>
      <c r="O8" s="239"/>
      <c r="P8" s="237" t="s">
        <v>89</v>
      </c>
      <c r="Q8" s="238"/>
      <c r="R8" s="240" t="s">
        <v>131</v>
      </c>
      <c r="S8" s="239"/>
      <c r="U8" s="445"/>
      <c r="V8" s="445"/>
      <c r="W8" s="445"/>
    </row>
    <row r="9" spans="1:23" ht="13.5" thickBot="1" x14ac:dyDescent="0.25">
      <c r="A9" s="29"/>
      <c r="B9" s="241"/>
      <c r="C9" s="242"/>
      <c r="D9" s="243" t="s">
        <v>281</v>
      </c>
      <c r="E9" s="306" t="s">
        <v>282</v>
      </c>
      <c r="F9" s="243" t="s">
        <v>281</v>
      </c>
      <c r="G9" s="306" t="s">
        <v>282</v>
      </c>
      <c r="H9" s="243" t="s">
        <v>281</v>
      </c>
      <c r="I9" s="306" t="s">
        <v>282</v>
      </c>
      <c r="J9" s="246" t="s">
        <v>281</v>
      </c>
      <c r="K9" s="317" t="s">
        <v>282</v>
      </c>
      <c r="L9" s="247" t="s">
        <v>281</v>
      </c>
      <c r="M9" s="317" t="s">
        <v>282</v>
      </c>
      <c r="N9" s="248" t="s">
        <v>281</v>
      </c>
      <c r="O9" s="318" t="s">
        <v>282</v>
      </c>
      <c r="P9" s="243" t="s">
        <v>281</v>
      </c>
      <c r="Q9" s="306" t="s">
        <v>282</v>
      </c>
      <c r="R9" s="243" t="s">
        <v>281</v>
      </c>
      <c r="S9" s="313" t="s">
        <v>282</v>
      </c>
      <c r="T9" s="24"/>
      <c r="U9" s="445"/>
      <c r="V9" s="445"/>
      <c r="W9" s="445"/>
    </row>
    <row r="10" spans="1:23" ht="15.75" x14ac:dyDescent="0.25">
      <c r="A10" s="29"/>
      <c r="B10" s="250" t="s">
        <v>250</v>
      </c>
      <c r="C10" s="251"/>
      <c r="D10" s="252">
        <f t="shared" ref="D10:O10" si="0">SUM(D11:D16)</f>
        <v>3303498.5</v>
      </c>
      <c r="E10" s="307">
        <f t="shared" si="0"/>
        <v>2923898.2149999999</v>
      </c>
      <c r="F10" s="253">
        <f>SUM(F11:F16)</f>
        <v>15431984.870000001</v>
      </c>
      <c r="G10" s="310">
        <f>SUM(G11:G16)</f>
        <v>13370470.43</v>
      </c>
      <c r="H10" s="254">
        <f t="shared" si="0"/>
        <v>1695749.44</v>
      </c>
      <c r="I10" s="314">
        <f t="shared" si="0"/>
        <v>1694413.2840000002</v>
      </c>
      <c r="J10" s="252">
        <f t="shared" si="0"/>
        <v>1543697.1709999999</v>
      </c>
      <c r="K10" s="310">
        <f t="shared" si="0"/>
        <v>1457120.5109999999</v>
      </c>
      <c r="L10" s="253">
        <f t="shared" si="0"/>
        <v>7224712.949000001</v>
      </c>
      <c r="M10" s="310">
        <f t="shared" si="0"/>
        <v>6651158.0480000004</v>
      </c>
      <c r="N10" s="255">
        <f t="shared" si="0"/>
        <v>639739.93599999999</v>
      </c>
      <c r="O10" s="319">
        <f t="shared" si="0"/>
        <v>630332.07799999998</v>
      </c>
      <c r="P10" s="252">
        <f>SUM(P11:P16)</f>
        <v>1759801.3289999999</v>
      </c>
      <c r="Q10" s="319">
        <f>SUM(Q11:Q16)</f>
        <v>1466777.7039999999</v>
      </c>
      <c r="R10" s="256">
        <f>SUM(R11:R16)</f>
        <v>8207271.9210000001</v>
      </c>
      <c r="S10" s="319">
        <f>SUM(S11:S16)</f>
        <v>6719312.3820000002</v>
      </c>
      <c r="T10" s="39"/>
      <c r="U10" s="445"/>
      <c r="V10" s="445"/>
      <c r="W10" s="445"/>
    </row>
    <row r="11" spans="1:23" x14ac:dyDescent="0.2">
      <c r="A11" s="29"/>
      <c r="B11" s="257" t="s">
        <v>91</v>
      </c>
      <c r="C11" s="258" t="s">
        <v>137</v>
      </c>
      <c r="D11" s="259">
        <v>706356.429</v>
      </c>
      <c r="E11" s="308">
        <v>570968.84600000002</v>
      </c>
      <c r="F11" s="260">
        <v>3302241.8909999998</v>
      </c>
      <c r="G11" s="311">
        <v>2607886.5860000001</v>
      </c>
      <c r="H11" s="261">
        <v>843811.54299999995</v>
      </c>
      <c r="I11" s="315">
        <v>835436.96100000001</v>
      </c>
      <c r="J11" s="259">
        <v>292823.59700000001</v>
      </c>
      <c r="K11" s="308">
        <v>243072.253</v>
      </c>
      <c r="L11" s="260">
        <v>1372275.807</v>
      </c>
      <c r="M11" s="311">
        <v>1110506.8030000001</v>
      </c>
      <c r="N11" s="261">
        <v>211437.83600000001</v>
      </c>
      <c r="O11" s="315">
        <v>202040.32199999999</v>
      </c>
      <c r="P11" s="259">
        <f t="shared" ref="P11:S16" si="1">D11-J11</f>
        <v>413532.83199999999</v>
      </c>
      <c r="Q11" s="315">
        <f t="shared" si="1"/>
        <v>327896.59299999999</v>
      </c>
      <c r="R11" s="262">
        <f t="shared" si="1"/>
        <v>1929966.0839999998</v>
      </c>
      <c r="S11" s="320">
        <f t="shared" si="1"/>
        <v>1497379.7830000001</v>
      </c>
      <c r="T11" s="39"/>
      <c r="U11" s="445"/>
      <c r="V11" s="445"/>
      <c r="W11" s="445"/>
    </row>
    <row r="12" spans="1:23" x14ac:dyDescent="0.2">
      <c r="A12" s="29"/>
      <c r="B12" s="257" t="s">
        <v>92</v>
      </c>
      <c r="C12" s="258" t="s">
        <v>93</v>
      </c>
      <c r="D12" s="259">
        <v>522119.76199999999</v>
      </c>
      <c r="E12" s="308">
        <v>423195.11800000002</v>
      </c>
      <c r="F12" s="260">
        <v>2435144.7579999999</v>
      </c>
      <c r="G12" s="311">
        <v>1941053.4920000001</v>
      </c>
      <c r="H12" s="261">
        <v>144971.73199999999</v>
      </c>
      <c r="I12" s="315">
        <v>155445.71799999999</v>
      </c>
      <c r="J12" s="259">
        <v>355465.04599999997</v>
      </c>
      <c r="K12" s="308">
        <v>320954.913</v>
      </c>
      <c r="L12" s="260">
        <v>1663257.898</v>
      </c>
      <c r="M12" s="311">
        <v>1464751.655</v>
      </c>
      <c r="N12" s="261">
        <v>126237.12699999999</v>
      </c>
      <c r="O12" s="315">
        <v>135950.905</v>
      </c>
      <c r="P12" s="259">
        <f t="shared" si="1"/>
        <v>166654.71600000001</v>
      </c>
      <c r="Q12" s="315">
        <f t="shared" si="1"/>
        <v>102240.20500000002</v>
      </c>
      <c r="R12" s="262">
        <f t="shared" si="1"/>
        <v>771886.85999999987</v>
      </c>
      <c r="S12" s="320">
        <f t="shared" si="1"/>
        <v>476301.83700000006</v>
      </c>
      <c r="T12" s="39"/>
      <c r="U12" s="445"/>
      <c r="V12" s="445"/>
      <c r="W12" s="445"/>
    </row>
    <row r="13" spans="1:23" x14ac:dyDescent="0.2">
      <c r="A13" s="29"/>
      <c r="B13" s="257" t="s">
        <v>94</v>
      </c>
      <c r="C13" s="258" t="s">
        <v>95</v>
      </c>
      <c r="D13" s="259">
        <v>190007.81299999999</v>
      </c>
      <c r="E13" s="308">
        <v>216014.114</v>
      </c>
      <c r="F13" s="260">
        <v>888319.04799999995</v>
      </c>
      <c r="G13" s="311">
        <v>986770.495</v>
      </c>
      <c r="H13" s="261">
        <v>131409.21400000001</v>
      </c>
      <c r="I13" s="315">
        <v>133070.03700000001</v>
      </c>
      <c r="J13" s="259">
        <v>91867.543999999994</v>
      </c>
      <c r="K13" s="308">
        <v>95338.077000000005</v>
      </c>
      <c r="L13" s="260">
        <v>429245.57799999998</v>
      </c>
      <c r="M13" s="311">
        <v>435486.38099999999</v>
      </c>
      <c r="N13" s="261">
        <v>60499.231</v>
      </c>
      <c r="O13" s="315">
        <v>57947.972999999998</v>
      </c>
      <c r="P13" s="259">
        <f t="shared" si="1"/>
        <v>98140.269</v>
      </c>
      <c r="Q13" s="315">
        <f t="shared" si="1"/>
        <v>120676.037</v>
      </c>
      <c r="R13" s="262">
        <f t="shared" si="1"/>
        <v>459073.47</v>
      </c>
      <c r="S13" s="320">
        <f t="shared" si="1"/>
        <v>551284.11400000006</v>
      </c>
      <c r="T13" s="39"/>
      <c r="U13" s="38"/>
    </row>
    <row r="14" spans="1:23" x14ac:dyDescent="0.2">
      <c r="A14" s="29"/>
      <c r="B14" s="257" t="s">
        <v>96</v>
      </c>
      <c r="C14" s="258" t="s">
        <v>97</v>
      </c>
      <c r="D14" s="259">
        <v>259915.12400000001</v>
      </c>
      <c r="E14" s="308">
        <v>184662.29500000001</v>
      </c>
      <c r="F14" s="260">
        <v>1214204.4469999999</v>
      </c>
      <c r="G14" s="311">
        <v>845627.60900000005</v>
      </c>
      <c r="H14" s="261">
        <v>221903.67800000001</v>
      </c>
      <c r="I14" s="315">
        <v>214407.652</v>
      </c>
      <c r="J14" s="259">
        <v>85607.347999999998</v>
      </c>
      <c r="K14" s="308">
        <v>67239.945999999996</v>
      </c>
      <c r="L14" s="260">
        <v>399213.75699999998</v>
      </c>
      <c r="M14" s="311">
        <v>306996.67099999997</v>
      </c>
      <c r="N14" s="261">
        <v>106559.234</v>
      </c>
      <c r="O14" s="315">
        <v>94441.733999999997</v>
      </c>
      <c r="P14" s="259">
        <f t="shared" si="1"/>
        <v>174307.77600000001</v>
      </c>
      <c r="Q14" s="315">
        <f t="shared" si="1"/>
        <v>117422.34900000002</v>
      </c>
      <c r="R14" s="262">
        <f t="shared" si="1"/>
        <v>814990.69</v>
      </c>
      <c r="S14" s="320">
        <f t="shared" si="1"/>
        <v>538630.93800000008</v>
      </c>
      <c r="T14" s="39"/>
      <c r="U14" s="30"/>
    </row>
    <row r="15" spans="1:23" x14ac:dyDescent="0.2">
      <c r="A15" s="29"/>
      <c r="B15" s="257" t="s">
        <v>98</v>
      </c>
      <c r="C15" s="258" t="s">
        <v>99</v>
      </c>
      <c r="D15" s="259">
        <v>475662.72499999998</v>
      </c>
      <c r="E15" s="308">
        <v>374442.799</v>
      </c>
      <c r="F15" s="260">
        <v>2219252.145</v>
      </c>
      <c r="G15" s="311">
        <v>1715852.473</v>
      </c>
      <c r="H15" s="261">
        <v>74595.269</v>
      </c>
      <c r="I15" s="315">
        <v>74439.701000000001</v>
      </c>
      <c r="J15" s="259">
        <v>174600.19699999999</v>
      </c>
      <c r="K15" s="308">
        <v>126338.25</v>
      </c>
      <c r="L15" s="260">
        <v>818233.22900000005</v>
      </c>
      <c r="M15" s="311">
        <v>574975.554</v>
      </c>
      <c r="N15" s="261">
        <v>26995.035</v>
      </c>
      <c r="O15" s="315">
        <v>22018.864000000001</v>
      </c>
      <c r="P15" s="259">
        <f t="shared" si="1"/>
        <v>301062.52799999999</v>
      </c>
      <c r="Q15" s="315">
        <f t="shared" si="1"/>
        <v>248104.549</v>
      </c>
      <c r="R15" s="262">
        <f t="shared" si="1"/>
        <v>1401018.916</v>
      </c>
      <c r="S15" s="320">
        <f t="shared" si="1"/>
        <v>1140876.919</v>
      </c>
      <c r="T15" s="39"/>
      <c r="U15" s="30"/>
    </row>
    <row r="16" spans="1:23" ht="13.5" thickBot="1" x14ac:dyDescent="0.25">
      <c r="A16" s="29"/>
      <c r="B16" s="263" t="s">
        <v>100</v>
      </c>
      <c r="C16" s="264" t="s">
        <v>101</v>
      </c>
      <c r="D16" s="265">
        <v>1149436.6470000001</v>
      </c>
      <c r="E16" s="309">
        <v>1154615.0430000001</v>
      </c>
      <c r="F16" s="266">
        <v>5372822.5810000002</v>
      </c>
      <c r="G16" s="312">
        <v>5273279.7750000004</v>
      </c>
      <c r="H16" s="267">
        <v>279058.00400000002</v>
      </c>
      <c r="I16" s="316">
        <v>281613.21500000003</v>
      </c>
      <c r="J16" s="265">
        <v>543333.43900000001</v>
      </c>
      <c r="K16" s="309">
        <v>604177.07200000004</v>
      </c>
      <c r="L16" s="266">
        <v>2542486.6800000002</v>
      </c>
      <c r="M16" s="312">
        <v>2758440.9840000002</v>
      </c>
      <c r="N16" s="267">
        <v>108011.473</v>
      </c>
      <c r="O16" s="316">
        <v>117932.28</v>
      </c>
      <c r="P16" s="265">
        <f t="shared" si="1"/>
        <v>606103.2080000001</v>
      </c>
      <c r="Q16" s="316">
        <f t="shared" si="1"/>
        <v>550437.97100000002</v>
      </c>
      <c r="R16" s="268">
        <f t="shared" si="1"/>
        <v>2830335.9010000001</v>
      </c>
      <c r="S16" s="321">
        <f t="shared" si="1"/>
        <v>2514838.7910000002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28" t="s">
        <v>203</v>
      </c>
      <c r="C18" s="107"/>
      <c r="G18" s="19"/>
      <c r="I18" s="19"/>
      <c r="L18" s="19"/>
    </row>
    <row r="19" spans="1:23" ht="15" x14ac:dyDescent="0.2">
      <c r="A19" s="29"/>
      <c r="B19" s="230"/>
      <c r="C19" s="269"/>
      <c r="D19" s="270" t="s">
        <v>85</v>
      </c>
      <c r="E19" s="271"/>
      <c r="F19" s="271"/>
      <c r="G19" s="271"/>
      <c r="H19" s="271"/>
      <c r="I19" s="272"/>
      <c r="J19" s="270" t="s">
        <v>86</v>
      </c>
      <c r="K19" s="271"/>
      <c r="L19" s="271"/>
      <c r="M19" s="271"/>
      <c r="N19" s="271"/>
      <c r="O19" s="272"/>
      <c r="P19" s="273" t="s">
        <v>104</v>
      </c>
      <c r="Q19" s="274"/>
      <c r="R19" s="275"/>
      <c r="S19" s="276"/>
      <c r="U19" s="445"/>
      <c r="V19" s="445"/>
      <c r="W19" s="445"/>
    </row>
    <row r="20" spans="1:23" ht="15" x14ac:dyDescent="0.25">
      <c r="A20" s="29"/>
      <c r="B20" s="235" t="s">
        <v>87</v>
      </c>
      <c r="C20" s="277" t="s">
        <v>88</v>
      </c>
      <c r="D20" s="238" t="s">
        <v>89</v>
      </c>
      <c r="E20" s="238"/>
      <c r="F20" s="238" t="s">
        <v>131</v>
      </c>
      <c r="G20" s="238"/>
      <c r="H20" s="238" t="s">
        <v>90</v>
      </c>
      <c r="I20" s="278"/>
      <c r="J20" s="238" t="s">
        <v>89</v>
      </c>
      <c r="K20" s="238"/>
      <c r="L20" s="238" t="s">
        <v>131</v>
      </c>
      <c r="M20" s="238"/>
      <c r="N20" s="238" t="s">
        <v>90</v>
      </c>
      <c r="O20" s="278"/>
      <c r="P20" s="240" t="s">
        <v>89</v>
      </c>
      <c r="Q20" s="238"/>
      <c r="R20" s="240" t="s">
        <v>131</v>
      </c>
      <c r="S20" s="239"/>
      <c r="U20" s="445"/>
      <c r="V20" s="445"/>
      <c r="W20" s="445"/>
    </row>
    <row r="21" spans="1:23" ht="13.5" thickBot="1" x14ac:dyDescent="0.25">
      <c r="A21" s="29"/>
      <c r="B21" s="241"/>
      <c r="C21" s="279"/>
      <c r="D21" s="280" t="s">
        <v>281</v>
      </c>
      <c r="E21" s="306" t="s">
        <v>282</v>
      </c>
      <c r="F21" s="244" t="s">
        <v>281</v>
      </c>
      <c r="G21" s="306" t="s">
        <v>282</v>
      </c>
      <c r="H21" s="245" t="s">
        <v>281</v>
      </c>
      <c r="I21" s="322" t="s">
        <v>282</v>
      </c>
      <c r="J21" s="281" t="s">
        <v>281</v>
      </c>
      <c r="K21" s="317" t="s">
        <v>282</v>
      </c>
      <c r="L21" s="247" t="s">
        <v>281</v>
      </c>
      <c r="M21" s="317" t="s">
        <v>282</v>
      </c>
      <c r="N21" s="248" t="s">
        <v>281</v>
      </c>
      <c r="O21" s="326" t="s">
        <v>282</v>
      </c>
      <c r="P21" s="280" t="s">
        <v>281</v>
      </c>
      <c r="Q21" s="306" t="s">
        <v>282</v>
      </c>
      <c r="R21" s="282" t="s">
        <v>281</v>
      </c>
      <c r="S21" s="313" t="s">
        <v>282</v>
      </c>
      <c r="U21" s="445"/>
      <c r="V21" s="445"/>
      <c r="W21" s="445"/>
    </row>
    <row r="22" spans="1:23" ht="15.75" x14ac:dyDescent="0.25">
      <c r="A22" s="29"/>
      <c r="B22" s="250" t="s">
        <v>250</v>
      </c>
      <c r="C22" s="283"/>
      <c r="D22" s="284">
        <f t="shared" ref="D22:S22" si="2">SUM(D23:D28)</f>
        <v>200864.58300000001</v>
      </c>
      <c r="E22" s="310">
        <f t="shared" si="2"/>
        <v>126810.60199999998</v>
      </c>
      <c r="F22" s="253">
        <f t="shared" si="2"/>
        <v>932762.10600000003</v>
      </c>
      <c r="G22" s="310">
        <f t="shared" si="2"/>
        <v>583898.30900000012</v>
      </c>
      <c r="H22" s="255">
        <f t="shared" si="2"/>
        <v>87396.590999999986</v>
      </c>
      <c r="I22" s="323">
        <f t="shared" si="2"/>
        <v>65243.748</v>
      </c>
      <c r="J22" s="284">
        <f t="shared" si="2"/>
        <v>142028.587</v>
      </c>
      <c r="K22" s="310">
        <f>SUM(K23:K28)</f>
        <v>146684.60999999999</v>
      </c>
      <c r="L22" s="253">
        <f>SUM(L23:L28)</f>
        <v>664411.18799999997</v>
      </c>
      <c r="M22" s="310">
        <f>SUM(M23:M28)</f>
        <v>670099.2620000001</v>
      </c>
      <c r="N22" s="255">
        <f t="shared" si="2"/>
        <v>37788.75</v>
      </c>
      <c r="O22" s="307">
        <f t="shared" si="2"/>
        <v>46472.233</v>
      </c>
      <c r="P22" s="252">
        <f t="shared" si="2"/>
        <v>58835.995999999999</v>
      </c>
      <c r="Q22" s="314">
        <f t="shared" si="2"/>
        <v>-19874.008000000013</v>
      </c>
      <c r="R22" s="556">
        <f t="shared" si="2"/>
        <v>268350.91799999995</v>
      </c>
      <c r="S22" s="553">
        <f t="shared" si="2"/>
        <v>-86200.953000000038</v>
      </c>
      <c r="U22" s="445"/>
      <c r="V22" s="445"/>
      <c r="W22" s="445"/>
    </row>
    <row r="23" spans="1:23" x14ac:dyDescent="0.2">
      <c r="A23" s="29"/>
      <c r="B23" s="257" t="s">
        <v>91</v>
      </c>
      <c r="C23" s="285" t="s">
        <v>137</v>
      </c>
      <c r="D23" s="261">
        <v>5690.5339999999997</v>
      </c>
      <c r="E23" s="308">
        <v>6608.6689999999999</v>
      </c>
      <c r="F23" s="286">
        <v>26518.407999999999</v>
      </c>
      <c r="G23" s="311">
        <v>30272.342000000001</v>
      </c>
      <c r="H23" s="261">
        <v>3440.107</v>
      </c>
      <c r="I23" s="324">
        <v>4117.549</v>
      </c>
      <c r="J23" s="287">
        <v>6996.7430000000004</v>
      </c>
      <c r="K23" s="311">
        <v>8093.5640000000003</v>
      </c>
      <c r="L23" s="260">
        <v>32673.592000000001</v>
      </c>
      <c r="M23" s="311">
        <v>36705.396999999997</v>
      </c>
      <c r="N23" s="286">
        <v>4833.9589999999998</v>
      </c>
      <c r="O23" s="327">
        <v>6991.3389999999999</v>
      </c>
      <c r="P23" s="259">
        <f t="shared" ref="P23:S28" si="3">D23-J23</f>
        <v>-1306.2090000000007</v>
      </c>
      <c r="Q23" s="559">
        <f t="shared" si="3"/>
        <v>-1484.8950000000004</v>
      </c>
      <c r="R23" s="557">
        <f t="shared" si="3"/>
        <v>-6155.1840000000011</v>
      </c>
      <c r="S23" s="554">
        <f t="shared" si="3"/>
        <v>-6433.0549999999967</v>
      </c>
      <c r="U23" s="445"/>
      <c r="V23" s="445"/>
      <c r="W23" s="445"/>
    </row>
    <row r="24" spans="1:23" x14ac:dyDescent="0.2">
      <c r="A24" s="29"/>
      <c r="B24" s="257" t="s">
        <v>92</v>
      </c>
      <c r="C24" s="285" t="s">
        <v>93</v>
      </c>
      <c r="D24" s="261">
        <v>44829.735999999997</v>
      </c>
      <c r="E24" s="308">
        <v>21946.806</v>
      </c>
      <c r="F24" s="286">
        <v>207309.397</v>
      </c>
      <c r="G24" s="311">
        <v>101506.26300000001</v>
      </c>
      <c r="H24" s="261">
        <v>12639.71</v>
      </c>
      <c r="I24" s="324">
        <v>8954.5779999999995</v>
      </c>
      <c r="J24" s="287">
        <v>42399.256999999998</v>
      </c>
      <c r="K24" s="311">
        <v>37072.550999999999</v>
      </c>
      <c r="L24" s="260">
        <v>198144.15100000001</v>
      </c>
      <c r="M24" s="311">
        <v>169570.27499999999</v>
      </c>
      <c r="N24" s="286">
        <v>12341.915999999999</v>
      </c>
      <c r="O24" s="327">
        <v>13505.634</v>
      </c>
      <c r="P24" s="259">
        <f t="shared" si="3"/>
        <v>2430.4789999999994</v>
      </c>
      <c r="Q24" s="559">
        <f t="shared" si="3"/>
        <v>-15125.744999999999</v>
      </c>
      <c r="R24" s="557">
        <f t="shared" si="3"/>
        <v>9165.2459999999846</v>
      </c>
      <c r="S24" s="554">
        <f t="shared" si="3"/>
        <v>-68064.011999999988</v>
      </c>
      <c r="U24" s="445"/>
      <c r="V24" s="445"/>
      <c r="W24" s="445"/>
    </row>
    <row r="25" spans="1:23" x14ac:dyDescent="0.2">
      <c r="A25" s="29"/>
      <c r="B25" s="257" t="s">
        <v>94</v>
      </c>
      <c r="C25" s="285" t="s">
        <v>95</v>
      </c>
      <c r="D25" s="261">
        <v>7678.5590000000002</v>
      </c>
      <c r="E25" s="308">
        <v>9242.7530000000006</v>
      </c>
      <c r="F25" s="286">
        <v>35803.534</v>
      </c>
      <c r="G25" s="311">
        <v>42054.279000000002</v>
      </c>
      <c r="H25" s="261">
        <v>3765.3829999999998</v>
      </c>
      <c r="I25" s="324">
        <v>3955.7750000000001</v>
      </c>
      <c r="J25" s="287">
        <v>3731.83</v>
      </c>
      <c r="K25" s="311">
        <v>969.60299999999995</v>
      </c>
      <c r="L25" s="260">
        <v>17616.648000000001</v>
      </c>
      <c r="M25" s="311">
        <v>4461.8549999999996</v>
      </c>
      <c r="N25" s="286">
        <v>1077.5999999999999</v>
      </c>
      <c r="O25" s="327">
        <v>496.65600000000001</v>
      </c>
      <c r="P25" s="259">
        <f t="shared" si="3"/>
        <v>3946.7290000000003</v>
      </c>
      <c r="Q25" s="559">
        <f t="shared" si="3"/>
        <v>8273.1500000000015</v>
      </c>
      <c r="R25" s="557">
        <f t="shared" si="3"/>
        <v>18186.885999999999</v>
      </c>
      <c r="S25" s="554">
        <f t="shared" si="3"/>
        <v>37592.423999999999</v>
      </c>
      <c r="U25" s="445"/>
    </row>
    <row r="26" spans="1:23" x14ac:dyDescent="0.2">
      <c r="A26" s="29"/>
      <c r="B26" s="257" t="s">
        <v>96</v>
      </c>
      <c r="C26" s="285" t="s">
        <v>97</v>
      </c>
      <c r="D26" s="261">
        <v>50336.542999999998</v>
      </c>
      <c r="E26" s="308">
        <v>25443.138999999999</v>
      </c>
      <c r="F26" s="286">
        <v>233961.046</v>
      </c>
      <c r="G26" s="311">
        <v>116387.764</v>
      </c>
      <c r="H26" s="261">
        <v>49209.178999999996</v>
      </c>
      <c r="I26" s="324">
        <v>33099.714</v>
      </c>
      <c r="J26" s="287">
        <v>13333.191999999999</v>
      </c>
      <c r="K26" s="311">
        <v>8483.2860000000001</v>
      </c>
      <c r="L26" s="260">
        <v>62391.724000000002</v>
      </c>
      <c r="M26" s="311">
        <v>38918.857000000004</v>
      </c>
      <c r="N26" s="286">
        <v>6500.576</v>
      </c>
      <c r="O26" s="327">
        <v>6012.7780000000002</v>
      </c>
      <c r="P26" s="259">
        <f t="shared" si="3"/>
        <v>37003.350999999995</v>
      </c>
      <c r="Q26" s="559">
        <f t="shared" si="3"/>
        <v>16959.852999999999</v>
      </c>
      <c r="R26" s="557">
        <f t="shared" si="3"/>
        <v>171569.32199999999</v>
      </c>
      <c r="S26" s="554">
        <f t="shared" si="3"/>
        <v>77468.906999999992</v>
      </c>
      <c r="U26" s="445"/>
    </row>
    <row r="27" spans="1:23" x14ac:dyDescent="0.2">
      <c r="A27" s="29"/>
      <c r="B27" s="257" t="s">
        <v>98</v>
      </c>
      <c r="C27" s="285" t="s">
        <v>99</v>
      </c>
      <c r="D27" s="261">
        <v>64072.811000000002</v>
      </c>
      <c r="E27" s="308">
        <v>38539.644999999997</v>
      </c>
      <c r="F27" s="286">
        <v>297386.321</v>
      </c>
      <c r="G27" s="311">
        <v>178945.58900000001</v>
      </c>
      <c r="H27" s="261">
        <v>9812.7489999999998</v>
      </c>
      <c r="I27" s="324">
        <v>8453.5499999999993</v>
      </c>
      <c r="J27" s="287">
        <v>24128.157999999999</v>
      </c>
      <c r="K27" s="311">
        <v>17086.29</v>
      </c>
      <c r="L27" s="260">
        <v>112800.77099999999</v>
      </c>
      <c r="M27" s="311">
        <v>77787.282000000007</v>
      </c>
      <c r="N27" s="286">
        <v>3542.5990000000002</v>
      </c>
      <c r="O27" s="327">
        <v>3162.0770000000002</v>
      </c>
      <c r="P27" s="259">
        <f t="shared" si="3"/>
        <v>39944.653000000006</v>
      </c>
      <c r="Q27" s="559">
        <f t="shared" si="3"/>
        <v>21453.354999999996</v>
      </c>
      <c r="R27" s="557">
        <f t="shared" si="3"/>
        <v>184585.55</v>
      </c>
      <c r="S27" s="554">
        <f t="shared" si="3"/>
        <v>101158.307</v>
      </c>
      <c r="U27" s="445"/>
    </row>
    <row r="28" spans="1:23" ht="13.5" thickBot="1" x14ac:dyDescent="0.25">
      <c r="A28" s="29"/>
      <c r="B28" s="263" t="s">
        <v>100</v>
      </c>
      <c r="C28" s="288" t="s">
        <v>101</v>
      </c>
      <c r="D28" s="267">
        <v>28256.400000000001</v>
      </c>
      <c r="E28" s="309">
        <v>25029.59</v>
      </c>
      <c r="F28" s="289">
        <v>131783.4</v>
      </c>
      <c r="G28" s="312">
        <v>114732.072</v>
      </c>
      <c r="H28" s="267">
        <v>8529.4629999999997</v>
      </c>
      <c r="I28" s="325">
        <v>6662.5820000000003</v>
      </c>
      <c r="J28" s="290">
        <v>51439.406999999999</v>
      </c>
      <c r="K28" s="312">
        <v>74979.316000000006</v>
      </c>
      <c r="L28" s="266">
        <v>240784.302</v>
      </c>
      <c r="M28" s="312">
        <v>342655.59600000002</v>
      </c>
      <c r="N28" s="289">
        <v>9492.1</v>
      </c>
      <c r="O28" s="328">
        <v>16303.749</v>
      </c>
      <c r="P28" s="265">
        <f t="shared" si="3"/>
        <v>-23183.006999999998</v>
      </c>
      <c r="Q28" s="560">
        <f t="shared" si="3"/>
        <v>-49949.72600000001</v>
      </c>
      <c r="R28" s="558">
        <f t="shared" si="3"/>
        <v>-109000.902</v>
      </c>
      <c r="S28" s="555">
        <f t="shared" si="3"/>
        <v>-227923.52400000003</v>
      </c>
    </row>
    <row r="29" spans="1:23" x14ac:dyDescent="0.2">
      <c r="G29" s="19"/>
      <c r="H29" s="19"/>
    </row>
    <row r="30" spans="1:23" ht="27" customHeight="1" thickBot="1" x14ac:dyDescent="0.5">
      <c r="B30" s="228" t="s">
        <v>134</v>
      </c>
      <c r="C30" s="107"/>
      <c r="G30" s="19"/>
    </row>
    <row r="31" spans="1:23" ht="15" x14ac:dyDescent="0.2">
      <c r="A31" s="29"/>
      <c r="B31" s="230"/>
      <c r="C31" s="269"/>
      <c r="D31" s="270" t="s">
        <v>85</v>
      </c>
      <c r="E31" s="271"/>
      <c r="F31" s="271"/>
      <c r="G31" s="271"/>
      <c r="H31" s="271"/>
      <c r="I31" s="272"/>
      <c r="J31" s="270" t="s">
        <v>86</v>
      </c>
      <c r="K31" s="271"/>
      <c r="L31" s="271"/>
      <c r="M31" s="271"/>
      <c r="N31" s="271"/>
      <c r="O31" s="272"/>
      <c r="P31" s="270" t="s">
        <v>104</v>
      </c>
      <c r="Q31" s="274"/>
      <c r="R31" s="275"/>
      <c r="S31" s="276"/>
    </row>
    <row r="32" spans="1:23" ht="15" x14ac:dyDescent="0.25">
      <c r="A32" s="29"/>
      <c r="B32" s="235" t="s">
        <v>87</v>
      </c>
      <c r="C32" s="277" t="s">
        <v>88</v>
      </c>
      <c r="D32" s="238" t="s">
        <v>89</v>
      </c>
      <c r="E32" s="238"/>
      <c r="F32" s="238" t="s">
        <v>131</v>
      </c>
      <c r="G32" s="238"/>
      <c r="H32" s="238" t="s">
        <v>90</v>
      </c>
      <c r="I32" s="278"/>
      <c r="J32" s="238" t="s">
        <v>89</v>
      </c>
      <c r="K32" s="238"/>
      <c r="L32" s="238" t="s">
        <v>131</v>
      </c>
      <c r="M32" s="238"/>
      <c r="N32" s="238" t="s">
        <v>90</v>
      </c>
      <c r="O32" s="278"/>
      <c r="P32" s="238" t="s">
        <v>89</v>
      </c>
      <c r="Q32" s="238"/>
      <c r="R32" s="240" t="s">
        <v>131</v>
      </c>
      <c r="S32" s="239"/>
    </row>
    <row r="33" spans="1:21" ht="13.5" thickBot="1" x14ac:dyDescent="0.25">
      <c r="A33" s="29"/>
      <c r="B33" s="241"/>
      <c r="C33" s="279"/>
      <c r="D33" s="280" t="s">
        <v>281</v>
      </c>
      <c r="E33" s="306" t="s">
        <v>282</v>
      </c>
      <c r="F33" s="244" t="s">
        <v>281</v>
      </c>
      <c r="G33" s="306" t="s">
        <v>282</v>
      </c>
      <c r="H33" s="245" t="s">
        <v>281</v>
      </c>
      <c r="I33" s="322" t="s">
        <v>282</v>
      </c>
      <c r="J33" s="281" t="s">
        <v>281</v>
      </c>
      <c r="K33" s="317" t="s">
        <v>282</v>
      </c>
      <c r="L33" s="247" t="s">
        <v>281</v>
      </c>
      <c r="M33" s="317" t="s">
        <v>282</v>
      </c>
      <c r="N33" s="248" t="s">
        <v>281</v>
      </c>
      <c r="O33" s="326" t="s">
        <v>282</v>
      </c>
      <c r="P33" s="281" t="s">
        <v>281</v>
      </c>
      <c r="Q33" s="317" t="s">
        <v>282</v>
      </c>
      <c r="R33" s="249" t="s">
        <v>281</v>
      </c>
      <c r="S33" s="318" t="s">
        <v>282</v>
      </c>
      <c r="T33" s="32"/>
      <c r="U33" s="445"/>
    </row>
    <row r="34" spans="1:21" ht="15.75" x14ac:dyDescent="0.25">
      <c r="A34" s="29"/>
      <c r="B34" s="250" t="s">
        <v>250</v>
      </c>
      <c r="C34" s="283"/>
      <c r="D34" s="284">
        <f t="shared" ref="D34:S34" si="4">SUM(D35:D40)</f>
        <v>663747.67299999995</v>
      </c>
      <c r="E34" s="310">
        <f t="shared" si="4"/>
        <v>498951.56000000006</v>
      </c>
      <c r="F34" s="253">
        <f t="shared" si="4"/>
        <v>3097265.2320000003</v>
      </c>
      <c r="G34" s="310">
        <f t="shared" si="4"/>
        <v>2280342.8200000003</v>
      </c>
      <c r="H34" s="255">
        <f t="shared" si="4"/>
        <v>599375.77099999995</v>
      </c>
      <c r="I34" s="323">
        <f t="shared" si="4"/>
        <v>581721.48800000001</v>
      </c>
      <c r="J34" s="284">
        <f t="shared" si="4"/>
        <v>464054.54900000006</v>
      </c>
      <c r="K34" s="310">
        <f t="shared" si="4"/>
        <v>491687.24300000002</v>
      </c>
      <c r="L34" s="253">
        <f t="shared" si="4"/>
        <v>2170989.3840000001</v>
      </c>
      <c r="M34" s="310">
        <f t="shared" si="4"/>
        <v>2243049.7590000001</v>
      </c>
      <c r="N34" s="255">
        <f t="shared" si="4"/>
        <v>175130.90399999998</v>
      </c>
      <c r="O34" s="307">
        <f t="shared" si="4"/>
        <v>192538.117</v>
      </c>
      <c r="P34" s="252">
        <f>SUM(P35:P40)</f>
        <v>199693.12399999989</v>
      </c>
      <c r="Q34" s="319">
        <f>SUM(Q35:Q40)</f>
        <v>7264.31700000001</v>
      </c>
      <c r="R34" s="256">
        <f t="shared" si="4"/>
        <v>926275.84799999988</v>
      </c>
      <c r="S34" s="319">
        <f t="shared" si="4"/>
        <v>37293.060999999987</v>
      </c>
      <c r="T34" s="32"/>
      <c r="U34" s="445"/>
    </row>
    <row r="35" spans="1:21" x14ac:dyDescent="0.2">
      <c r="A35" s="29"/>
      <c r="B35" s="257" t="s">
        <v>91</v>
      </c>
      <c r="C35" s="285" t="s">
        <v>137</v>
      </c>
      <c r="D35" s="261">
        <v>396731.69</v>
      </c>
      <c r="E35" s="308">
        <v>274908.70400000003</v>
      </c>
      <c r="F35" s="260">
        <v>1853277.987</v>
      </c>
      <c r="G35" s="311">
        <v>1256227.831</v>
      </c>
      <c r="H35" s="261">
        <v>490343.91899999999</v>
      </c>
      <c r="I35" s="324">
        <v>485037.72</v>
      </c>
      <c r="J35" s="291">
        <v>53164.612000000001</v>
      </c>
      <c r="K35" s="308">
        <v>63097.925000000003</v>
      </c>
      <c r="L35" s="260">
        <v>249196.122</v>
      </c>
      <c r="M35" s="311">
        <v>286900.79700000002</v>
      </c>
      <c r="N35" s="261">
        <v>30383.316999999999</v>
      </c>
      <c r="O35" s="329">
        <v>27695.87</v>
      </c>
      <c r="P35" s="259">
        <f t="shared" ref="P35:S40" si="5">D35-J35</f>
        <v>343567.07799999998</v>
      </c>
      <c r="Q35" s="315">
        <f t="shared" si="5"/>
        <v>211810.77900000004</v>
      </c>
      <c r="R35" s="262">
        <f t="shared" si="5"/>
        <v>1604081.865</v>
      </c>
      <c r="S35" s="320">
        <f t="shared" si="5"/>
        <v>969327.03399999999</v>
      </c>
      <c r="T35" s="32"/>
      <c r="U35" s="445"/>
    </row>
    <row r="36" spans="1:21" x14ac:dyDescent="0.2">
      <c r="A36" s="29"/>
      <c r="B36" s="257" t="s">
        <v>92</v>
      </c>
      <c r="C36" s="285" t="s">
        <v>93</v>
      </c>
      <c r="D36" s="261">
        <v>60479.1</v>
      </c>
      <c r="E36" s="308">
        <v>34946.993000000002</v>
      </c>
      <c r="F36" s="260">
        <v>280520.86900000001</v>
      </c>
      <c r="G36" s="311">
        <v>159793.75200000001</v>
      </c>
      <c r="H36" s="261">
        <v>18646.349999999999</v>
      </c>
      <c r="I36" s="324">
        <v>12926.07</v>
      </c>
      <c r="J36" s="291">
        <v>127176.091</v>
      </c>
      <c r="K36" s="308">
        <v>120985.558</v>
      </c>
      <c r="L36" s="260">
        <v>595271.99699999997</v>
      </c>
      <c r="M36" s="311">
        <v>552304.08299999998</v>
      </c>
      <c r="N36" s="261">
        <v>55182.695</v>
      </c>
      <c r="O36" s="329">
        <v>57594.436999999998</v>
      </c>
      <c r="P36" s="259">
        <f t="shared" si="5"/>
        <v>-66696.991000000009</v>
      </c>
      <c r="Q36" s="315">
        <f t="shared" si="5"/>
        <v>-86038.565000000002</v>
      </c>
      <c r="R36" s="262">
        <f t="shared" si="5"/>
        <v>-314751.12799999997</v>
      </c>
      <c r="S36" s="320">
        <f t="shared" si="5"/>
        <v>-392510.33100000001</v>
      </c>
      <c r="U36" s="445"/>
    </row>
    <row r="37" spans="1:21" x14ac:dyDescent="0.2">
      <c r="A37" s="29"/>
      <c r="B37" s="257" t="s">
        <v>94</v>
      </c>
      <c r="C37" s="285" t="s">
        <v>95</v>
      </c>
      <c r="D37" s="261">
        <v>14405.304</v>
      </c>
      <c r="E37" s="308">
        <v>16007.732</v>
      </c>
      <c r="F37" s="260">
        <v>67245.168000000005</v>
      </c>
      <c r="G37" s="311">
        <v>73035.691000000006</v>
      </c>
      <c r="H37" s="261">
        <v>12605.715</v>
      </c>
      <c r="I37" s="324">
        <v>11101.427</v>
      </c>
      <c r="J37" s="291">
        <v>30002.078000000001</v>
      </c>
      <c r="K37" s="308">
        <v>34235.074000000001</v>
      </c>
      <c r="L37" s="260">
        <v>140111.61499999999</v>
      </c>
      <c r="M37" s="311">
        <v>156189.16399999999</v>
      </c>
      <c r="N37" s="261">
        <v>18864.77</v>
      </c>
      <c r="O37" s="329">
        <v>21681.965</v>
      </c>
      <c r="P37" s="259">
        <f t="shared" si="5"/>
        <v>-15596.774000000001</v>
      </c>
      <c r="Q37" s="315">
        <f t="shared" si="5"/>
        <v>-18227.342000000001</v>
      </c>
      <c r="R37" s="262">
        <f t="shared" si="5"/>
        <v>-72866.446999999986</v>
      </c>
      <c r="S37" s="320">
        <f t="shared" si="5"/>
        <v>-83153.472999999984</v>
      </c>
      <c r="T37" s="32"/>
      <c r="U37" s="445"/>
    </row>
    <row r="38" spans="1:21" x14ac:dyDescent="0.2">
      <c r="A38" s="29"/>
      <c r="B38" s="257" t="s">
        <v>96</v>
      </c>
      <c r="C38" s="285" t="s">
        <v>97</v>
      </c>
      <c r="D38" s="261">
        <v>23171.498</v>
      </c>
      <c r="E38" s="308">
        <v>12827.32</v>
      </c>
      <c r="F38" s="260">
        <v>107980.16</v>
      </c>
      <c r="G38" s="311">
        <v>58717.652000000002</v>
      </c>
      <c r="H38" s="261">
        <v>32652.135999999999</v>
      </c>
      <c r="I38" s="324">
        <v>27039.167000000001</v>
      </c>
      <c r="J38" s="291">
        <v>20183.379000000001</v>
      </c>
      <c r="K38" s="308">
        <v>20089.657999999999</v>
      </c>
      <c r="L38" s="260">
        <v>94143.584000000003</v>
      </c>
      <c r="M38" s="311">
        <v>91751.501999999993</v>
      </c>
      <c r="N38" s="261">
        <v>21345.753000000001</v>
      </c>
      <c r="O38" s="329">
        <v>33265.332000000002</v>
      </c>
      <c r="P38" s="259">
        <f t="shared" si="5"/>
        <v>2988.1189999999988</v>
      </c>
      <c r="Q38" s="315">
        <f t="shared" si="5"/>
        <v>-7262.3379999999997</v>
      </c>
      <c r="R38" s="262">
        <f t="shared" si="5"/>
        <v>13836.576000000001</v>
      </c>
      <c r="S38" s="320">
        <f t="shared" si="5"/>
        <v>-33033.849999999991</v>
      </c>
      <c r="T38" s="32"/>
      <c r="U38" s="445"/>
    </row>
    <row r="39" spans="1:21" x14ac:dyDescent="0.2">
      <c r="A39" s="29"/>
      <c r="B39" s="257" t="s">
        <v>98</v>
      </c>
      <c r="C39" s="285" t="s">
        <v>99</v>
      </c>
      <c r="D39" s="261">
        <v>41743.39</v>
      </c>
      <c r="E39" s="308">
        <v>26580.581999999999</v>
      </c>
      <c r="F39" s="260">
        <v>194271.34299999999</v>
      </c>
      <c r="G39" s="311">
        <v>122143.531</v>
      </c>
      <c r="H39" s="261">
        <v>7579.8209999999999</v>
      </c>
      <c r="I39" s="324">
        <v>5388.6109999999999</v>
      </c>
      <c r="J39" s="291">
        <v>39174.514999999999</v>
      </c>
      <c r="K39" s="308">
        <v>38152.665000000001</v>
      </c>
      <c r="L39" s="260">
        <v>183107.87400000001</v>
      </c>
      <c r="M39" s="311">
        <v>173643.79800000001</v>
      </c>
      <c r="N39" s="261">
        <v>5894.2049999999999</v>
      </c>
      <c r="O39" s="329">
        <v>6026.0569999999998</v>
      </c>
      <c r="P39" s="259">
        <f t="shared" si="5"/>
        <v>2568.875</v>
      </c>
      <c r="Q39" s="315">
        <f t="shared" si="5"/>
        <v>-11572.083000000002</v>
      </c>
      <c r="R39" s="262">
        <f t="shared" si="5"/>
        <v>11163.468999999983</v>
      </c>
      <c r="S39" s="320">
        <f t="shared" si="5"/>
        <v>-51500.267000000007</v>
      </c>
    </row>
    <row r="40" spans="1:21" ht="13.5" thickBot="1" x14ac:dyDescent="0.25">
      <c r="A40" s="29"/>
      <c r="B40" s="263" t="s">
        <v>100</v>
      </c>
      <c r="C40" s="288" t="s">
        <v>101</v>
      </c>
      <c r="D40" s="267">
        <v>127216.69100000001</v>
      </c>
      <c r="E40" s="309">
        <v>133680.22899999999</v>
      </c>
      <c r="F40" s="266">
        <v>593969.70499999996</v>
      </c>
      <c r="G40" s="312">
        <v>610424.36300000001</v>
      </c>
      <c r="H40" s="267">
        <v>37547.83</v>
      </c>
      <c r="I40" s="325">
        <v>40228.493000000002</v>
      </c>
      <c r="J40" s="292">
        <v>194353.87400000001</v>
      </c>
      <c r="K40" s="309">
        <v>215126.36300000001</v>
      </c>
      <c r="L40" s="266">
        <v>909158.19200000004</v>
      </c>
      <c r="M40" s="312">
        <v>982260.41500000004</v>
      </c>
      <c r="N40" s="267">
        <v>43460.163999999997</v>
      </c>
      <c r="O40" s="330">
        <v>46274.455999999998</v>
      </c>
      <c r="P40" s="265">
        <f t="shared" si="5"/>
        <v>-67137.183000000005</v>
      </c>
      <c r="Q40" s="316">
        <f t="shared" si="5"/>
        <v>-81446.13400000002</v>
      </c>
      <c r="R40" s="268">
        <f t="shared" si="5"/>
        <v>-315188.48700000008</v>
      </c>
      <c r="S40" s="321">
        <f t="shared" si="5"/>
        <v>-371836.05200000003</v>
      </c>
    </row>
    <row r="41" spans="1:21" x14ac:dyDescent="0.2">
      <c r="G41" s="19"/>
      <c r="H41" s="19"/>
      <c r="L41" s="19"/>
    </row>
    <row r="42" spans="1:21" ht="29.25" thickBot="1" x14ac:dyDescent="0.5">
      <c r="B42" s="228" t="s">
        <v>220</v>
      </c>
      <c r="C42" s="107"/>
      <c r="H42" s="19"/>
    </row>
    <row r="43" spans="1:21" ht="15" x14ac:dyDescent="0.2">
      <c r="A43" s="29"/>
      <c r="B43" s="230"/>
      <c r="C43" s="269"/>
      <c r="D43" s="273" t="s">
        <v>85</v>
      </c>
      <c r="E43" s="271"/>
      <c r="F43" s="271"/>
      <c r="G43" s="271"/>
      <c r="H43" s="271"/>
      <c r="I43" s="272"/>
      <c r="J43" s="270" t="s">
        <v>86</v>
      </c>
      <c r="K43" s="271"/>
      <c r="L43" s="271"/>
      <c r="M43" s="271"/>
      <c r="N43" s="271"/>
      <c r="O43" s="272"/>
      <c r="P43" s="270" t="s">
        <v>104</v>
      </c>
      <c r="Q43" s="274"/>
      <c r="R43" s="275"/>
      <c r="S43" s="276"/>
    </row>
    <row r="44" spans="1:21" ht="15" x14ac:dyDescent="0.25">
      <c r="A44" s="29"/>
      <c r="B44" s="235" t="s">
        <v>87</v>
      </c>
      <c r="C44" s="277" t="s">
        <v>88</v>
      </c>
      <c r="D44" s="240" t="s">
        <v>89</v>
      </c>
      <c r="E44" s="238"/>
      <c r="F44" s="238" t="s">
        <v>131</v>
      </c>
      <c r="G44" s="238"/>
      <c r="H44" s="238" t="s">
        <v>90</v>
      </c>
      <c r="I44" s="278"/>
      <c r="J44" s="238" t="s">
        <v>89</v>
      </c>
      <c r="K44" s="238"/>
      <c r="L44" s="238" t="s">
        <v>131</v>
      </c>
      <c r="M44" s="238"/>
      <c r="N44" s="238" t="s">
        <v>90</v>
      </c>
      <c r="O44" s="278"/>
      <c r="P44" s="238" t="s">
        <v>89</v>
      </c>
      <c r="Q44" s="238"/>
      <c r="R44" s="240" t="s">
        <v>131</v>
      </c>
      <c r="S44" s="239"/>
    </row>
    <row r="45" spans="1:21" ht="13.5" thickBot="1" x14ac:dyDescent="0.25">
      <c r="A45" s="29"/>
      <c r="B45" s="241"/>
      <c r="C45" s="279"/>
      <c r="D45" s="281" t="s">
        <v>281</v>
      </c>
      <c r="E45" s="317" t="s">
        <v>282</v>
      </c>
      <c r="F45" s="247" t="s">
        <v>281</v>
      </c>
      <c r="G45" s="317" t="s">
        <v>282</v>
      </c>
      <c r="H45" s="248" t="s">
        <v>281</v>
      </c>
      <c r="I45" s="326" t="s">
        <v>282</v>
      </c>
      <c r="J45" s="281" t="s">
        <v>281</v>
      </c>
      <c r="K45" s="317" t="s">
        <v>282</v>
      </c>
      <c r="L45" s="247" t="s">
        <v>281</v>
      </c>
      <c r="M45" s="317" t="s">
        <v>282</v>
      </c>
      <c r="N45" s="248" t="s">
        <v>281</v>
      </c>
      <c r="O45" s="326" t="s">
        <v>282</v>
      </c>
      <c r="P45" s="281" t="s">
        <v>281</v>
      </c>
      <c r="Q45" s="317" t="s">
        <v>282</v>
      </c>
      <c r="R45" s="249" t="s">
        <v>281</v>
      </c>
      <c r="S45" s="318" t="s">
        <v>282</v>
      </c>
    </row>
    <row r="46" spans="1:21" ht="15.75" x14ac:dyDescent="0.25">
      <c r="A46" s="29"/>
      <c r="B46" s="293" t="s">
        <v>250</v>
      </c>
      <c r="C46" s="294"/>
      <c r="D46" s="284">
        <f t="shared" ref="D46:S46" si="6">SUM(D47:D52)</f>
        <v>2335161.4350000001</v>
      </c>
      <c r="E46" s="310">
        <f t="shared" si="6"/>
        <v>1909087.162</v>
      </c>
      <c r="F46" s="253">
        <f>(SUM(F47:F52))/1</f>
        <v>10904507.780999999</v>
      </c>
      <c r="G46" s="310">
        <f>(SUM(G47:G52))/1</f>
        <v>8728142.188000001</v>
      </c>
      <c r="H46" s="255">
        <f t="shared" si="6"/>
        <v>1203195.817</v>
      </c>
      <c r="I46" s="323">
        <f t="shared" si="6"/>
        <v>1160209.558</v>
      </c>
      <c r="J46" s="284">
        <f t="shared" si="6"/>
        <v>1453937.422</v>
      </c>
      <c r="K46" s="310">
        <f t="shared" si="6"/>
        <v>1406237.666</v>
      </c>
      <c r="L46" s="253">
        <f>(SUM(L47:L52))/1</f>
        <v>6801427.0189999994</v>
      </c>
      <c r="M46" s="310">
        <f>(SUM(M47:M52))/1</f>
        <v>6419059.2029999997</v>
      </c>
      <c r="N46" s="255">
        <f t="shared" si="6"/>
        <v>615167.18400000001</v>
      </c>
      <c r="O46" s="307">
        <f t="shared" si="6"/>
        <v>606356.47399999993</v>
      </c>
      <c r="P46" s="252">
        <f>SUM(P47:P52)</f>
        <v>881224.01300000004</v>
      </c>
      <c r="Q46" s="319">
        <f>SUM(Q47:Q52)</f>
        <v>502849.49600000004</v>
      </c>
      <c r="R46" s="256">
        <f t="shared" si="6"/>
        <v>4103080.7620000006</v>
      </c>
      <c r="S46" s="319">
        <f t="shared" si="6"/>
        <v>2309082.9850000003</v>
      </c>
    </row>
    <row r="47" spans="1:21" x14ac:dyDescent="0.2">
      <c r="A47" s="29"/>
      <c r="B47" s="295" t="s">
        <v>91</v>
      </c>
      <c r="C47" s="296" t="s">
        <v>137</v>
      </c>
      <c r="D47" s="287">
        <v>562649.51699999999</v>
      </c>
      <c r="E47" s="311">
        <v>430795.337</v>
      </c>
      <c r="F47" s="260">
        <v>2630812.9890000001</v>
      </c>
      <c r="G47" s="311">
        <v>1966603.351</v>
      </c>
      <c r="H47" s="286">
        <v>644673.65399999998</v>
      </c>
      <c r="I47" s="331">
        <v>651606.04299999995</v>
      </c>
      <c r="J47" s="287">
        <v>292658.31900000002</v>
      </c>
      <c r="K47" s="311">
        <v>231313.35200000001</v>
      </c>
      <c r="L47" s="260">
        <v>1371497.4990000001</v>
      </c>
      <c r="M47" s="311">
        <v>1056728.7919999999</v>
      </c>
      <c r="N47" s="286">
        <v>211388.38099999999</v>
      </c>
      <c r="O47" s="327">
        <v>196760.54199999999</v>
      </c>
      <c r="P47" s="297">
        <f t="shared" ref="P47:S52" si="7">D47-J47</f>
        <v>269991.19799999997</v>
      </c>
      <c r="Q47" s="320">
        <f t="shared" si="7"/>
        <v>199481.98499999999</v>
      </c>
      <c r="R47" s="262">
        <f t="shared" si="7"/>
        <v>1259315.49</v>
      </c>
      <c r="S47" s="320">
        <f t="shared" si="7"/>
        <v>909874.55900000012</v>
      </c>
    </row>
    <row r="48" spans="1:21" x14ac:dyDescent="0.2">
      <c r="A48" s="29"/>
      <c r="B48" s="298" t="s">
        <v>92</v>
      </c>
      <c r="C48" s="296" t="s">
        <v>93</v>
      </c>
      <c r="D48" s="287">
        <v>237144.74900000001</v>
      </c>
      <c r="E48" s="311">
        <v>150698.399</v>
      </c>
      <c r="F48" s="260">
        <v>1102392.9850000001</v>
      </c>
      <c r="G48" s="311">
        <v>691355.73899999994</v>
      </c>
      <c r="H48" s="286">
        <v>69207.305999999997</v>
      </c>
      <c r="I48" s="331">
        <v>56751.809000000001</v>
      </c>
      <c r="J48" s="287">
        <v>332567.16800000001</v>
      </c>
      <c r="K48" s="311">
        <v>303406.799</v>
      </c>
      <c r="L48" s="260">
        <v>1555590.905</v>
      </c>
      <c r="M48" s="311">
        <v>1384989.5870000001</v>
      </c>
      <c r="N48" s="286">
        <v>117334.542</v>
      </c>
      <c r="O48" s="327">
        <v>126571.776</v>
      </c>
      <c r="P48" s="297">
        <f t="shared" si="7"/>
        <v>-95422.418999999994</v>
      </c>
      <c r="Q48" s="320">
        <f t="shared" si="7"/>
        <v>-152708.4</v>
      </c>
      <c r="R48" s="262">
        <f t="shared" si="7"/>
        <v>-453197.91999999993</v>
      </c>
      <c r="S48" s="320">
        <f t="shared" si="7"/>
        <v>-693633.84800000011</v>
      </c>
    </row>
    <row r="49" spans="1:19" x14ac:dyDescent="0.2">
      <c r="A49" s="29"/>
      <c r="B49" s="298" t="s">
        <v>94</v>
      </c>
      <c r="C49" s="296" t="s">
        <v>95</v>
      </c>
      <c r="D49" s="287">
        <v>131727.28899999999</v>
      </c>
      <c r="E49" s="311">
        <v>158151.595</v>
      </c>
      <c r="F49" s="260">
        <v>615525.01500000001</v>
      </c>
      <c r="G49" s="311">
        <v>722224.40300000005</v>
      </c>
      <c r="H49" s="286">
        <v>98927.214999999997</v>
      </c>
      <c r="I49" s="331">
        <v>100201.853</v>
      </c>
      <c r="J49" s="287">
        <v>91419.024000000005</v>
      </c>
      <c r="K49" s="311">
        <v>95300.679000000004</v>
      </c>
      <c r="L49" s="260">
        <v>427176.61</v>
      </c>
      <c r="M49" s="311">
        <v>435317.04499999998</v>
      </c>
      <c r="N49" s="286">
        <v>60372.374000000003</v>
      </c>
      <c r="O49" s="327">
        <v>57929.932000000001</v>
      </c>
      <c r="P49" s="297">
        <f t="shared" si="7"/>
        <v>40308.264999999985</v>
      </c>
      <c r="Q49" s="320">
        <f t="shared" si="7"/>
        <v>62850.915999999997</v>
      </c>
      <c r="R49" s="262">
        <f t="shared" si="7"/>
        <v>188348.40500000003</v>
      </c>
      <c r="S49" s="320">
        <f t="shared" si="7"/>
        <v>286907.35800000007</v>
      </c>
    </row>
    <row r="50" spans="1:19" x14ac:dyDescent="0.2">
      <c r="A50" s="29"/>
      <c r="B50" s="298" t="s">
        <v>96</v>
      </c>
      <c r="C50" s="296" t="s">
        <v>97</v>
      </c>
      <c r="D50" s="287">
        <v>115850.37300000001</v>
      </c>
      <c r="E50" s="311">
        <v>66511.539000000004</v>
      </c>
      <c r="F50" s="260">
        <v>539595.495</v>
      </c>
      <c r="G50" s="311">
        <v>304295.39600000001</v>
      </c>
      <c r="H50" s="286">
        <v>113331.93399999999</v>
      </c>
      <c r="I50" s="331">
        <v>84876.865000000005</v>
      </c>
      <c r="J50" s="287">
        <v>78160.755999999994</v>
      </c>
      <c r="K50" s="311">
        <v>60557.593000000001</v>
      </c>
      <c r="L50" s="260">
        <v>364566.951</v>
      </c>
      <c r="M50" s="311">
        <v>276608.98499999999</v>
      </c>
      <c r="N50" s="286">
        <v>101426.677</v>
      </c>
      <c r="O50" s="327">
        <v>87789.054000000004</v>
      </c>
      <c r="P50" s="297">
        <f t="shared" si="7"/>
        <v>37689.617000000013</v>
      </c>
      <c r="Q50" s="320">
        <f t="shared" si="7"/>
        <v>5953.9460000000036</v>
      </c>
      <c r="R50" s="262">
        <f t="shared" si="7"/>
        <v>175028.54399999999</v>
      </c>
      <c r="S50" s="320">
        <f t="shared" si="7"/>
        <v>27686.411000000022</v>
      </c>
    </row>
    <row r="51" spans="1:19" x14ac:dyDescent="0.2">
      <c r="A51" s="29"/>
      <c r="B51" s="298" t="s">
        <v>98</v>
      </c>
      <c r="C51" s="296" t="s">
        <v>99</v>
      </c>
      <c r="D51" s="287">
        <v>443731.658</v>
      </c>
      <c r="E51" s="311">
        <v>304517.35800000001</v>
      </c>
      <c r="F51" s="260">
        <v>2070438.6710000001</v>
      </c>
      <c r="G51" s="311">
        <v>1396670.6710000001</v>
      </c>
      <c r="H51" s="286">
        <v>69616.426999999996</v>
      </c>
      <c r="I51" s="331">
        <v>60528.66</v>
      </c>
      <c r="J51" s="287">
        <v>138022.50700000001</v>
      </c>
      <c r="K51" s="311">
        <v>121867.673</v>
      </c>
      <c r="L51" s="260">
        <v>644876.80099999998</v>
      </c>
      <c r="M51" s="311">
        <v>554433.88600000006</v>
      </c>
      <c r="N51" s="286">
        <v>21062.206999999999</v>
      </c>
      <c r="O51" s="327">
        <v>21196.697</v>
      </c>
      <c r="P51" s="297">
        <f t="shared" si="7"/>
        <v>305709.15099999995</v>
      </c>
      <c r="Q51" s="320">
        <f t="shared" si="7"/>
        <v>182649.685</v>
      </c>
      <c r="R51" s="262">
        <f t="shared" si="7"/>
        <v>1425561.87</v>
      </c>
      <c r="S51" s="320">
        <f t="shared" si="7"/>
        <v>842236.78500000003</v>
      </c>
    </row>
    <row r="52" spans="1:19" ht="13.5" thickBot="1" x14ac:dyDescent="0.25">
      <c r="A52" s="29"/>
      <c r="B52" s="299" t="s">
        <v>100</v>
      </c>
      <c r="C52" s="300" t="s">
        <v>101</v>
      </c>
      <c r="D52" s="290">
        <v>844057.84900000005</v>
      </c>
      <c r="E52" s="312">
        <v>798412.93400000001</v>
      </c>
      <c r="F52" s="266">
        <v>3945742.6260000002</v>
      </c>
      <c r="G52" s="312">
        <v>3646992.628</v>
      </c>
      <c r="H52" s="289">
        <v>207439.28099999999</v>
      </c>
      <c r="I52" s="332">
        <v>206244.32800000001</v>
      </c>
      <c r="J52" s="290">
        <v>521109.64799999999</v>
      </c>
      <c r="K52" s="312">
        <v>593791.56999999995</v>
      </c>
      <c r="L52" s="266">
        <v>2437718.253</v>
      </c>
      <c r="M52" s="312">
        <v>2710980.9079999998</v>
      </c>
      <c r="N52" s="289">
        <v>103583.003</v>
      </c>
      <c r="O52" s="328">
        <v>116108.473</v>
      </c>
      <c r="P52" s="301">
        <f t="shared" si="7"/>
        <v>322948.20100000006</v>
      </c>
      <c r="Q52" s="321">
        <f t="shared" si="7"/>
        <v>204621.36400000006</v>
      </c>
      <c r="R52" s="268">
        <f t="shared" si="7"/>
        <v>1508024.3730000001</v>
      </c>
      <c r="S52" s="321">
        <f t="shared" si="7"/>
        <v>936011.7200000002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K38" sqref="K38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201</v>
      </c>
      <c r="C2" s="28"/>
      <c r="D2" s="28"/>
      <c r="E2" s="28"/>
      <c r="F2" s="28"/>
      <c r="G2" s="28"/>
      <c r="H2" s="28"/>
    </row>
    <row r="3" spans="2:15" ht="15.75" x14ac:dyDescent="0.25">
      <c r="B3" s="5"/>
      <c r="C3" s="28"/>
      <c r="D3" s="28"/>
      <c r="E3" s="28"/>
      <c r="F3" s="28"/>
      <c r="G3" s="28"/>
      <c r="H3" s="28"/>
    </row>
    <row r="4" spans="2:15" ht="16.5" thickBot="1" x14ac:dyDescent="0.3">
      <c r="B4" s="5"/>
      <c r="C4" s="28"/>
      <c r="D4" s="28"/>
      <c r="E4" s="28"/>
      <c r="F4" s="28"/>
      <c r="G4" s="28"/>
      <c r="H4" s="28"/>
    </row>
    <row r="5" spans="2:15" ht="16.5" thickBot="1" x14ac:dyDescent="0.3">
      <c r="B5" s="5"/>
      <c r="C5" s="28"/>
      <c r="D5" s="28"/>
      <c r="E5" s="794" t="s">
        <v>0</v>
      </c>
      <c r="F5" s="802"/>
      <c r="G5" s="806" t="s">
        <v>1</v>
      </c>
      <c r="H5" s="807"/>
      <c r="I5" s="807"/>
      <c r="J5" s="807"/>
      <c r="K5" s="808"/>
    </row>
    <row r="6" spans="2:15" ht="16.5" customHeight="1" thickBot="1" x14ac:dyDescent="0.3">
      <c r="B6" s="5"/>
      <c r="C6" s="28"/>
      <c r="D6" s="28"/>
      <c r="E6" s="796"/>
      <c r="F6" s="803"/>
      <c r="G6" s="464" t="s">
        <v>19</v>
      </c>
      <c r="H6" s="485"/>
      <c r="I6" s="809" t="s">
        <v>217</v>
      </c>
      <c r="J6" s="811" t="s">
        <v>309</v>
      </c>
      <c r="K6" s="812"/>
    </row>
    <row r="7" spans="2:15" ht="39.75" customHeight="1" thickBot="1" x14ac:dyDescent="0.3">
      <c r="B7" s="5"/>
      <c r="C7" s="28"/>
      <c r="D7" s="28"/>
      <c r="E7" s="804"/>
      <c r="F7" s="805"/>
      <c r="G7" s="63" t="s">
        <v>309</v>
      </c>
      <c r="H7" s="572" t="s">
        <v>295</v>
      </c>
      <c r="I7" s="810"/>
      <c r="J7" s="64" t="s">
        <v>218</v>
      </c>
      <c r="K7" s="457" t="s">
        <v>219</v>
      </c>
    </row>
    <row r="8" spans="2:15" ht="47.25" customHeight="1" thickBot="1" x14ac:dyDescent="0.3">
      <c r="B8" s="5"/>
      <c r="C8" s="28"/>
      <c r="D8" s="28"/>
      <c r="E8" s="813" t="s">
        <v>155</v>
      </c>
      <c r="F8" s="814"/>
      <c r="G8" s="592">
        <v>204.68</v>
      </c>
      <c r="H8" s="593">
        <v>206.06</v>
      </c>
      <c r="I8" s="594">
        <v>-0.66970785208191563</v>
      </c>
      <c r="J8" s="595">
        <v>3.4</v>
      </c>
      <c r="K8" s="596">
        <v>4.07</v>
      </c>
    </row>
    <row r="9" spans="2:15" ht="15.75" x14ac:dyDescent="0.25">
      <c r="B9" s="5"/>
      <c r="C9" s="28"/>
      <c r="D9" s="28"/>
      <c r="E9" s="28"/>
      <c r="F9" s="28"/>
      <c r="G9" s="28"/>
      <c r="H9" s="28"/>
    </row>
    <row r="10" spans="2:15" ht="15.75" x14ac:dyDescent="0.25">
      <c r="B10" s="5"/>
      <c r="C10" s="28"/>
      <c r="D10" s="28"/>
      <c r="E10" s="28"/>
      <c r="F10" s="28"/>
      <c r="G10" s="28"/>
      <c r="H10" s="28"/>
    </row>
    <row r="11" spans="2:15" ht="15.75" x14ac:dyDescent="0.25">
      <c r="B11" s="5"/>
      <c r="C11" s="28"/>
      <c r="D11" s="28"/>
      <c r="E11" s="28"/>
      <c r="F11" s="28"/>
      <c r="G11" s="28"/>
      <c r="H11" s="2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94" t="s">
        <v>0</v>
      </c>
      <c r="C14" s="795"/>
      <c r="D14" s="406" t="s">
        <v>7</v>
      </c>
      <c r="E14" s="406"/>
      <c r="F14" s="406"/>
      <c r="G14" s="458"/>
      <c r="H14" s="458"/>
      <c r="I14" s="458"/>
      <c r="J14" s="458"/>
      <c r="K14" s="458"/>
      <c r="L14" s="458"/>
      <c r="M14" s="458"/>
      <c r="N14" s="458"/>
      <c r="O14" s="459"/>
    </row>
    <row r="15" spans="2:15" ht="15" customHeight="1" thickBot="1" x14ac:dyDescent="0.3">
      <c r="B15" s="796"/>
      <c r="C15" s="797"/>
      <c r="D15" s="477" t="s">
        <v>8</v>
      </c>
      <c r="E15" s="406"/>
      <c r="F15" s="406"/>
      <c r="G15" s="477" t="s">
        <v>9</v>
      </c>
      <c r="H15" s="406"/>
      <c r="I15" s="406"/>
      <c r="J15" s="477" t="s">
        <v>10</v>
      </c>
      <c r="K15" s="458"/>
      <c r="L15" s="458"/>
      <c r="M15" s="477" t="s">
        <v>11</v>
      </c>
      <c r="N15" s="458"/>
      <c r="O15" s="459"/>
    </row>
    <row r="16" spans="2:15" ht="31.5" customHeight="1" thickBot="1" x14ac:dyDescent="0.3">
      <c r="B16" s="796"/>
      <c r="C16" s="797"/>
      <c r="D16" s="65" t="s">
        <v>19</v>
      </c>
      <c r="E16" s="478"/>
      <c r="F16" s="479" t="s">
        <v>126</v>
      </c>
      <c r="G16" s="65" t="s">
        <v>19</v>
      </c>
      <c r="H16" s="478"/>
      <c r="I16" s="479" t="s">
        <v>126</v>
      </c>
      <c r="J16" s="65" t="s">
        <v>19</v>
      </c>
      <c r="K16" s="478"/>
      <c r="L16" s="479" t="s">
        <v>126</v>
      </c>
      <c r="M16" s="65" t="s">
        <v>19</v>
      </c>
      <c r="N16" s="478"/>
      <c r="O16" s="487" t="s">
        <v>126</v>
      </c>
    </row>
    <row r="17" spans="2:17" ht="19.5" customHeight="1" thickBot="1" x14ac:dyDescent="0.25">
      <c r="B17" s="798"/>
      <c r="C17" s="799"/>
      <c r="D17" s="455" t="s">
        <v>309</v>
      </c>
      <c r="E17" s="745" t="s">
        <v>295</v>
      </c>
      <c r="F17" s="66" t="s">
        <v>12</v>
      </c>
      <c r="G17" s="455" t="s">
        <v>309</v>
      </c>
      <c r="H17" s="745" t="s">
        <v>295</v>
      </c>
      <c r="I17" s="66" t="s">
        <v>12</v>
      </c>
      <c r="J17" s="455" t="s">
        <v>309</v>
      </c>
      <c r="K17" s="745" t="s">
        <v>295</v>
      </c>
      <c r="L17" s="66" t="s">
        <v>12</v>
      </c>
      <c r="M17" s="455" t="s">
        <v>309</v>
      </c>
      <c r="N17" s="745" t="s">
        <v>295</v>
      </c>
      <c r="O17" s="67" t="s">
        <v>12</v>
      </c>
    </row>
    <row r="18" spans="2:17" ht="47.25" customHeight="1" thickBot="1" x14ac:dyDescent="0.25">
      <c r="B18" s="800" t="s">
        <v>158</v>
      </c>
      <c r="C18" s="801"/>
      <c r="D18" s="592">
        <v>211.53</v>
      </c>
      <c r="E18" s="592">
        <v>210.95</v>
      </c>
      <c r="F18" s="481">
        <v>0.27494666982697918</v>
      </c>
      <c r="G18" s="69">
        <v>189.78</v>
      </c>
      <c r="H18" s="69">
        <v>194.02</v>
      </c>
      <c r="I18" s="68">
        <v>-2.1853417173487313</v>
      </c>
      <c r="J18" s="69">
        <v>201.12</v>
      </c>
      <c r="K18" s="69">
        <v>205.29</v>
      </c>
      <c r="L18" s="68">
        <v>-2.0312728335525292</v>
      </c>
      <c r="M18" s="69">
        <v>191.46</v>
      </c>
      <c r="N18" s="69">
        <v>197.25</v>
      </c>
      <c r="O18" s="437">
        <v>-2.9353612167300343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46"/>
      <c r="J22" s="47" t="s">
        <v>1</v>
      </c>
      <c r="K22" s="48"/>
      <c r="L22" s="48"/>
      <c r="M22" s="48"/>
      <c r="N22" s="49"/>
    </row>
    <row r="23" spans="2:17" ht="32.25" customHeight="1" thickBot="1" x14ac:dyDescent="0.3">
      <c r="I23" s="50" t="s">
        <v>0</v>
      </c>
      <c r="J23" s="791" t="s">
        <v>310</v>
      </c>
      <c r="K23" s="791" t="s">
        <v>311</v>
      </c>
      <c r="L23" s="791" t="s">
        <v>312</v>
      </c>
      <c r="M23" s="51" t="s">
        <v>287</v>
      </c>
      <c r="N23" s="52"/>
    </row>
    <row r="24" spans="2:17" ht="19.5" customHeight="1" thickBot="1" x14ac:dyDescent="0.25">
      <c r="I24" s="53"/>
      <c r="J24" s="792"/>
      <c r="K24" s="793"/>
      <c r="L24" s="792"/>
      <c r="M24" s="71" t="s">
        <v>288</v>
      </c>
      <c r="N24" s="72" t="s">
        <v>271</v>
      </c>
    </row>
    <row r="25" spans="2:17" ht="52.5" customHeight="1" thickBot="1" x14ac:dyDescent="0.3">
      <c r="I25" s="54" t="s">
        <v>125</v>
      </c>
      <c r="J25" s="70">
        <v>204.68</v>
      </c>
      <c r="K25" s="55">
        <v>216.82</v>
      </c>
      <c r="L25" s="56">
        <v>209.9</v>
      </c>
      <c r="M25" s="73">
        <f>(J25-K25)/K25*100</f>
        <v>-5.5991144728346027</v>
      </c>
      <c r="N25" s="74">
        <f>(J25-L25)/L25*100</f>
        <v>-2.4868985231062406</v>
      </c>
      <c r="Q25" s="9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213" priority="97" operator="lessThan">
      <formula>0</formula>
    </cfRule>
    <cfRule type="cellIs" dxfId="212" priority="98" operator="greaterThan">
      <formula>0</formula>
    </cfRule>
  </conditionalFormatting>
  <conditionalFormatting sqref="I8">
    <cfRule type="cellIs" dxfId="211" priority="3" stopIfTrue="1" operator="lessThan">
      <formula>0</formula>
    </cfRule>
    <cfRule type="cellIs" dxfId="210" priority="4" stopIfTrue="1" operator="greaterThan">
      <formula>0</formula>
    </cfRule>
  </conditionalFormatting>
  <conditionalFormatting sqref="F18 I18 L18 O18">
    <cfRule type="cellIs" dxfId="209" priority="1" stopIfTrue="1" operator="lessThan">
      <formula>0</formula>
    </cfRule>
    <cfRule type="cellIs" dxfId="208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51"/>
  <sheetViews>
    <sheetView showGridLines="0" zoomScale="96" zoomScaleNormal="96" workbookViewId="0">
      <selection activeCell="V31" sqref="V31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02" t="s">
        <v>251</v>
      </c>
      <c r="C2" s="302"/>
      <c r="D2" s="302"/>
      <c r="E2" s="302"/>
      <c r="F2" s="302"/>
      <c r="G2" s="302"/>
      <c r="H2" s="302"/>
      <c r="I2" s="302"/>
      <c r="J2" s="302"/>
      <c r="K2" s="302" t="s">
        <v>252</v>
      </c>
      <c r="L2" s="302"/>
      <c r="M2" s="302"/>
      <c r="N2" s="302"/>
      <c r="O2" s="302"/>
      <c r="P2" s="18"/>
    </row>
    <row r="3" spans="2:18" ht="18" thickBot="1" x14ac:dyDescent="0.35">
      <c r="B3" s="303" t="s">
        <v>167</v>
      </c>
      <c r="C3" s="302"/>
      <c r="D3" s="302"/>
      <c r="E3" s="302"/>
      <c r="F3" s="302"/>
      <c r="G3" s="302"/>
      <c r="H3" s="302"/>
      <c r="I3" s="302"/>
      <c r="J3" s="302"/>
      <c r="K3" s="303" t="s">
        <v>167</v>
      </c>
      <c r="L3" s="302"/>
      <c r="M3" s="302"/>
      <c r="N3" s="302"/>
      <c r="O3" s="302"/>
      <c r="P3" s="18"/>
    </row>
    <row r="4" spans="2:18" ht="16.5" thickBot="1" x14ac:dyDescent="0.3">
      <c r="B4" s="368" t="s">
        <v>107</v>
      </c>
      <c r="C4" s="369"/>
      <c r="D4" s="369"/>
      <c r="E4" s="369"/>
      <c r="F4" s="369"/>
      <c r="G4" s="369"/>
      <c r="H4" s="369"/>
      <c r="I4" s="370"/>
      <c r="J4" s="333"/>
      <c r="K4" s="368" t="s">
        <v>108</v>
      </c>
      <c r="L4" s="369"/>
      <c r="M4" s="369"/>
      <c r="N4" s="369"/>
      <c r="O4" s="369"/>
      <c r="P4" s="369"/>
      <c r="Q4" s="369"/>
      <c r="R4" s="370"/>
    </row>
    <row r="5" spans="2:18" ht="16.5" thickBot="1" x14ac:dyDescent="0.3">
      <c r="B5" s="371" t="s">
        <v>284</v>
      </c>
      <c r="C5" s="372"/>
      <c r="D5" s="373"/>
      <c r="E5" s="374"/>
      <c r="F5" s="371" t="s">
        <v>285</v>
      </c>
      <c r="G5" s="372"/>
      <c r="H5" s="373"/>
      <c r="I5" s="374"/>
      <c r="J5" s="333"/>
      <c r="K5" s="371" t="s">
        <v>284</v>
      </c>
      <c r="L5" s="372"/>
      <c r="M5" s="373"/>
      <c r="N5" s="374"/>
      <c r="O5" s="371" t="s">
        <v>285</v>
      </c>
      <c r="P5" s="372"/>
      <c r="Q5" s="373"/>
      <c r="R5" s="374"/>
    </row>
    <row r="6" spans="2:18" ht="30.75" thickBot="1" x14ac:dyDescent="0.25">
      <c r="B6" s="334" t="s">
        <v>109</v>
      </c>
      <c r="C6" s="335" t="s">
        <v>89</v>
      </c>
      <c r="D6" s="336" t="s">
        <v>131</v>
      </c>
      <c r="E6" s="337" t="s">
        <v>110</v>
      </c>
      <c r="F6" s="334" t="s">
        <v>109</v>
      </c>
      <c r="G6" s="335" t="s">
        <v>89</v>
      </c>
      <c r="H6" s="336" t="s">
        <v>131</v>
      </c>
      <c r="I6" s="337" t="s">
        <v>110</v>
      </c>
      <c r="J6" s="333"/>
      <c r="K6" s="334" t="s">
        <v>109</v>
      </c>
      <c r="L6" s="335" t="s">
        <v>89</v>
      </c>
      <c r="M6" s="336" t="s">
        <v>131</v>
      </c>
      <c r="N6" s="337" t="s">
        <v>110</v>
      </c>
      <c r="O6" s="334" t="s">
        <v>109</v>
      </c>
      <c r="P6" s="335" t="s">
        <v>89</v>
      </c>
      <c r="Q6" s="336" t="s">
        <v>131</v>
      </c>
      <c r="R6" s="337" t="s">
        <v>110</v>
      </c>
    </row>
    <row r="7" spans="2:18" ht="16.5" thickBot="1" x14ac:dyDescent="0.3">
      <c r="B7" s="338" t="s">
        <v>102</v>
      </c>
      <c r="C7" s="339">
        <v>706356.429</v>
      </c>
      <c r="D7" s="340">
        <v>3302241.8909999998</v>
      </c>
      <c r="E7" s="341">
        <v>843811.54299999995</v>
      </c>
      <c r="F7" s="342" t="s">
        <v>102</v>
      </c>
      <c r="G7" s="343">
        <v>570968.84600000002</v>
      </c>
      <c r="H7" s="344">
        <v>2607886.5860000001</v>
      </c>
      <c r="I7" s="341">
        <v>835436.96100000001</v>
      </c>
      <c r="J7" s="333"/>
      <c r="K7" s="338" t="s">
        <v>102</v>
      </c>
      <c r="L7" s="339">
        <v>292823.59700000001</v>
      </c>
      <c r="M7" s="340">
        <v>1372275.807</v>
      </c>
      <c r="N7" s="341">
        <v>211437.83600000001</v>
      </c>
      <c r="O7" s="342" t="s">
        <v>102</v>
      </c>
      <c r="P7" s="343">
        <v>243072.253</v>
      </c>
      <c r="Q7" s="344">
        <v>1110506.8030000001</v>
      </c>
      <c r="R7" s="341">
        <v>202040.32199999999</v>
      </c>
    </row>
    <row r="8" spans="2:18" ht="15.75" x14ac:dyDescent="0.25">
      <c r="B8" s="345" t="s">
        <v>69</v>
      </c>
      <c r="C8" s="346">
        <v>396731.69</v>
      </c>
      <c r="D8" s="346">
        <v>1853277.987</v>
      </c>
      <c r="E8" s="346">
        <v>490343.91899999999</v>
      </c>
      <c r="F8" s="347" t="s">
        <v>69</v>
      </c>
      <c r="G8" s="348">
        <v>274908.70400000003</v>
      </c>
      <c r="H8" s="349">
        <v>1256227.831</v>
      </c>
      <c r="I8" s="350">
        <v>485037.72</v>
      </c>
      <c r="J8" s="333"/>
      <c r="K8" s="345" t="s">
        <v>114</v>
      </c>
      <c r="L8" s="346">
        <v>185167.698</v>
      </c>
      <c r="M8" s="346">
        <v>868156.91500000004</v>
      </c>
      <c r="N8" s="346">
        <v>119925.796</v>
      </c>
      <c r="O8" s="347" t="s">
        <v>114</v>
      </c>
      <c r="P8" s="348">
        <v>115323.03599999999</v>
      </c>
      <c r="Q8" s="349">
        <v>527554.61499999999</v>
      </c>
      <c r="R8" s="350">
        <v>107819.476</v>
      </c>
    </row>
    <row r="9" spans="2:18" ht="15.75" x14ac:dyDescent="0.25">
      <c r="B9" s="351" t="s">
        <v>136</v>
      </c>
      <c r="C9" s="352">
        <v>58613.42</v>
      </c>
      <c r="D9" s="352">
        <v>272956.08199999999</v>
      </c>
      <c r="E9" s="352">
        <v>89276.98</v>
      </c>
      <c r="F9" s="353" t="s">
        <v>114</v>
      </c>
      <c r="G9" s="354">
        <v>39472.639000000003</v>
      </c>
      <c r="H9" s="355">
        <v>180283.14300000001</v>
      </c>
      <c r="I9" s="356">
        <v>53902.343999999997</v>
      </c>
      <c r="J9" s="333"/>
      <c r="K9" s="351" t="s">
        <v>69</v>
      </c>
      <c r="L9" s="352">
        <v>53164.612000000001</v>
      </c>
      <c r="M9" s="352">
        <v>249196.122</v>
      </c>
      <c r="N9" s="352">
        <v>30383.316999999999</v>
      </c>
      <c r="O9" s="353" t="s">
        <v>69</v>
      </c>
      <c r="P9" s="354">
        <v>63097.925000000003</v>
      </c>
      <c r="Q9" s="355">
        <v>286900.79700000002</v>
      </c>
      <c r="R9" s="356">
        <v>27695.87</v>
      </c>
    </row>
    <row r="10" spans="2:18" ht="15.75" x14ac:dyDescent="0.25">
      <c r="B10" s="351" t="s">
        <v>114</v>
      </c>
      <c r="C10" s="352">
        <v>35317.764000000003</v>
      </c>
      <c r="D10" s="352">
        <v>165261.68900000001</v>
      </c>
      <c r="E10" s="352">
        <v>50207.849000000002</v>
      </c>
      <c r="F10" s="353" t="s">
        <v>136</v>
      </c>
      <c r="G10" s="354">
        <v>36557.731</v>
      </c>
      <c r="H10" s="355">
        <v>167346.111</v>
      </c>
      <c r="I10" s="356">
        <v>52165.347000000002</v>
      </c>
      <c r="J10" s="333"/>
      <c r="K10" s="351" t="s">
        <v>71</v>
      </c>
      <c r="L10" s="352">
        <v>9640.6790000000001</v>
      </c>
      <c r="M10" s="352">
        <v>44947.421999999999</v>
      </c>
      <c r="N10" s="352">
        <v>20271.737000000001</v>
      </c>
      <c r="O10" s="353" t="s">
        <v>122</v>
      </c>
      <c r="P10" s="354">
        <v>11640.333000000001</v>
      </c>
      <c r="Q10" s="355">
        <v>53225.63</v>
      </c>
      <c r="R10" s="356">
        <v>5241.0619999999999</v>
      </c>
    </row>
    <row r="11" spans="2:18" ht="15.75" x14ac:dyDescent="0.25">
      <c r="B11" s="351" t="s">
        <v>129</v>
      </c>
      <c r="C11" s="352">
        <v>18487.085999999999</v>
      </c>
      <c r="D11" s="352">
        <v>86567.748999999996</v>
      </c>
      <c r="E11" s="352">
        <v>27155.367999999999</v>
      </c>
      <c r="F11" s="353" t="s">
        <v>216</v>
      </c>
      <c r="G11" s="354">
        <v>28093.348999999998</v>
      </c>
      <c r="H11" s="355">
        <v>128601.019</v>
      </c>
      <c r="I11" s="356">
        <v>40117.93</v>
      </c>
      <c r="J11" s="333"/>
      <c r="K11" s="351" t="s">
        <v>68</v>
      </c>
      <c r="L11" s="352">
        <v>8133.1189999999997</v>
      </c>
      <c r="M11" s="352">
        <v>38104.031999999999</v>
      </c>
      <c r="N11" s="352">
        <v>2723.2330000000002</v>
      </c>
      <c r="O11" s="353" t="s">
        <v>68</v>
      </c>
      <c r="P11" s="354">
        <v>10540.178</v>
      </c>
      <c r="Q11" s="355">
        <v>48381.468999999997</v>
      </c>
      <c r="R11" s="356">
        <v>4174.2120000000004</v>
      </c>
    </row>
    <row r="12" spans="2:18" ht="15.75" x14ac:dyDescent="0.25">
      <c r="B12" s="351" t="s">
        <v>71</v>
      </c>
      <c r="C12" s="352">
        <v>17520.754000000001</v>
      </c>
      <c r="D12" s="352">
        <v>82342.910999999993</v>
      </c>
      <c r="E12" s="352">
        <v>7405.5429999999997</v>
      </c>
      <c r="F12" s="353" t="s">
        <v>122</v>
      </c>
      <c r="G12" s="354">
        <v>17652.803</v>
      </c>
      <c r="H12" s="355">
        <v>80600.244999999995</v>
      </c>
      <c r="I12" s="356">
        <v>12969.878000000001</v>
      </c>
      <c r="J12" s="333"/>
      <c r="K12" s="351" t="s">
        <v>214</v>
      </c>
      <c r="L12" s="352">
        <v>6996.7430000000004</v>
      </c>
      <c r="M12" s="352">
        <v>32673.592000000001</v>
      </c>
      <c r="N12" s="352">
        <v>4833.9589999999998</v>
      </c>
      <c r="O12" s="353" t="s">
        <v>71</v>
      </c>
      <c r="P12" s="354">
        <v>8503.9940000000006</v>
      </c>
      <c r="Q12" s="355">
        <v>39035.741000000002</v>
      </c>
      <c r="R12" s="356">
        <v>20140.367999999999</v>
      </c>
    </row>
    <row r="13" spans="2:18" ht="15.75" x14ac:dyDescent="0.25">
      <c r="B13" s="351" t="s">
        <v>216</v>
      </c>
      <c r="C13" s="352">
        <v>16233.272000000001</v>
      </c>
      <c r="D13" s="352">
        <v>75831.457999999999</v>
      </c>
      <c r="E13" s="352">
        <v>24166.847000000002</v>
      </c>
      <c r="F13" s="353" t="s">
        <v>129</v>
      </c>
      <c r="G13" s="354">
        <v>17310.038</v>
      </c>
      <c r="H13" s="355">
        <v>79125.248000000007</v>
      </c>
      <c r="I13" s="356">
        <v>23616.957999999999</v>
      </c>
      <c r="J13" s="333"/>
      <c r="K13" s="351" t="s">
        <v>152</v>
      </c>
      <c r="L13" s="352">
        <v>6126.8469999999998</v>
      </c>
      <c r="M13" s="352">
        <v>28778.287</v>
      </c>
      <c r="N13" s="352">
        <v>2083.3829999999998</v>
      </c>
      <c r="O13" s="353" t="s">
        <v>214</v>
      </c>
      <c r="P13" s="354">
        <v>8093.5640000000003</v>
      </c>
      <c r="Q13" s="355">
        <v>36705.396999999997</v>
      </c>
      <c r="R13" s="356">
        <v>6991.3389999999999</v>
      </c>
    </row>
    <row r="14" spans="2:18" ht="15.75" x14ac:dyDescent="0.25">
      <c r="B14" s="351" t="s">
        <v>122</v>
      </c>
      <c r="C14" s="352">
        <v>15963.712</v>
      </c>
      <c r="D14" s="352">
        <v>74694.794999999998</v>
      </c>
      <c r="E14" s="352">
        <v>13788.757</v>
      </c>
      <c r="F14" s="353" t="s">
        <v>71</v>
      </c>
      <c r="G14" s="354">
        <v>14925.009</v>
      </c>
      <c r="H14" s="355">
        <v>67494.67</v>
      </c>
      <c r="I14" s="356">
        <v>8099.5630000000001</v>
      </c>
      <c r="J14" s="333"/>
      <c r="K14" s="351" t="s">
        <v>129</v>
      </c>
      <c r="L14" s="352">
        <v>5606.5730000000003</v>
      </c>
      <c r="M14" s="352">
        <v>26303.273000000001</v>
      </c>
      <c r="N14" s="352">
        <v>2625.299</v>
      </c>
      <c r="O14" s="353" t="s">
        <v>152</v>
      </c>
      <c r="P14" s="354">
        <v>6912.8879999999999</v>
      </c>
      <c r="Q14" s="355">
        <v>31650.276000000002</v>
      </c>
      <c r="R14" s="356">
        <v>3214.4850000000001</v>
      </c>
    </row>
    <row r="15" spans="2:18" ht="15.75" x14ac:dyDescent="0.25">
      <c r="B15" s="351" t="s">
        <v>111</v>
      </c>
      <c r="C15" s="352">
        <v>14156.974</v>
      </c>
      <c r="D15" s="352">
        <v>66273.58</v>
      </c>
      <c r="E15" s="352">
        <v>5710.1760000000004</v>
      </c>
      <c r="F15" s="353" t="s">
        <v>124</v>
      </c>
      <c r="G15" s="354">
        <v>12761.457</v>
      </c>
      <c r="H15" s="355">
        <v>57893.02</v>
      </c>
      <c r="I15" s="356">
        <v>12161.397999999999</v>
      </c>
      <c r="J15" s="333"/>
      <c r="K15" s="351" t="s">
        <v>115</v>
      </c>
      <c r="L15" s="352">
        <v>4972.4319999999998</v>
      </c>
      <c r="M15" s="352">
        <v>23254.149000000001</v>
      </c>
      <c r="N15" s="352">
        <v>15777.621999999999</v>
      </c>
      <c r="O15" s="353" t="s">
        <v>119</v>
      </c>
      <c r="P15" s="354">
        <v>4680.393</v>
      </c>
      <c r="Q15" s="355">
        <v>21830.382000000001</v>
      </c>
      <c r="R15" s="356">
        <v>8049.442</v>
      </c>
    </row>
    <row r="16" spans="2:18" ht="15.75" x14ac:dyDescent="0.25">
      <c r="B16" s="351" t="s">
        <v>124</v>
      </c>
      <c r="C16" s="352">
        <v>13125.744000000001</v>
      </c>
      <c r="D16" s="352">
        <v>61774.817999999999</v>
      </c>
      <c r="E16" s="352">
        <v>10527.687</v>
      </c>
      <c r="F16" s="353" t="s">
        <v>153</v>
      </c>
      <c r="G16" s="354">
        <v>12660.261</v>
      </c>
      <c r="H16" s="355">
        <v>57496.14</v>
      </c>
      <c r="I16" s="356">
        <v>17105.629000000001</v>
      </c>
      <c r="J16" s="333"/>
      <c r="K16" s="351" t="s">
        <v>119</v>
      </c>
      <c r="L16" s="352">
        <v>4668.1909999999998</v>
      </c>
      <c r="M16" s="352">
        <v>21739.052</v>
      </c>
      <c r="N16" s="352">
        <v>5394.5060000000003</v>
      </c>
      <c r="O16" s="353" t="s">
        <v>117</v>
      </c>
      <c r="P16" s="354">
        <v>4426.826</v>
      </c>
      <c r="Q16" s="355">
        <v>20146.858</v>
      </c>
      <c r="R16" s="356">
        <v>4167.6859999999997</v>
      </c>
    </row>
    <row r="17" spans="2:18" ht="15.75" x14ac:dyDescent="0.25">
      <c r="B17" s="351" t="s">
        <v>156</v>
      </c>
      <c r="C17" s="352">
        <v>12739.959000000001</v>
      </c>
      <c r="D17" s="352">
        <v>59991.142999999996</v>
      </c>
      <c r="E17" s="352">
        <v>5431.7359999999999</v>
      </c>
      <c r="F17" s="353" t="s">
        <v>135</v>
      </c>
      <c r="G17" s="354">
        <v>10519.963</v>
      </c>
      <c r="H17" s="355">
        <v>48005.457000000002</v>
      </c>
      <c r="I17" s="356">
        <v>12585.579</v>
      </c>
      <c r="J17" s="333"/>
      <c r="K17" s="351" t="s">
        <v>117</v>
      </c>
      <c r="L17" s="352">
        <v>3248.5070000000001</v>
      </c>
      <c r="M17" s="352">
        <v>15166.906000000001</v>
      </c>
      <c r="N17" s="352">
        <v>2621.52</v>
      </c>
      <c r="O17" s="353" t="s">
        <v>115</v>
      </c>
      <c r="P17" s="354">
        <v>2640.2249999999999</v>
      </c>
      <c r="Q17" s="355">
        <v>12182.409</v>
      </c>
      <c r="R17" s="356">
        <v>7224.2309999999998</v>
      </c>
    </row>
    <row r="18" spans="2:18" ht="15.75" x14ac:dyDescent="0.25">
      <c r="B18" s="351" t="s">
        <v>135</v>
      </c>
      <c r="C18" s="352">
        <v>10480.92</v>
      </c>
      <c r="D18" s="352">
        <v>48898.932999999997</v>
      </c>
      <c r="E18" s="352">
        <v>12488.066000000001</v>
      </c>
      <c r="F18" s="353" t="s">
        <v>235</v>
      </c>
      <c r="G18" s="354">
        <v>10336.731</v>
      </c>
      <c r="H18" s="355">
        <v>46995.351999999999</v>
      </c>
      <c r="I18" s="356">
        <v>14130.646000000001</v>
      </c>
      <c r="J18" s="333"/>
      <c r="K18" s="351" t="s">
        <v>128</v>
      </c>
      <c r="L18" s="352">
        <v>3113.194</v>
      </c>
      <c r="M18" s="352">
        <v>14668.748</v>
      </c>
      <c r="N18" s="352">
        <v>3218.3870000000002</v>
      </c>
      <c r="O18" s="353" t="s">
        <v>128</v>
      </c>
      <c r="P18" s="354">
        <v>2368.819</v>
      </c>
      <c r="Q18" s="355">
        <v>10735.939</v>
      </c>
      <c r="R18" s="356">
        <v>4038.4639999999999</v>
      </c>
    </row>
    <row r="19" spans="2:18" ht="15.75" x14ac:dyDescent="0.25">
      <c r="B19" s="351" t="s">
        <v>119</v>
      </c>
      <c r="C19" s="352">
        <v>9921.366</v>
      </c>
      <c r="D19" s="352">
        <v>46489.762000000002</v>
      </c>
      <c r="E19" s="352">
        <v>6024.7759999999998</v>
      </c>
      <c r="F19" s="353" t="s">
        <v>119</v>
      </c>
      <c r="G19" s="354">
        <v>10301.674000000001</v>
      </c>
      <c r="H19" s="355">
        <v>46964.790999999997</v>
      </c>
      <c r="I19" s="356">
        <v>6785.5129999999999</v>
      </c>
      <c r="J19" s="333"/>
      <c r="K19" s="351" t="s">
        <v>116</v>
      </c>
      <c r="L19" s="352">
        <v>769.65200000000004</v>
      </c>
      <c r="M19" s="352">
        <v>3594.5549999999998</v>
      </c>
      <c r="N19" s="352">
        <v>929.85</v>
      </c>
      <c r="O19" s="353" t="s">
        <v>129</v>
      </c>
      <c r="P19" s="354">
        <v>1912.91</v>
      </c>
      <c r="Q19" s="355">
        <v>8709.8670000000002</v>
      </c>
      <c r="R19" s="356">
        <v>853.06899999999996</v>
      </c>
    </row>
    <row r="20" spans="2:18" ht="15.75" x14ac:dyDescent="0.25">
      <c r="B20" s="351" t="s">
        <v>153</v>
      </c>
      <c r="C20" s="352">
        <v>7618.0709999999999</v>
      </c>
      <c r="D20" s="352">
        <v>35722.298999999999</v>
      </c>
      <c r="E20" s="352">
        <v>9788.1260000000002</v>
      </c>
      <c r="F20" s="353" t="s">
        <v>111</v>
      </c>
      <c r="G20" s="354">
        <v>9152.2489999999998</v>
      </c>
      <c r="H20" s="355">
        <v>41716.94</v>
      </c>
      <c r="I20" s="356">
        <v>8248.1180000000004</v>
      </c>
      <c r="J20" s="333"/>
      <c r="K20" s="351" t="s">
        <v>111</v>
      </c>
      <c r="L20" s="352">
        <v>356.01</v>
      </c>
      <c r="M20" s="352">
        <v>1668.479</v>
      </c>
      <c r="N20" s="352">
        <v>184.017</v>
      </c>
      <c r="O20" s="353" t="s">
        <v>111</v>
      </c>
      <c r="P20" s="354">
        <v>1034.316</v>
      </c>
      <c r="Q20" s="355">
        <v>4752.3509999999997</v>
      </c>
      <c r="R20" s="356">
        <v>471.21300000000002</v>
      </c>
    </row>
    <row r="21" spans="2:18" ht="15.75" x14ac:dyDescent="0.25">
      <c r="B21" s="351" t="s">
        <v>115</v>
      </c>
      <c r="C21" s="352">
        <v>7472.808</v>
      </c>
      <c r="D21" s="352">
        <v>35202.976000000002</v>
      </c>
      <c r="E21" s="352">
        <v>3798.933</v>
      </c>
      <c r="F21" s="353" t="s">
        <v>120</v>
      </c>
      <c r="G21" s="354">
        <v>7292.5910000000003</v>
      </c>
      <c r="H21" s="355">
        <v>33323.294999999998</v>
      </c>
      <c r="I21" s="356">
        <v>10858.758</v>
      </c>
      <c r="J21" s="333"/>
      <c r="K21" s="351" t="s">
        <v>121</v>
      </c>
      <c r="L21" s="352">
        <v>244.786</v>
      </c>
      <c r="M21" s="352">
        <v>1142.578</v>
      </c>
      <c r="N21" s="352">
        <v>139.715</v>
      </c>
      <c r="O21" s="353" t="s">
        <v>112</v>
      </c>
      <c r="P21" s="354">
        <v>803.38400000000001</v>
      </c>
      <c r="Q21" s="355">
        <v>3590.5419999999999</v>
      </c>
      <c r="R21" s="356">
        <v>304.95299999999997</v>
      </c>
    </row>
    <row r="22" spans="2:18" ht="15.75" x14ac:dyDescent="0.25">
      <c r="B22" s="351" t="s">
        <v>120</v>
      </c>
      <c r="C22" s="352">
        <v>7072.95</v>
      </c>
      <c r="D22" s="352">
        <v>33078.252999999997</v>
      </c>
      <c r="E22" s="352">
        <v>9750.384</v>
      </c>
      <c r="F22" s="353" t="s">
        <v>214</v>
      </c>
      <c r="G22" s="354">
        <v>6608.6689999999999</v>
      </c>
      <c r="H22" s="355">
        <v>30272.342000000001</v>
      </c>
      <c r="I22" s="356">
        <v>4117.549</v>
      </c>
      <c r="J22" s="333"/>
      <c r="K22" s="351" t="s">
        <v>136</v>
      </c>
      <c r="L22" s="352">
        <v>159.40899999999999</v>
      </c>
      <c r="M22" s="352">
        <v>751.18299999999999</v>
      </c>
      <c r="N22" s="352">
        <v>45</v>
      </c>
      <c r="O22" s="353" t="s">
        <v>116</v>
      </c>
      <c r="P22" s="354">
        <v>257.32299999999998</v>
      </c>
      <c r="Q22" s="355">
        <v>1193.3599999999999</v>
      </c>
      <c r="R22" s="356">
        <v>233.23699999999999</v>
      </c>
    </row>
    <row r="23" spans="2:18" ht="16.5" thickBot="1" x14ac:dyDescent="0.3">
      <c r="B23" s="357" t="s">
        <v>164</v>
      </c>
      <c r="C23" s="358">
        <v>6297.1610000000001</v>
      </c>
      <c r="D23" s="358">
        <v>29250.187999999998</v>
      </c>
      <c r="E23" s="358">
        <v>8262.4509999999991</v>
      </c>
      <c r="F23" s="359" t="s">
        <v>115</v>
      </c>
      <c r="G23" s="360">
        <v>6432.6710000000003</v>
      </c>
      <c r="H23" s="361">
        <v>29277.909</v>
      </c>
      <c r="I23" s="362">
        <v>4565.5959999999995</v>
      </c>
      <c r="J23" s="333"/>
      <c r="K23" s="357" t="s">
        <v>113</v>
      </c>
      <c r="L23" s="358">
        <v>155.07599999999999</v>
      </c>
      <c r="M23" s="358">
        <v>729.38699999999994</v>
      </c>
      <c r="N23" s="358">
        <v>24.103000000000002</v>
      </c>
      <c r="O23" s="359" t="s">
        <v>121</v>
      </c>
      <c r="P23" s="360">
        <v>253.63</v>
      </c>
      <c r="Q23" s="361">
        <v>1168.2639999999999</v>
      </c>
      <c r="R23" s="362">
        <v>102.265</v>
      </c>
    </row>
    <row r="24" spans="2:18" x14ac:dyDescent="0.2">
      <c r="B24" s="363"/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63"/>
      <c r="R24" s="363"/>
    </row>
    <row r="25" spans="2:18" x14ac:dyDescent="0.2">
      <c r="B25" s="363"/>
      <c r="C25" s="363"/>
      <c r="D25" s="363"/>
      <c r="E25" s="363"/>
      <c r="F25" s="363"/>
      <c r="G25" s="363"/>
      <c r="H25" s="363"/>
      <c r="I25" s="363"/>
      <c r="J25" s="363"/>
      <c r="K25" s="363"/>
      <c r="L25" s="363"/>
      <c r="M25" s="363"/>
      <c r="N25" s="363"/>
      <c r="O25" s="363"/>
      <c r="P25" s="363"/>
      <c r="Q25" s="363"/>
      <c r="R25" s="363"/>
    </row>
    <row r="26" spans="2:18" x14ac:dyDescent="0.2">
      <c r="B26" s="363"/>
      <c r="C26" s="363"/>
      <c r="D26" s="363"/>
      <c r="E26" s="363"/>
      <c r="F26" s="363"/>
      <c r="G26" s="363"/>
      <c r="H26" s="363"/>
      <c r="I26" s="363"/>
      <c r="J26" s="363"/>
      <c r="K26" s="363"/>
      <c r="L26" s="363"/>
      <c r="M26" s="363"/>
      <c r="N26" s="363"/>
      <c r="O26" s="363"/>
      <c r="P26" s="363"/>
      <c r="Q26" s="363"/>
      <c r="R26" s="363"/>
    </row>
    <row r="27" spans="2:18" ht="15.75" x14ac:dyDescent="0.25">
      <c r="B27" s="364" t="s">
        <v>253</v>
      </c>
      <c r="C27" s="365"/>
      <c r="D27" s="364"/>
      <c r="E27" s="364"/>
      <c r="F27" s="364"/>
      <c r="G27" s="366"/>
      <c r="H27" s="364"/>
      <c r="I27" s="366"/>
      <c r="J27" s="366"/>
      <c r="K27" s="364" t="s">
        <v>254</v>
      </c>
      <c r="L27" s="364"/>
      <c r="M27" s="364"/>
      <c r="N27" s="364"/>
      <c r="O27" s="364"/>
      <c r="P27" s="366"/>
      <c r="Q27" s="364"/>
      <c r="R27" s="366"/>
    </row>
    <row r="28" spans="2:18" ht="16.5" thickBot="1" x14ac:dyDescent="0.3">
      <c r="B28" s="367" t="s">
        <v>167</v>
      </c>
      <c r="C28" s="364"/>
      <c r="D28" s="364"/>
      <c r="E28" s="364"/>
      <c r="F28" s="364"/>
      <c r="G28" s="366"/>
      <c r="H28" s="364"/>
      <c r="I28" s="366"/>
      <c r="J28" s="366"/>
      <c r="K28" s="367" t="s">
        <v>167</v>
      </c>
      <c r="L28" s="364"/>
      <c r="M28" s="364"/>
      <c r="N28" s="364"/>
      <c r="O28" s="364"/>
      <c r="P28" s="366"/>
      <c r="Q28" s="364"/>
      <c r="R28" s="366"/>
    </row>
    <row r="29" spans="2:18" ht="16.5" thickBot="1" x14ac:dyDescent="0.3">
      <c r="B29" s="368" t="s">
        <v>107</v>
      </c>
      <c r="C29" s="369"/>
      <c r="D29" s="369"/>
      <c r="E29" s="369"/>
      <c r="F29" s="369"/>
      <c r="G29" s="369"/>
      <c r="H29" s="369"/>
      <c r="I29" s="370"/>
      <c r="J29" s="366"/>
      <c r="K29" s="368" t="s">
        <v>108</v>
      </c>
      <c r="L29" s="369"/>
      <c r="M29" s="369"/>
      <c r="N29" s="369"/>
      <c r="O29" s="369"/>
      <c r="P29" s="369"/>
      <c r="Q29" s="369"/>
      <c r="R29" s="370"/>
    </row>
    <row r="30" spans="2:18" ht="16.5" thickBot="1" x14ac:dyDescent="0.3">
      <c r="B30" s="371" t="s">
        <v>284</v>
      </c>
      <c r="C30" s="372"/>
      <c r="D30" s="373"/>
      <c r="E30" s="374"/>
      <c r="F30" s="371" t="s">
        <v>285</v>
      </c>
      <c r="G30" s="372"/>
      <c r="H30" s="373"/>
      <c r="I30" s="374"/>
      <c r="J30" s="333"/>
      <c r="K30" s="371" t="s">
        <v>284</v>
      </c>
      <c r="L30" s="372"/>
      <c r="M30" s="373"/>
      <c r="N30" s="374"/>
      <c r="O30" s="371" t="s">
        <v>285</v>
      </c>
      <c r="P30" s="372"/>
      <c r="Q30" s="373"/>
      <c r="R30" s="374"/>
    </row>
    <row r="31" spans="2:18" ht="32.25" thickBot="1" x14ac:dyDescent="0.3">
      <c r="B31" s="375" t="s">
        <v>109</v>
      </c>
      <c r="C31" s="376" t="s">
        <v>89</v>
      </c>
      <c r="D31" s="377" t="s">
        <v>131</v>
      </c>
      <c r="E31" s="378" t="s">
        <v>110</v>
      </c>
      <c r="F31" s="375" t="s">
        <v>109</v>
      </c>
      <c r="G31" s="376" t="s">
        <v>89</v>
      </c>
      <c r="H31" s="377" t="s">
        <v>131</v>
      </c>
      <c r="I31" s="378" t="s">
        <v>110</v>
      </c>
      <c r="J31" s="366"/>
      <c r="K31" s="375" t="s">
        <v>109</v>
      </c>
      <c r="L31" s="376" t="s">
        <v>89</v>
      </c>
      <c r="M31" s="377" t="s">
        <v>131</v>
      </c>
      <c r="N31" s="378" t="s">
        <v>110</v>
      </c>
      <c r="O31" s="375" t="s">
        <v>109</v>
      </c>
      <c r="P31" s="376" t="s">
        <v>89</v>
      </c>
      <c r="Q31" s="377" t="s">
        <v>131</v>
      </c>
      <c r="R31" s="378" t="s">
        <v>110</v>
      </c>
    </row>
    <row r="32" spans="2:18" ht="16.5" thickBot="1" x14ac:dyDescent="0.3">
      <c r="B32" s="338" t="s">
        <v>102</v>
      </c>
      <c r="C32" s="339">
        <v>522119.76199999999</v>
      </c>
      <c r="D32" s="340">
        <v>2435144.7579999999</v>
      </c>
      <c r="E32" s="341">
        <v>144971.73199999999</v>
      </c>
      <c r="F32" s="342" t="s">
        <v>102</v>
      </c>
      <c r="G32" s="343">
        <v>423195.11800000002</v>
      </c>
      <c r="H32" s="344">
        <v>1941053.4920000001</v>
      </c>
      <c r="I32" s="341">
        <v>155445.71799999999</v>
      </c>
      <c r="J32" s="366"/>
      <c r="K32" s="338" t="s">
        <v>102</v>
      </c>
      <c r="L32" s="339">
        <v>355465.04599999997</v>
      </c>
      <c r="M32" s="340">
        <v>1663257.898</v>
      </c>
      <c r="N32" s="341">
        <v>126237.12699999999</v>
      </c>
      <c r="O32" s="342" t="s">
        <v>102</v>
      </c>
      <c r="P32" s="343">
        <v>320954.913</v>
      </c>
      <c r="Q32" s="344">
        <v>1464751.655</v>
      </c>
      <c r="R32" s="341">
        <v>135950.905</v>
      </c>
    </row>
    <row r="33" spans="2:20" ht="15.75" x14ac:dyDescent="0.25">
      <c r="B33" s="345" t="s">
        <v>132</v>
      </c>
      <c r="C33" s="346">
        <v>159020.38699999999</v>
      </c>
      <c r="D33" s="346">
        <v>744550.79799999995</v>
      </c>
      <c r="E33" s="346">
        <v>40917.5</v>
      </c>
      <c r="F33" s="347" t="s">
        <v>132</v>
      </c>
      <c r="G33" s="348">
        <v>151801.242</v>
      </c>
      <c r="H33" s="349">
        <v>695863.85199999996</v>
      </c>
      <c r="I33" s="350">
        <v>56353.000999999997</v>
      </c>
      <c r="J33" s="366"/>
      <c r="K33" s="345" t="s">
        <v>69</v>
      </c>
      <c r="L33" s="346">
        <v>127176.091</v>
      </c>
      <c r="M33" s="346">
        <v>595271.99699999997</v>
      </c>
      <c r="N33" s="346">
        <v>55182.695</v>
      </c>
      <c r="O33" s="347" t="s">
        <v>69</v>
      </c>
      <c r="P33" s="348">
        <v>120985.558</v>
      </c>
      <c r="Q33" s="349">
        <v>552304.08299999998</v>
      </c>
      <c r="R33" s="350">
        <v>57594.436999999998</v>
      </c>
    </row>
    <row r="34" spans="2:20" ht="15.75" x14ac:dyDescent="0.25">
      <c r="B34" s="351" t="s">
        <v>69</v>
      </c>
      <c r="C34" s="352">
        <v>60479.1</v>
      </c>
      <c r="D34" s="352">
        <v>280520.86900000001</v>
      </c>
      <c r="E34" s="352">
        <v>18646.349999999999</v>
      </c>
      <c r="F34" s="353" t="s">
        <v>69</v>
      </c>
      <c r="G34" s="354">
        <v>34946.993000000002</v>
      </c>
      <c r="H34" s="355">
        <v>159793.75200000001</v>
      </c>
      <c r="I34" s="356">
        <v>12926.07</v>
      </c>
      <c r="J34" s="366"/>
      <c r="K34" s="351" t="s">
        <v>117</v>
      </c>
      <c r="L34" s="352">
        <v>54297.644</v>
      </c>
      <c r="M34" s="352">
        <v>254500.85200000001</v>
      </c>
      <c r="N34" s="352">
        <v>13708.653</v>
      </c>
      <c r="O34" s="353" t="s">
        <v>117</v>
      </c>
      <c r="P34" s="354">
        <v>47859.983</v>
      </c>
      <c r="Q34" s="355">
        <v>218999.68900000001</v>
      </c>
      <c r="R34" s="356">
        <v>13617.811</v>
      </c>
    </row>
    <row r="35" spans="2:20" ht="15.75" x14ac:dyDescent="0.25">
      <c r="B35" s="351" t="s">
        <v>214</v>
      </c>
      <c r="C35" s="352">
        <v>44829.735999999997</v>
      </c>
      <c r="D35" s="352">
        <v>207309.397</v>
      </c>
      <c r="E35" s="352">
        <v>12639.71</v>
      </c>
      <c r="F35" s="353" t="s">
        <v>111</v>
      </c>
      <c r="G35" s="354">
        <v>27810.069</v>
      </c>
      <c r="H35" s="355">
        <v>127838.197</v>
      </c>
      <c r="I35" s="356">
        <v>9912.5400000000009</v>
      </c>
      <c r="J35" s="366"/>
      <c r="K35" s="351" t="s">
        <v>214</v>
      </c>
      <c r="L35" s="352">
        <v>42399.256999999998</v>
      </c>
      <c r="M35" s="352">
        <v>198144.15100000001</v>
      </c>
      <c r="N35" s="352">
        <v>12341.915999999999</v>
      </c>
      <c r="O35" s="353" t="s">
        <v>214</v>
      </c>
      <c r="P35" s="354">
        <v>37072.550999999999</v>
      </c>
      <c r="Q35" s="355">
        <v>169570.27499999999</v>
      </c>
      <c r="R35" s="356">
        <v>13505.634</v>
      </c>
    </row>
    <row r="36" spans="2:20" ht="15.75" x14ac:dyDescent="0.25">
      <c r="B36" s="351" t="s">
        <v>111</v>
      </c>
      <c r="C36" s="352">
        <v>32331.692999999999</v>
      </c>
      <c r="D36" s="352">
        <v>150910.476</v>
      </c>
      <c r="E36" s="352">
        <v>8526.0409999999993</v>
      </c>
      <c r="F36" s="353" t="s">
        <v>214</v>
      </c>
      <c r="G36" s="354">
        <v>21946.806</v>
      </c>
      <c r="H36" s="355">
        <v>101506.26300000001</v>
      </c>
      <c r="I36" s="356">
        <v>8954.5779999999995</v>
      </c>
      <c r="J36" s="366"/>
      <c r="K36" s="351" t="s">
        <v>68</v>
      </c>
      <c r="L36" s="352">
        <v>31548.62</v>
      </c>
      <c r="M36" s="352">
        <v>147135.00599999999</v>
      </c>
      <c r="N36" s="352">
        <v>10026.053</v>
      </c>
      <c r="O36" s="353" t="s">
        <v>68</v>
      </c>
      <c r="P36" s="354">
        <v>23591.292000000001</v>
      </c>
      <c r="Q36" s="355">
        <v>106691.709</v>
      </c>
      <c r="R36" s="356">
        <v>12600.464</v>
      </c>
    </row>
    <row r="37" spans="2:20" ht="15.75" x14ac:dyDescent="0.25">
      <c r="B37" s="351" t="s">
        <v>120</v>
      </c>
      <c r="C37" s="352">
        <v>22156.544000000002</v>
      </c>
      <c r="D37" s="352">
        <v>103422.895</v>
      </c>
      <c r="E37" s="352">
        <v>6062.0320000000002</v>
      </c>
      <c r="F37" s="353" t="s">
        <v>118</v>
      </c>
      <c r="G37" s="354">
        <v>16098.397999999999</v>
      </c>
      <c r="H37" s="355">
        <v>73809.235000000001</v>
      </c>
      <c r="I37" s="356">
        <v>6232.6869999999999</v>
      </c>
      <c r="J37" s="366"/>
      <c r="K37" s="351" t="s">
        <v>164</v>
      </c>
      <c r="L37" s="352">
        <v>18133.983</v>
      </c>
      <c r="M37" s="352">
        <v>85374.479000000007</v>
      </c>
      <c r="N37" s="352">
        <v>5056.384</v>
      </c>
      <c r="O37" s="353" t="s">
        <v>112</v>
      </c>
      <c r="P37" s="354">
        <v>16315.216</v>
      </c>
      <c r="Q37" s="355">
        <v>74777.974000000002</v>
      </c>
      <c r="R37" s="356">
        <v>5459.1610000000001</v>
      </c>
    </row>
    <row r="38" spans="2:20" ht="15.75" x14ac:dyDescent="0.25">
      <c r="B38" s="351" t="s">
        <v>118</v>
      </c>
      <c r="C38" s="352">
        <v>21960.963</v>
      </c>
      <c r="D38" s="352">
        <v>102695.072</v>
      </c>
      <c r="E38" s="352">
        <v>5877.0039999999999</v>
      </c>
      <c r="F38" s="353" t="s">
        <v>212</v>
      </c>
      <c r="G38" s="354">
        <v>14767.746999999999</v>
      </c>
      <c r="H38" s="355">
        <v>68162.101999999999</v>
      </c>
      <c r="I38" s="356">
        <v>5090.05</v>
      </c>
      <c r="J38" s="366"/>
      <c r="K38" s="351" t="s">
        <v>112</v>
      </c>
      <c r="L38" s="352">
        <v>17397.712</v>
      </c>
      <c r="M38" s="352">
        <v>81339.945000000007</v>
      </c>
      <c r="N38" s="352">
        <v>4604.8959999999997</v>
      </c>
      <c r="O38" s="353" t="s">
        <v>164</v>
      </c>
      <c r="P38" s="354">
        <v>13398.141</v>
      </c>
      <c r="Q38" s="355">
        <v>60730.44</v>
      </c>
      <c r="R38" s="356">
        <v>5645.8990000000003</v>
      </c>
    </row>
    <row r="39" spans="2:20" ht="15.75" x14ac:dyDescent="0.25">
      <c r="B39" s="351" t="s">
        <v>153</v>
      </c>
      <c r="C39" s="352">
        <v>17766.453000000001</v>
      </c>
      <c r="D39" s="352">
        <v>83480.292000000001</v>
      </c>
      <c r="E39" s="352">
        <v>4530.3509999999997</v>
      </c>
      <c r="F39" s="353" t="s">
        <v>153</v>
      </c>
      <c r="G39" s="354">
        <v>10799.15</v>
      </c>
      <c r="H39" s="355">
        <v>49725.131000000001</v>
      </c>
      <c r="I39" s="356">
        <v>3448</v>
      </c>
      <c r="J39" s="366"/>
      <c r="K39" s="351" t="s">
        <v>114</v>
      </c>
      <c r="L39" s="352">
        <v>13458.127</v>
      </c>
      <c r="M39" s="352">
        <v>63006.601000000002</v>
      </c>
      <c r="N39" s="352">
        <v>3793.6089999999999</v>
      </c>
      <c r="O39" s="353" t="s">
        <v>152</v>
      </c>
      <c r="P39" s="354">
        <v>12410.315000000001</v>
      </c>
      <c r="Q39" s="355">
        <v>56570.139000000003</v>
      </c>
      <c r="R39" s="356">
        <v>5057.45</v>
      </c>
    </row>
    <row r="40" spans="2:20" ht="15.75" x14ac:dyDescent="0.25">
      <c r="B40" s="351" t="s">
        <v>154</v>
      </c>
      <c r="C40" s="352">
        <v>16397.652999999998</v>
      </c>
      <c r="D40" s="352">
        <v>76081.646999999997</v>
      </c>
      <c r="E40" s="352">
        <v>4236.5</v>
      </c>
      <c r="F40" s="353" t="s">
        <v>156</v>
      </c>
      <c r="G40" s="354">
        <v>9711.2849999999999</v>
      </c>
      <c r="H40" s="355">
        <v>44340.894</v>
      </c>
      <c r="I40" s="356">
        <v>3083.2330000000002</v>
      </c>
      <c r="J40" s="366"/>
      <c r="K40" s="351" t="s">
        <v>116</v>
      </c>
      <c r="L40" s="352">
        <v>10320.925999999999</v>
      </c>
      <c r="M40" s="352">
        <v>48250.133000000002</v>
      </c>
      <c r="N40" s="352">
        <v>2758.355</v>
      </c>
      <c r="O40" s="353" t="s">
        <v>111</v>
      </c>
      <c r="P40" s="354">
        <v>11715.217000000001</v>
      </c>
      <c r="Q40" s="355">
        <v>53695.847999999998</v>
      </c>
      <c r="R40" s="356">
        <v>2813.335</v>
      </c>
    </row>
    <row r="41" spans="2:20" ht="15.75" x14ac:dyDescent="0.25">
      <c r="B41" s="351" t="s">
        <v>124</v>
      </c>
      <c r="C41" s="352">
        <v>10632.759</v>
      </c>
      <c r="D41" s="352">
        <v>49609.735000000001</v>
      </c>
      <c r="E41" s="352">
        <v>2862.4059999999999</v>
      </c>
      <c r="F41" s="353" t="s">
        <v>275</v>
      </c>
      <c r="G41" s="354">
        <v>9530.0730000000003</v>
      </c>
      <c r="H41" s="355">
        <v>43386.097999999998</v>
      </c>
      <c r="I41" s="356">
        <v>2823</v>
      </c>
      <c r="J41" s="366"/>
      <c r="K41" s="351" t="s">
        <v>152</v>
      </c>
      <c r="L41" s="352">
        <v>10178.811</v>
      </c>
      <c r="M41" s="352">
        <v>47645.745000000003</v>
      </c>
      <c r="N41" s="352">
        <v>3110.37</v>
      </c>
      <c r="O41" s="353" t="s">
        <v>114</v>
      </c>
      <c r="P41" s="354">
        <v>8444.8389999999999</v>
      </c>
      <c r="Q41" s="355">
        <v>37992.461000000003</v>
      </c>
      <c r="R41" s="356">
        <v>4142.8130000000001</v>
      </c>
    </row>
    <row r="42" spans="2:20" ht="15.75" x14ac:dyDescent="0.25">
      <c r="B42" s="351" t="s">
        <v>136</v>
      </c>
      <c r="C42" s="352">
        <v>10336.620000000001</v>
      </c>
      <c r="D42" s="352">
        <v>48520.72</v>
      </c>
      <c r="E42" s="352">
        <v>2791.1019999999999</v>
      </c>
      <c r="F42" s="353" t="s">
        <v>136</v>
      </c>
      <c r="G42" s="354">
        <v>9360.232</v>
      </c>
      <c r="H42" s="355">
        <v>42969.485000000001</v>
      </c>
      <c r="I42" s="356">
        <v>3426.6170000000002</v>
      </c>
      <c r="J42" s="366"/>
      <c r="K42" s="351" t="s">
        <v>71</v>
      </c>
      <c r="L42" s="352">
        <v>6971.3710000000001</v>
      </c>
      <c r="M42" s="352">
        <v>32442.752</v>
      </c>
      <c r="N42" s="352">
        <v>2253.598</v>
      </c>
      <c r="O42" s="353" t="s">
        <v>116</v>
      </c>
      <c r="P42" s="354">
        <v>8431.6929999999993</v>
      </c>
      <c r="Q42" s="355">
        <v>38597.044000000002</v>
      </c>
      <c r="R42" s="356">
        <v>2119.9259999999999</v>
      </c>
    </row>
    <row r="43" spans="2:20" ht="15.75" x14ac:dyDescent="0.25">
      <c r="B43" s="351" t="s">
        <v>212</v>
      </c>
      <c r="C43" s="352">
        <v>10207.485000000001</v>
      </c>
      <c r="D43" s="352">
        <v>47768.106</v>
      </c>
      <c r="E43" s="352">
        <v>2935</v>
      </c>
      <c r="F43" s="353" t="s">
        <v>120</v>
      </c>
      <c r="G43" s="354">
        <v>8581.5830000000005</v>
      </c>
      <c r="H43" s="355">
        <v>39495.601000000002</v>
      </c>
      <c r="I43" s="356">
        <v>3162.7860000000001</v>
      </c>
      <c r="J43" s="366"/>
      <c r="K43" s="351" t="s">
        <v>115</v>
      </c>
      <c r="L43" s="352">
        <v>6365.165</v>
      </c>
      <c r="M43" s="352">
        <v>29851.181</v>
      </c>
      <c r="N43" s="352">
        <v>1463.9570000000001</v>
      </c>
      <c r="O43" s="353" t="s">
        <v>122</v>
      </c>
      <c r="P43" s="354">
        <v>4106.96</v>
      </c>
      <c r="Q43" s="355">
        <v>18832.103999999999</v>
      </c>
      <c r="R43" s="356">
        <v>3731.4229999999998</v>
      </c>
    </row>
    <row r="44" spans="2:20" ht="15.75" x14ac:dyDescent="0.25">
      <c r="B44" s="351" t="s">
        <v>156</v>
      </c>
      <c r="C44" s="352">
        <v>8628.7620000000006</v>
      </c>
      <c r="D44" s="352">
        <v>40388.595000000001</v>
      </c>
      <c r="E44" s="352">
        <v>2216.7429999999999</v>
      </c>
      <c r="F44" s="353" t="s">
        <v>280</v>
      </c>
      <c r="G44" s="354">
        <v>6661.9530000000004</v>
      </c>
      <c r="H44" s="355">
        <v>30201.098000000002</v>
      </c>
      <c r="I44" s="356">
        <v>2819.125</v>
      </c>
      <c r="J44" s="366"/>
      <c r="K44" s="351" t="s">
        <v>122</v>
      </c>
      <c r="L44" s="352">
        <v>4585.7219999999998</v>
      </c>
      <c r="M44" s="352">
        <v>21447.956999999999</v>
      </c>
      <c r="N44" s="352">
        <v>3802.5160000000001</v>
      </c>
      <c r="O44" s="353" t="s">
        <v>123</v>
      </c>
      <c r="P44" s="354">
        <v>3876.0239999999999</v>
      </c>
      <c r="Q44" s="355">
        <v>17685.174999999999</v>
      </c>
      <c r="R44" s="356">
        <v>1520.15</v>
      </c>
    </row>
    <row r="45" spans="2:20" ht="15.75" x14ac:dyDescent="0.25">
      <c r="B45" s="351" t="s">
        <v>117</v>
      </c>
      <c r="C45" s="352">
        <v>8471.7150000000001</v>
      </c>
      <c r="D45" s="352">
        <v>38975.745999999999</v>
      </c>
      <c r="E45" s="352">
        <v>2555.518</v>
      </c>
      <c r="F45" s="353" t="s">
        <v>114</v>
      </c>
      <c r="G45" s="354">
        <v>6611.0010000000002</v>
      </c>
      <c r="H45" s="355">
        <v>29968.923999999999</v>
      </c>
      <c r="I45" s="356">
        <v>4573.8140000000003</v>
      </c>
      <c r="J45" s="366"/>
      <c r="K45" s="351" t="s">
        <v>128</v>
      </c>
      <c r="L45" s="352">
        <v>3499.7660000000001</v>
      </c>
      <c r="M45" s="352">
        <v>16235.683999999999</v>
      </c>
      <c r="N45" s="352">
        <v>3249.395</v>
      </c>
      <c r="O45" s="353" t="s">
        <v>115</v>
      </c>
      <c r="P45" s="354">
        <v>3522.558</v>
      </c>
      <c r="Q45" s="355">
        <v>16018.514999999999</v>
      </c>
      <c r="R45" s="356">
        <v>880.154</v>
      </c>
      <c r="T45" s="35"/>
    </row>
    <row r="46" spans="2:20" ht="15.75" x14ac:dyDescent="0.25">
      <c r="B46" s="351" t="s">
        <v>135</v>
      </c>
      <c r="C46" s="352">
        <v>7376.7330000000002</v>
      </c>
      <c r="D46" s="352">
        <v>34481.909</v>
      </c>
      <c r="E46" s="352">
        <v>2181.8789999999999</v>
      </c>
      <c r="F46" s="353" t="s">
        <v>124</v>
      </c>
      <c r="G46" s="354">
        <v>6310.3670000000002</v>
      </c>
      <c r="H46" s="355">
        <v>28774.473999999998</v>
      </c>
      <c r="I46" s="356">
        <v>2370.8229999999999</v>
      </c>
      <c r="J46" s="366"/>
      <c r="K46" s="351" t="s">
        <v>123</v>
      </c>
      <c r="L46" s="352">
        <v>2160</v>
      </c>
      <c r="M46" s="352">
        <v>10051.388999999999</v>
      </c>
      <c r="N46" s="352">
        <v>619.01499999999999</v>
      </c>
      <c r="O46" s="353" t="s">
        <v>128</v>
      </c>
      <c r="P46" s="354">
        <v>2859.9560000000001</v>
      </c>
      <c r="Q46" s="355">
        <v>13132.894</v>
      </c>
      <c r="R46" s="356">
        <v>4291.1260000000002</v>
      </c>
    </row>
    <row r="47" spans="2:20" ht="15.75" x14ac:dyDescent="0.25">
      <c r="B47" s="351" t="s">
        <v>119</v>
      </c>
      <c r="C47" s="352">
        <v>7301.6350000000002</v>
      </c>
      <c r="D47" s="352">
        <v>34161.347999999998</v>
      </c>
      <c r="E47" s="352">
        <v>2147.0529999999999</v>
      </c>
      <c r="F47" s="353" t="s">
        <v>115</v>
      </c>
      <c r="G47" s="354">
        <v>6198.2460000000001</v>
      </c>
      <c r="H47" s="355">
        <v>28687.848999999998</v>
      </c>
      <c r="I47" s="356">
        <v>1726.431</v>
      </c>
      <c r="J47" s="366"/>
      <c r="K47" s="351" t="s">
        <v>129</v>
      </c>
      <c r="L47" s="352">
        <v>2017.6279999999999</v>
      </c>
      <c r="M47" s="352">
        <v>9297.1810000000005</v>
      </c>
      <c r="N47" s="352">
        <v>722.79200000000003</v>
      </c>
      <c r="O47" s="353" t="s">
        <v>71</v>
      </c>
      <c r="P47" s="354">
        <v>2128.3960000000002</v>
      </c>
      <c r="Q47" s="355">
        <v>9756.8430000000008</v>
      </c>
      <c r="R47" s="356">
        <v>863.40599999999995</v>
      </c>
    </row>
    <row r="48" spans="2:20" ht="16.5" thickBot="1" x14ac:dyDescent="0.3">
      <c r="B48" s="357" t="s">
        <v>115</v>
      </c>
      <c r="C48" s="358">
        <v>6949.1970000000001</v>
      </c>
      <c r="D48" s="358">
        <v>32400.888999999999</v>
      </c>
      <c r="E48" s="358">
        <v>1797.1469999999999</v>
      </c>
      <c r="F48" s="359" t="s">
        <v>286</v>
      </c>
      <c r="G48" s="360">
        <v>5367.1379999999999</v>
      </c>
      <c r="H48" s="361">
        <v>24288.452000000001</v>
      </c>
      <c r="I48" s="362">
        <v>1277.502</v>
      </c>
      <c r="J48" s="366"/>
      <c r="K48" s="357" t="s">
        <v>119</v>
      </c>
      <c r="L48" s="358">
        <v>1576.652</v>
      </c>
      <c r="M48" s="358">
        <v>7395.3190000000004</v>
      </c>
      <c r="N48" s="358">
        <v>2451.3330000000001</v>
      </c>
      <c r="O48" s="359" t="s">
        <v>129</v>
      </c>
      <c r="P48" s="360">
        <v>2076.6759999999999</v>
      </c>
      <c r="Q48" s="361">
        <v>9631.0730000000003</v>
      </c>
      <c r="R48" s="362">
        <v>815.95799999999997</v>
      </c>
    </row>
    <row r="49" spans="2:18" ht="15.75" x14ac:dyDescent="0.25">
      <c r="B49" s="379"/>
      <c r="C49" s="380"/>
      <c r="D49" s="380"/>
      <c r="E49" s="380"/>
      <c r="F49" s="379"/>
      <c r="G49" s="381"/>
      <c r="H49" s="381"/>
      <c r="I49" s="381"/>
      <c r="J49" s="382"/>
      <c r="K49" s="379"/>
      <c r="L49" s="380"/>
      <c r="M49" s="380"/>
      <c r="N49" s="380"/>
      <c r="O49" s="379"/>
      <c r="P49" s="381"/>
      <c r="Q49" s="381"/>
      <c r="R49" s="381"/>
    </row>
    <row r="50" spans="2:18" ht="15.75" x14ac:dyDescent="0.25">
      <c r="B50" s="379"/>
      <c r="C50" s="380"/>
      <c r="D50" s="380"/>
      <c r="E50" s="380"/>
      <c r="F50" s="379"/>
      <c r="G50" s="381"/>
      <c r="H50" s="381"/>
      <c r="I50" s="381"/>
      <c r="J50" s="382"/>
      <c r="K50" s="379"/>
      <c r="L50" s="380"/>
      <c r="M50" s="380"/>
      <c r="N50" s="380"/>
      <c r="O50" s="379"/>
      <c r="P50" s="381"/>
      <c r="Q50" s="381"/>
      <c r="R50" s="381"/>
    </row>
    <row r="51" spans="2:18" ht="15.75" x14ac:dyDescent="0.25">
      <c r="B51" s="379"/>
      <c r="C51" s="380"/>
      <c r="D51" s="380"/>
      <c r="E51" s="380"/>
      <c r="F51" s="379"/>
      <c r="G51" s="381"/>
      <c r="H51" s="381"/>
      <c r="I51" s="381"/>
      <c r="J51" s="382"/>
      <c r="K51" s="379"/>
      <c r="L51" s="380"/>
      <c r="M51" s="380"/>
      <c r="N51" s="380"/>
      <c r="O51" s="379"/>
      <c r="P51" s="381"/>
      <c r="Q51" s="381"/>
      <c r="R51" s="381"/>
    </row>
    <row r="52" spans="2:18" ht="15.75" x14ac:dyDescent="0.25">
      <c r="B52" s="383" t="s">
        <v>255</v>
      </c>
      <c r="C52" s="384"/>
      <c r="D52" s="384"/>
      <c r="E52" s="384"/>
      <c r="F52" s="383"/>
      <c r="G52" s="385"/>
      <c r="H52" s="385"/>
      <c r="I52" s="386"/>
      <c r="J52" s="333"/>
      <c r="K52" s="383" t="s">
        <v>256</v>
      </c>
      <c r="L52" s="384"/>
      <c r="M52" s="384"/>
      <c r="N52" s="384"/>
      <c r="O52" s="383"/>
      <c r="P52" s="385"/>
      <c r="Q52" s="385"/>
      <c r="R52" s="386"/>
    </row>
    <row r="53" spans="2:18" ht="16.5" thickBot="1" x14ac:dyDescent="0.3">
      <c r="B53" s="387" t="s">
        <v>167</v>
      </c>
      <c r="C53" s="388"/>
      <c r="D53" s="388"/>
      <c r="E53" s="388"/>
      <c r="F53" s="387"/>
      <c r="G53" s="386"/>
      <c r="H53" s="386"/>
      <c r="I53" s="386"/>
      <c r="J53" s="333"/>
      <c r="K53" s="387" t="s">
        <v>167</v>
      </c>
      <c r="L53" s="388"/>
      <c r="M53" s="388"/>
      <c r="N53" s="388"/>
      <c r="O53" s="387"/>
      <c r="P53" s="386"/>
      <c r="Q53" s="386"/>
      <c r="R53" s="386"/>
    </row>
    <row r="54" spans="2:18" ht="16.5" thickBot="1" x14ac:dyDescent="0.3">
      <c r="B54" s="368" t="s">
        <v>107</v>
      </c>
      <c r="C54" s="369"/>
      <c r="D54" s="369"/>
      <c r="E54" s="369"/>
      <c r="F54" s="369"/>
      <c r="G54" s="369"/>
      <c r="H54" s="369"/>
      <c r="I54" s="370"/>
      <c r="J54" s="333"/>
      <c r="K54" s="368" t="s">
        <v>108</v>
      </c>
      <c r="L54" s="369"/>
      <c r="M54" s="369"/>
      <c r="N54" s="369"/>
      <c r="O54" s="369"/>
      <c r="P54" s="369"/>
      <c r="Q54" s="369"/>
      <c r="R54" s="370"/>
    </row>
    <row r="55" spans="2:18" ht="16.5" thickBot="1" x14ac:dyDescent="0.3">
      <c r="B55" s="371" t="s">
        <v>284</v>
      </c>
      <c r="C55" s="372"/>
      <c r="D55" s="373"/>
      <c r="E55" s="374"/>
      <c r="F55" s="371" t="s">
        <v>285</v>
      </c>
      <c r="G55" s="372"/>
      <c r="H55" s="373"/>
      <c r="I55" s="374"/>
      <c r="J55" s="333"/>
      <c r="K55" s="371" t="s">
        <v>284</v>
      </c>
      <c r="L55" s="372"/>
      <c r="M55" s="373"/>
      <c r="N55" s="374"/>
      <c r="O55" s="371" t="s">
        <v>285</v>
      </c>
      <c r="P55" s="372"/>
      <c r="Q55" s="373"/>
      <c r="R55" s="374"/>
    </row>
    <row r="56" spans="2:18" ht="30.75" thickBot="1" x14ac:dyDescent="0.25">
      <c r="B56" s="334" t="s">
        <v>109</v>
      </c>
      <c r="C56" s="335" t="s">
        <v>89</v>
      </c>
      <c r="D56" s="336" t="s">
        <v>131</v>
      </c>
      <c r="E56" s="337" t="s">
        <v>110</v>
      </c>
      <c r="F56" s="334" t="s">
        <v>109</v>
      </c>
      <c r="G56" s="335" t="s">
        <v>89</v>
      </c>
      <c r="H56" s="336" t="s">
        <v>131</v>
      </c>
      <c r="I56" s="337" t="s">
        <v>110</v>
      </c>
      <c r="J56" s="333"/>
      <c r="K56" s="334" t="s">
        <v>109</v>
      </c>
      <c r="L56" s="335" t="s">
        <v>89</v>
      </c>
      <c r="M56" s="336" t="s">
        <v>131</v>
      </c>
      <c r="N56" s="337" t="s">
        <v>110</v>
      </c>
      <c r="O56" s="334" t="s">
        <v>109</v>
      </c>
      <c r="P56" s="335" t="s">
        <v>89</v>
      </c>
      <c r="Q56" s="336" t="s">
        <v>131</v>
      </c>
      <c r="R56" s="337" t="s">
        <v>110</v>
      </c>
    </row>
    <row r="57" spans="2:18" ht="16.5" thickBot="1" x14ac:dyDescent="0.3">
      <c r="B57" s="338" t="s">
        <v>102</v>
      </c>
      <c r="C57" s="339">
        <v>190007.81299999999</v>
      </c>
      <c r="D57" s="340">
        <v>888319.04799999995</v>
      </c>
      <c r="E57" s="341">
        <v>131409.21400000001</v>
      </c>
      <c r="F57" s="342" t="s">
        <v>102</v>
      </c>
      <c r="G57" s="343">
        <v>216014.114</v>
      </c>
      <c r="H57" s="344">
        <v>986770.495</v>
      </c>
      <c r="I57" s="341">
        <v>133070.03700000001</v>
      </c>
      <c r="J57" s="333"/>
      <c r="K57" s="338" t="s">
        <v>102</v>
      </c>
      <c r="L57" s="339">
        <v>91867.543999999994</v>
      </c>
      <c r="M57" s="340">
        <v>429245.57799999998</v>
      </c>
      <c r="N57" s="341">
        <v>60499.231</v>
      </c>
      <c r="O57" s="342" t="s">
        <v>102</v>
      </c>
      <c r="P57" s="343">
        <v>95338.077000000005</v>
      </c>
      <c r="Q57" s="344">
        <v>435486.38099999999</v>
      </c>
      <c r="R57" s="341">
        <v>57947.972999999998</v>
      </c>
    </row>
    <row r="58" spans="2:18" ht="15.75" x14ac:dyDescent="0.25">
      <c r="B58" s="345" t="s">
        <v>122</v>
      </c>
      <c r="C58" s="346">
        <v>24107.092000000001</v>
      </c>
      <c r="D58" s="346">
        <v>112673.30100000001</v>
      </c>
      <c r="E58" s="346">
        <v>16840.12</v>
      </c>
      <c r="F58" s="347" t="s">
        <v>122</v>
      </c>
      <c r="G58" s="348">
        <v>32110.315999999999</v>
      </c>
      <c r="H58" s="349">
        <v>146753.91899999999</v>
      </c>
      <c r="I58" s="350">
        <v>18674.919999999998</v>
      </c>
      <c r="J58" s="333"/>
      <c r="K58" s="345" t="s">
        <v>69</v>
      </c>
      <c r="L58" s="346">
        <v>30002.078000000001</v>
      </c>
      <c r="M58" s="346">
        <v>140111.61499999999</v>
      </c>
      <c r="N58" s="346">
        <v>18864.77</v>
      </c>
      <c r="O58" s="347" t="s">
        <v>69</v>
      </c>
      <c r="P58" s="348">
        <v>34235.074000000001</v>
      </c>
      <c r="Q58" s="349">
        <v>156189.16399999999</v>
      </c>
      <c r="R58" s="350">
        <v>21681.965</v>
      </c>
    </row>
    <row r="59" spans="2:18" ht="15.75" x14ac:dyDescent="0.25">
      <c r="B59" s="351" t="s">
        <v>119</v>
      </c>
      <c r="C59" s="352">
        <v>21704.468000000001</v>
      </c>
      <c r="D59" s="352">
        <v>101396.128</v>
      </c>
      <c r="E59" s="352">
        <v>17766.14</v>
      </c>
      <c r="F59" s="353" t="s">
        <v>119</v>
      </c>
      <c r="G59" s="354">
        <v>28694.868999999999</v>
      </c>
      <c r="H59" s="355">
        <v>131284.24100000001</v>
      </c>
      <c r="I59" s="356">
        <v>19083.019</v>
      </c>
      <c r="J59" s="333"/>
      <c r="K59" s="351" t="s">
        <v>117</v>
      </c>
      <c r="L59" s="352">
        <v>19094.306</v>
      </c>
      <c r="M59" s="352">
        <v>89219.626000000004</v>
      </c>
      <c r="N59" s="352">
        <v>19666.222000000002</v>
      </c>
      <c r="O59" s="353" t="s">
        <v>117</v>
      </c>
      <c r="P59" s="354">
        <v>25401.264999999999</v>
      </c>
      <c r="Q59" s="355">
        <v>116162.67</v>
      </c>
      <c r="R59" s="356">
        <v>18867.38</v>
      </c>
    </row>
    <row r="60" spans="2:18" ht="15.75" x14ac:dyDescent="0.25">
      <c r="B60" s="351" t="s">
        <v>124</v>
      </c>
      <c r="C60" s="352">
        <v>16798.222000000002</v>
      </c>
      <c r="D60" s="352">
        <v>78564.941999999995</v>
      </c>
      <c r="E60" s="352">
        <v>12339.16</v>
      </c>
      <c r="F60" s="353" t="s">
        <v>124</v>
      </c>
      <c r="G60" s="354">
        <v>19124.608</v>
      </c>
      <c r="H60" s="355">
        <v>87246.379000000001</v>
      </c>
      <c r="I60" s="356">
        <v>13974.995999999999</v>
      </c>
      <c r="J60" s="333"/>
      <c r="K60" s="351" t="s">
        <v>115</v>
      </c>
      <c r="L60" s="352">
        <v>15302.013999999999</v>
      </c>
      <c r="M60" s="352">
        <v>71444.225000000006</v>
      </c>
      <c r="N60" s="352">
        <v>7851.1909999999998</v>
      </c>
      <c r="O60" s="353" t="s">
        <v>115</v>
      </c>
      <c r="P60" s="354">
        <v>13972.814</v>
      </c>
      <c r="Q60" s="355">
        <v>63916.703000000001</v>
      </c>
      <c r="R60" s="356">
        <v>5648.8230000000003</v>
      </c>
    </row>
    <row r="61" spans="2:18" ht="15.75" x14ac:dyDescent="0.25">
      <c r="B61" s="351" t="s">
        <v>69</v>
      </c>
      <c r="C61" s="352">
        <v>14405.304</v>
      </c>
      <c r="D61" s="352">
        <v>67245.168000000005</v>
      </c>
      <c r="E61" s="352">
        <v>12605.715</v>
      </c>
      <c r="F61" s="353" t="s">
        <v>115</v>
      </c>
      <c r="G61" s="354">
        <v>18012.758000000002</v>
      </c>
      <c r="H61" s="355">
        <v>82332.070000000007</v>
      </c>
      <c r="I61" s="356">
        <v>11108.724</v>
      </c>
      <c r="J61" s="333"/>
      <c r="K61" s="351" t="s">
        <v>116</v>
      </c>
      <c r="L61" s="352">
        <v>14336.271000000001</v>
      </c>
      <c r="M61" s="352">
        <v>66944.444000000003</v>
      </c>
      <c r="N61" s="352">
        <v>9928.7099999999991</v>
      </c>
      <c r="O61" s="353" t="s">
        <v>116</v>
      </c>
      <c r="P61" s="354">
        <v>11394.215</v>
      </c>
      <c r="Q61" s="355">
        <v>51927.989000000001</v>
      </c>
      <c r="R61" s="356">
        <v>7216.1580000000004</v>
      </c>
    </row>
    <row r="62" spans="2:18" ht="15.75" x14ac:dyDescent="0.25">
      <c r="B62" s="351" t="s">
        <v>115</v>
      </c>
      <c r="C62" s="352">
        <v>14332.067999999999</v>
      </c>
      <c r="D62" s="352">
        <v>66957.817999999999</v>
      </c>
      <c r="E62" s="352">
        <v>10060.778</v>
      </c>
      <c r="F62" s="353" t="s">
        <v>69</v>
      </c>
      <c r="G62" s="354">
        <v>16007.732</v>
      </c>
      <c r="H62" s="355">
        <v>73035.691000000006</v>
      </c>
      <c r="I62" s="356">
        <v>11101.427</v>
      </c>
      <c r="J62" s="333"/>
      <c r="K62" s="351" t="s">
        <v>214</v>
      </c>
      <c r="L62" s="352">
        <v>3731.83</v>
      </c>
      <c r="M62" s="352">
        <v>17616.648000000001</v>
      </c>
      <c r="N62" s="352">
        <v>1077.5999999999999</v>
      </c>
      <c r="O62" s="353" t="s">
        <v>68</v>
      </c>
      <c r="P62" s="354">
        <v>2000.278</v>
      </c>
      <c r="Q62" s="355">
        <v>9118.5879999999997</v>
      </c>
      <c r="R62" s="356">
        <v>820.18299999999999</v>
      </c>
    </row>
    <row r="63" spans="2:18" ht="15.75" x14ac:dyDescent="0.25">
      <c r="B63" s="351" t="s">
        <v>153</v>
      </c>
      <c r="C63" s="352">
        <v>14226.065000000001</v>
      </c>
      <c r="D63" s="352">
        <v>66831.620999999999</v>
      </c>
      <c r="E63" s="352">
        <v>3852.625</v>
      </c>
      <c r="F63" s="353" t="s">
        <v>114</v>
      </c>
      <c r="G63" s="354">
        <v>11745.817999999999</v>
      </c>
      <c r="H63" s="355">
        <v>53730.605000000003</v>
      </c>
      <c r="I63" s="356">
        <v>9801.0609999999997</v>
      </c>
      <c r="J63" s="333"/>
      <c r="K63" s="351" t="s">
        <v>68</v>
      </c>
      <c r="L63" s="352">
        <v>3139.7440000000001</v>
      </c>
      <c r="M63" s="352">
        <v>14776.565000000001</v>
      </c>
      <c r="N63" s="352">
        <v>892.6</v>
      </c>
      <c r="O63" s="353" t="s">
        <v>127</v>
      </c>
      <c r="P63" s="354">
        <v>1712.636</v>
      </c>
      <c r="Q63" s="355">
        <v>7809.2529999999997</v>
      </c>
      <c r="R63" s="356">
        <v>773.84799999999996</v>
      </c>
    </row>
    <row r="64" spans="2:18" ht="15.75" x14ac:dyDescent="0.25">
      <c r="B64" s="351" t="s">
        <v>114</v>
      </c>
      <c r="C64" s="352">
        <v>12139.126</v>
      </c>
      <c r="D64" s="352">
        <v>56834.203000000001</v>
      </c>
      <c r="E64" s="352">
        <v>10734.772999999999</v>
      </c>
      <c r="F64" s="353" t="s">
        <v>164</v>
      </c>
      <c r="G64" s="354">
        <v>11729.545</v>
      </c>
      <c r="H64" s="355">
        <v>53724.741000000002</v>
      </c>
      <c r="I64" s="356">
        <v>7565.8419999999996</v>
      </c>
      <c r="J64" s="333"/>
      <c r="K64" s="351" t="s">
        <v>127</v>
      </c>
      <c r="L64" s="352">
        <v>1247.8499999999999</v>
      </c>
      <c r="M64" s="352">
        <v>5813.5169999999998</v>
      </c>
      <c r="N64" s="352">
        <v>567.58500000000004</v>
      </c>
      <c r="O64" s="353" t="s">
        <v>114</v>
      </c>
      <c r="P64" s="354">
        <v>1657.65</v>
      </c>
      <c r="Q64" s="355">
        <v>7559.7219999999998</v>
      </c>
      <c r="R64" s="356">
        <v>862.47199999999998</v>
      </c>
    </row>
    <row r="65" spans="2:18" ht="15.75" x14ac:dyDescent="0.25">
      <c r="B65" s="351" t="s">
        <v>164</v>
      </c>
      <c r="C65" s="352">
        <v>9633.3459999999995</v>
      </c>
      <c r="D65" s="352">
        <v>45149.42</v>
      </c>
      <c r="E65" s="352">
        <v>7470.1949999999997</v>
      </c>
      <c r="F65" s="353" t="s">
        <v>113</v>
      </c>
      <c r="G65" s="354">
        <v>11145.566000000001</v>
      </c>
      <c r="H65" s="355">
        <v>50851.794999999998</v>
      </c>
      <c r="I65" s="356">
        <v>4462.7640000000001</v>
      </c>
      <c r="J65" s="333"/>
      <c r="K65" s="351" t="s">
        <v>114</v>
      </c>
      <c r="L65" s="352">
        <v>1110.366</v>
      </c>
      <c r="M65" s="352">
        <v>5161.518</v>
      </c>
      <c r="N65" s="352">
        <v>375.83199999999999</v>
      </c>
      <c r="O65" s="353" t="s">
        <v>113</v>
      </c>
      <c r="P65" s="354">
        <v>1123.2329999999999</v>
      </c>
      <c r="Q65" s="355">
        <v>5123.25</v>
      </c>
      <c r="R65" s="356">
        <v>239.995</v>
      </c>
    </row>
    <row r="66" spans="2:18" ht="15.75" x14ac:dyDescent="0.25">
      <c r="B66" s="351" t="s">
        <v>214</v>
      </c>
      <c r="C66" s="352">
        <v>7678.5590000000002</v>
      </c>
      <c r="D66" s="352">
        <v>35803.534</v>
      </c>
      <c r="E66" s="352">
        <v>3765.3829999999998</v>
      </c>
      <c r="F66" s="353" t="s">
        <v>214</v>
      </c>
      <c r="G66" s="354">
        <v>9242.7530000000006</v>
      </c>
      <c r="H66" s="355">
        <v>42054.279000000002</v>
      </c>
      <c r="I66" s="356">
        <v>3955.7750000000001</v>
      </c>
      <c r="J66" s="333"/>
      <c r="K66" s="351" t="s">
        <v>71</v>
      </c>
      <c r="L66" s="352">
        <v>978.52</v>
      </c>
      <c r="M66" s="352">
        <v>4577.277</v>
      </c>
      <c r="N66" s="352">
        <v>289.327</v>
      </c>
      <c r="O66" s="353" t="s">
        <v>214</v>
      </c>
      <c r="P66" s="354">
        <v>969.60299999999995</v>
      </c>
      <c r="Q66" s="355">
        <v>4461.8549999999996</v>
      </c>
      <c r="R66" s="356">
        <v>496.65600000000001</v>
      </c>
    </row>
    <row r="67" spans="2:18" ht="15.75" x14ac:dyDescent="0.25">
      <c r="B67" s="351" t="s">
        <v>113</v>
      </c>
      <c r="C67" s="352">
        <v>7469.9740000000002</v>
      </c>
      <c r="D67" s="352">
        <v>34854.400999999998</v>
      </c>
      <c r="E67" s="352">
        <v>4497.8810000000003</v>
      </c>
      <c r="F67" s="353" t="s">
        <v>129</v>
      </c>
      <c r="G67" s="354">
        <v>8909.2549999999992</v>
      </c>
      <c r="H67" s="355">
        <v>40690.033000000003</v>
      </c>
      <c r="I67" s="356">
        <v>6775.3180000000002</v>
      </c>
      <c r="J67" s="333"/>
      <c r="K67" s="351" t="s">
        <v>113</v>
      </c>
      <c r="L67" s="352">
        <v>788.84799999999996</v>
      </c>
      <c r="M67" s="352">
        <v>3657.7170000000001</v>
      </c>
      <c r="N67" s="352">
        <v>212.13499999999999</v>
      </c>
      <c r="O67" s="353" t="s">
        <v>112</v>
      </c>
      <c r="P67" s="354">
        <v>783.04100000000005</v>
      </c>
      <c r="Q67" s="355">
        <v>3594.5929999999998</v>
      </c>
      <c r="R67" s="356">
        <v>408.56700000000001</v>
      </c>
    </row>
    <row r="68" spans="2:18" ht="15.75" x14ac:dyDescent="0.25">
      <c r="B68" s="351" t="s">
        <v>129</v>
      </c>
      <c r="C68" s="352">
        <v>7389.62</v>
      </c>
      <c r="D68" s="352">
        <v>34607.678</v>
      </c>
      <c r="E68" s="352">
        <v>6617.1760000000004</v>
      </c>
      <c r="F68" s="353" t="s">
        <v>128</v>
      </c>
      <c r="G68" s="354">
        <v>5922.8980000000001</v>
      </c>
      <c r="H68" s="355">
        <v>26984.044999999998</v>
      </c>
      <c r="I68" s="356">
        <v>2799.3009999999999</v>
      </c>
      <c r="J68" s="333"/>
      <c r="K68" s="351" t="s">
        <v>122</v>
      </c>
      <c r="L68" s="352">
        <v>439.59100000000001</v>
      </c>
      <c r="M68" s="352">
        <v>2027.2860000000001</v>
      </c>
      <c r="N68" s="352">
        <v>122.252</v>
      </c>
      <c r="O68" s="353" t="s">
        <v>71</v>
      </c>
      <c r="P68" s="354">
        <v>698.65</v>
      </c>
      <c r="Q68" s="355">
        <v>3252.6</v>
      </c>
      <c r="R68" s="356">
        <v>383.024</v>
      </c>
    </row>
    <row r="69" spans="2:18" ht="15.75" x14ac:dyDescent="0.25">
      <c r="B69" s="351" t="s">
        <v>128</v>
      </c>
      <c r="C69" s="352">
        <v>3992.3049999999998</v>
      </c>
      <c r="D69" s="352">
        <v>18641.011999999999</v>
      </c>
      <c r="E69" s="352">
        <v>2715.6010000000001</v>
      </c>
      <c r="F69" s="353" t="s">
        <v>123</v>
      </c>
      <c r="G69" s="354">
        <v>4876.2820000000002</v>
      </c>
      <c r="H69" s="355">
        <v>22239.600999999999</v>
      </c>
      <c r="I69" s="356">
        <v>2730.3939999999998</v>
      </c>
      <c r="J69" s="333"/>
      <c r="K69" s="351" t="s">
        <v>123</v>
      </c>
      <c r="L69" s="352">
        <v>375.34399999999999</v>
      </c>
      <c r="M69" s="352">
        <v>1731.375</v>
      </c>
      <c r="N69" s="352">
        <v>127.955</v>
      </c>
      <c r="O69" s="353" t="s">
        <v>121</v>
      </c>
      <c r="P69" s="354">
        <v>472.79</v>
      </c>
      <c r="Q69" s="355">
        <v>2162.9180000000001</v>
      </c>
      <c r="R69" s="356">
        <v>153.34100000000001</v>
      </c>
    </row>
    <row r="70" spans="2:18" ht="15.75" x14ac:dyDescent="0.25">
      <c r="B70" s="351" t="s">
        <v>123</v>
      </c>
      <c r="C70" s="352">
        <v>3655.6559999999999</v>
      </c>
      <c r="D70" s="352">
        <v>17086.883999999998</v>
      </c>
      <c r="E70" s="352">
        <v>2914.723</v>
      </c>
      <c r="F70" s="353" t="s">
        <v>117</v>
      </c>
      <c r="G70" s="354">
        <v>4457.9369999999999</v>
      </c>
      <c r="H70" s="355">
        <v>20349.452000000001</v>
      </c>
      <c r="I70" s="356">
        <v>2191.2620000000002</v>
      </c>
      <c r="J70" s="333"/>
      <c r="K70" s="351" t="s">
        <v>112</v>
      </c>
      <c r="L70" s="352">
        <v>357.577</v>
      </c>
      <c r="M70" s="352">
        <v>1661.337</v>
      </c>
      <c r="N70" s="352">
        <v>106.042</v>
      </c>
      <c r="O70" s="353" t="s">
        <v>111</v>
      </c>
      <c r="P70" s="354">
        <v>242.91</v>
      </c>
      <c r="Q70" s="355">
        <v>1113.194</v>
      </c>
      <c r="R70" s="356">
        <v>92.313000000000002</v>
      </c>
    </row>
    <row r="71" spans="2:18" ht="15.75" x14ac:dyDescent="0.25">
      <c r="B71" s="351" t="s">
        <v>117</v>
      </c>
      <c r="C71" s="352">
        <v>3203.009</v>
      </c>
      <c r="D71" s="352">
        <v>14951.535</v>
      </c>
      <c r="E71" s="352">
        <v>2294.5239999999999</v>
      </c>
      <c r="F71" s="353" t="s">
        <v>71</v>
      </c>
      <c r="G71" s="354">
        <v>4045.0569999999998</v>
      </c>
      <c r="H71" s="355">
        <v>18457.786</v>
      </c>
      <c r="I71" s="356">
        <v>2519.0949999999998</v>
      </c>
      <c r="J71" s="333"/>
      <c r="K71" s="351" t="s">
        <v>152</v>
      </c>
      <c r="L71" s="352">
        <v>333.31900000000002</v>
      </c>
      <c r="M71" s="352">
        <v>1551.2750000000001</v>
      </c>
      <c r="N71" s="352">
        <v>125.63200000000001</v>
      </c>
      <c r="O71" s="353" t="s">
        <v>161</v>
      </c>
      <c r="P71" s="354">
        <v>197.05699999999999</v>
      </c>
      <c r="Q71" s="355">
        <v>897.31299999999999</v>
      </c>
      <c r="R71" s="356">
        <v>99.018000000000001</v>
      </c>
    </row>
    <row r="72" spans="2:18" ht="15.75" x14ac:dyDescent="0.25">
      <c r="B72" s="351" t="s">
        <v>71</v>
      </c>
      <c r="C72" s="352">
        <v>3059.1419999999998</v>
      </c>
      <c r="D72" s="352">
        <v>14287.781000000001</v>
      </c>
      <c r="E72" s="352">
        <v>2191.8609999999999</v>
      </c>
      <c r="F72" s="353" t="s">
        <v>112</v>
      </c>
      <c r="G72" s="354">
        <v>3724.7890000000002</v>
      </c>
      <c r="H72" s="355">
        <v>16991.525000000001</v>
      </c>
      <c r="I72" s="356">
        <v>2287.77</v>
      </c>
      <c r="J72" s="333"/>
      <c r="K72" s="351" t="s">
        <v>135</v>
      </c>
      <c r="L72" s="352">
        <v>232.93100000000001</v>
      </c>
      <c r="M72" s="352">
        <v>1092.3240000000001</v>
      </c>
      <c r="N72" s="352">
        <v>105.52200000000001</v>
      </c>
      <c r="O72" s="353" t="s">
        <v>152</v>
      </c>
      <c r="P72" s="354">
        <v>185.14099999999999</v>
      </c>
      <c r="Q72" s="355">
        <v>869.00400000000002</v>
      </c>
      <c r="R72" s="356">
        <v>90.412000000000006</v>
      </c>
    </row>
    <row r="73" spans="2:18" ht="16.5" thickBot="1" x14ac:dyDescent="0.3">
      <c r="B73" s="357" t="s">
        <v>152</v>
      </c>
      <c r="C73" s="358">
        <v>2566.7469999999998</v>
      </c>
      <c r="D73" s="358">
        <v>11973.882</v>
      </c>
      <c r="E73" s="358">
        <v>2287.4859999999999</v>
      </c>
      <c r="F73" s="359" t="s">
        <v>153</v>
      </c>
      <c r="G73" s="360">
        <v>3154.2829999999999</v>
      </c>
      <c r="H73" s="361">
        <v>14337.018</v>
      </c>
      <c r="I73" s="362">
        <v>1491.05</v>
      </c>
      <c r="J73" s="333"/>
      <c r="K73" s="357" t="s">
        <v>111</v>
      </c>
      <c r="L73" s="358">
        <v>168.76</v>
      </c>
      <c r="M73" s="358">
        <v>788.01400000000001</v>
      </c>
      <c r="N73" s="358">
        <v>67.510999999999996</v>
      </c>
      <c r="O73" s="359" t="s">
        <v>135</v>
      </c>
      <c r="P73" s="360">
        <v>175.04400000000001</v>
      </c>
      <c r="Q73" s="361">
        <v>804.48500000000001</v>
      </c>
      <c r="R73" s="362">
        <v>67.27</v>
      </c>
    </row>
    <row r="74" spans="2:18" ht="15.75" x14ac:dyDescent="0.25">
      <c r="B74" s="379"/>
      <c r="C74" s="380"/>
      <c r="D74" s="380"/>
      <c r="E74" s="380"/>
      <c r="F74" s="379"/>
      <c r="G74" s="381"/>
      <c r="H74" s="381"/>
      <c r="I74" s="381"/>
      <c r="J74" s="382"/>
      <c r="K74" s="379"/>
      <c r="L74" s="380"/>
      <c r="M74" s="380"/>
      <c r="N74" s="380"/>
      <c r="O74" s="379"/>
      <c r="P74" s="381"/>
      <c r="Q74" s="381"/>
      <c r="R74" s="381"/>
    </row>
    <row r="75" spans="2:18" ht="15.75" x14ac:dyDescent="0.25">
      <c r="B75" s="379"/>
      <c r="C75" s="380"/>
      <c r="D75" s="380"/>
      <c r="E75" s="380"/>
      <c r="F75" s="379"/>
      <c r="G75" s="381"/>
      <c r="H75" s="381"/>
      <c r="I75" s="381"/>
      <c r="J75" s="382"/>
      <c r="K75" s="379"/>
      <c r="L75" s="380"/>
      <c r="M75" s="380"/>
      <c r="N75" s="380"/>
      <c r="O75" s="379"/>
      <c r="P75" s="381"/>
      <c r="Q75" s="381"/>
      <c r="R75" s="381"/>
    </row>
    <row r="76" spans="2:18" ht="15.75" x14ac:dyDescent="0.25">
      <c r="B76" s="379"/>
      <c r="C76" s="380"/>
      <c r="D76" s="380"/>
      <c r="E76" s="380"/>
      <c r="F76" s="379"/>
      <c r="G76" s="381"/>
      <c r="H76" s="381"/>
      <c r="I76" s="381"/>
      <c r="J76" s="382"/>
      <c r="K76" s="379"/>
      <c r="L76" s="380"/>
      <c r="M76" s="380"/>
      <c r="N76" s="380"/>
      <c r="O76" s="379"/>
      <c r="P76" s="381"/>
      <c r="Q76" s="381"/>
      <c r="R76" s="381"/>
    </row>
    <row r="77" spans="2:18" ht="15.75" x14ac:dyDescent="0.25">
      <c r="B77" s="383" t="s">
        <v>257</v>
      </c>
      <c r="C77" s="384"/>
      <c r="D77" s="384"/>
      <c r="E77" s="384"/>
      <c r="F77" s="383"/>
      <c r="G77" s="385"/>
      <c r="H77" s="385"/>
      <c r="I77" s="385"/>
      <c r="J77" s="333"/>
      <c r="K77" s="383" t="s">
        <v>258</v>
      </c>
      <c r="L77" s="384"/>
      <c r="M77" s="384"/>
      <c r="N77" s="384"/>
      <c r="O77" s="383"/>
      <c r="P77" s="385"/>
      <c r="Q77" s="385"/>
      <c r="R77" s="385"/>
    </row>
    <row r="78" spans="2:18" ht="16.5" thickBot="1" x14ac:dyDescent="0.3">
      <c r="B78" s="387" t="s">
        <v>167</v>
      </c>
      <c r="C78" s="388"/>
      <c r="D78" s="388"/>
      <c r="E78" s="388"/>
      <c r="F78" s="387"/>
      <c r="G78" s="386"/>
      <c r="H78" s="386"/>
      <c r="I78" s="386"/>
      <c r="J78" s="333"/>
      <c r="K78" s="387" t="s">
        <v>167</v>
      </c>
      <c r="L78" s="388"/>
      <c r="M78" s="388"/>
      <c r="N78" s="388"/>
      <c r="O78" s="387"/>
      <c r="P78" s="386"/>
      <c r="Q78" s="386"/>
      <c r="R78" s="386"/>
    </row>
    <row r="79" spans="2:18" ht="16.5" thickBot="1" x14ac:dyDescent="0.3">
      <c r="B79" s="368" t="s">
        <v>107</v>
      </c>
      <c r="C79" s="369"/>
      <c r="D79" s="369"/>
      <c r="E79" s="369"/>
      <c r="F79" s="369"/>
      <c r="G79" s="369"/>
      <c r="H79" s="369"/>
      <c r="I79" s="370"/>
      <c r="J79" s="333"/>
      <c r="K79" s="368" t="s">
        <v>108</v>
      </c>
      <c r="L79" s="369"/>
      <c r="M79" s="369"/>
      <c r="N79" s="369"/>
      <c r="O79" s="369"/>
      <c r="P79" s="369"/>
      <c r="Q79" s="369"/>
      <c r="R79" s="370"/>
    </row>
    <row r="80" spans="2:18" ht="16.5" thickBot="1" x14ac:dyDescent="0.3">
      <c r="B80" s="371" t="s">
        <v>284</v>
      </c>
      <c r="C80" s="372"/>
      <c r="D80" s="373"/>
      <c r="E80" s="374"/>
      <c r="F80" s="371" t="s">
        <v>285</v>
      </c>
      <c r="G80" s="372"/>
      <c r="H80" s="373"/>
      <c r="I80" s="374"/>
      <c r="J80" s="333"/>
      <c r="K80" s="371" t="s">
        <v>284</v>
      </c>
      <c r="L80" s="372"/>
      <c r="M80" s="373"/>
      <c r="N80" s="374"/>
      <c r="O80" s="371" t="s">
        <v>285</v>
      </c>
      <c r="P80" s="372"/>
      <c r="Q80" s="373"/>
      <c r="R80" s="374"/>
    </row>
    <row r="81" spans="2:18" ht="30.75" thickBot="1" x14ac:dyDescent="0.25">
      <c r="B81" s="334" t="s">
        <v>109</v>
      </c>
      <c r="C81" s="335" t="s">
        <v>89</v>
      </c>
      <c r="D81" s="336" t="s">
        <v>131</v>
      </c>
      <c r="E81" s="337" t="s">
        <v>110</v>
      </c>
      <c r="F81" s="334" t="s">
        <v>109</v>
      </c>
      <c r="G81" s="335" t="s">
        <v>89</v>
      </c>
      <c r="H81" s="336" t="s">
        <v>131</v>
      </c>
      <c r="I81" s="337" t="s">
        <v>110</v>
      </c>
      <c r="J81" s="333"/>
      <c r="K81" s="334" t="s">
        <v>109</v>
      </c>
      <c r="L81" s="335" t="s">
        <v>89</v>
      </c>
      <c r="M81" s="336" t="s">
        <v>131</v>
      </c>
      <c r="N81" s="337" t="s">
        <v>110</v>
      </c>
      <c r="O81" s="334" t="s">
        <v>109</v>
      </c>
      <c r="P81" s="335" t="s">
        <v>89</v>
      </c>
      <c r="Q81" s="336" t="s">
        <v>131</v>
      </c>
      <c r="R81" s="337" t="s">
        <v>110</v>
      </c>
    </row>
    <row r="82" spans="2:18" ht="16.5" thickBot="1" x14ac:dyDescent="0.3">
      <c r="B82" s="338" t="s">
        <v>102</v>
      </c>
      <c r="C82" s="339">
        <v>259915.12400000001</v>
      </c>
      <c r="D82" s="340">
        <v>1214204.4469999999</v>
      </c>
      <c r="E82" s="341">
        <v>221903.67800000001</v>
      </c>
      <c r="F82" s="342" t="s">
        <v>102</v>
      </c>
      <c r="G82" s="343">
        <v>184662.29500000001</v>
      </c>
      <c r="H82" s="344">
        <v>845627.60900000005</v>
      </c>
      <c r="I82" s="341">
        <v>214407.652</v>
      </c>
      <c r="J82" s="333"/>
      <c r="K82" s="338" t="s">
        <v>102</v>
      </c>
      <c r="L82" s="339">
        <v>85607.347999999998</v>
      </c>
      <c r="M82" s="340">
        <v>399213.75699999998</v>
      </c>
      <c r="N82" s="341">
        <v>106559.234</v>
      </c>
      <c r="O82" s="342" t="s">
        <v>102</v>
      </c>
      <c r="P82" s="343">
        <v>67239.945999999996</v>
      </c>
      <c r="Q82" s="344">
        <v>306996.67099999997</v>
      </c>
      <c r="R82" s="341">
        <v>94441.733999999997</v>
      </c>
    </row>
    <row r="83" spans="2:18" ht="15.75" x14ac:dyDescent="0.25">
      <c r="B83" s="345" t="s">
        <v>214</v>
      </c>
      <c r="C83" s="346">
        <v>50336.542999999998</v>
      </c>
      <c r="D83" s="346">
        <v>233961.046</v>
      </c>
      <c r="E83" s="346">
        <v>49209.178999999996</v>
      </c>
      <c r="F83" s="347" t="s">
        <v>136</v>
      </c>
      <c r="G83" s="348">
        <v>39253.697999999997</v>
      </c>
      <c r="H83" s="349">
        <v>180198.78700000001</v>
      </c>
      <c r="I83" s="350">
        <v>50737.285000000003</v>
      </c>
      <c r="J83" s="333"/>
      <c r="K83" s="345" t="s">
        <v>69</v>
      </c>
      <c r="L83" s="346">
        <v>20183.379000000001</v>
      </c>
      <c r="M83" s="346">
        <v>94143.584000000003</v>
      </c>
      <c r="N83" s="346">
        <v>21345.753000000001</v>
      </c>
      <c r="O83" s="347" t="s">
        <v>69</v>
      </c>
      <c r="P83" s="348">
        <v>20089.657999999999</v>
      </c>
      <c r="Q83" s="349">
        <v>91751.501999999993</v>
      </c>
      <c r="R83" s="350">
        <v>33265.332000000002</v>
      </c>
    </row>
    <row r="84" spans="2:18" ht="15.75" x14ac:dyDescent="0.25">
      <c r="B84" s="351" t="s">
        <v>136</v>
      </c>
      <c r="C84" s="352">
        <v>44679.046000000002</v>
      </c>
      <c r="D84" s="352">
        <v>210173.93799999999</v>
      </c>
      <c r="E84" s="352">
        <v>39844.498</v>
      </c>
      <c r="F84" s="353" t="s">
        <v>214</v>
      </c>
      <c r="G84" s="354">
        <v>25443.138999999999</v>
      </c>
      <c r="H84" s="355">
        <v>116387.764</v>
      </c>
      <c r="I84" s="356">
        <v>33099.714</v>
      </c>
      <c r="J84" s="333"/>
      <c r="K84" s="351" t="s">
        <v>68</v>
      </c>
      <c r="L84" s="352">
        <v>16060.552</v>
      </c>
      <c r="M84" s="352">
        <v>75016.429999999993</v>
      </c>
      <c r="N84" s="352">
        <v>7343.9759999999997</v>
      </c>
      <c r="O84" s="353" t="s">
        <v>68</v>
      </c>
      <c r="P84" s="354">
        <v>10503.083000000001</v>
      </c>
      <c r="Q84" s="355">
        <v>47979.430999999997</v>
      </c>
      <c r="R84" s="356">
        <v>6270.3639999999996</v>
      </c>
    </row>
    <row r="85" spans="2:18" ht="15.75" x14ac:dyDescent="0.25">
      <c r="B85" s="351" t="s">
        <v>69</v>
      </c>
      <c r="C85" s="352">
        <v>23171.498</v>
      </c>
      <c r="D85" s="352">
        <v>107980.16</v>
      </c>
      <c r="E85" s="352">
        <v>32652.135999999999</v>
      </c>
      <c r="F85" s="353" t="s">
        <v>69</v>
      </c>
      <c r="G85" s="354">
        <v>12827.32</v>
      </c>
      <c r="H85" s="355">
        <v>58717.652000000002</v>
      </c>
      <c r="I85" s="356">
        <v>27039.167000000001</v>
      </c>
      <c r="J85" s="333"/>
      <c r="K85" s="351" t="s">
        <v>214</v>
      </c>
      <c r="L85" s="352">
        <v>13333.191999999999</v>
      </c>
      <c r="M85" s="352">
        <v>62391.724000000002</v>
      </c>
      <c r="N85" s="352">
        <v>6500.576</v>
      </c>
      <c r="O85" s="353" t="s">
        <v>214</v>
      </c>
      <c r="P85" s="354">
        <v>8483.2860000000001</v>
      </c>
      <c r="Q85" s="355">
        <v>38918.857000000004</v>
      </c>
      <c r="R85" s="356">
        <v>6012.7780000000002</v>
      </c>
    </row>
    <row r="86" spans="2:18" ht="15.75" x14ac:dyDescent="0.25">
      <c r="B86" s="351" t="s">
        <v>166</v>
      </c>
      <c r="C86" s="352">
        <v>13764.975</v>
      </c>
      <c r="D86" s="352">
        <v>63957.667999999998</v>
      </c>
      <c r="E86" s="352">
        <v>9407.0040000000008</v>
      </c>
      <c r="F86" s="353" t="s">
        <v>166</v>
      </c>
      <c r="G86" s="354">
        <v>10907.351000000001</v>
      </c>
      <c r="H86" s="355">
        <v>50324.425999999999</v>
      </c>
      <c r="I86" s="356">
        <v>10139.054</v>
      </c>
      <c r="J86" s="333"/>
      <c r="K86" s="351" t="s">
        <v>117</v>
      </c>
      <c r="L86" s="352">
        <v>6252.0439999999999</v>
      </c>
      <c r="M86" s="352">
        <v>29107.987000000001</v>
      </c>
      <c r="N86" s="352">
        <v>7344.7579999999998</v>
      </c>
      <c r="O86" s="353" t="s">
        <v>117</v>
      </c>
      <c r="P86" s="354">
        <v>6212.3630000000003</v>
      </c>
      <c r="Q86" s="355">
        <v>28360.152999999998</v>
      </c>
      <c r="R86" s="356">
        <v>6752.3919999999998</v>
      </c>
    </row>
    <row r="87" spans="2:18" ht="15.75" x14ac:dyDescent="0.25">
      <c r="B87" s="351" t="s">
        <v>168</v>
      </c>
      <c r="C87" s="352">
        <v>12139.377</v>
      </c>
      <c r="D87" s="352">
        <v>56856.186000000002</v>
      </c>
      <c r="E87" s="352">
        <v>8289.6749999999993</v>
      </c>
      <c r="F87" s="353" t="s">
        <v>168</v>
      </c>
      <c r="G87" s="354">
        <v>9619.9480000000003</v>
      </c>
      <c r="H87" s="355">
        <v>43751.23</v>
      </c>
      <c r="I87" s="356">
        <v>10832.901</v>
      </c>
      <c r="J87" s="333"/>
      <c r="K87" s="351" t="s">
        <v>114</v>
      </c>
      <c r="L87" s="352">
        <v>4872.2759999999998</v>
      </c>
      <c r="M87" s="352">
        <v>22682.091</v>
      </c>
      <c r="N87" s="352">
        <v>25278.696</v>
      </c>
      <c r="O87" s="353" t="s">
        <v>136</v>
      </c>
      <c r="P87" s="354">
        <v>3382.9850000000001</v>
      </c>
      <c r="Q87" s="355">
        <v>15424.228999999999</v>
      </c>
      <c r="R87" s="356">
        <v>1426.1310000000001</v>
      </c>
    </row>
    <row r="88" spans="2:18" ht="15.75" x14ac:dyDescent="0.25">
      <c r="B88" s="351" t="s">
        <v>169</v>
      </c>
      <c r="C88" s="352">
        <v>10156.192999999999</v>
      </c>
      <c r="D88" s="352">
        <v>47401.178999999996</v>
      </c>
      <c r="E88" s="352">
        <v>6298.45</v>
      </c>
      <c r="F88" s="353" t="s">
        <v>164</v>
      </c>
      <c r="G88" s="354">
        <v>6917.1009999999997</v>
      </c>
      <c r="H88" s="355">
        <v>31762.361000000001</v>
      </c>
      <c r="I88" s="356">
        <v>5110.5770000000002</v>
      </c>
      <c r="J88" s="333"/>
      <c r="K88" s="351" t="s">
        <v>115</v>
      </c>
      <c r="L88" s="352">
        <v>3486.6950000000002</v>
      </c>
      <c r="M88" s="352">
        <v>16221.418</v>
      </c>
      <c r="N88" s="352">
        <v>15674.277</v>
      </c>
      <c r="O88" s="353" t="s">
        <v>111</v>
      </c>
      <c r="P88" s="354">
        <v>2638.1869999999999</v>
      </c>
      <c r="Q88" s="355">
        <v>12043.762000000001</v>
      </c>
      <c r="R88" s="356">
        <v>645.30100000000004</v>
      </c>
    </row>
    <row r="89" spans="2:18" ht="15.75" x14ac:dyDescent="0.25">
      <c r="B89" s="351" t="s">
        <v>111</v>
      </c>
      <c r="C89" s="352">
        <v>7412.8760000000002</v>
      </c>
      <c r="D89" s="352">
        <v>34713.635999999999</v>
      </c>
      <c r="E89" s="352">
        <v>5198.8090000000002</v>
      </c>
      <c r="F89" s="353" t="s">
        <v>235</v>
      </c>
      <c r="G89" s="354">
        <v>6733.4849999999997</v>
      </c>
      <c r="H89" s="355">
        <v>31064.437999999998</v>
      </c>
      <c r="I89" s="356">
        <v>7197.5029999999997</v>
      </c>
      <c r="J89" s="333"/>
      <c r="K89" s="351" t="s">
        <v>111</v>
      </c>
      <c r="L89" s="352">
        <v>3026.3229999999999</v>
      </c>
      <c r="M89" s="352">
        <v>14020.218000000001</v>
      </c>
      <c r="N89" s="352">
        <v>453.33699999999999</v>
      </c>
      <c r="O89" s="353" t="s">
        <v>114</v>
      </c>
      <c r="P89" s="354">
        <v>1986.433</v>
      </c>
      <c r="Q89" s="355">
        <v>9021.116</v>
      </c>
      <c r="R89" s="356">
        <v>10084.249</v>
      </c>
    </row>
    <row r="90" spans="2:18" ht="15.75" x14ac:dyDescent="0.25">
      <c r="B90" s="351" t="s">
        <v>235</v>
      </c>
      <c r="C90" s="352">
        <v>6820.6890000000003</v>
      </c>
      <c r="D90" s="352">
        <v>32225.695</v>
      </c>
      <c r="E90" s="352">
        <v>4853.5029999999997</v>
      </c>
      <c r="F90" s="353" t="s">
        <v>111</v>
      </c>
      <c r="G90" s="354">
        <v>6360.6480000000001</v>
      </c>
      <c r="H90" s="355">
        <v>29110.696</v>
      </c>
      <c r="I90" s="356">
        <v>4617.25</v>
      </c>
      <c r="J90" s="333"/>
      <c r="K90" s="351" t="s">
        <v>112</v>
      </c>
      <c r="L90" s="352">
        <v>2381.23</v>
      </c>
      <c r="M90" s="352">
        <v>11082.743</v>
      </c>
      <c r="N90" s="352">
        <v>1330.0609999999999</v>
      </c>
      <c r="O90" s="353" t="s">
        <v>119</v>
      </c>
      <c r="P90" s="354">
        <v>1984.2049999999999</v>
      </c>
      <c r="Q90" s="355">
        <v>9033.4660000000003</v>
      </c>
      <c r="R90" s="356">
        <v>2901.4369999999999</v>
      </c>
    </row>
    <row r="91" spans="2:18" ht="15.75" x14ac:dyDescent="0.25">
      <c r="B91" s="351" t="s">
        <v>153</v>
      </c>
      <c r="C91" s="352">
        <v>6273.5950000000003</v>
      </c>
      <c r="D91" s="352">
        <v>29291.575000000001</v>
      </c>
      <c r="E91" s="352">
        <v>5680.0029999999997</v>
      </c>
      <c r="F91" s="353" t="s">
        <v>169</v>
      </c>
      <c r="G91" s="354">
        <v>6196.3490000000002</v>
      </c>
      <c r="H91" s="355">
        <v>28223.200000000001</v>
      </c>
      <c r="I91" s="356">
        <v>5629.1570000000002</v>
      </c>
      <c r="J91" s="333"/>
      <c r="K91" s="351" t="s">
        <v>136</v>
      </c>
      <c r="L91" s="352">
        <v>2333.16</v>
      </c>
      <c r="M91" s="352">
        <v>10734.111999999999</v>
      </c>
      <c r="N91" s="352">
        <v>932.22900000000004</v>
      </c>
      <c r="O91" s="353" t="s">
        <v>164</v>
      </c>
      <c r="P91" s="354">
        <v>1723.143</v>
      </c>
      <c r="Q91" s="355">
        <v>7794.2759999999998</v>
      </c>
      <c r="R91" s="356">
        <v>2561</v>
      </c>
    </row>
    <row r="92" spans="2:18" ht="15.75" x14ac:dyDescent="0.25">
      <c r="B92" s="351" t="s">
        <v>212</v>
      </c>
      <c r="C92" s="352">
        <v>4948.616</v>
      </c>
      <c r="D92" s="352">
        <v>23084.201000000001</v>
      </c>
      <c r="E92" s="352">
        <v>3051.75</v>
      </c>
      <c r="F92" s="353" t="s">
        <v>153</v>
      </c>
      <c r="G92" s="354">
        <v>4360.0929999999998</v>
      </c>
      <c r="H92" s="355">
        <v>19928.903999999999</v>
      </c>
      <c r="I92" s="356">
        <v>5343</v>
      </c>
      <c r="J92" s="333"/>
      <c r="K92" s="351" t="s">
        <v>164</v>
      </c>
      <c r="L92" s="352">
        <v>2299.3519999999999</v>
      </c>
      <c r="M92" s="352">
        <v>10746.502</v>
      </c>
      <c r="N92" s="352">
        <v>2000</v>
      </c>
      <c r="O92" s="353" t="s">
        <v>115</v>
      </c>
      <c r="P92" s="354">
        <v>1531.52</v>
      </c>
      <c r="Q92" s="355">
        <v>6968.3140000000003</v>
      </c>
      <c r="R92" s="356">
        <v>10258.365</v>
      </c>
    </row>
    <row r="93" spans="2:18" ht="15.75" x14ac:dyDescent="0.25">
      <c r="B93" s="351" t="s">
        <v>121</v>
      </c>
      <c r="C93" s="352">
        <v>4575.5150000000003</v>
      </c>
      <c r="D93" s="352">
        <v>21416.046999999999</v>
      </c>
      <c r="E93" s="352">
        <v>4175.13</v>
      </c>
      <c r="F93" s="353" t="s">
        <v>273</v>
      </c>
      <c r="G93" s="354">
        <v>4043.1379999999999</v>
      </c>
      <c r="H93" s="355">
        <v>18491.681</v>
      </c>
      <c r="I93" s="356">
        <v>5366.81</v>
      </c>
      <c r="J93" s="333"/>
      <c r="K93" s="351" t="s">
        <v>71</v>
      </c>
      <c r="L93" s="352">
        <v>2228.5349999999999</v>
      </c>
      <c r="M93" s="352">
        <v>10400.805</v>
      </c>
      <c r="N93" s="352">
        <v>7262.9040000000005</v>
      </c>
      <c r="O93" s="353" t="s">
        <v>112</v>
      </c>
      <c r="P93" s="354">
        <v>1282.3779999999999</v>
      </c>
      <c r="Q93" s="355">
        <v>5858.768</v>
      </c>
      <c r="R93" s="356">
        <v>346.81799999999998</v>
      </c>
    </row>
    <row r="94" spans="2:18" ht="15.75" x14ac:dyDescent="0.25">
      <c r="B94" s="351" t="s">
        <v>157</v>
      </c>
      <c r="C94" s="352">
        <v>3846.3960000000002</v>
      </c>
      <c r="D94" s="352">
        <v>17792.652999999998</v>
      </c>
      <c r="E94" s="352">
        <v>2739</v>
      </c>
      <c r="F94" s="353" t="s">
        <v>121</v>
      </c>
      <c r="G94" s="354">
        <v>3526.511</v>
      </c>
      <c r="H94" s="355">
        <v>16099.486000000001</v>
      </c>
      <c r="I94" s="356">
        <v>4701.0720000000001</v>
      </c>
      <c r="J94" s="333"/>
      <c r="K94" s="351" t="s">
        <v>221</v>
      </c>
      <c r="L94" s="352">
        <v>1754.3720000000001</v>
      </c>
      <c r="M94" s="352">
        <v>8199.1890000000003</v>
      </c>
      <c r="N94" s="352">
        <v>1668.085</v>
      </c>
      <c r="O94" s="353" t="s">
        <v>152</v>
      </c>
      <c r="P94" s="354">
        <v>1264.028</v>
      </c>
      <c r="Q94" s="355">
        <v>5773.84</v>
      </c>
      <c r="R94" s="356">
        <v>2492.2510000000002</v>
      </c>
    </row>
    <row r="95" spans="2:18" ht="15.75" x14ac:dyDescent="0.25">
      <c r="B95" s="351" t="s">
        <v>223</v>
      </c>
      <c r="C95" s="352">
        <v>3684.1239999999998</v>
      </c>
      <c r="D95" s="352">
        <v>17209.858</v>
      </c>
      <c r="E95" s="352">
        <v>2264.3000000000002</v>
      </c>
      <c r="F95" s="353" t="s">
        <v>113</v>
      </c>
      <c r="G95" s="354">
        <v>3214.489</v>
      </c>
      <c r="H95" s="355">
        <v>14621.516</v>
      </c>
      <c r="I95" s="356">
        <v>1709.394</v>
      </c>
      <c r="J95" s="333"/>
      <c r="K95" s="351" t="s">
        <v>129</v>
      </c>
      <c r="L95" s="352">
        <v>1463.998</v>
      </c>
      <c r="M95" s="352">
        <v>6876.7160000000003</v>
      </c>
      <c r="N95" s="352">
        <v>4867.3360000000002</v>
      </c>
      <c r="O95" s="353" t="s">
        <v>127</v>
      </c>
      <c r="P95" s="354">
        <v>1060.181</v>
      </c>
      <c r="Q95" s="355">
        <v>4831.2240000000002</v>
      </c>
      <c r="R95" s="356">
        <v>253.75399999999999</v>
      </c>
    </row>
    <row r="96" spans="2:18" ht="15.75" x14ac:dyDescent="0.25">
      <c r="B96" s="351" t="s">
        <v>68</v>
      </c>
      <c r="C96" s="352">
        <v>3667.3420000000001</v>
      </c>
      <c r="D96" s="352">
        <v>16950.560000000001</v>
      </c>
      <c r="E96" s="352">
        <v>3107.4580000000001</v>
      </c>
      <c r="F96" s="353" t="s">
        <v>272</v>
      </c>
      <c r="G96" s="354">
        <v>2761.57</v>
      </c>
      <c r="H96" s="355">
        <v>12627.491</v>
      </c>
      <c r="I96" s="356">
        <v>3316.2</v>
      </c>
      <c r="J96" s="333"/>
      <c r="K96" s="351" t="s">
        <v>119</v>
      </c>
      <c r="L96" s="352">
        <v>1186.183</v>
      </c>
      <c r="M96" s="352">
        <v>5465.4549999999999</v>
      </c>
      <c r="N96" s="352">
        <v>1377.538</v>
      </c>
      <c r="O96" s="353" t="s">
        <v>221</v>
      </c>
      <c r="P96" s="354">
        <v>1020.245</v>
      </c>
      <c r="Q96" s="355">
        <v>4665.6559999999999</v>
      </c>
      <c r="R96" s="356">
        <v>1965.297</v>
      </c>
    </row>
    <row r="97" spans="2:18" ht="15.75" x14ac:dyDescent="0.25">
      <c r="B97" s="351" t="s">
        <v>119</v>
      </c>
      <c r="C97" s="352">
        <v>3362.0160000000001</v>
      </c>
      <c r="D97" s="352">
        <v>15611.59</v>
      </c>
      <c r="E97" s="352">
        <v>1895.3989999999999</v>
      </c>
      <c r="F97" s="353" t="s">
        <v>278</v>
      </c>
      <c r="G97" s="354">
        <v>2585.3739999999998</v>
      </c>
      <c r="H97" s="355">
        <v>11778.428</v>
      </c>
      <c r="I97" s="356">
        <v>2661</v>
      </c>
      <c r="J97" s="333"/>
      <c r="K97" s="351" t="s">
        <v>127</v>
      </c>
      <c r="L97" s="352">
        <v>1029.557</v>
      </c>
      <c r="M97" s="352">
        <v>4809.05</v>
      </c>
      <c r="N97" s="352">
        <v>275.61599999999999</v>
      </c>
      <c r="O97" s="353" t="s">
        <v>123</v>
      </c>
      <c r="P97" s="354">
        <v>636.08299999999997</v>
      </c>
      <c r="Q97" s="355">
        <v>2910.5</v>
      </c>
      <c r="R97" s="356">
        <v>285.91399999999999</v>
      </c>
    </row>
    <row r="98" spans="2:18" ht="16.5" thickBot="1" x14ac:dyDescent="0.3">
      <c r="B98" s="357" t="s">
        <v>154</v>
      </c>
      <c r="C98" s="358">
        <v>3305.6280000000002</v>
      </c>
      <c r="D98" s="358">
        <v>15413.425999999999</v>
      </c>
      <c r="E98" s="358">
        <v>2327.0500000000002</v>
      </c>
      <c r="F98" s="359" t="s">
        <v>117</v>
      </c>
      <c r="G98" s="360">
        <v>2355.6909999999998</v>
      </c>
      <c r="H98" s="361">
        <v>10748.268</v>
      </c>
      <c r="I98" s="362">
        <v>2560.4830000000002</v>
      </c>
      <c r="J98" s="333"/>
      <c r="K98" s="357" t="s">
        <v>123</v>
      </c>
      <c r="L98" s="358">
        <v>803.48599999999999</v>
      </c>
      <c r="M98" s="358">
        <v>3725.665</v>
      </c>
      <c r="N98" s="358">
        <v>479.67700000000002</v>
      </c>
      <c r="O98" s="359" t="s">
        <v>121</v>
      </c>
      <c r="P98" s="360">
        <v>625.98800000000006</v>
      </c>
      <c r="Q98" s="361">
        <v>2840.395</v>
      </c>
      <c r="R98" s="362">
        <v>251.01900000000001</v>
      </c>
    </row>
    <row r="99" spans="2:18" x14ac:dyDescent="0.2">
      <c r="B99" s="363"/>
      <c r="C99" s="363"/>
      <c r="D99" s="363"/>
      <c r="E99" s="363"/>
      <c r="F99" s="363"/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63"/>
      <c r="R99" s="363"/>
    </row>
    <row r="100" spans="2:18" x14ac:dyDescent="0.2">
      <c r="B100" s="363"/>
      <c r="C100" s="363"/>
      <c r="D100" s="363"/>
      <c r="E100" s="363"/>
      <c r="F100" s="363"/>
      <c r="G100" s="363"/>
      <c r="H100" s="363"/>
      <c r="I100" s="363"/>
      <c r="J100" s="363"/>
      <c r="K100" s="363"/>
      <c r="L100" s="363"/>
      <c r="M100" s="363"/>
      <c r="N100" s="363"/>
      <c r="O100" s="363"/>
      <c r="P100" s="363"/>
      <c r="Q100" s="363"/>
      <c r="R100" s="363"/>
    </row>
    <row r="101" spans="2:18" ht="16.5" x14ac:dyDescent="0.25">
      <c r="B101" s="389"/>
      <c r="C101" s="389"/>
      <c r="D101" s="389"/>
      <c r="E101" s="389"/>
      <c r="F101" s="389"/>
      <c r="G101" s="389"/>
      <c r="H101" s="389"/>
      <c r="I101" s="390"/>
      <c r="J101" s="390"/>
      <c r="K101" s="389"/>
      <c r="L101" s="389"/>
      <c r="M101" s="389"/>
      <c r="N101" s="389"/>
      <c r="O101" s="389"/>
      <c r="P101" s="389"/>
      <c r="Q101" s="389"/>
      <c r="R101" s="390"/>
    </row>
    <row r="102" spans="2:18" ht="15.75" x14ac:dyDescent="0.25">
      <c r="B102" s="364" t="s">
        <v>259</v>
      </c>
      <c r="C102" s="364"/>
      <c r="D102" s="364"/>
      <c r="E102" s="364"/>
      <c r="F102" s="364"/>
      <c r="G102" s="366"/>
      <c r="H102" s="366"/>
      <c r="I102" s="366"/>
      <c r="J102" s="366"/>
      <c r="K102" s="364" t="s">
        <v>260</v>
      </c>
      <c r="L102" s="364"/>
      <c r="M102" s="364"/>
      <c r="N102" s="364"/>
      <c r="O102" s="364"/>
      <c r="P102" s="366"/>
      <c r="Q102" s="366"/>
      <c r="R102" s="366"/>
    </row>
    <row r="103" spans="2:18" ht="16.5" thickBot="1" x14ac:dyDescent="0.3">
      <c r="B103" s="367" t="s">
        <v>167</v>
      </c>
      <c r="C103" s="364"/>
      <c r="D103" s="364"/>
      <c r="E103" s="364"/>
      <c r="F103" s="364"/>
      <c r="G103" s="366"/>
      <c r="H103" s="366"/>
      <c r="I103" s="366"/>
      <c r="J103" s="366"/>
      <c r="K103" s="367" t="s">
        <v>167</v>
      </c>
      <c r="L103" s="364"/>
      <c r="M103" s="364"/>
      <c r="N103" s="364"/>
      <c r="O103" s="364"/>
      <c r="P103" s="366"/>
      <c r="Q103" s="366"/>
      <c r="R103" s="366"/>
    </row>
    <row r="104" spans="2:18" ht="16.5" thickBot="1" x14ac:dyDescent="0.3">
      <c r="B104" s="368" t="s">
        <v>107</v>
      </c>
      <c r="C104" s="369"/>
      <c r="D104" s="369"/>
      <c r="E104" s="369"/>
      <c r="F104" s="369"/>
      <c r="G104" s="369"/>
      <c r="H104" s="369"/>
      <c r="I104" s="370"/>
      <c r="J104" s="366"/>
      <c r="K104" s="368" t="s">
        <v>108</v>
      </c>
      <c r="L104" s="369"/>
      <c r="M104" s="369"/>
      <c r="N104" s="369"/>
      <c r="O104" s="369"/>
      <c r="P104" s="369"/>
      <c r="Q104" s="369"/>
      <c r="R104" s="370"/>
    </row>
    <row r="105" spans="2:18" ht="16.5" thickBot="1" x14ac:dyDescent="0.3">
      <c r="B105" s="371" t="s">
        <v>284</v>
      </c>
      <c r="C105" s="372"/>
      <c r="D105" s="373"/>
      <c r="E105" s="374"/>
      <c r="F105" s="371" t="s">
        <v>285</v>
      </c>
      <c r="G105" s="372"/>
      <c r="H105" s="373"/>
      <c r="I105" s="374"/>
      <c r="J105" s="366"/>
      <c r="K105" s="371" t="s">
        <v>284</v>
      </c>
      <c r="L105" s="372"/>
      <c r="M105" s="373"/>
      <c r="N105" s="374"/>
      <c r="O105" s="371" t="s">
        <v>285</v>
      </c>
      <c r="P105" s="372"/>
      <c r="Q105" s="373"/>
      <c r="R105" s="374"/>
    </row>
    <row r="106" spans="2:18" ht="32.25" thickBot="1" x14ac:dyDescent="0.3">
      <c r="B106" s="375" t="s">
        <v>109</v>
      </c>
      <c r="C106" s="376" t="s">
        <v>89</v>
      </c>
      <c r="D106" s="377" t="s">
        <v>131</v>
      </c>
      <c r="E106" s="378" t="s">
        <v>110</v>
      </c>
      <c r="F106" s="375" t="s">
        <v>109</v>
      </c>
      <c r="G106" s="376" t="s">
        <v>89</v>
      </c>
      <c r="H106" s="377" t="s">
        <v>131</v>
      </c>
      <c r="I106" s="378" t="s">
        <v>110</v>
      </c>
      <c r="J106" s="366"/>
      <c r="K106" s="375" t="s">
        <v>109</v>
      </c>
      <c r="L106" s="376" t="s">
        <v>89</v>
      </c>
      <c r="M106" s="377" t="s">
        <v>131</v>
      </c>
      <c r="N106" s="378" t="s">
        <v>110</v>
      </c>
      <c r="O106" s="375" t="s">
        <v>109</v>
      </c>
      <c r="P106" s="376" t="s">
        <v>89</v>
      </c>
      <c r="Q106" s="377" t="s">
        <v>131</v>
      </c>
      <c r="R106" s="378" t="s">
        <v>110</v>
      </c>
    </row>
    <row r="107" spans="2:18" ht="16.5" thickBot="1" x14ac:dyDescent="0.3">
      <c r="B107" s="338" t="s">
        <v>102</v>
      </c>
      <c r="C107" s="339">
        <v>475662.72499999998</v>
      </c>
      <c r="D107" s="340">
        <v>2219252.145</v>
      </c>
      <c r="E107" s="341">
        <v>74595.269</v>
      </c>
      <c r="F107" s="342" t="s">
        <v>102</v>
      </c>
      <c r="G107" s="343">
        <v>374442.799</v>
      </c>
      <c r="H107" s="344">
        <v>1715852.473</v>
      </c>
      <c r="I107" s="341">
        <v>74439.701000000001</v>
      </c>
      <c r="J107" s="366"/>
      <c r="K107" s="338" t="s">
        <v>102</v>
      </c>
      <c r="L107" s="339">
        <v>174600.19699999999</v>
      </c>
      <c r="M107" s="340">
        <v>818233.22900000005</v>
      </c>
      <c r="N107" s="341">
        <v>26995.035</v>
      </c>
      <c r="O107" s="342" t="s">
        <v>102</v>
      </c>
      <c r="P107" s="343">
        <v>126338.25</v>
      </c>
      <c r="Q107" s="344">
        <v>574975.554</v>
      </c>
      <c r="R107" s="341">
        <v>22018.864000000001</v>
      </c>
    </row>
    <row r="108" spans="2:18" ht="15.75" x14ac:dyDescent="0.25">
      <c r="B108" s="345" t="s">
        <v>115</v>
      </c>
      <c r="C108" s="346">
        <v>89658.032000000007</v>
      </c>
      <c r="D108" s="346">
        <v>421175.86300000001</v>
      </c>
      <c r="E108" s="346">
        <v>13544.045</v>
      </c>
      <c r="F108" s="347" t="s">
        <v>115</v>
      </c>
      <c r="G108" s="348">
        <v>79852.173999999999</v>
      </c>
      <c r="H108" s="349">
        <v>364162.85</v>
      </c>
      <c r="I108" s="350">
        <v>15822.573</v>
      </c>
      <c r="J108" s="366"/>
      <c r="K108" s="345" t="s">
        <v>69</v>
      </c>
      <c r="L108" s="346">
        <v>39174.514999999999</v>
      </c>
      <c r="M108" s="346">
        <v>183107.87400000001</v>
      </c>
      <c r="N108" s="346">
        <v>5894.2049999999999</v>
      </c>
      <c r="O108" s="347" t="s">
        <v>69</v>
      </c>
      <c r="P108" s="348">
        <v>38152.665000000001</v>
      </c>
      <c r="Q108" s="349">
        <v>173643.79800000001</v>
      </c>
      <c r="R108" s="350">
        <v>6026.0569999999998</v>
      </c>
    </row>
    <row r="109" spans="2:18" ht="15.75" x14ac:dyDescent="0.25">
      <c r="B109" s="351" t="s">
        <v>214</v>
      </c>
      <c r="C109" s="352">
        <v>64072.811000000002</v>
      </c>
      <c r="D109" s="352">
        <v>297386.321</v>
      </c>
      <c r="E109" s="352">
        <v>9812.7489999999998</v>
      </c>
      <c r="F109" s="353" t="s">
        <v>214</v>
      </c>
      <c r="G109" s="354">
        <v>38539.644999999997</v>
      </c>
      <c r="H109" s="355">
        <v>178945.58900000001</v>
      </c>
      <c r="I109" s="356">
        <v>8453.5499999999993</v>
      </c>
      <c r="J109" s="366"/>
      <c r="K109" s="351" t="s">
        <v>164</v>
      </c>
      <c r="L109" s="352">
        <v>33108.118000000002</v>
      </c>
      <c r="M109" s="352">
        <v>156986.69399999999</v>
      </c>
      <c r="N109" s="352">
        <v>5416.326</v>
      </c>
      <c r="O109" s="353" t="s">
        <v>117</v>
      </c>
      <c r="P109" s="354">
        <v>24398.764999999999</v>
      </c>
      <c r="Q109" s="355">
        <v>111955.016</v>
      </c>
      <c r="R109" s="356">
        <v>3356.7159999999999</v>
      </c>
    </row>
    <row r="110" spans="2:18" ht="15.75" x14ac:dyDescent="0.25">
      <c r="B110" s="351" t="s">
        <v>68</v>
      </c>
      <c r="C110" s="352">
        <v>61127.637000000002</v>
      </c>
      <c r="D110" s="352">
        <v>284898.97600000002</v>
      </c>
      <c r="E110" s="352">
        <v>9524.5310000000009</v>
      </c>
      <c r="F110" s="353" t="s">
        <v>124</v>
      </c>
      <c r="G110" s="354">
        <v>32806.947</v>
      </c>
      <c r="H110" s="355">
        <v>149702.258</v>
      </c>
      <c r="I110" s="356">
        <v>6512.3320000000003</v>
      </c>
      <c r="J110" s="366"/>
      <c r="K110" s="351" t="s">
        <v>117</v>
      </c>
      <c r="L110" s="352">
        <v>26238.797999999999</v>
      </c>
      <c r="M110" s="352">
        <v>122501.046</v>
      </c>
      <c r="N110" s="352">
        <v>3553.1559999999999</v>
      </c>
      <c r="O110" s="353" t="s">
        <v>214</v>
      </c>
      <c r="P110" s="354">
        <v>17086.29</v>
      </c>
      <c r="Q110" s="355">
        <v>77787.282000000007</v>
      </c>
      <c r="R110" s="356">
        <v>3162.0770000000002</v>
      </c>
    </row>
    <row r="111" spans="2:18" ht="15.75" x14ac:dyDescent="0.25">
      <c r="B111" s="351" t="s">
        <v>69</v>
      </c>
      <c r="C111" s="352">
        <v>41743.39</v>
      </c>
      <c r="D111" s="352">
        <v>194271.34299999999</v>
      </c>
      <c r="E111" s="352">
        <v>7579.8209999999999</v>
      </c>
      <c r="F111" s="353" t="s">
        <v>71</v>
      </c>
      <c r="G111" s="354">
        <v>28657.08</v>
      </c>
      <c r="H111" s="355">
        <v>130654.72100000001</v>
      </c>
      <c r="I111" s="356">
        <v>5525.9290000000001</v>
      </c>
      <c r="J111" s="366"/>
      <c r="K111" s="351" t="s">
        <v>214</v>
      </c>
      <c r="L111" s="352">
        <v>24128.157999999999</v>
      </c>
      <c r="M111" s="352">
        <v>112800.77099999999</v>
      </c>
      <c r="N111" s="352">
        <v>3542.5990000000002</v>
      </c>
      <c r="O111" s="353" t="s">
        <v>68</v>
      </c>
      <c r="P111" s="354">
        <v>15771.58</v>
      </c>
      <c r="Q111" s="355">
        <v>71377.828999999998</v>
      </c>
      <c r="R111" s="356">
        <v>2816.1350000000002</v>
      </c>
    </row>
    <row r="112" spans="2:18" ht="15.75" x14ac:dyDescent="0.25">
      <c r="B112" s="351" t="s">
        <v>124</v>
      </c>
      <c r="C112" s="352">
        <v>38012.85</v>
      </c>
      <c r="D112" s="352">
        <v>177794.45699999999</v>
      </c>
      <c r="E112" s="352">
        <v>5813.2470000000003</v>
      </c>
      <c r="F112" s="353" t="s">
        <v>69</v>
      </c>
      <c r="G112" s="354">
        <v>26580.581999999999</v>
      </c>
      <c r="H112" s="355">
        <v>122143.531</v>
      </c>
      <c r="I112" s="356">
        <v>5388.6109999999999</v>
      </c>
      <c r="J112" s="366"/>
      <c r="K112" s="351" t="s">
        <v>112</v>
      </c>
      <c r="L112" s="352">
        <v>13104.418</v>
      </c>
      <c r="M112" s="352">
        <v>61322.665999999997</v>
      </c>
      <c r="N112" s="352">
        <v>2067.9250000000002</v>
      </c>
      <c r="O112" s="353" t="s">
        <v>112</v>
      </c>
      <c r="P112" s="354">
        <v>10681.055</v>
      </c>
      <c r="Q112" s="355">
        <v>48075.857000000004</v>
      </c>
      <c r="R112" s="356">
        <v>2153.7979999999998</v>
      </c>
    </row>
    <row r="113" spans="2:18" ht="15.75" x14ac:dyDescent="0.25">
      <c r="B113" s="351" t="s">
        <v>71</v>
      </c>
      <c r="C113" s="352">
        <v>29456.314999999999</v>
      </c>
      <c r="D113" s="352">
        <v>138654.995</v>
      </c>
      <c r="E113" s="352">
        <v>4379.4160000000002</v>
      </c>
      <c r="F113" s="353" t="s">
        <v>68</v>
      </c>
      <c r="G113" s="354">
        <v>23600.594000000001</v>
      </c>
      <c r="H113" s="355">
        <v>109151.685</v>
      </c>
      <c r="I113" s="356">
        <v>4338.085</v>
      </c>
      <c r="J113" s="366"/>
      <c r="K113" s="351" t="s">
        <v>68</v>
      </c>
      <c r="L113" s="352">
        <v>11859.130999999999</v>
      </c>
      <c r="M113" s="352">
        <v>55642.692999999999</v>
      </c>
      <c r="N113" s="352">
        <v>1915.6489999999999</v>
      </c>
      <c r="O113" s="353" t="s">
        <v>111</v>
      </c>
      <c r="P113" s="354">
        <v>5045.7920000000004</v>
      </c>
      <c r="Q113" s="355">
        <v>22930.330999999998</v>
      </c>
      <c r="R113" s="356">
        <v>1146.9680000000001</v>
      </c>
    </row>
    <row r="114" spans="2:18" ht="15.75" x14ac:dyDescent="0.25">
      <c r="B114" s="351" t="s">
        <v>114</v>
      </c>
      <c r="C114" s="352">
        <v>26825.037</v>
      </c>
      <c r="D114" s="352">
        <v>125365.817</v>
      </c>
      <c r="E114" s="352">
        <v>4093.9560000000001</v>
      </c>
      <c r="F114" s="353" t="s">
        <v>276</v>
      </c>
      <c r="G114" s="354">
        <v>21759.073</v>
      </c>
      <c r="H114" s="355">
        <v>98104.172000000006</v>
      </c>
      <c r="I114" s="356">
        <v>4827.3500000000004</v>
      </c>
      <c r="J114" s="366"/>
      <c r="K114" s="351" t="s">
        <v>123</v>
      </c>
      <c r="L114" s="352">
        <v>6895.808</v>
      </c>
      <c r="M114" s="352">
        <v>31849.481</v>
      </c>
      <c r="N114" s="352">
        <v>1281.78</v>
      </c>
      <c r="O114" s="353" t="s">
        <v>121</v>
      </c>
      <c r="P114" s="354">
        <v>4915.6880000000001</v>
      </c>
      <c r="Q114" s="355">
        <v>22270.9</v>
      </c>
      <c r="R114" s="356">
        <v>1325.2049999999999</v>
      </c>
    </row>
    <row r="115" spans="2:18" ht="15.75" x14ac:dyDescent="0.25">
      <c r="B115" s="351" t="s">
        <v>117</v>
      </c>
      <c r="C115" s="352">
        <v>20052.52</v>
      </c>
      <c r="D115" s="352">
        <v>92589.065000000002</v>
      </c>
      <c r="E115" s="352">
        <v>3400.2620000000002</v>
      </c>
      <c r="F115" s="353" t="s">
        <v>114</v>
      </c>
      <c r="G115" s="354">
        <v>19207.04</v>
      </c>
      <c r="H115" s="355">
        <v>88277.398000000001</v>
      </c>
      <c r="I115" s="356">
        <v>3831.5160000000001</v>
      </c>
      <c r="J115" s="366"/>
      <c r="K115" s="351" t="s">
        <v>121</v>
      </c>
      <c r="L115" s="352">
        <v>6609.3119999999999</v>
      </c>
      <c r="M115" s="352">
        <v>30853.611000000001</v>
      </c>
      <c r="N115" s="352">
        <v>1247.001</v>
      </c>
      <c r="O115" s="353" t="s">
        <v>123</v>
      </c>
      <c r="P115" s="354">
        <v>2791.9609999999998</v>
      </c>
      <c r="Q115" s="355">
        <v>12582.723</v>
      </c>
      <c r="R115" s="356">
        <v>576.29999999999995</v>
      </c>
    </row>
    <row r="116" spans="2:18" ht="15.75" x14ac:dyDescent="0.25">
      <c r="B116" s="351" t="s">
        <v>129</v>
      </c>
      <c r="C116" s="352">
        <v>19239.969000000001</v>
      </c>
      <c r="D116" s="352">
        <v>89447.320999999996</v>
      </c>
      <c r="E116" s="352">
        <v>3228.0630000000001</v>
      </c>
      <c r="F116" s="353" t="s">
        <v>129</v>
      </c>
      <c r="G116" s="354">
        <v>14767.634</v>
      </c>
      <c r="H116" s="355">
        <v>67623.508000000002</v>
      </c>
      <c r="I116" s="356">
        <v>2931.6959999999999</v>
      </c>
      <c r="J116" s="366"/>
      <c r="K116" s="351" t="s">
        <v>111</v>
      </c>
      <c r="L116" s="352">
        <v>2606.259</v>
      </c>
      <c r="M116" s="352">
        <v>12210.300999999999</v>
      </c>
      <c r="N116" s="352">
        <v>415.52600000000001</v>
      </c>
      <c r="O116" s="353" t="s">
        <v>122</v>
      </c>
      <c r="P116" s="354">
        <v>1725.954</v>
      </c>
      <c r="Q116" s="355">
        <v>7857.2910000000002</v>
      </c>
      <c r="R116" s="356">
        <v>340.24900000000002</v>
      </c>
    </row>
    <row r="117" spans="2:18" ht="15.75" x14ac:dyDescent="0.25">
      <c r="B117" s="351" t="s">
        <v>111</v>
      </c>
      <c r="C117" s="352">
        <v>10656.300999999999</v>
      </c>
      <c r="D117" s="352">
        <v>49457.341</v>
      </c>
      <c r="E117" s="352">
        <v>1714.405</v>
      </c>
      <c r="F117" s="353" t="s">
        <v>154</v>
      </c>
      <c r="G117" s="354">
        <v>14285.156999999999</v>
      </c>
      <c r="H117" s="355">
        <v>65908.585999999996</v>
      </c>
      <c r="I117" s="356">
        <v>2570.14</v>
      </c>
      <c r="J117" s="366"/>
      <c r="K117" s="351" t="s">
        <v>270</v>
      </c>
      <c r="L117" s="352">
        <v>2284.0340000000001</v>
      </c>
      <c r="M117" s="352">
        <v>10884.647000000001</v>
      </c>
      <c r="N117" s="352">
        <v>317.95</v>
      </c>
      <c r="O117" s="353" t="s">
        <v>164</v>
      </c>
      <c r="P117" s="354">
        <v>1494.91</v>
      </c>
      <c r="Q117" s="355">
        <v>6844.7950000000001</v>
      </c>
      <c r="R117" s="356">
        <v>271.23</v>
      </c>
    </row>
    <row r="118" spans="2:18" ht="15.75" x14ac:dyDescent="0.25">
      <c r="B118" s="351" t="s">
        <v>113</v>
      </c>
      <c r="C118" s="352">
        <v>10099.858</v>
      </c>
      <c r="D118" s="352">
        <v>46511.197</v>
      </c>
      <c r="E118" s="352">
        <v>1561.02</v>
      </c>
      <c r="F118" s="353" t="s">
        <v>119</v>
      </c>
      <c r="G118" s="354">
        <v>7283.817</v>
      </c>
      <c r="H118" s="355">
        <v>33338.741000000002</v>
      </c>
      <c r="I118" s="356">
        <v>1334.434</v>
      </c>
      <c r="J118" s="366"/>
      <c r="K118" s="351" t="s">
        <v>114</v>
      </c>
      <c r="L118" s="352">
        <v>1929.173</v>
      </c>
      <c r="M118" s="352">
        <v>8931.4950000000008</v>
      </c>
      <c r="N118" s="352">
        <v>282.029</v>
      </c>
      <c r="O118" s="353" t="s">
        <v>270</v>
      </c>
      <c r="P118" s="354">
        <v>1152.26</v>
      </c>
      <c r="Q118" s="355">
        <v>5412.549</v>
      </c>
      <c r="R118" s="356">
        <v>189</v>
      </c>
    </row>
    <row r="119" spans="2:18" ht="15.75" x14ac:dyDescent="0.25">
      <c r="B119" s="351" t="s">
        <v>119</v>
      </c>
      <c r="C119" s="352">
        <v>8752.2170000000006</v>
      </c>
      <c r="D119" s="352">
        <v>40853.339</v>
      </c>
      <c r="E119" s="352">
        <v>1282.586</v>
      </c>
      <c r="F119" s="353" t="s">
        <v>122</v>
      </c>
      <c r="G119" s="354">
        <v>6132.8019999999997</v>
      </c>
      <c r="H119" s="355">
        <v>27996.384999999998</v>
      </c>
      <c r="I119" s="356">
        <v>985.01599999999996</v>
      </c>
      <c r="J119" s="366"/>
      <c r="K119" s="351" t="s">
        <v>152</v>
      </c>
      <c r="L119" s="352">
        <v>1878.4960000000001</v>
      </c>
      <c r="M119" s="352">
        <v>8923.6749999999993</v>
      </c>
      <c r="N119" s="352">
        <v>321</v>
      </c>
      <c r="O119" s="353" t="s">
        <v>114</v>
      </c>
      <c r="P119" s="354">
        <v>930.16</v>
      </c>
      <c r="Q119" s="355">
        <v>4263.5219999999999</v>
      </c>
      <c r="R119" s="356">
        <v>203.48500000000001</v>
      </c>
    </row>
    <row r="120" spans="2:18" ht="15.75" x14ac:dyDescent="0.25">
      <c r="B120" s="351" t="s">
        <v>154</v>
      </c>
      <c r="C120" s="352">
        <v>7681.9210000000003</v>
      </c>
      <c r="D120" s="352">
        <v>35660.402999999998</v>
      </c>
      <c r="E120" s="352">
        <v>1487.7</v>
      </c>
      <c r="F120" s="353" t="s">
        <v>111</v>
      </c>
      <c r="G120" s="354">
        <v>6127.6360000000004</v>
      </c>
      <c r="H120" s="355">
        <v>28059.151000000002</v>
      </c>
      <c r="I120" s="356">
        <v>1117.364</v>
      </c>
      <c r="J120" s="366"/>
      <c r="K120" s="351" t="s">
        <v>113</v>
      </c>
      <c r="L120" s="352">
        <v>1202.7049999999999</v>
      </c>
      <c r="M120" s="352">
        <v>5535.9040000000005</v>
      </c>
      <c r="N120" s="352">
        <v>187.71600000000001</v>
      </c>
      <c r="O120" s="353" t="s">
        <v>152</v>
      </c>
      <c r="P120" s="354">
        <v>646.32399999999996</v>
      </c>
      <c r="Q120" s="355">
        <v>2998.8780000000002</v>
      </c>
      <c r="R120" s="356">
        <v>153.4</v>
      </c>
    </row>
    <row r="121" spans="2:18" ht="15.75" x14ac:dyDescent="0.25">
      <c r="B121" s="351" t="s">
        <v>122</v>
      </c>
      <c r="C121" s="352">
        <v>7151.9539999999997</v>
      </c>
      <c r="D121" s="352">
        <v>33429.542000000001</v>
      </c>
      <c r="E121" s="352">
        <v>965.66700000000003</v>
      </c>
      <c r="F121" s="353" t="s">
        <v>212</v>
      </c>
      <c r="G121" s="354">
        <v>4731.74</v>
      </c>
      <c r="H121" s="355">
        <v>22086.61</v>
      </c>
      <c r="I121" s="356">
        <v>1039.4000000000001</v>
      </c>
      <c r="J121" s="366"/>
      <c r="K121" s="351" t="s">
        <v>122</v>
      </c>
      <c r="L121" s="352">
        <v>1185.4449999999999</v>
      </c>
      <c r="M121" s="352">
        <v>5484.6379999999999</v>
      </c>
      <c r="N121" s="352">
        <v>198.53899999999999</v>
      </c>
      <c r="O121" s="353" t="s">
        <v>116</v>
      </c>
      <c r="P121" s="354">
        <v>521.26800000000003</v>
      </c>
      <c r="Q121" s="355">
        <v>2297.9580000000001</v>
      </c>
      <c r="R121" s="356">
        <v>66.64</v>
      </c>
    </row>
    <row r="122" spans="2:18" ht="15.75" x14ac:dyDescent="0.25">
      <c r="B122" s="351" t="s">
        <v>277</v>
      </c>
      <c r="C122" s="352">
        <v>5660.43</v>
      </c>
      <c r="D122" s="352">
        <v>26531.543000000001</v>
      </c>
      <c r="E122" s="352">
        <v>843.21699999999998</v>
      </c>
      <c r="F122" s="353" t="s">
        <v>117</v>
      </c>
      <c r="G122" s="354">
        <v>4376.8360000000002</v>
      </c>
      <c r="H122" s="355">
        <v>20192.396000000001</v>
      </c>
      <c r="I122" s="356">
        <v>885.93399999999997</v>
      </c>
      <c r="J122" s="366"/>
      <c r="K122" s="351" t="s">
        <v>124</v>
      </c>
      <c r="L122" s="352">
        <v>1032.6020000000001</v>
      </c>
      <c r="M122" s="352">
        <v>4881.8140000000003</v>
      </c>
      <c r="N122" s="352">
        <v>141.34299999999999</v>
      </c>
      <c r="O122" s="353" t="s">
        <v>128</v>
      </c>
      <c r="P122" s="354">
        <v>254.423</v>
      </c>
      <c r="Q122" s="355">
        <v>1200.606</v>
      </c>
      <c r="R122" s="356">
        <v>62.4</v>
      </c>
    </row>
    <row r="123" spans="2:18" ht="16.5" thickBot="1" x14ac:dyDescent="0.3">
      <c r="B123" s="357" t="s">
        <v>135</v>
      </c>
      <c r="C123" s="358">
        <v>5263.45</v>
      </c>
      <c r="D123" s="358">
        <v>24693.075000000001</v>
      </c>
      <c r="E123" s="358">
        <v>788.18600000000004</v>
      </c>
      <c r="F123" s="359" t="s">
        <v>113</v>
      </c>
      <c r="G123" s="360">
        <v>4175.8789999999999</v>
      </c>
      <c r="H123" s="361">
        <v>19358.133000000002</v>
      </c>
      <c r="I123" s="362">
        <v>826.03399999999999</v>
      </c>
      <c r="J123" s="366"/>
      <c r="K123" s="357" t="s">
        <v>156</v>
      </c>
      <c r="L123" s="358">
        <v>533.428</v>
      </c>
      <c r="M123" s="358">
        <v>2490.5010000000002</v>
      </c>
      <c r="N123" s="358">
        <v>81.599999999999994</v>
      </c>
      <c r="O123" s="359" t="s">
        <v>127</v>
      </c>
      <c r="P123" s="360">
        <v>205.96</v>
      </c>
      <c r="Q123" s="361">
        <v>916.27300000000002</v>
      </c>
      <c r="R123" s="362">
        <v>44.4</v>
      </c>
    </row>
    <row r="124" spans="2:18" x14ac:dyDescent="0.2">
      <c r="B124" s="363"/>
      <c r="C124" s="363"/>
      <c r="D124" s="363"/>
      <c r="E124" s="363"/>
      <c r="F124" s="363"/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63"/>
      <c r="R124" s="363"/>
    </row>
    <row r="125" spans="2:18" x14ac:dyDescent="0.2">
      <c r="B125" s="363"/>
      <c r="C125" s="363"/>
      <c r="D125" s="363"/>
      <c r="E125" s="363"/>
      <c r="F125" s="363"/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63"/>
      <c r="R125" s="363"/>
    </row>
    <row r="126" spans="2:18" x14ac:dyDescent="0.2">
      <c r="B126" s="363"/>
      <c r="C126" s="363"/>
      <c r="D126" s="363"/>
      <c r="E126" s="363"/>
      <c r="F126" s="363"/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63"/>
      <c r="R126" s="363"/>
    </row>
    <row r="127" spans="2:18" ht="16.5" x14ac:dyDescent="0.25">
      <c r="B127" s="389"/>
      <c r="C127" s="389"/>
      <c r="D127" s="389"/>
      <c r="E127" s="389"/>
      <c r="F127" s="389"/>
      <c r="G127" s="389"/>
      <c r="H127" s="389"/>
      <c r="I127" s="390"/>
      <c r="J127" s="390"/>
      <c r="K127" s="389"/>
      <c r="L127" s="389"/>
      <c r="M127" s="389"/>
      <c r="N127" s="389"/>
      <c r="O127" s="389"/>
      <c r="P127" s="391"/>
      <c r="Q127" s="391"/>
      <c r="R127" s="382"/>
    </row>
    <row r="128" spans="2:18" ht="15.75" x14ac:dyDescent="0.25">
      <c r="B128" s="364" t="s">
        <v>261</v>
      </c>
      <c r="C128" s="364"/>
      <c r="D128" s="364"/>
      <c r="E128" s="364"/>
      <c r="F128" s="364"/>
      <c r="G128" s="364"/>
      <c r="H128" s="364"/>
      <c r="I128" s="366"/>
      <c r="J128" s="366"/>
      <c r="K128" s="364" t="s">
        <v>262</v>
      </c>
      <c r="L128" s="364"/>
      <c r="M128" s="364"/>
      <c r="N128" s="364"/>
      <c r="O128" s="364"/>
      <c r="P128" s="364"/>
      <c r="Q128" s="364"/>
      <c r="R128" s="366"/>
    </row>
    <row r="129" spans="2:31" ht="16.5" thickBot="1" x14ac:dyDescent="0.3">
      <c r="B129" s="367" t="s">
        <v>167</v>
      </c>
      <c r="C129" s="364"/>
      <c r="D129" s="364"/>
      <c r="E129" s="364"/>
      <c r="F129" s="366"/>
      <c r="G129" s="366"/>
      <c r="H129" s="366"/>
      <c r="I129" s="366"/>
      <c r="J129" s="366"/>
      <c r="K129" s="367" t="s">
        <v>167</v>
      </c>
      <c r="L129" s="364"/>
      <c r="M129" s="364"/>
      <c r="N129" s="364"/>
      <c r="O129" s="366"/>
      <c r="P129" s="366"/>
      <c r="Q129" s="366"/>
      <c r="R129" s="366"/>
    </row>
    <row r="130" spans="2:31" ht="16.5" thickBot="1" x14ac:dyDescent="0.3">
      <c r="B130" s="368" t="s">
        <v>107</v>
      </c>
      <c r="C130" s="369"/>
      <c r="D130" s="369"/>
      <c r="E130" s="369"/>
      <c r="F130" s="369"/>
      <c r="G130" s="369"/>
      <c r="H130" s="369"/>
      <c r="I130" s="370"/>
      <c r="J130" s="366"/>
      <c r="K130" s="368" t="s">
        <v>108</v>
      </c>
      <c r="L130" s="369"/>
      <c r="M130" s="369"/>
      <c r="N130" s="369"/>
      <c r="O130" s="369"/>
      <c r="P130" s="369"/>
      <c r="Q130" s="369"/>
      <c r="R130" s="370"/>
    </row>
    <row r="131" spans="2:31" ht="16.5" thickBot="1" x14ac:dyDescent="0.3">
      <c r="B131" s="371" t="s">
        <v>284</v>
      </c>
      <c r="C131" s="372"/>
      <c r="D131" s="373"/>
      <c r="E131" s="374"/>
      <c r="F131" s="371" t="s">
        <v>285</v>
      </c>
      <c r="G131" s="372"/>
      <c r="H131" s="373"/>
      <c r="I131" s="374"/>
      <c r="J131" s="366"/>
      <c r="K131" s="371" t="s">
        <v>284</v>
      </c>
      <c r="L131" s="372"/>
      <c r="M131" s="373"/>
      <c r="N131" s="374"/>
      <c r="O131" s="371" t="s">
        <v>285</v>
      </c>
      <c r="P131" s="372"/>
      <c r="Q131" s="373"/>
      <c r="R131" s="374"/>
    </row>
    <row r="132" spans="2:31" ht="32.25" thickBot="1" x14ac:dyDescent="0.3">
      <c r="B132" s="375" t="s">
        <v>109</v>
      </c>
      <c r="C132" s="376" t="s">
        <v>89</v>
      </c>
      <c r="D132" s="377" t="s">
        <v>131</v>
      </c>
      <c r="E132" s="378" t="s">
        <v>110</v>
      </c>
      <c r="F132" s="375" t="s">
        <v>109</v>
      </c>
      <c r="G132" s="376" t="s">
        <v>89</v>
      </c>
      <c r="H132" s="377" t="s">
        <v>131</v>
      </c>
      <c r="I132" s="378" t="s">
        <v>110</v>
      </c>
      <c r="J132" s="366"/>
      <c r="K132" s="375" t="s">
        <v>109</v>
      </c>
      <c r="L132" s="376" t="s">
        <v>89</v>
      </c>
      <c r="M132" s="377" t="s">
        <v>131</v>
      </c>
      <c r="N132" s="378" t="s">
        <v>110</v>
      </c>
      <c r="O132" s="375" t="s">
        <v>109</v>
      </c>
      <c r="P132" s="376" t="s">
        <v>89</v>
      </c>
      <c r="Q132" s="377" t="s">
        <v>131</v>
      </c>
      <c r="R132" s="378" t="s">
        <v>110</v>
      </c>
    </row>
    <row r="133" spans="2:31" ht="16.5" thickBot="1" x14ac:dyDescent="0.3">
      <c r="B133" s="338" t="s">
        <v>102</v>
      </c>
      <c r="C133" s="339">
        <v>1149436.6470000001</v>
      </c>
      <c r="D133" s="340">
        <v>5372822.5810000002</v>
      </c>
      <c r="E133" s="341">
        <v>279058.00400000002</v>
      </c>
      <c r="F133" s="342" t="s">
        <v>102</v>
      </c>
      <c r="G133" s="343">
        <v>1154615.0430000001</v>
      </c>
      <c r="H133" s="344">
        <v>5273279.7750000004</v>
      </c>
      <c r="I133" s="341">
        <v>281613.21500000003</v>
      </c>
      <c r="J133" s="366"/>
      <c r="K133" s="338" t="s">
        <v>102</v>
      </c>
      <c r="L133" s="339">
        <v>543333.43900000001</v>
      </c>
      <c r="M133" s="340">
        <v>2542486.6800000002</v>
      </c>
      <c r="N133" s="341">
        <v>108011.473</v>
      </c>
      <c r="O133" s="342" t="s">
        <v>102</v>
      </c>
      <c r="P133" s="343">
        <v>604177.07200000004</v>
      </c>
      <c r="Q133" s="344">
        <v>2758440.9840000002</v>
      </c>
      <c r="R133" s="341">
        <v>117932.28</v>
      </c>
    </row>
    <row r="134" spans="2:31" ht="15.75" x14ac:dyDescent="0.25">
      <c r="B134" s="345" t="s">
        <v>69</v>
      </c>
      <c r="C134" s="346">
        <v>127216.69100000001</v>
      </c>
      <c r="D134" s="346">
        <v>593969.70499999996</v>
      </c>
      <c r="E134" s="346">
        <v>37547.83</v>
      </c>
      <c r="F134" s="347" t="s">
        <v>69</v>
      </c>
      <c r="G134" s="348">
        <v>133680.22899999999</v>
      </c>
      <c r="H134" s="349">
        <v>610424.36300000001</v>
      </c>
      <c r="I134" s="350">
        <v>40228.493000000002</v>
      </c>
      <c r="J134" s="366"/>
      <c r="K134" s="345" t="s">
        <v>69</v>
      </c>
      <c r="L134" s="346">
        <v>194353.87400000001</v>
      </c>
      <c r="M134" s="346">
        <v>909158.19200000004</v>
      </c>
      <c r="N134" s="346">
        <v>43460.163999999997</v>
      </c>
      <c r="O134" s="347" t="s">
        <v>69</v>
      </c>
      <c r="P134" s="348">
        <v>215126.36300000001</v>
      </c>
      <c r="Q134" s="349">
        <v>982260.41500000004</v>
      </c>
      <c r="R134" s="350">
        <v>46274.455999999998</v>
      </c>
    </row>
    <row r="135" spans="2:31" ht="15.75" x14ac:dyDescent="0.25">
      <c r="B135" s="351" t="s">
        <v>115</v>
      </c>
      <c r="C135" s="352">
        <v>117229.784</v>
      </c>
      <c r="D135" s="352">
        <v>547761.397</v>
      </c>
      <c r="E135" s="352">
        <v>26425.550999999999</v>
      </c>
      <c r="F135" s="353" t="s">
        <v>115</v>
      </c>
      <c r="G135" s="354">
        <v>104466.026</v>
      </c>
      <c r="H135" s="355">
        <v>476839.30200000003</v>
      </c>
      <c r="I135" s="356">
        <v>23681.279999999999</v>
      </c>
      <c r="J135" s="366"/>
      <c r="K135" s="351" t="s">
        <v>111</v>
      </c>
      <c r="L135" s="352">
        <v>73449.851999999999</v>
      </c>
      <c r="M135" s="352">
        <v>343497.28600000002</v>
      </c>
      <c r="N135" s="352">
        <v>10303.819</v>
      </c>
      <c r="O135" s="353" t="s">
        <v>111</v>
      </c>
      <c r="P135" s="354">
        <v>85569.626999999993</v>
      </c>
      <c r="Q135" s="355">
        <v>389959.29599999997</v>
      </c>
      <c r="R135" s="356">
        <v>11039.77</v>
      </c>
    </row>
    <row r="136" spans="2:31" ht="15.75" x14ac:dyDescent="0.25">
      <c r="B136" s="351" t="s">
        <v>111</v>
      </c>
      <c r="C136" s="352">
        <v>111701.833</v>
      </c>
      <c r="D136" s="352">
        <v>523115.80200000003</v>
      </c>
      <c r="E136" s="352">
        <v>22411.23</v>
      </c>
      <c r="F136" s="353" t="s">
        <v>111</v>
      </c>
      <c r="G136" s="354">
        <v>90554.611000000004</v>
      </c>
      <c r="H136" s="355">
        <v>413362.25699999998</v>
      </c>
      <c r="I136" s="356">
        <v>22076.106</v>
      </c>
      <c r="J136" s="366"/>
      <c r="K136" s="351" t="s">
        <v>214</v>
      </c>
      <c r="L136" s="352">
        <v>51439.406999999999</v>
      </c>
      <c r="M136" s="352">
        <v>240784.302</v>
      </c>
      <c r="N136" s="352">
        <v>9492.1</v>
      </c>
      <c r="O136" s="353" t="s">
        <v>214</v>
      </c>
      <c r="P136" s="354">
        <v>74979.316000000006</v>
      </c>
      <c r="Q136" s="355">
        <v>342655.59600000002</v>
      </c>
      <c r="R136" s="356">
        <v>16303.749</v>
      </c>
    </row>
    <row r="137" spans="2:31" ht="15.75" x14ac:dyDescent="0.25">
      <c r="B137" s="351" t="s">
        <v>164</v>
      </c>
      <c r="C137" s="352">
        <v>86647.774000000005</v>
      </c>
      <c r="D137" s="352">
        <v>405339.087</v>
      </c>
      <c r="E137" s="352">
        <v>17508.934000000001</v>
      </c>
      <c r="F137" s="353" t="s">
        <v>164</v>
      </c>
      <c r="G137" s="354">
        <v>86669.705000000002</v>
      </c>
      <c r="H137" s="355">
        <v>395891.761</v>
      </c>
      <c r="I137" s="356">
        <v>16943.367999999999</v>
      </c>
      <c r="J137" s="366"/>
      <c r="K137" s="351" t="s">
        <v>121</v>
      </c>
      <c r="L137" s="352">
        <v>36670.158000000003</v>
      </c>
      <c r="M137" s="352">
        <v>171773.83499999999</v>
      </c>
      <c r="N137" s="352">
        <v>9038.42</v>
      </c>
      <c r="O137" s="353" t="s">
        <v>115</v>
      </c>
      <c r="P137" s="354">
        <v>43813.981</v>
      </c>
      <c r="Q137" s="355">
        <v>199963.111</v>
      </c>
      <c r="R137" s="356">
        <v>9683.74</v>
      </c>
    </row>
    <row r="138" spans="2:31" ht="15.75" x14ac:dyDescent="0.25">
      <c r="B138" s="351" t="s">
        <v>122</v>
      </c>
      <c r="C138" s="352">
        <v>70700.942999999999</v>
      </c>
      <c r="D138" s="352">
        <v>330452.52500000002</v>
      </c>
      <c r="E138" s="352">
        <v>16493.499</v>
      </c>
      <c r="F138" s="353" t="s">
        <v>124</v>
      </c>
      <c r="G138" s="354">
        <v>77257.506999999998</v>
      </c>
      <c r="H138" s="355">
        <v>352350.71299999999</v>
      </c>
      <c r="I138" s="356">
        <v>23098.924999999999</v>
      </c>
      <c r="J138" s="366"/>
      <c r="K138" s="351" t="s">
        <v>68</v>
      </c>
      <c r="L138" s="352">
        <v>34139.665999999997</v>
      </c>
      <c r="M138" s="352">
        <v>159792.723</v>
      </c>
      <c r="N138" s="352">
        <v>6517.1959999999999</v>
      </c>
      <c r="O138" s="353" t="s">
        <v>68</v>
      </c>
      <c r="P138" s="354">
        <v>40858.822999999997</v>
      </c>
      <c r="Q138" s="355">
        <v>186912.88099999999</v>
      </c>
      <c r="R138" s="356">
        <v>7752.0479999999998</v>
      </c>
    </row>
    <row r="139" spans="2:31" ht="15.75" x14ac:dyDescent="0.25">
      <c r="B139" s="351" t="s">
        <v>124</v>
      </c>
      <c r="C139" s="352">
        <v>70354.361000000004</v>
      </c>
      <c r="D139" s="352">
        <v>329097.32</v>
      </c>
      <c r="E139" s="352">
        <v>20689.133999999998</v>
      </c>
      <c r="F139" s="353" t="s">
        <v>122</v>
      </c>
      <c r="G139" s="354">
        <v>72950.240000000005</v>
      </c>
      <c r="H139" s="355">
        <v>332980.40100000001</v>
      </c>
      <c r="I139" s="356">
        <v>15948.87</v>
      </c>
      <c r="J139" s="366"/>
      <c r="K139" s="351" t="s">
        <v>115</v>
      </c>
      <c r="L139" s="352">
        <v>33148.777999999998</v>
      </c>
      <c r="M139" s="352">
        <v>155115.73699999999</v>
      </c>
      <c r="N139" s="352">
        <v>7333.5280000000002</v>
      </c>
      <c r="O139" s="353" t="s">
        <v>121</v>
      </c>
      <c r="P139" s="354">
        <v>40374.326000000001</v>
      </c>
      <c r="Q139" s="355">
        <v>184432.01199999999</v>
      </c>
      <c r="R139" s="356">
        <v>9437.8490000000002</v>
      </c>
    </row>
    <row r="140" spans="2:31" ht="15.75" x14ac:dyDescent="0.25">
      <c r="B140" s="351" t="s">
        <v>71</v>
      </c>
      <c r="C140" s="352">
        <v>68382.351999999999</v>
      </c>
      <c r="D140" s="352">
        <v>319619.79599999997</v>
      </c>
      <c r="E140" s="352">
        <v>14949.466</v>
      </c>
      <c r="F140" s="353" t="s">
        <v>71</v>
      </c>
      <c r="G140" s="354">
        <v>60418.358</v>
      </c>
      <c r="H140" s="355">
        <v>276087.34299999999</v>
      </c>
      <c r="I140" s="356">
        <v>14923.93</v>
      </c>
      <c r="J140" s="366"/>
      <c r="K140" s="351" t="s">
        <v>114</v>
      </c>
      <c r="L140" s="352">
        <v>14299.237999999999</v>
      </c>
      <c r="M140" s="352">
        <v>66940.847999999998</v>
      </c>
      <c r="N140" s="352">
        <v>2161.3679999999999</v>
      </c>
      <c r="O140" s="353" t="s">
        <v>114</v>
      </c>
      <c r="P140" s="354">
        <v>15144.501</v>
      </c>
      <c r="Q140" s="355">
        <v>69135.918999999994</v>
      </c>
      <c r="R140" s="356">
        <v>2199.1179999999999</v>
      </c>
    </row>
    <row r="141" spans="2:31" ht="15.75" x14ac:dyDescent="0.25">
      <c r="B141" s="351" t="s">
        <v>113</v>
      </c>
      <c r="C141" s="352">
        <v>54309.383000000002</v>
      </c>
      <c r="D141" s="352">
        <v>253851.33199999999</v>
      </c>
      <c r="E141" s="352">
        <v>11386.023999999999</v>
      </c>
      <c r="F141" s="353" t="s">
        <v>119</v>
      </c>
      <c r="G141" s="354">
        <v>47392.985999999997</v>
      </c>
      <c r="H141" s="355">
        <v>216653.74600000001</v>
      </c>
      <c r="I141" s="356">
        <v>12063.522999999999</v>
      </c>
      <c r="J141" s="366"/>
      <c r="K141" s="351" t="s">
        <v>164</v>
      </c>
      <c r="L141" s="352">
        <v>11521.17</v>
      </c>
      <c r="M141" s="352">
        <v>54643.1</v>
      </c>
      <c r="N141" s="352">
        <v>2612.25</v>
      </c>
      <c r="O141" s="353" t="s">
        <v>117</v>
      </c>
      <c r="P141" s="354">
        <v>13935.096</v>
      </c>
      <c r="Q141" s="355">
        <v>63590.639000000003</v>
      </c>
      <c r="R141" s="356">
        <v>3389.3719999999998</v>
      </c>
      <c r="AE141" s="14">
        <v>0</v>
      </c>
    </row>
    <row r="142" spans="2:31" ht="15.75" x14ac:dyDescent="0.25">
      <c r="B142" s="351" t="s">
        <v>114</v>
      </c>
      <c r="C142" s="352">
        <v>39970.646999999997</v>
      </c>
      <c r="D142" s="352">
        <v>186980.72700000001</v>
      </c>
      <c r="E142" s="352">
        <v>10388.18</v>
      </c>
      <c r="F142" s="353" t="s">
        <v>118</v>
      </c>
      <c r="G142" s="354">
        <v>43314.516000000003</v>
      </c>
      <c r="H142" s="355">
        <v>198071.14600000001</v>
      </c>
      <c r="I142" s="356">
        <v>8351.2469999999994</v>
      </c>
      <c r="J142" s="366"/>
      <c r="K142" s="351" t="s">
        <v>135</v>
      </c>
      <c r="L142" s="352">
        <v>11279.65</v>
      </c>
      <c r="M142" s="352">
        <v>52593.832999999999</v>
      </c>
      <c r="N142" s="352">
        <v>1562.1420000000001</v>
      </c>
      <c r="O142" s="353" t="s">
        <v>159</v>
      </c>
      <c r="P142" s="354">
        <v>13347.078</v>
      </c>
      <c r="Q142" s="355">
        <v>61122.264999999999</v>
      </c>
      <c r="R142" s="356">
        <v>1654.78</v>
      </c>
    </row>
    <row r="143" spans="2:31" ht="15.75" x14ac:dyDescent="0.25">
      <c r="B143" s="351" t="s">
        <v>119</v>
      </c>
      <c r="C143" s="352">
        <v>37388.021000000001</v>
      </c>
      <c r="D143" s="352">
        <v>174730.46400000001</v>
      </c>
      <c r="E143" s="352">
        <v>8448.0560000000005</v>
      </c>
      <c r="F143" s="353" t="s">
        <v>113</v>
      </c>
      <c r="G143" s="354">
        <v>42630.13</v>
      </c>
      <c r="H143" s="355">
        <v>194635.66800000001</v>
      </c>
      <c r="I143" s="356">
        <v>10175.183000000001</v>
      </c>
      <c r="J143" s="366"/>
      <c r="K143" s="351" t="s">
        <v>113</v>
      </c>
      <c r="L143" s="352">
        <v>10889.161</v>
      </c>
      <c r="M143" s="352">
        <v>50755.606</v>
      </c>
      <c r="N143" s="352">
        <v>1194.58</v>
      </c>
      <c r="O143" s="353" t="s">
        <v>135</v>
      </c>
      <c r="P143" s="354">
        <v>13219.642</v>
      </c>
      <c r="Q143" s="355">
        <v>60354.542000000001</v>
      </c>
      <c r="R143" s="356">
        <v>1598.4970000000001</v>
      </c>
    </row>
    <row r="144" spans="2:31" ht="15.75" x14ac:dyDescent="0.25">
      <c r="B144" s="351" t="s">
        <v>118</v>
      </c>
      <c r="C144" s="352">
        <v>35010.175999999999</v>
      </c>
      <c r="D144" s="352">
        <v>163067.834</v>
      </c>
      <c r="E144" s="352">
        <v>10159.583000000001</v>
      </c>
      <c r="F144" s="353" t="s">
        <v>114</v>
      </c>
      <c r="G144" s="354">
        <v>41072.485000000001</v>
      </c>
      <c r="H144" s="355">
        <v>187383.34400000001</v>
      </c>
      <c r="I144" s="356">
        <v>10571.328</v>
      </c>
      <c r="J144" s="366"/>
      <c r="K144" s="351" t="s">
        <v>159</v>
      </c>
      <c r="L144" s="352">
        <v>10132.691000000001</v>
      </c>
      <c r="M144" s="352">
        <v>47225.074999999997</v>
      </c>
      <c r="N144" s="352">
        <v>1389.53</v>
      </c>
      <c r="O144" s="353" t="s">
        <v>113</v>
      </c>
      <c r="P144" s="354">
        <v>9440.4210000000003</v>
      </c>
      <c r="Q144" s="355">
        <v>43190.114999999998</v>
      </c>
      <c r="R144" s="356">
        <v>851.98099999999999</v>
      </c>
    </row>
    <row r="145" spans="1:18" ht="15.75" x14ac:dyDescent="0.25">
      <c r="B145" s="351" t="s">
        <v>129</v>
      </c>
      <c r="C145" s="352">
        <v>33091.252999999997</v>
      </c>
      <c r="D145" s="352">
        <v>154762.66699999999</v>
      </c>
      <c r="E145" s="352">
        <v>7808.2120000000004</v>
      </c>
      <c r="F145" s="353" t="s">
        <v>129</v>
      </c>
      <c r="G145" s="354">
        <v>33331.536999999997</v>
      </c>
      <c r="H145" s="355">
        <v>152113.56</v>
      </c>
      <c r="I145" s="356">
        <v>8125.9470000000001</v>
      </c>
      <c r="J145" s="366"/>
      <c r="K145" s="351" t="s">
        <v>117</v>
      </c>
      <c r="L145" s="352">
        <v>10129.995999999999</v>
      </c>
      <c r="M145" s="352">
        <v>47633.857000000004</v>
      </c>
      <c r="N145" s="352">
        <v>2273.299</v>
      </c>
      <c r="O145" s="353" t="s">
        <v>122</v>
      </c>
      <c r="P145" s="354">
        <v>9036.5259999999998</v>
      </c>
      <c r="Q145" s="355">
        <v>41257.021000000001</v>
      </c>
      <c r="R145" s="356">
        <v>1657.548</v>
      </c>
    </row>
    <row r="146" spans="1:18" ht="15.75" x14ac:dyDescent="0.25">
      <c r="B146" s="351" t="s">
        <v>121</v>
      </c>
      <c r="C146" s="352">
        <v>29415.307000000001</v>
      </c>
      <c r="D146" s="352">
        <v>137635.87299999999</v>
      </c>
      <c r="E146" s="352">
        <v>5083.0249999999996</v>
      </c>
      <c r="F146" s="353" t="s">
        <v>121</v>
      </c>
      <c r="G146" s="354">
        <v>27897.233</v>
      </c>
      <c r="H146" s="355">
        <v>127410.435</v>
      </c>
      <c r="I146" s="356">
        <v>4767.6559999999999</v>
      </c>
      <c r="J146" s="366"/>
      <c r="K146" s="351" t="s">
        <v>119</v>
      </c>
      <c r="L146" s="352">
        <v>9657.3889999999992</v>
      </c>
      <c r="M146" s="352">
        <v>45664.838000000003</v>
      </c>
      <c r="N146" s="352">
        <v>1800.57</v>
      </c>
      <c r="O146" s="353" t="s">
        <v>119</v>
      </c>
      <c r="P146" s="354">
        <v>6936.3180000000002</v>
      </c>
      <c r="Q146" s="355">
        <v>30978.884999999998</v>
      </c>
      <c r="R146" s="356">
        <v>1280.1420000000001</v>
      </c>
    </row>
    <row r="147" spans="1:18" ht="15.75" x14ac:dyDescent="0.25">
      <c r="B147" s="351" t="s">
        <v>214</v>
      </c>
      <c r="C147" s="352">
        <v>28256.400000000001</v>
      </c>
      <c r="D147" s="352">
        <v>131783.4</v>
      </c>
      <c r="E147" s="352">
        <v>8529.4629999999997</v>
      </c>
      <c r="F147" s="353" t="s">
        <v>214</v>
      </c>
      <c r="G147" s="354">
        <v>25029.59</v>
      </c>
      <c r="H147" s="355">
        <v>114732.072</v>
      </c>
      <c r="I147" s="356">
        <v>6662.5820000000003</v>
      </c>
      <c r="J147" s="366"/>
      <c r="K147" s="351" t="s">
        <v>122</v>
      </c>
      <c r="L147" s="352">
        <v>9022.9380000000001</v>
      </c>
      <c r="M147" s="352">
        <v>42284.552000000003</v>
      </c>
      <c r="N147" s="352">
        <v>1555.1420000000001</v>
      </c>
      <c r="O147" s="353" t="s">
        <v>152</v>
      </c>
      <c r="P147" s="354">
        <v>5437.9480000000003</v>
      </c>
      <c r="Q147" s="355">
        <v>25085.596000000001</v>
      </c>
      <c r="R147" s="356">
        <v>1475.018</v>
      </c>
    </row>
    <row r="148" spans="1:18" ht="15.75" x14ac:dyDescent="0.25">
      <c r="B148" s="351" t="s">
        <v>120</v>
      </c>
      <c r="C148" s="352">
        <v>27287.326000000001</v>
      </c>
      <c r="D148" s="352">
        <v>127760.94100000001</v>
      </c>
      <c r="E148" s="352">
        <v>6467.1629999999996</v>
      </c>
      <c r="F148" s="353" t="s">
        <v>274</v>
      </c>
      <c r="G148" s="354">
        <v>22085.805</v>
      </c>
      <c r="H148" s="355">
        <v>100912.144</v>
      </c>
      <c r="I148" s="356">
        <v>4585.9719999999998</v>
      </c>
      <c r="J148" s="366"/>
      <c r="K148" s="351" t="s">
        <v>152</v>
      </c>
      <c r="L148" s="352">
        <v>8825.4940000000006</v>
      </c>
      <c r="M148" s="352">
        <v>41031.987000000001</v>
      </c>
      <c r="N148" s="352">
        <v>1878.636</v>
      </c>
      <c r="O148" s="353" t="s">
        <v>112</v>
      </c>
      <c r="P148" s="354">
        <v>4400.3770000000004</v>
      </c>
      <c r="Q148" s="355">
        <v>20070.460999999999</v>
      </c>
      <c r="R148" s="356">
        <v>900.36099999999999</v>
      </c>
    </row>
    <row r="149" spans="1:18" ht="16.5" thickBot="1" x14ac:dyDescent="0.3">
      <c r="B149" s="357" t="s">
        <v>117</v>
      </c>
      <c r="C149" s="358">
        <v>21111.530999999999</v>
      </c>
      <c r="D149" s="358">
        <v>98525.945000000007</v>
      </c>
      <c r="E149" s="358">
        <v>4834.6689999999999</v>
      </c>
      <c r="F149" s="359" t="s">
        <v>120</v>
      </c>
      <c r="G149" s="360">
        <v>21953.675999999999</v>
      </c>
      <c r="H149" s="361">
        <v>100116.921</v>
      </c>
      <c r="I149" s="362">
        <v>5752.8459999999995</v>
      </c>
      <c r="J149" s="366"/>
      <c r="K149" s="357" t="s">
        <v>112</v>
      </c>
      <c r="L149" s="358">
        <v>7130.9110000000001</v>
      </c>
      <c r="M149" s="358">
        <v>33060.629999999997</v>
      </c>
      <c r="N149" s="358">
        <v>1334.2190000000001</v>
      </c>
      <c r="O149" s="359" t="s">
        <v>71</v>
      </c>
      <c r="P149" s="360">
        <v>3649.4780000000001</v>
      </c>
      <c r="Q149" s="361">
        <v>16727.094000000001</v>
      </c>
      <c r="R149" s="362">
        <v>702.01499999999999</v>
      </c>
    </row>
    <row r="151" spans="1:18" ht="15" x14ac:dyDescent="0.2">
      <c r="A151" s="304"/>
      <c r="B151" s="305" t="s">
        <v>263</v>
      </c>
      <c r="C151" s="304"/>
      <c r="D151" s="304"/>
    </row>
  </sheetData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showGridLines="0" workbookViewId="0">
      <selection activeCell="AD31" sqref="AD30:AD31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09" t="s">
        <v>201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</row>
    <row r="3" spans="2:25" ht="18.75" x14ac:dyDescent="0.3"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</row>
    <row r="5" spans="2:25" ht="13.5" thickBot="1" x14ac:dyDescent="0.25"/>
    <row r="6" spans="2:25" ht="20.100000000000001" customHeight="1" thickBot="1" x14ac:dyDescent="0.3">
      <c r="D6" s="75" t="s">
        <v>175</v>
      </c>
      <c r="E6" s="76" t="s">
        <v>59</v>
      </c>
      <c r="F6" s="77" t="s">
        <v>60</v>
      </c>
      <c r="G6" s="77" t="s">
        <v>61</v>
      </c>
      <c r="H6" s="77" t="s">
        <v>62</v>
      </c>
      <c r="I6" s="78" t="s">
        <v>63</v>
      </c>
      <c r="J6" s="77" t="s">
        <v>64</v>
      </c>
      <c r="K6" s="77" t="s">
        <v>65</v>
      </c>
      <c r="L6" s="77" t="s">
        <v>66</v>
      </c>
      <c r="M6" s="77" t="s">
        <v>67</v>
      </c>
      <c r="N6" s="692" t="s">
        <v>47</v>
      </c>
      <c r="O6" s="692" t="s">
        <v>57</v>
      </c>
      <c r="P6" s="692" t="s">
        <v>58</v>
      </c>
      <c r="Q6" s="692" t="s">
        <v>59</v>
      </c>
      <c r="R6" s="692" t="s">
        <v>60</v>
      </c>
      <c r="S6" s="692" t="s">
        <v>61</v>
      </c>
      <c r="T6" s="692" t="s">
        <v>62</v>
      </c>
      <c r="U6" s="692" t="s">
        <v>63</v>
      </c>
      <c r="V6" s="692" t="s">
        <v>64</v>
      </c>
      <c r="W6" s="692" t="s">
        <v>65</v>
      </c>
      <c r="X6" s="692" t="s">
        <v>66</v>
      </c>
      <c r="Y6" s="693" t="s">
        <v>67</v>
      </c>
    </row>
    <row r="7" spans="2:25" ht="20.100000000000001" customHeight="1" x14ac:dyDescent="0.25">
      <c r="D7" s="706">
        <v>2004</v>
      </c>
      <c r="E7" s="79"/>
      <c r="F7" s="80"/>
      <c r="G7" s="80"/>
      <c r="H7" s="80"/>
      <c r="I7" s="81"/>
      <c r="J7" s="80"/>
      <c r="K7" s="80"/>
      <c r="L7" s="80"/>
      <c r="M7" s="694"/>
      <c r="N7" s="699"/>
      <c r="O7" s="700"/>
      <c r="P7" s="700"/>
      <c r="Q7" s="700">
        <v>91.28</v>
      </c>
      <c r="R7" s="700">
        <v>92.56</v>
      </c>
      <c r="S7" s="700">
        <v>95.02</v>
      </c>
      <c r="T7" s="700">
        <v>98.22</v>
      </c>
      <c r="U7" s="700">
        <v>98.784999999999997</v>
      </c>
      <c r="V7" s="700">
        <v>99.84</v>
      </c>
      <c r="W7" s="700">
        <v>101.28100000000001</v>
      </c>
      <c r="X7" s="700">
        <v>105.122</v>
      </c>
      <c r="Y7" s="701">
        <v>105.57</v>
      </c>
    </row>
    <row r="8" spans="2:25" ht="20.100000000000001" customHeight="1" x14ac:dyDescent="0.25">
      <c r="D8" s="82">
        <v>2005</v>
      </c>
      <c r="E8" s="83">
        <v>91.28</v>
      </c>
      <c r="F8" s="84">
        <v>92.56</v>
      </c>
      <c r="G8" s="84">
        <v>95.02</v>
      </c>
      <c r="H8" s="84">
        <v>98.22</v>
      </c>
      <c r="I8" s="84">
        <v>98.784999999999997</v>
      </c>
      <c r="J8" s="84">
        <v>99.84</v>
      </c>
      <c r="K8" s="84">
        <v>101.28100000000001</v>
      </c>
      <c r="L8" s="84">
        <v>105.122</v>
      </c>
      <c r="M8" s="695">
        <v>105.57</v>
      </c>
      <c r="N8" s="702">
        <v>104.43</v>
      </c>
      <c r="O8" s="85">
        <v>104.352</v>
      </c>
      <c r="P8" s="85">
        <v>101.8</v>
      </c>
      <c r="Q8" s="85">
        <v>99.44</v>
      </c>
      <c r="R8" s="85">
        <v>99.09</v>
      </c>
      <c r="S8" s="85">
        <v>97.32</v>
      </c>
      <c r="T8" s="85">
        <v>96.46</v>
      </c>
      <c r="U8" s="85">
        <v>96.4</v>
      </c>
      <c r="V8" s="85">
        <v>97.92</v>
      </c>
      <c r="W8" s="85">
        <v>99.135999999999996</v>
      </c>
      <c r="X8" s="85">
        <v>100.962</v>
      </c>
      <c r="Y8" s="86">
        <v>103.75</v>
      </c>
    </row>
    <row r="9" spans="2:25" ht="20.100000000000001" customHeight="1" x14ac:dyDescent="0.25">
      <c r="D9" s="82">
        <v>2006</v>
      </c>
      <c r="E9" s="83">
        <v>64.67</v>
      </c>
      <c r="F9" s="84">
        <v>66.5</v>
      </c>
      <c r="G9" s="84">
        <v>63.96</v>
      </c>
      <c r="H9" s="84">
        <v>62.7</v>
      </c>
      <c r="I9" s="84">
        <v>68.103999999999999</v>
      </c>
      <c r="J9" s="84">
        <v>63.75</v>
      </c>
      <c r="K9" s="84">
        <v>66.798000000000002</v>
      </c>
      <c r="L9" s="84">
        <v>66.757999999999996</v>
      </c>
      <c r="M9" s="695">
        <v>74.313000000000002</v>
      </c>
      <c r="N9" s="702">
        <v>101.77</v>
      </c>
      <c r="O9" s="85">
        <v>100.21</v>
      </c>
      <c r="P9" s="85">
        <v>100.21</v>
      </c>
      <c r="Q9" s="85">
        <v>98.7</v>
      </c>
      <c r="R9" s="85">
        <v>97.05</v>
      </c>
      <c r="S9" s="85">
        <v>96.44</v>
      </c>
      <c r="T9" s="85">
        <v>95.77</v>
      </c>
      <c r="U9" s="85">
        <v>96</v>
      </c>
      <c r="V9" s="85">
        <v>97.58</v>
      </c>
      <c r="W9" s="85">
        <v>99.47</v>
      </c>
      <c r="X9" s="85">
        <v>102.05</v>
      </c>
      <c r="Y9" s="86">
        <v>102.24</v>
      </c>
    </row>
    <row r="10" spans="2:25" ht="20.100000000000001" customHeight="1" x14ac:dyDescent="0.25">
      <c r="D10" s="82">
        <v>2007</v>
      </c>
      <c r="E10" s="83">
        <v>64.67</v>
      </c>
      <c r="F10" s="84">
        <v>66.5</v>
      </c>
      <c r="G10" s="84">
        <v>63.96</v>
      </c>
      <c r="H10" s="84">
        <v>62.7</v>
      </c>
      <c r="I10" s="84">
        <v>68.103999999999999</v>
      </c>
      <c r="J10" s="84">
        <v>63.75</v>
      </c>
      <c r="K10" s="84">
        <v>66.798000000000002</v>
      </c>
      <c r="L10" s="84">
        <v>66.757999999999996</v>
      </c>
      <c r="M10" s="695">
        <v>74.313000000000002</v>
      </c>
      <c r="N10" s="702">
        <v>102.64</v>
      </c>
      <c r="O10" s="85">
        <v>103.3</v>
      </c>
      <c r="P10" s="85">
        <v>103.5</v>
      </c>
      <c r="Q10" s="85">
        <v>102.91</v>
      </c>
      <c r="R10" s="85">
        <v>103.07</v>
      </c>
      <c r="S10" s="85">
        <v>102.94</v>
      </c>
      <c r="T10" s="85">
        <v>105.84</v>
      </c>
      <c r="U10" s="85">
        <v>109.87</v>
      </c>
      <c r="V10" s="85">
        <v>117.15</v>
      </c>
      <c r="W10" s="85">
        <v>124.18</v>
      </c>
      <c r="X10" s="85">
        <v>130.59</v>
      </c>
      <c r="Y10" s="86">
        <v>132.29</v>
      </c>
    </row>
    <row r="11" spans="2:25" ht="20.100000000000001" customHeight="1" x14ac:dyDescent="0.25">
      <c r="D11" s="87">
        <v>2008</v>
      </c>
      <c r="E11" s="88"/>
      <c r="F11" s="89"/>
      <c r="G11" s="89"/>
      <c r="H11" s="89"/>
      <c r="I11" s="89"/>
      <c r="J11" s="89"/>
      <c r="K11" s="89"/>
      <c r="L11" s="89"/>
      <c r="M11" s="696"/>
      <c r="N11" s="703">
        <v>123.69</v>
      </c>
      <c r="O11" s="89">
        <v>121.17</v>
      </c>
      <c r="P11" s="89">
        <v>117.54</v>
      </c>
      <c r="Q11" s="89">
        <v>111.68</v>
      </c>
      <c r="R11" s="89">
        <v>107.23</v>
      </c>
      <c r="S11" s="89">
        <v>103.71</v>
      </c>
      <c r="T11" s="89">
        <v>101.61</v>
      </c>
      <c r="U11" s="89">
        <v>99.71</v>
      </c>
      <c r="V11" s="89">
        <v>99.33</v>
      </c>
      <c r="W11" s="89">
        <v>97.15</v>
      </c>
      <c r="X11" s="89">
        <v>95.98</v>
      </c>
      <c r="Y11" s="91">
        <v>96.03</v>
      </c>
    </row>
    <row r="12" spans="2:25" ht="20.100000000000001" customHeight="1" x14ac:dyDescent="0.25">
      <c r="D12" s="87">
        <v>2009</v>
      </c>
      <c r="E12" s="88"/>
      <c r="F12" s="89"/>
      <c r="G12" s="89"/>
      <c r="H12" s="89"/>
      <c r="I12" s="89"/>
      <c r="J12" s="89"/>
      <c r="K12" s="89"/>
      <c r="L12" s="89"/>
      <c r="M12" s="696"/>
      <c r="N12" s="703">
        <v>93.98</v>
      </c>
      <c r="O12" s="89">
        <v>94.05</v>
      </c>
      <c r="P12" s="89">
        <v>94.53</v>
      </c>
      <c r="Q12" s="89">
        <v>93.42</v>
      </c>
      <c r="R12" s="89">
        <v>92.71</v>
      </c>
      <c r="S12" s="89">
        <v>92.6</v>
      </c>
      <c r="T12" s="89">
        <v>91.95</v>
      </c>
      <c r="U12" s="89">
        <v>92.77</v>
      </c>
      <c r="V12" s="89">
        <v>94.42</v>
      </c>
      <c r="W12" s="89">
        <v>97.77</v>
      </c>
      <c r="X12" s="89">
        <v>105.25</v>
      </c>
      <c r="Y12" s="91">
        <v>106.66</v>
      </c>
    </row>
    <row r="13" spans="2:25" ht="20.100000000000001" customHeight="1" x14ac:dyDescent="0.25">
      <c r="D13" s="87">
        <v>2010</v>
      </c>
      <c r="E13" s="88"/>
      <c r="F13" s="89"/>
      <c r="G13" s="89"/>
      <c r="H13" s="89"/>
      <c r="I13" s="89"/>
      <c r="J13" s="89"/>
      <c r="K13" s="89"/>
      <c r="L13" s="89"/>
      <c r="M13" s="696"/>
      <c r="N13" s="703">
        <v>106.09</v>
      </c>
      <c r="O13" s="90">
        <v>106.88</v>
      </c>
      <c r="P13" s="90">
        <v>104.79</v>
      </c>
      <c r="Q13" s="90">
        <v>104.21</v>
      </c>
      <c r="R13" s="90">
        <v>104.54</v>
      </c>
      <c r="S13" s="89">
        <v>105.18</v>
      </c>
      <c r="T13" s="89">
        <v>105.54</v>
      </c>
      <c r="U13" s="89">
        <v>108.53</v>
      </c>
      <c r="V13" s="89">
        <v>111.57</v>
      </c>
      <c r="W13" s="89">
        <v>114.33</v>
      </c>
      <c r="X13" s="89">
        <v>118.87</v>
      </c>
      <c r="Y13" s="91">
        <v>119.09</v>
      </c>
    </row>
    <row r="14" spans="2:25" ht="20.100000000000001" customHeight="1" x14ac:dyDescent="0.25">
      <c r="D14" s="87">
        <v>2011</v>
      </c>
      <c r="E14" s="88"/>
      <c r="F14" s="89"/>
      <c r="G14" s="89"/>
      <c r="H14" s="89"/>
      <c r="I14" s="89"/>
      <c r="J14" s="89"/>
      <c r="K14" s="89"/>
      <c r="L14" s="89"/>
      <c r="M14" s="696"/>
      <c r="N14" s="703">
        <v>116.95</v>
      </c>
      <c r="O14" s="89">
        <v>118.78</v>
      </c>
      <c r="P14" s="89">
        <v>121.59</v>
      </c>
      <c r="Q14" s="89">
        <v>120.08</v>
      </c>
      <c r="R14" s="89">
        <v>119.14</v>
      </c>
      <c r="S14" s="89">
        <v>118.62</v>
      </c>
      <c r="T14" s="89">
        <v>120.06</v>
      </c>
      <c r="U14" s="89">
        <v>119.99</v>
      </c>
      <c r="V14" s="89">
        <v>121.1</v>
      </c>
      <c r="W14" s="89">
        <v>123.43</v>
      </c>
      <c r="X14" s="89">
        <v>127.94</v>
      </c>
      <c r="Y14" s="91">
        <v>128.66999999999999</v>
      </c>
    </row>
    <row r="15" spans="2:25" ht="20.100000000000001" customHeight="1" x14ac:dyDescent="0.25">
      <c r="D15" s="87">
        <v>2012</v>
      </c>
      <c r="E15" s="88"/>
      <c r="F15" s="89"/>
      <c r="G15" s="89"/>
      <c r="H15" s="89"/>
      <c r="I15" s="89"/>
      <c r="J15" s="89"/>
      <c r="K15" s="89"/>
      <c r="L15" s="89"/>
      <c r="M15" s="696"/>
      <c r="N15" s="703">
        <v>126.31</v>
      </c>
      <c r="O15" s="92">
        <v>127.07</v>
      </c>
      <c r="P15" s="92">
        <v>125.05</v>
      </c>
      <c r="Q15" s="92">
        <v>120.27</v>
      </c>
      <c r="R15" s="92">
        <v>117.49</v>
      </c>
      <c r="S15" s="92">
        <v>115.56</v>
      </c>
      <c r="T15" s="92">
        <v>114.52</v>
      </c>
      <c r="U15" s="92">
        <v>115.33</v>
      </c>
      <c r="V15" s="92">
        <v>116.24</v>
      </c>
      <c r="W15" s="92">
        <v>118.85</v>
      </c>
      <c r="X15" s="92">
        <v>122.94</v>
      </c>
      <c r="Y15" s="93">
        <v>123.24</v>
      </c>
    </row>
    <row r="16" spans="2:25" ht="20.100000000000001" customHeight="1" x14ac:dyDescent="0.25">
      <c r="D16" s="87">
        <v>2013</v>
      </c>
      <c r="E16" s="88"/>
      <c r="F16" s="89"/>
      <c r="G16" s="89"/>
      <c r="H16" s="89"/>
      <c r="I16" s="89"/>
      <c r="J16" s="89"/>
      <c r="K16" s="89"/>
      <c r="L16" s="89"/>
      <c r="M16" s="696"/>
      <c r="N16" s="703">
        <v>122.98</v>
      </c>
      <c r="O16" s="92">
        <v>123.61</v>
      </c>
      <c r="P16" s="92">
        <v>124.81</v>
      </c>
      <c r="Q16" s="92">
        <v>125.21</v>
      </c>
      <c r="R16" s="92">
        <v>125.23</v>
      </c>
      <c r="S16" s="92">
        <v>126.36</v>
      </c>
      <c r="T16" s="92">
        <v>129.22</v>
      </c>
      <c r="U16" s="92">
        <v>131.80000000000001</v>
      </c>
      <c r="V16" s="92">
        <v>138.4</v>
      </c>
      <c r="W16" s="92">
        <v>142.83000000000001</v>
      </c>
      <c r="X16" s="92">
        <v>153.07</v>
      </c>
      <c r="Y16" s="93">
        <v>155.26</v>
      </c>
    </row>
    <row r="17" spans="4:25" ht="20.100000000000001" customHeight="1" x14ac:dyDescent="0.25">
      <c r="D17" s="87">
        <v>2014</v>
      </c>
      <c r="E17" s="88"/>
      <c r="F17" s="89"/>
      <c r="G17" s="89"/>
      <c r="H17" s="89"/>
      <c r="I17" s="89"/>
      <c r="J17" s="89"/>
      <c r="K17" s="89"/>
      <c r="L17" s="89"/>
      <c r="M17" s="696"/>
      <c r="N17" s="703">
        <v>149.49</v>
      </c>
      <c r="O17" s="92">
        <v>148.83000000000001</v>
      </c>
      <c r="P17" s="92">
        <v>147.58000000000001</v>
      </c>
      <c r="Q17" s="92">
        <v>141.59</v>
      </c>
      <c r="R17" s="92">
        <v>137.78</v>
      </c>
      <c r="S17" s="92">
        <v>134.12</v>
      </c>
      <c r="T17" s="92">
        <v>132.77000000000001</v>
      </c>
      <c r="U17" s="92">
        <v>126.48</v>
      </c>
      <c r="V17" s="92">
        <v>124.64</v>
      </c>
      <c r="W17" s="92">
        <v>124.63</v>
      </c>
      <c r="X17" s="92">
        <v>124.76</v>
      </c>
      <c r="Y17" s="93">
        <v>126.57</v>
      </c>
    </row>
    <row r="18" spans="4:25" ht="20.100000000000001" customHeight="1" x14ac:dyDescent="0.25">
      <c r="D18" s="87">
        <v>2015</v>
      </c>
      <c r="E18" s="88"/>
      <c r="F18" s="89"/>
      <c r="G18" s="89"/>
      <c r="H18" s="89"/>
      <c r="I18" s="89"/>
      <c r="J18" s="89"/>
      <c r="K18" s="89"/>
      <c r="L18" s="89"/>
      <c r="M18" s="696"/>
      <c r="N18" s="703">
        <v>122.15</v>
      </c>
      <c r="O18" s="92">
        <v>121.55</v>
      </c>
      <c r="P18" s="92">
        <v>122.06</v>
      </c>
      <c r="Q18" s="92">
        <v>118.17</v>
      </c>
      <c r="R18" s="92">
        <v>115.01</v>
      </c>
      <c r="S18" s="92">
        <v>112.17</v>
      </c>
      <c r="T18" s="92">
        <v>111.99</v>
      </c>
      <c r="U18" s="92">
        <v>111.26</v>
      </c>
      <c r="V18" s="92">
        <v>111.98</v>
      </c>
      <c r="W18" s="92">
        <v>116.01</v>
      </c>
      <c r="X18" s="92">
        <v>116.49</v>
      </c>
      <c r="Y18" s="93">
        <v>117.52</v>
      </c>
    </row>
    <row r="19" spans="4:25" ht="20.100000000000001" customHeight="1" x14ac:dyDescent="0.25">
      <c r="D19" s="87">
        <v>2016</v>
      </c>
      <c r="E19" s="88"/>
      <c r="F19" s="89"/>
      <c r="G19" s="89"/>
      <c r="H19" s="89"/>
      <c r="I19" s="89"/>
      <c r="J19" s="89"/>
      <c r="K19" s="89"/>
      <c r="L19" s="89"/>
      <c r="M19" s="696"/>
      <c r="N19" s="703">
        <v>114.76</v>
      </c>
      <c r="O19" s="92">
        <v>112.6</v>
      </c>
      <c r="P19" s="92">
        <v>110.45</v>
      </c>
      <c r="Q19" s="92">
        <v>105.16</v>
      </c>
      <c r="R19" s="92">
        <v>102.76</v>
      </c>
      <c r="S19" s="92">
        <v>101.75</v>
      </c>
      <c r="T19" s="92">
        <v>102.42</v>
      </c>
      <c r="U19" s="92">
        <v>107.26</v>
      </c>
      <c r="V19" s="92">
        <v>114.21</v>
      </c>
      <c r="W19" s="92">
        <v>121.95</v>
      </c>
      <c r="X19" s="94">
        <v>129.99700000000001</v>
      </c>
      <c r="Y19" s="93">
        <v>136.07</v>
      </c>
    </row>
    <row r="20" spans="4:25" ht="20.100000000000001" customHeight="1" x14ac:dyDescent="0.25">
      <c r="D20" s="87">
        <v>2017</v>
      </c>
      <c r="E20" s="88"/>
      <c r="F20" s="89"/>
      <c r="G20" s="89"/>
      <c r="H20" s="89"/>
      <c r="I20" s="89"/>
      <c r="J20" s="89"/>
      <c r="K20" s="89"/>
      <c r="L20" s="89"/>
      <c r="M20" s="696"/>
      <c r="N20" s="703">
        <v>132.02000000000001</v>
      </c>
      <c r="O20" s="92">
        <v>131.69999999999999</v>
      </c>
      <c r="P20" s="92">
        <v>131.03</v>
      </c>
      <c r="Q20" s="92">
        <v>129.94999999999999</v>
      </c>
      <c r="R20" s="92">
        <v>130.1</v>
      </c>
      <c r="S20" s="92">
        <v>131.53</v>
      </c>
      <c r="T20" s="92">
        <v>133.83000000000001</v>
      </c>
      <c r="U20" s="92">
        <v>138.97</v>
      </c>
      <c r="V20" s="92">
        <v>143.80000000000001</v>
      </c>
      <c r="W20" s="92">
        <v>146.97</v>
      </c>
      <c r="X20" s="92">
        <v>151.4</v>
      </c>
      <c r="Y20" s="93">
        <v>151.58000000000001</v>
      </c>
    </row>
    <row r="21" spans="4:25" ht="20.100000000000001" customHeight="1" x14ac:dyDescent="0.25">
      <c r="D21" s="87">
        <v>2018</v>
      </c>
      <c r="E21" s="88"/>
      <c r="F21" s="89"/>
      <c r="G21" s="89"/>
      <c r="H21" s="89"/>
      <c r="I21" s="89"/>
      <c r="J21" s="89"/>
      <c r="K21" s="89"/>
      <c r="L21" s="89"/>
      <c r="M21" s="696"/>
      <c r="N21" s="703">
        <v>141.66999999999999</v>
      </c>
      <c r="O21" s="92">
        <v>137.26</v>
      </c>
      <c r="P21" s="92">
        <v>136.38</v>
      </c>
      <c r="Q21" s="92">
        <v>133.995</v>
      </c>
      <c r="R21" s="92">
        <v>131.33000000000001</v>
      </c>
      <c r="S21" s="92">
        <v>130.77000000000001</v>
      </c>
      <c r="T21" s="92">
        <v>131.53</v>
      </c>
      <c r="U21" s="92">
        <v>131.63</v>
      </c>
      <c r="V21" s="92">
        <v>135.85</v>
      </c>
      <c r="W21" s="92">
        <v>140.12</v>
      </c>
      <c r="X21" s="92">
        <v>141.41</v>
      </c>
      <c r="Y21" s="93">
        <v>142.44999999999999</v>
      </c>
    </row>
    <row r="22" spans="4:25" ht="20.100000000000001" customHeight="1" x14ac:dyDescent="0.25">
      <c r="D22" s="87">
        <v>2019</v>
      </c>
      <c r="E22" s="88"/>
      <c r="F22" s="89"/>
      <c r="G22" s="89"/>
      <c r="H22" s="89"/>
      <c r="I22" s="89"/>
      <c r="J22" s="89"/>
      <c r="K22" s="89"/>
      <c r="L22" s="89"/>
      <c r="M22" s="696"/>
      <c r="N22" s="703">
        <v>139.47</v>
      </c>
      <c r="O22" s="92">
        <v>139.1</v>
      </c>
      <c r="P22" s="92">
        <v>139.24</v>
      </c>
      <c r="Q22" s="92">
        <v>136.16</v>
      </c>
      <c r="R22" s="92">
        <v>135.25</v>
      </c>
      <c r="S22" s="92">
        <v>132.31</v>
      </c>
      <c r="T22" s="92">
        <v>131.05000000000001</v>
      </c>
      <c r="U22" s="92">
        <v>130.74</v>
      </c>
      <c r="V22" s="94">
        <v>132.375</v>
      </c>
      <c r="W22" s="92">
        <v>135.26</v>
      </c>
      <c r="X22" s="92">
        <v>140.62</v>
      </c>
      <c r="Y22" s="93">
        <v>142.47</v>
      </c>
    </row>
    <row r="23" spans="4:25" ht="20.100000000000001" customHeight="1" x14ac:dyDescent="0.25">
      <c r="D23" s="87">
        <v>2020</v>
      </c>
      <c r="E23" s="88"/>
      <c r="F23" s="89"/>
      <c r="G23" s="89"/>
      <c r="H23" s="89"/>
      <c r="I23" s="89"/>
      <c r="J23" s="89"/>
      <c r="K23" s="89"/>
      <c r="L23" s="89"/>
      <c r="M23" s="696"/>
      <c r="N23" s="703">
        <v>139.18</v>
      </c>
      <c r="O23" s="92">
        <v>139.15</v>
      </c>
      <c r="P23" s="92">
        <v>137.97999999999999</v>
      </c>
      <c r="Q23" s="92">
        <v>134.30000000000001</v>
      </c>
      <c r="R23" s="89">
        <v>133.1</v>
      </c>
      <c r="S23" s="89">
        <v>131.71</v>
      </c>
      <c r="T23" s="89">
        <v>132.88999999999999</v>
      </c>
      <c r="U23" s="89">
        <v>135.47</v>
      </c>
      <c r="V23" s="89">
        <v>140.26</v>
      </c>
      <c r="W23" s="89">
        <v>147.52000000000001</v>
      </c>
      <c r="X23" s="89">
        <v>155.43</v>
      </c>
      <c r="Y23" s="91">
        <v>155.24</v>
      </c>
    </row>
    <row r="24" spans="4:25" ht="20.100000000000001" customHeight="1" x14ac:dyDescent="0.25">
      <c r="D24" s="95">
        <v>2021</v>
      </c>
      <c r="E24" s="96"/>
      <c r="F24" s="97"/>
      <c r="G24" s="97"/>
      <c r="H24" s="97"/>
      <c r="I24" s="97"/>
      <c r="J24" s="97"/>
      <c r="K24" s="97"/>
      <c r="L24" s="97"/>
      <c r="M24" s="697"/>
      <c r="N24" s="703">
        <v>149.29</v>
      </c>
      <c r="O24" s="92">
        <v>148.44999999999999</v>
      </c>
      <c r="P24" s="92">
        <v>150.97</v>
      </c>
      <c r="Q24" s="92">
        <v>151.197</v>
      </c>
      <c r="R24" s="89">
        <v>151.05000000000001</v>
      </c>
      <c r="S24" s="89">
        <v>149.44999999999999</v>
      </c>
      <c r="T24" s="89">
        <v>148.99</v>
      </c>
      <c r="U24" s="89">
        <v>152.65</v>
      </c>
      <c r="V24" s="89">
        <v>157.47999999999999</v>
      </c>
      <c r="W24" s="89">
        <v>165.78</v>
      </c>
      <c r="X24" s="89">
        <v>177.44</v>
      </c>
      <c r="Y24" s="91">
        <v>185.49</v>
      </c>
    </row>
    <row r="25" spans="4:25" ht="20.100000000000001" customHeight="1" thickBot="1" x14ac:dyDescent="0.3">
      <c r="D25" s="95">
        <v>2022</v>
      </c>
      <c r="E25" s="98"/>
      <c r="F25" s="99"/>
      <c r="G25" s="99"/>
      <c r="H25" s="99"/>
      <c r="I25" s="99"/>
      <c r="J25" s="99"/>
      <c r="K25" s="99"/>
      <c r="L25" s="99"/>
      <c r="M25" s="698"/>
      <c r="N25" s="703">
        <v>182.61</v>
      </c>
      <c r="O25" s="92">
        <v>184.7</v>
      </c>
      <c r="P25" s="92">
        <v>197.16</v>
      </c>
      <c r="Q25" s="94">
        <v>209.9</v>
      </c>
      <c r="R25" s="92">
        <v>216.37</v>
      </c>
      <c r="S25" s="92">
        <v>228.71</v>
      </c>
      <c r="T25" s="92">
        <v>235.69</v>
      </c>
      <c r="U25" s="92">
        <v>240.29</v>
      </c>
      <c r="V25" s="92">
        <v>251.71</v>
      </c>
      <c r="W25" s="89">
        <v>263.31</v>
      </c>
      <c r="X25" s="89">
        <v>274.01</v>
      </c>
      <c r="Y25" s="91">
        <v>277.93</v>
      </c>
    </row>
    <row r="26" spans="4:25" ht="20.100000000000001" customHeight="1" thickBot="1" x14ac:dyDescent="0.3">
      <c r="D26" s="87">
        <v>2023</v>
      </c>
      <c r="E26" s="98"/>
      <c r="F26" s="99"/>
      <c r="G26" s="99"/>
      <c r="H26" s="99"/>
      <c r="I26" s="99"/>
      <c r="J26" s="99"/>
      <c r="K26" s="99"/>
      <c r="L26" s="99"/>
      <c r="M26" s="698"/>
      <c r="N26" s="703">
        <v>242.3</v>
      </c>
      <c r="O26" s="92">
        <v>227.91</v>
      </c>
      <c r="P26" s="92">
        <v>223.63</v>
      </c>
      <c r="Q26" s="94">
        <v>216.82</v>
      </c>
      <c r="R26" s="92">
        <v>207.08</v>
      </c>
      <c r="S26" s="92">
        <v>192.54</v>
      </c>
      <c r="T26" s="92">
        <v>187.43</v>
      </c>
      <c r="U26" s="92">
        <v>185.96</v>
      </c>
      <c r="V26" s="92">
        <v>189.58</v>
      </c>
      <c r="W26" s="89">
        <v>197.85</v>
      </c>
      <c r="X26" s="89">
        <v>210.34</v>
      </c>
      <c r="Y26" s="91">
        <v>214.29</v>
      </c>
    </row>
    <row r="27" spans="4:25" ht="20.100000000000001" customHeight="1" thickBot="1" x14ac:dyDescent="0.3">
      <c r="D27" s="705">
        <v>2024</v>
      </c>
      <c r="E27" s="98"/>
      <c r="F27" s="99"/>
      <c r="G27" s="99"/>
      <c r="H27" s="99"/>
      <c r="I27" s="99"/>
      <c r="J27" s="99"/>
      <c r="K27" s="99"/>
      <c r="L27" s="99"/>
      <c r="M27" s="698"/>
      <c r="N27" s="704">
        <v>207.92</v>
      </c>
      <c r="O27" s="100">
        <v>206.11</v>
      </c>
      <c r="P27" s="100">
        <v>206.06</v>
      </c>
      <c r="Q27" s="101">
        <v>204.68</v>
      </c>
      <c r="R27" s="100"/>
      <c r="S27" s="100"/>
      <c r="T27" s="100"/>
      <c r="U27" s="100"/>
      <c r="V27" s="100"/>
      <c r="W27" s="99"/>
      <c r="X27" s="99"/>
      <c r="Y27" s="10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H17" sqref="H17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03" t="s">
        <v>233</v>
      </c>
      <c r="D3" s="107"/>
      <c r="E3" s="107"/>
      <c r="F3" s="107"/>
      <c r="G3" s="107"/>
      <c r="H3" s="107"/>
      <c r="I3" s="107"/>
      <c r="J3" s="107"/>
      <c r="K3" s="107"/>
      <c r="L3" s="107"/>
    </row>
    <row r="4" spans="3:12" x14ac:dyDescent="0.2"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10" spans="3:12" ht="13.5" thickBot="1" x14ac:dyDescent="0.25"/>
    <row r="11" spans="3:12" ht="16.5" thickBot="1" x14ac:dyDescent="0.25">
      <c r="H11" s="794" t="s">
        <v>0</v>
      </c>
      <c r="I11" s="795"/>
      <c r="J11" s="806" t="s">
        <v>1</v>
      </c>
      <c r="K11" s="807"/>
      <c r="L11" s="808"/>
    </row>
    <row r="12" spans="3:12" ht="24" customHeight="1" thickBot="1" x14ac:dyDescent="0.25">
      <c r="H12" s="796"/>
      <c r="I12" s="797"/>
      <c r="J12" s="464" t="s">
        <v>19</v>
      </c>
      <c r="K12" s="485"/>
      <c r="L12" s="809" t="s">
        <v>217</v>
      </c>
    </row>
    <row r="13" spans="3:12" ht="27" customHeight="1" thickBot="1" x14ac:dyDescent="0.25">
      <c r="H13" s="798"/>
      <c r="I13" s="799"/>
      <c r="J13" s="63" t="s">
        <v>309</v>
      </c>
      <c r="K13" s="436" t="s">
        <v>295</v>
      </c>
      <c r="L13" s="810"/>
    </row>
    <row r="14" spans="3:12" ht="54" customHeight="1" thickBot="1" x14ac:dyDescent="0.25">
      <c r="H14" s="815" t="s">
        <v>232</v>
      </c>
      <c r="I14" s="816"/>
      <c r="J14" s="592">
        <v>264.64999999999998</v>
      </c>
      <c r="K14" s="593">
        <v>270.36</v>
      </c>
      <c r="L14" s="594">
        <v>-2.1119988163929708</v>
      </c>
    </row>
  </sheetData>
  <mergeCells count="4">
    <mergeCell ref="H11:I13"/>
    <mergeCell ref="J11:L11"/>
    <mergeCell ref="L12:L13"/>
    <mergeCell ref="H14:I14"/>
  </mergeCells>
  <conditionalFormatting sqref="L14">
    <cfRule type="cellIs" dxfId="207" priority="1" operator="lessThan">
      <formula>0</formula>
    </cfRule>
    <cfRule type="cellIs" dxfId="206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Y25"/>
  <sheetViews>
    <sheetView showGridLines="0" zoomScale="75" workbookViewId="0">
      <selection activeCell="W8" sqref="W8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25" ht="21" x14ac:dyDescent="0.35">
      <c r="C1" s="111" t="s">
        <v>318</v>
      </c>
      <c r="D1" s="112"/>
      <c r="E1" s="112"/>
      <c r="F1" s="112"/>
      <c r="G1" s="112"/>
      <c r="H1" s="112"/>
      <c r="I1" s="112"/>
      <c r="J1" s="106"/>
    </row>
    <row r="2" spans="3:25" ht="21" x14ac:dyDescent="0.35">
      <c r="C2" s="111" t="s">
        <v>16</v>
      </c>
      <c r="D2" s="112"/>
      <c r="E2" s="112"/>
      <c r="F2" s="111"/>
      <c r="G2" s="112"/>
      <c r="H2" s="112"/>
      <c r="I2" s="112"/>
      <c r="J2" s="106"/>
    </row>
    <row r="3" spans="3:25" ht="21" x14ac:dyDescent="0.35">
      <c r="C3" s="112" t="s">
        <v>238</v>
      </c>
      <c r="D3" s="111"/>
      <c r="E3" s="112"/>
      <c r="F3" s="112"/>
      <c r="G3" s="112"/>
      <c r="H3" s="112"/>
      <c r="I3" s="112"/>
      <c r="J3" s="106"/>
    </row>
    <row r="4" spans="3:25" ht="16.5" thickBot="1" x14ac:dyDescent="0.3">
      <c r="C4" s="106"/>
      <c r="D4" s="106"/>
      <c r="E4" s="106"/>
      <c r="F4" s="106"/>
      <c r="G4" s="106"/>
      <c r="H4" s="106"/>
      <c r="I4" s="106"/>
      <c r="J4" s="106"/>
      <c r="K4" s="7"/>
    </row>
    <row r="5" spans="3:25" ht="15" customHeight="1" thickBot="1" x14ac:dyDescent="0.3">
      <c r="C5" s="829" t="s">
        <v>0</v>
      </c>
      <c r="D5" s="832" t="s">
        <v>33</v>
      </c>
      <c r="E5" s="521" t="s">
        <v>1</v>
      </c>
      <c r="F5" s="522"/>
      <c r="G5" s="523"/>
      <c r="H5" s="826" t="s">
        <v>7</v>
      </c>
      <c r="I5" s="827"/>
      <c r="J5" s="827"/>
      <c r="K5" s="827"/>
      <c r="L5" s="827"/>
      <c r="M5" s="827"/>
      <c r="N5" s="827"/>
      <c r="O5" s="827"/>
      <c r="P5" s="827"/>
      <c r="Q5" s="827"/>
      <c r="R5" s="827"/>
      <c r="S5" s="828"/>
    </row>
    <row r="6" spans="3:25" ht="15" customHeight="1" thickBot="1" x14ac:dyDescent="0.3">
      <c r="C6" s="830"/>
      <c r="D6" s="830"/>
      <c r="E6" s="524"/>
      <c r="F6" s="525"/>
      <c r="G6" s="526"/>
      <c r="H6" s="826" t="s">
        <v>8</v>
      </c>
      <c r="I6" s="827"/>
      <c r="J6" s="828"/>
      <c r="K6" s="405" t="s">
        <v>9</v>
      </c>
      <c r="L6" s="406"/>
      <c r="M6" s="410"/>
      <c r="N6" s="405" t="s">
        <v>10</v>
      </c>
      <c r="O6" s="407"/>
      <c r="P6" s="408"/>
      <c r="Q6" s="405" t="s">
        <v>11</v>
      </c>
      <c r="R6" s="407"/>
      <c r="S6" s="408"/>
    </row>
    <row r="7" spans="3:25" ht="32.25" customHeight="1" thickBot="1" x14ac:dyDescent="0.3">
      <c r="C7" s="830"/>
      <c r="D7" s="830"/>
      <c r="E7" s="527" t="s">
        <v>19</v>
      </c>
      <c r="F7" s="528"/>
      <c r="G7" s="465" t="s">
        <v>215</v>
      </c>
      <c r="H7" s="833" t="s">
        <v>19</v>
      </c>
      <c r="I7" s="834"/>
      <c r="J7" s="403" t="s">
        <v>215</v>
      </c>
      <c r="K7" s="411" t="s">
        <v>19</v>
      </c>
      <c r="L7" s="412"/>
      <c r="M7" s="413" t="s">
        <v>215</v>
      </c>
      <c r="N7" s="411" t="s">
        <v>19</v>
      </c>
      <c r="O7" s="412"/>
      <c r="P7" s="414" t="s">
        <v>215</v>
      </c>
      <c r="Q7" s="411" t="s">
        <v>19</v>
      </c>
      <c r="R7" s="412"/>
      <c r="S7" s="413" t="s">
        <v>215</v>
      </c>
    </row>
    <row r="8" spans="3:25" ht="30" customHeight="1" thickBot="1" x14ac:dyDescent="0.25">
      <c r="C8" s="831"/>
      <c r="D8" s="831"/>
      <c r="E8" s="541" t="s">
        <v>319</v>
      </c>
      <c r="F8" s="597">
        <v>45445</v>
      </c>
      <c r="G8" s="212" t="s">
        <v>12</v>
      </c>
      <c r="H8" s="563" t="s">
        <v>319</v>
      </c>
      <c r="I8" s="597">
        <v>45445</v>
      </c>
      <c r="J8" s="574" t="s">
        <v>12</v>
      </c>
      <c r="K8" s="563" t="s">
        <v>319</v>
      </c>
      <c r="L8" s="768">
        <v>45445</v>
      </c>
      <c r="M8" s="575" t="s">
        <v>12</v>
      </c>
      <c r="N8" s="563" t="s">
        <v>319</v>
      </c>
      <c r="O8" s="768">
        <v>45445</v>
      </c>
      <c r="P8" s="575" t="s">
        <v>12</v>
      </c>
      <c r="Q8" s="563" t="s">
        <v>319</v>
      </c>
      <c r="R8" s="768">
        <v>45445</v>
      </c>
      <c r="S8" s="575" t="s">
        <v>12</v>
      </c>
    </row>
    <row r="9" spans="3:25" ht="24" customHeight="1" x14ac:dyDescent="0.2">
      <c r="C9" s="821" t="s">
        <v>31</v>
      </c>
      <c r="D9" s="548" t="s">
        <v>204</v>
      </c>
      <c r="E9" s="506">
        <v>2555.125</v>
      </c>
      <c r="F9" s="707">
        <v>2505.9960000000001</v>
      </c>
      <c r="G9" s="715">
        <v>1.9604580374429927</v>
      </c>
      <c r="H9" s="498">
        <v>2544.5349999999999</v>
      </c>
      <c r="I9" s="462">
        <v>2477.0700000000002</v>
      </c>
      <c r="J9" s="463">
        <v>2.7235806820154331</v>
      </c>
      <c r="K9" s="415">
        <v>2587.7829999999999</v>
      </c>
      <c r="L9" s="499">
        <v>2435.8040000000001</v>
      </c>
      <c r="M9" s="500">
        <v>6.2393772241116201</v>
      </c>
      <c r="N9" s="498">
        <v>2560.56</v>
      </c>
      <c r="O9" s="499">
        <v>2527.0329999999999</v>
      </c>
      <c r="P9" s="501">
        <v>1.3267337624795579</v>
      </c>
      <c r="Q9" s="498">
        <v>2579.0889999999999</v>
      </c>
      <c r="R9" s="499">
        <v>2526.837</v>
      </c>
      <c r="S9" s="747">
        <v>2.0678817034893804</v>
      </c>
    </row>
    <row r="10" spans="3:25" ht="27" customHeight="1" thickBot="1" x14ac:dyDescent="0.25">
      <c r="C10" s="822"/>
      <c r="D10" s="549" t="s">
        <v>205</v>
      </c>
      <c r="E10" s="114">
        <v>2786.6280000000002</v>
      </c>
      <c r="F10" s="708">
        <v>2664.009</v>
      </c>
      <c r="G10" s="716">
        <v>4.6027997653161137</v>
      </c>
      <c r="H10" s="122">
        <v>2792.7739999999999</v>
      </c>
      <c r="I10" s="392">
        <v>2678.1849999999999</v>
      </c>
      <c r="J10" s="393">
        <v>4.2786065936445743</v>
      </c>
      <c r="K10" s="394">
        <v>2766.2849999999999</v>
      </c>
      <c r="L10" s="123">
        <v>2617.424</v>
      </c>
      <c r="M10" s="125">
        <v>5.6873093545409485</v>
      </c>
      <c r="N10" s="122">
        <v>2778.384</v>
      </c>
      <c r="O10" s="123">
        <v>2697.2739999999999</v>
      </c>
      <c r="P10" s="124">
        <v>3.0071101415725705</v>
      </c>
      <c r="Q10" s="122">
        <v>2754.5720000000001</v>
      </c>
      <c r="R10" s="123">
        <v>2566.0439999999999</v>
      </c>
      <c r="S10" s="125">
        <v>7.3470291234289151</v>
      </c>
    </row>
    <row r="11" spans="3:25" ht="30" customHeight="1" thickBot="1" x14ac:dyDescent="0.25">
      <c r="C11" s="155" t="s">
        <v>206</v>
      </c>
      <c r="D11" s="155" t="s">
        <v>279</v>
      </c>
      <c r="E11" s="543" t="s">
        <v>20</v>
      </c>
      <c r="F11" s="709" t="s">
        <v>20</v>
      </c>
      <c r="G11" s="396" t="s">
        <v>20</v>
      </c>
      <c r="H11" s="126" t="s">
        <v>20</v>
      </c>
      <c r="I11" s="395" t="s">
        <v>20</v>
      </c>
      <c r="J11" s="396" t="s">
        <v>20</v>
      </c>
      <c r="K11" s="397" t="s">
        <v>20</v>
      </c>
      <c r="L11" s="127" t="s">
        <v>20</v>
      </c>
      <c r="M11" s="129" t="s">
        <v>20</v>
      </c>
      <c r="N11" s="126" t="s">
        <v>20</v>
      </c>
      <c r="O11" s="127" t="s">
        <v>20</v>
      </c>
      <c r="P11" s="128" t="s">
        <v>20</v>
      </c>
      <c r="Q11" s="126" t="s">
        <v>20</v>
      </c>
      <c r="R11" s="127" t="s">
        <v>20</v>
      </c>
      <c r="S11" s="129" t="s">
        <v>20</v>
      </c>
      <c r="Y11" s="746"/>
    </row>
    <row r="12" spans="3:25" ht="24.75" customHeight="1" thickBot="1" x14ac:dyDescent="0.25">
      <c r="C12" s="529" t="s">
        <v>32</v>
      </c>
      <c r="D12" s="550" t="s">
        <v>17</v>
      </c>
      <c r="E12" s="435">
        <v>2689.799709428069</v>
      </c>
      <c r="F12" s="710">
        <v>2605.75205569113</v>
      </c>
      <c r="G12" s="717">
        <v>3.2254662738679838</v>
      </c>
      <c r="H12" s="130">
        <v>2714.6246892726372</v>
      </c>
      <c r="I12" s="502">
        <v>2633.1758078387611</v>
      </c>
      <c r="J12" s="503">
        <v>3.0931805309546379</v>
      </c>
      <c r="K12" s="130">
        <v>2720.1462649749019</v>
      </c>
      <c r="L12" s="502">
        <v>2592.5197075189367</v>
      </c>
      <c r="M12" s="530">
        <v>4.9228770406572888</v>
      </c>
      <c r="N12" s="130">
        <v>2623.547443880278</v>
      </c>
      <c r="O12" s="502">
        <v>2561.9128880731046</v>
      </c>
      <c r="P12" s="503">
        <v>2.4058021681420536</v>
      </c>
      <c r="Q12" s="130">
        <v>2680.2792345145058</v>
      </c>
      <c r="R12" s="502">
        <v>2543.4630047317851</v>
      </c>
      <c r="S12" s="530">
        <v>5.3791318972672988</v>
      </c>
    </row>
    <row r="13" spans="3:25" ht="20.25" customHeight="1" x14ac:dyDescent="0.2">
      <c r="C13" s="821" t="s">
        <v>21</v>
      </c>
      <c r="D13" s="551" t="s">
        <v>22</v>
      </c>
      <c r="E13" s="544">
        <v>1596.72</v>
      </c>
      <c r="F13" s="711">
        <v>1588.2380000000001</v>
      </c>
      <c r="G13" s="718">
        <v>0.5340509419872822</v>
      </c>
      <c r="H13" s="564">
        <v>1591.818</v>
      </c>
      <c r="I13" s="504">
        <v>1576.521</v>
      </c>
      <c r="J13" s="505">
        <v>0.97030106164142593</v>
      </c>
      <c r="K13" s="506">
        <v>1616.384</v>
      </c>
      <c r="L13" s="507">
        <v>1611.2429999999999</v>
      </c>
      <c r="M13" s="129">
        <v>0.31907043195843687</v>
      </c>
      <c r="N13" s="126" t="s">
        <v>20</v>
      </c>
      <c r="O13" s="499" t="s">
        <v>20</v>
      </c>
      <c r="P13" s="501" t="s">
        <v>20</v>
      </c>
      <c r="Q13" s="498" t="s">
        <v>84</v>
      </c>
      <c r="R13" s="499" t="s">
        <v>84</v>
      </c>
      <c r="S13" s="576" t="s">
        <v>239</v>
      </c>
      <c r="T13" s="571"/>
    </row>
    <row r="14" spans="3:25" ht="20.25" customHeight="1" thickBot="1" x14ac:dyDescent="0.25">
      <c r="C14" s="823"/>
      <c r="D14" s="546" t="s">
        <v>23</v>
      </c>
      <c r="E14" s="117">
        <v>1019.32</v>
      </c>
      <c r="F14" s="712">
        <v>1024.2</v>
      </c>
      <c r="G14" s="719">
        <v>-0.47646943956258497</v>
      </c>
      <c r="H14" s="131">
        <v>1038.0419999999999</v>
      </c>
      <c r="I14" s="132">
        <v>1009.314</v>
      </c>
      <c r="J14" s="133">
        <v>2.8462896581242263</v>
      </c>
      <c r="K14" s="131">
        <v>1005.574</v>
      </c>
      <c r="L14" s="132">
        <v>1074.5619999999999</v>
      </c>
      <c r="M14" s="531">
        <v>-6.4201041912890968</v>
      </c>
      <c r="N14" s="126">
        <v>1002.973</v>
      </c>
      <c r="O14" s="127">
        <v>1061.0150000000001</v>
      </c>
      <c r="P14" s="128">
        <v>-5.4704221900727257</v>
      </c>
      <c r="Q14" s="126">
        <v>1022.413</v>
      </c>
      <c r="R14" s="127">
        <v>1045.0129999999999</v>
      </c>
      <c r="S14" s="129">
        <v>-2.1626525220260331</v>
      </c>
    </row>
    <row r="15" spans="3:25" ht="20.25" customHeight="1" thickBot="1" x14ac:dyDescent="0.25">
      <c r="C15" s="822"/>
      <c r="D15" s="529" t="s">
        <v>17</v>
      </c>
      <c r="E15" s="691">
        <v>1172.058864107426</v>
      </c>
      <c r="F15" s="713">
        <v>1110.0009424688324</v>
      </c>
      <c r="G15" s="717">
        <v>5.5907990042392344</v>
      </c>
      <c r="H15" s="134">
        <v>1325.2955356718248</v>
      </c>
      <c r="I15" s="508">
        <v>1093.5493216660493</v>
      </c>
      <c r="J15" s="509">
        <v>21.192113553022416</v>
      </c>
      <c r="K15" s="134">
        <v>1068.4042733964247</v>
      </c>
      <c r="L15" s="508">
        <v>1255.5042629067657</v>
      </c>
      <c r="M15" s="532">
        <v>-14.902377876213958</v>
      </c>
      <c r="N15" s="130">
        <v>1002.973</v>
      </c>
      <c r="O15" s="502">
        <v>1061.0150000000001</v>
      </c>
      <c r="P15" s="503">
        <v>-5.4704221900727257</v>
      </c>
      <c r="Q15" s="598">
        <v>1035.5917341302556</v>
      </c>
      <c r="R15" s="599">
        <v>1045.8197747558638</v>
      </c>
      <c r="S15" s="600">
        <v>-0.97799265920323675</v>
      </c>
    </row>
    <row r="16" spans="3:25" ht="18.75" customHeight="1" x14ac:dyDescent="0.2">
      <c r="C16" s="821" t="s">
        <v>24</v>
      </c>
      <c r="D16" s="547" t="s">
        <v>25</v>
      </c>
      <c r="E16" s="544" t="s">
        <v>84</v>
      </c>
      <c r="F16" s="711" t="s">
        <v>84</v>
      </c>
      <c r="G16" s="720" t="s">
        <v>239</v>
      </c>
      <c r="H16" s="498" t="s">
        <v>20</v>
      </c>
      <c r="I16" s="499" t="s">
        <v>20</v>
      </c>
      <c r="J16" s="501" t="s">
        <v>20</v>
      </c>
      <c r="K16" s="498" t="s">
        <v>20</v>
      </c>
      <c r="L16" s="499" t="s">
        <v>20</v>
      </c>
      <c r="M16" s="500" t="s">
        <v>239</v>
      </c>
      <c r="N16" s="498" t="s">
        <v>20</v>
      </c>
      <c r="O16" s="499" t="s">
        <v>20</v>
      </c>
      <c r="P16" s="501" t="s">
        <v>20</v>
      </c>
      <c r="Q16" s="498" t="s">
        <v>84</v>
      </c>
      <c r="R16" s="604" t="s">
        <v>84</v>
      </c>
      <c r="S16" s="500" t="s">
        <v>239</v>
      </c>
    </row>
    <row r="17" spans="3:19" ht="18" customHeight="1" thickBot="1" x14ac:dyDescent="0.25">
      <c r="C17" s="823"/>
      <c r="D17" s="547" t="s">
        <v>26</v>
      </c>
      <c r="E17" s="117">
        <v>837.87099999999998</v>
      </c>
      <c r="F17" s="712">
        <v>797.15599999999995</v>
      </c>
      <c r="G17" s="719">
        <v>5.1075322772456122</v>
      </c>
      <c r="H17" s="135" t="s">
        <v>84</v>
      </c>
      <c r="I17" s="136" t="s">
        <v>84</v>
      </c>
      <c r="J17" s="533" t="s">
        <v>239</v>
      </c>
      <c r="K17" s="135" t="s">
        <v>20</v>
      </c>
      <c r="L17" s="136" t="s">
        <v>20</v>
      </c>
      <c r="M17" s="534" t="s">
        <v>239</v>
      </c>
      <c r="N17" s="135" t="s">
        <v>20</v>
      </c>
      <c r="O17" s="136" t="s">
        <v>20</v>
      </c>
      <c r="P17" s="533" t="s">
        <v>20</v>
      </c>
      <c r="Q17" s="139" t="s">
        <v>84</v>
      </c>
      <c r="R17" s="605" t="s">
        <v>84</v>
      </c>
      <c r="S17" s="129" t="s">
        <v>239</v>
      </c>
    </row>
    <row r="18" spans="3:19" ht="18.75" customHeight="1" thickBot="1" x14ac:dyDescent="0.25">
      <c r="C18" s="822" t="s">
        <v>18</v>
      </c>
      <c r="D18" s="552" t="s">
        <v>17</v>
      </c>
      <c r="E18" s="691">
        <v>958.28444521276595</v>
      </c>
      <c r="F18" s="713">
        <v>950.82860375650591</v>
      </c>
      <c r="G18" s="721">
        <v>0.78414147689748814</v>
      </c>
      <c r="H18" s="137" t="s">
        <v>84</v>
      </c>
      <c r="I18" s="535" t="s">
        <v>84</v>
      </c>
      <c r="J18" s="536" t="s">
        <v>239</v>
      </c>
      <c r="K18" s="130" t="s">
        <v>20</v>
      </c>
      <c r="L18" s="502" t="s">
        <v>20</v>
      </c>
      <c r="M18" s="530" t="s">
        <v>239</v>
      </c>
      <c r="N18" s="130" t="s">
        <v>20</v>
      </c>
      <c r="O18" s="502" t="s">
        <v>20</v>
      </c>
      <c r="P18" s="503" t="s">
        <v>20</v>
      </c>
      <c r="Q18" s="577" t="s">
        <v>84</v>
      </c>
      <c r="R18" s="578" t="s">
        <v>84</v>
      </c>
      <c r="S18" s="579" t="s">
        <v>239</v>
      </c>
    </row>
    <row r="19" spans="3:19" ht="18.75" customHeight="1" thickBot="1" x14ac:dyDescent="0.25">
      <c r="C19" s="824" t="s">
        <v>30</v>
      </c>
      <c r="D19" s="825"/>
      <c r="E19" s="544" t="s">
        <v>84</v>
      </c>
      <c r="F19" s="711" t="s">
        <v>84</v>
      </c>
      <c r="G19" s="720" t="s">
        <v>239</v>
      </c>
      <c r="H19" s="135" t="s">
        <v>84</v>
      </c>
      <c r="I19" s="136" t="s">
        <v>84</v>
      </c>
      <c r="J19" s="533" t="s">
        <v>239</v>
      </c>
      <c r="K19" s="537" t="s">
        <v>20</v>
      </c>
      <c r="L19" s="538" t="s">
        <v>20</v>
      </c>
      <c r="M19" s="138" t="s">
        <v>239</v>
      </c>
      <c r="N19" s="537" t="s">
        <v>20</v>
      </c>
      <c r="O19" s="538" t="s">
        <v>20</v>
      </c>
      <c r="P19" s="539" t="s">
        <v>20</v>
      </c>
      <c r="Q19" s="537" t="s">
        <v>20</v>
      </c>
      <c r="R19" s="538" t="s">
        <v>20</v>
      </c>
      <c r="S19" s="138" t="s">
        <v>20</v>
      </c>
    </row>
    <row r="20" spans="3:19" ht="20.25" customHeight="1" x14ac:dyDescent="0.2">
      <c r="C20" s="817" t="s">
        <v>27</v>
      </c>
      <c r="D20" s="818"/>
      <c r="E20" s="114">
        <v>348.71800000000002</v>
      </c>
      <c r="F20" s="708">
        <v>358.03399999999999</v>
      </c>
      <c r="G20" s="215">
        <v>-2.6019875207382466</v>
      </c>
      <c r="H20" s="122">
        <v>383.52600000000001</v>
      </c>
      <c r="I20" s="123">
        <v>382.96699999999998</v>
      </c>
      <c r="J20" s="124">
        <v>0.14596557927968362</v>
      </c>
      <c r="K20" s="122">
        <v>311.56900000000002</v>
      </c>
      <c r="L20" s="123">
        <v>298.69799999999998</v>
      </c>
      <c r="M20" s="124">
        <v>4.3090345432510553</v>
      </c>
      <c r="N20" s="122">
        <v>352.31799999999998</v>
      </c>
      <c r="O20" s="123">
        <v>331.34199999999998</v>
      </c>
      <c r="P20" s="124">
        <v>6.3306191186146039</v>
      </c>
      <c r="Q20" s="498" t="s">
        <v>84</v>
      </c>
      <c r="R20" s="499" t="s">
        <v>84</v>
      </c>
      <c r="S20" s="576" t="s">
        <v>239</v>
      </c>
    </row>
    <row r="21" spans="3:19" ht="18" customHeight="1" x14ac:dyDescent="0.2">
      <c r="C21" s="817" t="s">
        <v>28</v>
      </c>
      <c r="D21" s="818"/>
      <c r="E21" s="114" t="s">
        <v>84</v>
      </c>
      <c r="F21" s="708" t="s">
        <v>20</v>
      </c>
      <c r="G21" s="215" t="s">
        <v>239</v>
      </c>
      <c r="H21" s="135" t="s">
        <v>84</v>
      </c>
      <c r="I21" s="136" t="s">
        <v>20</v>
      </c>
      <c r="J21" s="533" t="s">
        <v>239</v>
      </c>
      <c r="K21" s="122" t="s">
        <v>20</v>
      </c>
      <c r="L21" s="123" t="s">
        <v>20</v>
      </c>
      <c r="M21" s="125" t="s">
        <v>239</v>
      </c>
      <c r="N21" s="122" t="s">
        <v>20</v>
      </c>
      <c r="O21" s="123" t="s">
        <v>20</v>
      </c>
      <c r="P21" s="124" t="s">
        <v>20</v>
      </c>
      <c r="Q21" s="122" t="s">
        <v>20</v>
      </c>
      <c r="R21" s="123" t="s">
        <v>20</v>
      </c>
      <c r="S21" s="125" t="s">
        <v>20</v>
      </c>
    </row>
    <row r="22" spans="3:19" ht="21" customHeight="1" thickBot="1" x14ac:dyDescent="0.25">
      <c r="C22" s="819" t="s">
        <v>29</v>
      </c>
      <c r="D22" s="820"/>
      <c r="E22" s="121" t="s">
        <v>20</v>
      </c>
      <c r="F22" s="714" t="s">
        <v>20</v>
      </c>
      <c r="G22" s="678" t="s">
        <v>239</v>
      </c>
      <c r="H22" s="139" t="s">
        <v>20</v>
      </c>
      <c r="I22" s="140" t="s">
        <v>20</v>
      </c>
      <c r="J22" s="540" t="s">
        <v>239</v>
      </c>
      <c r="K22" s="139" t="s">
        <v>20</v>
      </c>
      <c r="L22" s="140" t="s">
        <v>20</v>
      </c>
      <c r="M22" s="141" t="s">
        <v>239</v>
      </c>
      <c r="N22" s="139" t="s">
        <v>20</v>
      </c>
      <c r="O22" s="140" t="s">
        <v>20</v>
      </c>
      <c r="P22" s="540" t="s">
        <v>20</v>
      </c>
      <c r="Q22" s="139" t="s">
        <v>20</v>
      </c>
      <c r="R22" s="140" t="s">
        <v>20</v>
      </c>
      <c r="S22" s="141" t="s">
        <v>20</v>
      </c>
    </row>
    <row r="24" spans="3:19" ht="21" x14ac:dyDescent="0.25">
      <c r="C24" s="545"/>
      <c r="D24" s="34"/>
    </row>
    <row r="25" spans="3:19" ht="18.75" customHeight="1" x14ac:dyDescent="0.25">
      <c r="C25" s="23"/>
    </row>
  </sheetData>
  <mergeCells count="12">
    <mergeCell ref="H5:S5"/>
    <mergeCell ref="H6:J6"/>
    <mergeCell ref="C5:C8"/>
    <mergeCell ref="D5:D8"/>
    <mergeCell ref="H7:I7"/>
    <mergeCell ref="C21:D21"/>
    <mergeCell ref="C22:D22"/>
    <mergeCell ref="C9:C10"/>
    <mergeCell ref="C13:C15"/>
    <mergeCell ref="C19:D19"/>
    <mergeCell ref="C20:D20"/>
    <mergeCell ref="C16:C18"/>
  </mergeCells>
  <phoneticPr fontId="13" type="noConversion"/>
  <conditionalFormatting sqref="G9:G10 G12:G20">
    <cfRule type="cellIs" dxfId="205" priority="154" stopIfTrue="1" operator="lessThan">
      <formula>0</formula>
    </cfRule>
    <cfRule type="cellIs" dxfId="204" priority="155" stopIfTrue="1" operator="greaterThan">
      <formula>0</formula>
    </cfRule>
    <cfRule type="cellIs" dxfId="203" priority="156" stopIfTrue="1" operator="lessThan">
      <formula>0</formula>
    </cfRule>
  </conditionalFormatting>
  <conditionalFormatting sqref="G10 G12:G20">
    <cfRule type="cellIs" dxfId="202" priority="152" stopIfTrue="1" operator="lessThan">
      <formula>0</formula>
    </cfRule>
    <cfRule type="cellIs" dxfId="201" priority="153" stopIfTrue="1" operator="greaterThan">
      <formula>0</formula>
    </cfRule>
  </conditionalFormatting>
  <conditionalFormatting sqref="G9">
    <cfRule type="cellIs" dxfId="200" priority="151" stopIfTrue="1" operator="lessThan">
      <formula>0</formula>
    </cfRule>
  </conditionalFormatting>
  <conditionalFormatting sqref="G21">
    <cfRule type="cellIs" dxfId="199" priority="148" stopIfTrue="1" operator="lessThan">
      <formula>0</formula>
    </cfRule>
    <cfRule type="cellIs" dxfId="198" priority="149" stopIfTrue="1" operator="greaterThan">
      <formula>0</formula>
    </cfRule>
    <cfRule type="cellIs" dxfId="197" priority="150" stopIfTrue="1" operator="lessThan">
      <formula>0</formula>
    </cfRule>
  </conditionalFormatting>
  <conditionalFormatting sqref="G21">
    <cfRule type="cellIs" dxfId="196" priority="146" stopIfTrue="1" operator="lessThan">
      <formula>0</formula>
    </cfRule>
    <cfRule type="cellIs" dxfId="195" priority="147" stopIfTrue="1" operator="greaterThan">
      <formula>0</formula>
    </cfRule>
  </conditionalFormatting>
  <conditionalFormatting sqref="G22">
    <cfRule type="cellIs" dxfId="194" priority="143" stopIfTrue="1" operator="lessThan">
      <formula>0</formula>
    </cfRule>
    <cfRule type="cellIs" dxfId="193" priority="144" stopIfTrue="1" operator="greaterThan">
      <formula>0</formula>
    </cfRule>
    <cfRule type="cellIs" dxfId="192" priority="145" stopIfTrue="1" operator="lessThan">
      <formula>0</formula>
    </cfRule>
  </conditionalFormatting>
  <conditionalFormatting sqref="G22">
    <cfRule type="cellIs" dxfId="191" priority="141" stopIfTrue="1" operator="lessThan">
      <formula>0</formula>
    </cfRule>
    <cfRule type="cellIs" dxfId="190" priority="142" stopIfTrue="1" operator="greaterThan">
      <formula>0</formula>
    </cfRule>
  </conditionalFormatting>
  <conditionalFormatting sqref="G9:G10 G12:G22">
    <cfRule type="cellIs" dxfId="189" priority="106" operator="lessThan">
      <formula>0</formula>
    </cfRule>
    <cfRule type="cellIs" dxfId="188" priority="107" operator="greaterThan">
      <formula>0</formula>
    </cfRule>
  </conditionalFormatting>
  <conditionalFormatting sqref="G9:G10 G12:G22">
    <cfRule type="cellIs" dxfId="187" priority="105" operator="equal">
      <formula>"*"</formula>
    </cfRule>
  </conditionalFormatting>
  <conditionalFormatting sqref="J19">
    <cfRule type="cellIs" dxfId="186" priority="39" operator="lessThan">
      <formula>0</formula>
    </cfRule>
    <cfRule type="cellIs" dxfId="185" priority="40" operator="greaterThan">
      <formula>0</formula>
    </cfRule>
  </conditionalFormatting>
  <conditionalFormatting sqref="T13">
    <cfRule type="cellIs" dxfId="184" priority="69" stopIfTrue="1" operator="lessThan">
      <formula>0</formula>
    </cfRule>
    <cfRule type="cellIs" dxfId="183" priority="70" stopIfTrue="1" operator="greaterThan">
      <formula>0</formula>
    </cfRule>
    <cfRule type="cellIs" dxfId="182" priority="71" stopIfTrue="1" operator="lessThan">
      <formula>0</formula>
    </cfRule>
  </conditionalFormatting>
  <conditionalFormatting sqref="T13">
    <cfRule type="cellIs" dxfId="181" priority="67" stopIfTrue="1" operator="lessThan">
      <formula>0</formula>
    </cfRule>
    <cfRule type="cellIs" dxfId="180" priority="68" stopIfTrue="1" operator="greaterThan">
      <formula>0</formula>
    </cfRule>
  </conditionalFormatting>
  <conditionalFormatting sqref="T13">
    <cfRule type="cellIs" dxfId="179" priority="65" operator="lessThan">
      <formula>0</formula>
    </cfRule>
    <cfRule type="cellIs" dxfId="178" priority="66" operator="greaterThan">
      <formula>0</formula>
    </cfRule>
  </conditionalFormatting>
  <conditionalFormatting sqref="T13">
    <cfRule type="cellIs" dxfId="177" priority="64" operator="equal">
      <formula>"*"</formula>
    </cfRule>
  </conditionalFormatting>
  <conditionalFormatting sqref="M20">
    <cfRule type="cellIs" dxfId="176" priority="24" operator="lessThan">
      <formula>0</formula>
    </cfRule>
    <cfRule type="cellIs" dxfId="175" priority="25" operator="greaterThan">
      <formula>0</formula>
    </cfRule>
  </conditionalFormatting>
  <conditionalFormatting sqref="G9:G10 G12:G22">
    <cfRule type="beginsWith" dxfId="174" priority="52" operator="beginsWith" text="*">
      <formula>LEFT(G9,LEN("*"))="*"</formula>
    </cfRule>
    <cfRule type="containsBlanks" dxfId="173" priority="53">
      <formula>LEN(TRIM(G9))=0</formula>
    </cfRule>
    <cfRule type="cellIs" dxfId="172" priority="54" operator="lessThan">
      <formula>0</formula>
    </cfRule>
    <cfRule type="cellIs" dxfId="171" priority="55" operator="greaterThan">
      <formula>0</formula>
    </cfRule>
  </conditionalFormatting>
  <conditionalFormatting sqref="P20">
    <cfRule type="cellIs" dxfId="170" priority="19" operator="lessThan">
      <formula>0</formula>
    </cfRule>
    <cfRule type="cellIs" dxfId="169" priority="20" operator="greaterThan">
      <formula>0</formula>
    </cfRule>
  </conditionalFormatting>
  <conditionalFormatting sqref="P9:P19 S9:S15 J9:J18 J20 J22 S21:S22 S19 M21:M22 P21:P22 M9:M19">
    <cfRule type="cellIs" dxfId="168" priority="41" operator="lessThan">
      <formula>0</formula>
    </cfRule>
    <cfRule type="cellIs" dxfId="167" priority="42" operator="greaterThan">
      <formula>0</formula>
    </cfRule>
  </conditionalFormatting>
  <conditionalFormatting sqref="J9:J18 P9:P19 S9:S15 J20 J22 S21:S22 S19 M21:M22 P21:P22 M9:M19">
    <cfRule type="expression" dxfId="166" priority="43" stopIfTrue="1">
      <formula>LEFT(J9,LEN("*"))="*"</formula>
    </cfRule>
  </conditionalFormatting>
  <conditionalFormatting sqref="J19">
    <cfRule type="expression" dxfId="165" priority="44" stopIfTrue="1">
      <formula>LEFT(J19,LEN("*"))="*"</formula>
    </cfRule>
  </conditionalFormatting>
  <conditionalFormatting sqref="J21">
    <cfRule type="cellIs" dxfId="164" priority="37" operator="lessThan">
      <formula>0</formula>
    </cfRule>
    <cfRule type="cellIs" dxfId="163" priority="38" operator="greaterThan">
      <formula>0</formula>
    </cfRule>
  </conditionalFormatting>
  <conditionalFormatting sqref="J21">
    <cfRule type="expression" dxfId="162" priority="45" stopIfTrue="1">
      <formula>LEFT(J21,LEN("*"))="*"</formula>
    </cfRule>
  </conditionalFormatting>
  <conditionalFormatting sqref="S16">
    <cfRule type="cellIs" dxfId="161" priority="33" operator="lessThan">
      <formula>0</formula>
    </cfRule>
    <cfRule type="cellIs" dxfId="160" priority="34" operator="greaterThan">
      <formula>0</formula>
    </cfRule>
  </conditionalFormatting>
  <conditionalFormatting sqref="S16">
    <cfRule type="expression" dxfId="159" priority="47" stopIfTrue="1">
      <formula>LEFT(S16,LEN("*"))="*"</formula>
    </cfRule>
  </conditionalFormatting>
  <conditionalFormatting sqref="S17">
    <cfRule type="cellIs" dxfId="158" priority="31" operator="lessThan">
      <formula>0</formula>
    </cfRule>
    <cfRule type="cellIs" dxfId="157" priority="32" operator="greaterThan">
      <formula>0</formula>
    </cfRule>
  </conditionalFormatting>
  <conditionalFormatting sqref="S17">
    <cfRule type="expression" dxfId="156" priority="48" stopIfTrue="1">
      <formula>LEFT(S17,LEN("*"))="*"</formula>
    </cfRule>
  </conditionalFormatting>
  <conditionalFormatting sqref="S18">
    <cfRule type="cellIs" dxfId="155" priority="29" operator="lessThan">
      <formula>0</formula>
    </cfRule>
    <cfRule type="cellIs" dxfId="154" priority="30" operator="greaterThan">
      <formula>0</formula>
    </cfRule>
  </conditionalFormatting>
  <conditionalFormatting sqref="S18">
    <cfRule type="expression" dxfId="153" priority="49" stopIfTrue="1">
      <formula>LEFT(S18,LEN("*"))="*"</formula>
    </cfRule>
  </conditionalFormatting>
  <conditionalFormatting sqref="J9:J22 P9:P19 S9:S19 M21:M22 P21:P22 M9:M19 S21:S22">
    <cfRule type="cellIs" dxfId="152" priority="50" stopIfTrue="1" operator="lessThan">
      <formula>0</formula>
    </cfRule>
    <cfRule type="cellIs" dxfId="151" priority="51" stopIfTrue="1" operator="greaterThan">
      <formula>0</formula>
    </cfRule>
  </conditionalFormatting>
  <conditionalFormatting sqref="M20">
    <cfRule type="expression" dxfId="150" priority="26" stopIfTrue="1">
      <formula>LEFT(M20,LEN("*"))="*"</formula>
    </cfRule>
  </conditionalFormatting>
  <conditionalFormatting sqref="M20">
    <cfRule type="cellIs" dxfId="149" priority="27" stopIfTrue="1" operator="lessThan">
      <formula>0</formula>
    </cfRule>
    <cfRule type="cellIs" dxfId="148" priority="28" stopIfTrue="1" operator="greaterThan">
      <formula>0</formula>
    </cfRule>
  </conditionalFormatting>
  <conditionalFormatting sqref="P20">
    <cfRule type="expression" dxfId="147" priority="21" stopIfTrue="1">
      <formula>LEFT(P20,LEN("*"))="*"</formula>
    </cfRule>
  </conditionalFormatting>
  <conditionalFormatting sqref="P20">
    <cfRule type="cellIs" dxfId="146" priority="22" stopIfTrue="1" operator="lessThan">
      <formula>0</formula>
    </cfRule>
    <cfRule type="cellIs" dxfId="145" priority="23" stopIfTrue="1" operator="greaterThan">
      <formula>0</formula>
    </cfRule>
  </conditionalFormatting>
  <conditionalFormatting sqref="J11 J16:J19 J21:J22 M21:M22 M16:M19 M11 P11 P13 P16:P19 P21:P22 S16:S19 S13 S11 S9 S21:S22">
    <cfRule type="containsText" dxfId="144" priority="18" operator="containsText" text="*">
      <formula>NOT(ISERROR(SEARCH("*",J9)))</formula>
    </cfRule>
  </conditionalFormatting>
  <conditionalFormatting sqref="G11">
    <cfRule type="cellIs" dxfId="143" priority="13" operator="lessThan">
      <formula>0</formula>
    </cfRule>
    <cfRule type="cellIs" dxfId="142" priority="14" operator="greaterThan">
      <formula>0</formula>
    </cfRule>
  </conditionalFormatting>
  <conditionalFormatting sqref="G11">
    <cfRule type="expression" dxfId="141" priority="15" stopIfTrue="1">
      <formula>LEFT(G11,LEN("*"))="*"</formula>
    </cfRule>
  </conditionalFormatting>
  <conditionalFormatting sqref="G11">
    <cfRule type="cellIs" dxfId="140" priority="16" stopIfTrue="1" operator="lessThan">
      <formula>0</formula>
    </cfRule>
    <cfRule type="cellIs" dxfId="139" priority="17" stopIfTrue="1" operator="greaterThan">
      <formula>0</formula>
    </cfRule>
  </conditionalFormatting>
  <conditionalFormatting sqref="G11">
    <cfRule type="containsText" dxfId="138" priority="12" operator="containsText" text="*">
      <formula>NOT(ISERROR(SEARCH("*",G11)))</formula>
    </cfRule>
  </conditionalFormatting>
  <conditionalFormatting sqref="M13">
    <cfRule type="cellIs" dxfId="137" priority="8" operator="lessThan">
      <formula>0</formula>
    </cfRule>
    <cfRule type="containsText" dxfId="136" priority="11" operator="containsText" text="*">
      <formula>NOT(ISERROR(SEARCH("*",M13)))</formula>
    </cfRule>
    <cfRule type="cellIs" dxfId="135" priority="7" operator="greaterThan">
      <formula>0</formula>
    </cfRule>
  </conditionalFormatting>
  <conditionalFormatting sqref="S9">
    <cfRule type="cellIs" dxfId="134" priority="9" operator="lessThan">
      <formula>0</formula>
    </cfRule>
    <cfRule type="cellIs" dxfId="133" priority="10" operator="greaterThan">
      <formula>-0.9</formula>
    </cfRule>
  </conditionalFormatting>
  <conditionalFormatting sqref="S20">
    <cfRule type="cellIs" dxfId="132" priority="2" operator="lessThan">
      <formula>0</formula>
    </cfRule>
    <cfRule type="cellIs" dxfId="131" priority="3" operator="greaterThan">
      <formula>0</formula>
    </cfRule>
  </conditionalFormatting>
  <conditionalFormatting sqref="S20">
    <cfRule type="expression" dxfId="130" priority="4" stopIfTrue="1">
      <formula>LEFT(S20,LEN("*"))="*"</formula>
    </cfRule>
  </conditionalFormatting>
  <conditionalFormatting sqref="S20">
    <cfRule type="cellIs" dxfId="129" priority="5" stopIfTrue="1" operator="lessThan">
      <formula>0</formula>
    </cfRule>
    <cfRule type="cellIs" dxfId="128" priority="6" stopIfTrue="1" operator="greaterThan">
      <formula>0</formula>
    </cfRule>
  </conditionalFormatting>
  <conditionalFormatting sqref="S20">
    <cfRule type="containsText" dxfId="127" priority="1" operator="containsText" text="*">
      <formula>NOT(ISERROR(SEARCH("*",S20)))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U64" sqref="U64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09" t="s">
        <v>318</v>
      </c>
      <c r="C1" s="107"/>
      <c r="D1" s="107"/>
      <c r="E1" s="107"/>
      <c r="F1" s="107"/>
      <c r="G1" s="107"/>
      <c r="H1" s="107"/>
      <c r="I1" s="107"/>
    </row>
    <row r="2" spans="2:18" ht="18.75" x14ac:dyDescent="0.3">
      <c r="B2" s="109" t="s">
        <v>16</v>
      </c>
      <c r="C2" s="107"/>
      <c r="D2" s="107"/>
      <c r="E2" s="109"/>
      <c r="F2" s="107"/>
      <c r="G2" s="107"/>
      <c r="H2" s="107"/>
      <c r="I2" s="107"/>
    </row>
    <row r="3" spans="2:18" ht="15.75" thickBot="1" x14ac:dyDescent="0.3">
      <c r="B3" s="108" t="s">
        <v>237</v>
      </c>
      <c r="C3" s="104"/>
      <c r="D3" s="107"/>
      <c r="E3" s="107"/>
      <c r="F3" s="107"/>
      <c r="G3" s="107"/>
      <c r="H3" s="107"/>
      <c r="I3" s="107"/>
    </row>
    <row r="4" spans="2:18" ht="15" customHeight="1" thickBot="1" x14ac:dyDescent="0.3">
      <c r="B4" s="446"/>
      <c r="C4" s="438"/>
      <c r="D4" s="835" t="s">
        <v>1</v>
      </c>
      <c r="E4" s="836"/>
      <c r="F4" s="837"/>
      <c r="G4" s="405" t="s">
        <v>7</v>
      </c>
      <c r="H4" s="406"/>
      <c r="I4" s="406"/>
      <c r="J4" s="407"/>
      <c r="K4" s="407"/>
      <c r="L4" s="407"/>
      <c r="M4" s="407"/>
      <c r="N4" s="407"/>
      <c r="O4" s="407"/>
      <c r="P4" s="407"/>
      <c r="Q4" s="407"/>
      <c r="R4" s="408"/>
    </row>
    <row r="5" spans="2:18" ht="15" customHeight="1" thickBot="1" x14ac:dyDescent="0.3">
      <c r="B5" s="447"/>
      <c r="C5" s="450" t="s">
        <v>33</v>
      </c>
      <c r="D5" s="838"/>
      <c r="E5" s="839"/>
      <c r="F5" s="840"/>
      <c r="G5" s="405" t="s">
        <v>8</v>
      </c>
      <c r="H5" s="406"/>
      <c r="I5" s="409"/>
      <c r="J5" s="405" t="s">
        <v>9</v>
      </c>
      <c r="K5" s="406"/>
      <c r="L5" s="409"/>
      <c r="M5" s="405" t="s">
        <v>10</v>
      </c>
      <c r="N5" s="407"/>
      <c r="O5" s="408"/>
      <c r="P5" s="405" t="s">
        <v>11</v>
      </c>
      <c r="Q5" s="407"/>
      <c r="R5" s="408"/>
    </row>
    <row r="6" spans="2:18" ht="31.5" customHeight="1" thickBot="1" x14ac:dyDescent="0.3">
      <c r="B6" s="419" t="s">
        <v>0</v>
      </c>
      <c r="C6" s="449" t="s">
        <v>264</v>
      </c>
      <c r="D6" s="833" t="s">
        <v>19</v>
      </c>
      <c r="E6" s="841"/>
      <c r="F6" s="454" t="s">
        <v>265</v>
      </c>
      <c r="G6" s="423" t="s">
        <v>19</v>
      </c>
      <c r="H6" s="424"/>
      <c r="I6" s="403" t="s">
        <v>215</v>
      </c>
      <c r="J6" s="425" t="s">
        <v>19</v>
      </c>
      <c r="K6" s="424"/>
      <c r="L6" s="403" t="s">
        <v>215</v>
      </c>
      <c r="M6" s="425" t="s">
        <v>19</v>
      </c>
      <c r="N6" s="424"/>
      <c r="O6" s="403" t="s">
        <v>215</v>
      </c>
      <c r="P6" s="425" t="s">
        <v>19</v>
      </c>
      <c r="Q6" s="424"/>
      <c r="R6" s="403" t="s">
        <v>215</v>
      </c>
    </row>
    <row r="7" spans="2:18" ht="41.25" customHeight="1" thickBot="1" x14ac:dyDescent="0.25">
      <c r="B7" s="448"/>
      <c r="C7" s="452"/>
      <c r="D7" s="143" t="s">
        <v>319</v>
      </c>
      <c r="E7" s="510" t="s">
        <v>314</v>
      </c>
      <c r="F7" s="562" t="s">
        <v>12</v>
      </c>
      <c r="G7" s="143" t="s">
        <v>319</v>
      </c>
      <c r="H7" s="510" t="s">
        <v>314</v>
      </c>
      <c r="I7" s="561" t="s">
        <v>12</v>
      </c>
      <c r="J7" s="143" t="s">
        <v>319</v>
      </c>
      <c r="K7" s="510" t="s">
        <v>314</v>
      </c>
      <c r="L7" s="562" t="s">
        <v>12</v>
      </c>
      <c r="M7" s="143" t="s">
        <v>319</v>
      </c>
      <c r="N7" s="510" t="s">
        <v>314</v>
      </c>
      <c r="O7" s="562" t="s">
        <v>12</v>
      </c>
      <c r="P7" s="143" t="s">
        <v>319</v>
      </c>
      <c r="Q7" s="510" t="s">
        <v>314</v>
      </c>
      <c r="R7" s="562" t="s">
        <v>12</v>
      </c>
    </row>
    <row r="8" spans="2:18" ht="27" customHeight="1" x14ac:dyDescent="0.2">
      <c r="B8" s="842" t="s">
        <v>48</v>
      </c>
      <c r="C8" s="404" t="s">
        <v>208</v>
      </c>
      <c r="D8" s="511">
        <v>1806.6120000000001</v>
      </c>
      <c r="E8" s="566">
        <v>1834.0050000000001</v>
      </c>
      <c r="F8" s="512">
        <v>-1.493616429617151</v>
      </c>
      <c r="G8" s="461">
        <v>1819.162</v>
      </c>
      <c r="H8" s="499">
        <v>1846.7090000000001</v>
      </c>
      <c r="I8" s="500">
        <v>-1.4916806058778087</v>
      </c>
      <c r="J8" s="461">
        <v>1716.835</v>
      </c>
      <c r="K8" s="499">
        <v>1734.9860000000001</v>
      </c>
      <c r="L8" s="501">
        <v>-1.046175588736743</v>
      </c>
      <c r="M8" s="461" t="s">
        <v>84</v>
      </c>
      <c r="N8" s="499" t="s">
        <v>84</v>
      </c>
      <c r="O8" s="500" t="s">
        <v>239</v>
      </c>
      <c r="P8" s="426" t="s">
        <v>84</v>
      </c>
      <c r="Q8" s="499" t="s">
        <v>84</v>
      </c>
      <c r="R8" s="500" t="s">
        <v>239</v>
      </c>
    </row>
    <row r="9" spans="2:18" ht="23.25" customHeight="1" x14ac:dyDescent="0.2">
      <c r="B9" s="823"/>
      <c r="C9" s="420" t="s">
        <v>209</v>
      </c>
      <c r="D9" s="144">
        <v>2029.9780000000001</v>
      </c>
      <c r="E9" s="398">
        <v>2001.7090000000001</v>
      </c>
      <c r="F9" s="513">
        <v>1.4122432381529986</v>
      </c>
      <c r="G9" s="145">
        <v>2075.9859999999999</v>
      </c>
      <c r="H9" s="123">
        <v>2087.127</v>
      </c>
      <c r="I9" s="125">
        <v>-0.53379597887431274</v>
      </c>
      <c r="J9" s="145">
        <v>1738.048</v>
      </c>
      <c r="K9" s="123">
        <v>1751.354</v>
      </c>
      <c r="L9" s="124">
        <v>-0.759755023827281</v>
      </c>
      <c r="M9" s="145">
        <v>1834.79</v>
      </c>
      <c r="N9" s="123">
        <v>1712.52</v>
      </c>
      <c r="O9" s="125">
        <v>7.1397706304159936</v>
      </c>
      <c r="P9" s="147">
        <v>1700.5329999999999</v>
      </c>
      <c r="Q9" s="123">
        <v>1703.06</v>
      </c>
      <c r="R9" s="125">
        <v>-0.14837997486876819</v>
      </c>
    </row>
    <row r="10" spans="2:18" ht="27" customHeight="1" x14ac:dyDescent="0.2">
      <c r="B10" s="823"/>
      <c r="C10" s="420" t="s">
        <v>210</v>
      </c>
      <c r="D10" s="145">
        <v>2111.8710000000001</v>
      </c>
      <c r="E10" s="123">
        <v>2009.903</v>
      </c>
      <c r="F10" s="125">
        <v>5.0732796557843871</v>
      </c>
      <c r="G10" s="145" t="s">
        <v>84</v>
      </c>
      <c r="H10" s="123" t="s">
        <v>84</v>
      </c>
      <c r="I10" s="569" t="s">
        <v>239</v>
      </c>
      <c r="J10" s="145" t="s">
        <v>84</v>
      </c>
      <c r="K10" s="123" t="s">
        <v>84</v>
      </c>
      <c r="L10" s="124" t="s">
        <v>239</v>
      </c>
      <c r="M10" s="145" t="s">
        <v>84</v>
      </c>
      <c r="N10" s="123" t="s">
        <v>20</v>
      </c>
      <c r="O10" s="125" t="s">
        <v>239</v>
      </c>
      <c r="P10" s="147" t="s">
        <v>20</v>
      </c>
      <c r="Q10" s="123" t="s">
        <v>20</v>
      </c>
      <c r="R10" s="125" t="s">
        <v>239</v>
      </c>
    </row>
    <row r="11" spans="2:18" ht="27.75" customHeight="1" x14ac:dyDescent="0.2">
      <c r="B11" s="823"/>
      <c r="C11" s="420" t="s">
        <v>211</v>
      </c>
      <c r="D11" s="144">
        <v>2210.63</v>
      </c>
      <c r="E11" s="399">
        <v>2188.0990000000002</v>
      </c>
      <c r="F11" s="513">
        <v>1.0297066083390169</v>
      </c>
      <c r="G11" s="145">
        <v>2356.8310000000001</v>
      </c>
      <c r="H11" s="123">
        <v>2319.3519999999999</v>
      </c>
      <c r="I11" s="125">
        <v>1.6159254826348164</v>
      </c>
      <c r="J11" s="145" t="s">
        <v>84</v>
      </c>
      <c r="K11" s="123" t="s">
        <v>84</v>
      </c>
      <c r="L11" s="124" t="s">
        <v>239</v>
      </c>
      <c r="M11" s="145">
        <v>2165.3359999999998</v>
      </c>
      <c r="N11" s="123">
        <v>2095.1840000000002</v>
      </c>
      <c r="O11" s="125">
        <v>3.3482500820930086</v>
      </c>
      <c r="P11" s="147" t="s">
        <v>20</v>
      </c>
      <c r="Q11" s="123" t="s">
        <v>20</v>
      </c>
      <c r="R11" s="125" t="s">
        <v>239</v>
      </c>
    </row>
    <row r="12" spans="2:18" ht="31.5" x14ac:dyDescent="0.2">
      <c r="B12" s="823"/>
      <c r="C12" s="420" t="s">
        <v>49</v>
      </c>
      <c r="D12" s="144">
        <v>1846.4459999999999</v>
      </c>
      <c r="E12" s="399">
        <v>1896.829</v>
      </c>
      <c r="F12" s="400">
        <v>-2.6561698497861452</v>
      </c>
      <c r="G12" s="145">
        <v>1799.056</v>
      </c>
      <c r="H12" s="123">
        <v>1867.7</v>
      </c>
      <c r="I12" s="125">
        <v>-3.6753225892809342</v>
      </c>
      <c r="J12" s="145">
        <v>1734.55</v>
      </c>
      <c r="K12" s="123">
        <v>1733.7819999999999</v>
      </c>
      <c r="L12" s="124">
        <v>4.4296226399860486E-2</v>
      </c>
      <c r="M12" s="145">
        <v>2000.6010000000001</v>
      </c>
      <c r="N12" s="123">
        <v>2149.1759999999999</v>
      </c>
      <c r="O12" s="125">
        <v>-6.9131146076449683</v>
      </c>
      <c r="P12" s="145" t="s">
        <v>84</v>
      </c>
      <c r="Q12" s="123" t="s">
        <v>84</v>
      </c>
      <c r="R12" s="125" t="s">
        <v>239</v>
      </c>
    </row>
    <row r="13" spans="2:18" ht="23.25" customHeight="1" x14ac:dyDescent="0.2">
      <c r="B13" s="823"/>
      <c r="C13" s="420" t="s">
        <v>50</v>
      </c>
      <c r="D13" s="145" t="s">
        <v>84</v>
      </c>
      <c r="E13" s="123" t="s">
        <v>84</v>
      </c>
      <c r="F13" s="567" t="s">
        <v>239</v>
      </c>
      <c r="G13" s="145" t="s">
        <v>84</v>
      </c>
      <c r="H13" s="123" t="s">
        <v>84</v>
      </c>
      <c r="I13" s="125" t="s">
        <v>239</v>
      </c>
      <c r="J13" s="145" t="s">
        <v>20</v>
      </c>
      <c r="K13" s="123" t="s">
        <v>20</v>
      </c>
      <c r="L13" s="124" t="s">
        <v>239</v>
      </c>
      <c r="M13" s="145" t="s">
        <v>20</v>
      </c>
      <c r="N13" s="123" t="s">
        <v>20</v>
      </c>
      <c r="O13" s="125" t="s">
        <v>239</v>
      </c>
      <c r="P13" s="147" t="s">
        <v>20</v>
      </c>
      <c r="Q13" s="123" t="s">
        <v>20</v>
      </c>
      <c r="R13" s="125" t="s">
        <v>239</v>
      </c>
    </row>
    <row r="14" spans="2:18" ht="16.5" thickBot="1" x14ac:dyDescent="0.25">
      <c r="B14" s="843"/>
      <c r="C14" s="421" t="s">
        <v>51</v>
      </c>
      <c r="D14" s="150" t="s">
        <v>84</v>
      </c>
      <c r="E14" s="140" t="s">
        <v>84</v>
      </c>
      <c r="F14" s="568" t="s">
        <v>239</v>
      </c>
      <c r="G14" s="145" t="s">
        <v>20</v>
      </c>
      <c r="H14" s="123" t="s">
        <v>20</v>
      </c>
      <c r="I14" s="125" t="s">
        <v>239</v>
      </c>
      <c r="J14" s="148" t="s">
        <v>20</v>
      </c>
      <c r="K14" s="127" t="s">
        <v>20</v>
      </c>
      <c r="L14" s="128" t="s">
        <v>239</v>
      </c>
      <c r="M14" s="148" t="s">
        <v>84</v>
      </c>
      <c r="N14" s="127" t="s">
        <v>84</v>
      </c>
      <c r="O14" s="129" t="s">
        <v>239</v>
      </c>
      <c r="P14" s="149" t="s">
        <v>20</v>
      </c>
      <c r="Q14" s="127" t="s">
        <v>20</v>
      </c>
      <c r="R14" s="129" t="s">
        <v>239</v>
      </c>
    </row>
    <row r="15" spans="2:18" ht="15.75" customHeight="1" x14ac:dyDescent="0.2">
      <c r="B15" s="844" t="s">
        <v>52</v>
      </c>
      <c r="C15" s="845"/>
      <c r="D15" s="515">
        <v>2135.7220000000002</v>
      </c>
      <c r="E15" s="516">
        <v>2115.8209999999999</v>
      </c>
      <c r="F15" s="400">
        <v>0.94058051224561512</v>
      </c>
      <c r="G15" s="461">
        <v>2089.6770000000001</v>
      </c>
      <c r="H15" s="499">
        <v>2103.5210000000002</v>
      </c>
      <c r="I15" s="500">
        <v>-0.65813462285377944</v>
      </c>
      <c r="J15" s="461">
        <v>1870.11</v>
      </c>
      <c r="K15" s="499">
        <v>1894.634</v>
      </c>
      <c r="L15" s="501">
        <v>-1.2943924789695589</v>
      </c>
      <c r="M15" s="461">
        <v>1793.3679999999999</v>
      </c>
      <c r="N15" s="499">
        <v>1723.202</v>
      </c>
      <c r="O15" s="500">
        <v>4.0718383567335659</v>
      </c>
      <c r="P15" s="426">
        <v>2485</v>
      </c>
      <c r="Q15" s="499">
        <v>2265</v>
      </c>
      <c r="R15" s="500">
        <v>9.7130242825607063</v>
      </c>
    </row>
    <row r="16" spans="2:18" ht="15.75" x14ac:dyDescent="0.2">
      <c r="B16" s="846" t="s">
        <v>53</v>
      </c>
      <c r="C16" s="847"/>
      <c r="D16" s="731">
        <v>1469.807</v>
      </c>
      <c r="E16" s="732">
        <v>1476.31</v>
      </c>
      <c r="F16" s="730">
        <v>-0.44049014095954975</v>
      </c>
      <c r="G16" s="145" t="s">
        <v>84</v>
      </c>
      <c r="H16" s="123" t="s">
        <v>84</v>
      </c>
      <c r="I16" s="125" t="s">
        <v>239</v>
      </c>
      <c r="J16" s="145" t="s">
        <v>84</v>
      </c>
      <c r="K16" s="123" t="s">
        <v>84</v>
      </c>
      <c r="L16" s="124" t="s">
        <v>239</v>
      </c>
      <c r="M16" s="145" t="s">
        <v>20</v>
      </c>
      <c r="N16" s="123" t="s">
        <v>20</v>
      </c>
      <c r="O16" s="125" t="s">
        <v>239</v>
      </c>
      <c r="P16" s="147" t="s">
        <v>20</v>
      </c>
      <c r="Q16" s="123" t="s">
        <v>20</v>
      </c>
      <c r="R16" s="125" t="s">
        <v>239</v>
      </c>
    </row>
    <row r="17" spans="2:18" ht="15" customHeight="1" thickBot="1" x14ac:dyDescent="0.25">
      <c r="B17" s="848" t="s">
        <v>54</v>
      </c>
      <c r="C17" s="849"/>
      <c r="D17" s="146">
        <v>2704.4380000000001</v>
      </c>
      <c r="E17" s="401">
        <v>2712.366</v>
      </c>
      <c r="F17" s="514">
        <v>-0.2922909371375354</v>
      </c>
      <c r="G17" s="150">
        <v>2333.34</v>
      </c>
      <c r="H17" s="140">
        <v>2349.1489999999999</v>
      </c>
      <c r="I17" s="141">
        <v>-0.67296710425774364</v>
      </c>
      <c r="J17" s="150" t="s">
        <v>20</v>
      </c>
      <c r="K17" s="140" t="s">
        <v>20</v>
      </c>
      <c r="L17" s="540" t="s">
        <v>239</v>
      </c>
      <c r="M17" s="150" t="s">
        <v>20</v>
      </c>
      <c r="N17" s="140" t="s">
        <v>20</v>
      </c>
      <c r="O17" s="141" t="s">
        <v>239</v>
      </c>
      <c r="P17" s="440">
        <v>3345.0880000000002</v>
      </c>
      <c r="Q17" s="140">
        <v>3261.7890000000002</v>
      </c>
      <c r="R17" s="141">
        <v>2.553782602124171</v>
      </c>
    </row>
    <row r="18" spans="2:18" ht="15.75" customHeight="1" x14ac:dyDescent="0.2">
      <c r="B18" s="842" t="s">
        <v>55</v>
      </c>
      <c r="C18" s="451" t="s">
        <v>46</v>
      </c>
      <c r="D18" s="515">
        <v>1337.84</v>
      </c>
      <c r="E18" s="516">
        <v>1346.8420000000001</v>
      </c>
      <c r="F18" s="517">
        <v>-0.66837832500027317</v>
      </c>
      <c r="G18" s="515">
        <v>1357.8630000000001</v>
      </c>
      <c r="H18" s="516">
        <v>1348.289</v>
      </c>
      <c r="I18" s="517">
        <v>0.7100851523671905</v>
      </c>
      <c r="J18" s="461">
        <v>1361.0170000000001</v>
      </c>
      <c r="K18" s="499">
        <v>1382.4649999999999</v>
      </c>
      <c r="L18" s="501">
        <v>-1.5514316818147198</v>
      </c>
      <c r="M18" s="515">
        <v>1392.9749999999999</v>
      </c>
      <c r="N18" s="516">
        <v>1426.229</v>
      </c>
      <c r="O18" s="500">
        <v>-2.3316031296516995</v>
      </c>
      <c r="P18" s="515">
        <v>1236.644</v>
      </c>
      <c r="Q18" s="516">
        <v>1232.5429999999999</v>
      </c>
      <c r="R18" s="517">
        <v>0.33272672839812589</v>
      </c>
    </row>
    <row r="19" spans="2:18" ht="37.5" customHeight="1" thickBot="1" x14ac:dyDescent="0.25">
      <c r="B19" s="843"/>
      <c r="C19" s="422" t="s">
        <v>56</v>
      </c>
      <c r="D19" s="146">
        <v>965.08900000000006</v>
      </c>
      <c r="E19" s="401">
        <v>947.90899999999999</v>
      </c>
      <c r="F19" s="402">
        <v>1.8124102630104857</v>
      </c>
      <c r="G19" s="150" t="s">
        <v>84</v>
      </c>
      <c r="H19" s="140" t="s">
        <v>84</v>
      </c>
      <c r="I19" s="568" t="s">
        <v>239</v>
      </c>
      <c r="J19" s="150" t="s">
        <v>84</v>
      </c>
      <c r="K19" s="140" t="s">
        <v>84</v>
      </c>
      <c r="L19" s="141" t="s">
        <v>239</v>
      </c>
      <c r="M19" s="150" t="s">
        <v>84</v>
      </c>
      <c r="N19" s="140" t="s">
        <v>84</v>
      </c>
      <c r="O19" s="141" t="s">
        <v>239</v>
      </c>
      <c r="P19" s="150" t="s">
        <v>84</v>
      </c>
      <c r="Q19" s="140" t="s">
        <v>84</v>
      </c>
      <c r="R19" s="141" t="s">
        <v>239</v>
      </c>
    </row>
    <row r="21" spans="2:18" ht="24" x14ac:dyDescent="0.3">
      <c r="B21" s="518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26" priority="69" stopIfTrue="1" operator="lessThan">
      <formula>0</formula>
    </cfRule>
    <cfRule type="cellIs" dxfId="125" priority="70" stopIfTrue="1" operator="greaterThan">
      <formula>0</formula>
    </cfRule>
  </conditionalFormatting>
  <conditionalFormatting sqref="I8:I12 L8:L18 O8:O15 R8:R11 R13:R18 I15:I18 O17:O18">
    <cfRule type="cellIs" dxfId="124" priority="40" stopIfTrue="1" operator="lessThan">
      <formula>0</formula>
    </cfRule>
    <cfRule type="cellIs" dxfId="123" priority="41" stopIfTrue="1" operator="greaterThan">
      <formula>0</formula>
    </cfRule>
    <cfRule type="expression" dxfId="122" priority="42" stopIfTrue="1">
      <formula>LEFT(I8,LEN("*"))="*"</formula>
    </cfRule>
  </conditionalFormatting>
  <conditionalFormatting sqref="I11">
    <cfRule type="cellIs" dxfId="121" priority="38" stopIfTrue="1" operator="lessThan">
      <formula>0</formula>
    </cfRule>
  </conditionalFormatting>
  <conditionalFormatting sqref="I8:I12 I15:I18">
    <cfRule type="cellIs" dxfId="120" priority="39" stopIfTrue="1" operator="lessThan">
      <formula>0</formula>
    </cfRule>
  </conditionalFormatting>
  <conditionalFormatting sqref="L8:L18">
    <cfRule type="cellIs" dxfId="119" priority="37" stopIfTrue="1" operator="lessThan">
      <formula>0</formula>
    </cfRule>
  </conditionalFormatting>
  <conditionalFormatting sqref="O8:O15 O17:O18">
    <cfRule type="cellIs" dxfId="118" priority="36" stopIfTrue="1" operator="lessThan">
      <formula>0</formula>
    </cfRule>
  </conditionalFormatting>
  <conditionalFormatting sqref="R8:R11 R13:R18">
    <cfRule type="cellIs" dxfId="117" priority="35" stopIfTrue="1" operator="lessThan">
      <formula>0</formula>
    </cfRule>
  </conditionalFormatting>
  <conditionalFormatting sqref="I8:I12 L8:L18 O8:O15 R8:R11 R13:R18 I15:I18 O17:O18">
    <cfRule type="cellIs" dxfId="116" priority="43" stopIfTrue="1" operator="lessThan">
      <formula>0</formula>
    </cfRule>
    <cfRule type="cellIs" dxfId="115" priority="44" stopIfTrue="1" operator="greaterThan">
      <formula>0</formula>
    </cfRule>
    <cfRule type="cellIs" dxfId="114" priority="45" stopIfTrue="1" operator="lessThan">
      <formula>0</formula>
    </cfRule>
  </conditionalFormatting>
  <conditionalFormatting sqref="R12">
    <cfRule type="cellIs" dxfId="113" priority="32" stopIfTrue="1" operator="lessThan">
      <formula>0</formula>
    </cfRule>
    <cfRule type="cellIs" dxfId="112" priority="33" stopIfTrue="1" operator="greaterThan">
      <formula>0</formula>
    </cfRule>
    <cfRule type="expression" dxfId="111" priority="34" stopIfTrue="1">
      <formula>LEFT(R12,LEN("*"))="*"</formula>
    </cfRule>
  </conditionalFormatting>
  <conditionalFormatting sqref="R12">
    <cfRule type="cellIs" dxfId="110" priority="31" stopIfTrue="1" operator="lessThan">
      <formula>0</formula>
    </cfRule>
  </conditionalFormatting>
  <conditionalFormatting sqref="R12">
    <cfRule type="cellIs" dxfId="109" priority="46" stopIfTrue="1" operator="lessThan">
      <formula>0</formula>
    </cfRule>
    <cfRule type="cellIs" dxfId="108" priority="47" stopIfTrue="1" operator="greaterThan">
      <formula>0</formula>
    </cfRule>
    <cfRule type="cellIs" dxfId="107" priority="48" stopIfTrue="1" operator="lessThan">
      <formula>0</formula>
    </cfRule>
  </conditionalFormatting>
  <conditionalFormatting sqref="I13:I14">
    <cfRule type="cellIs" dxfId="106" priority="28" stopIfTrue="1" operator="lessThan">
      <formula>0</formula>
    </cfRule>
    <cfRule type="cellIs" dxfId="105" priority="29" stopIfTrue="1" operator="greaterThan">
      <formula>0</formula>
    </cfRule>
    <cfRule type="expression" dxfId="104" priority="30" stopIfTrue="1">
      <formula>LEFT(I13,LEN("*"))="*"</formula>
    </cfRule>
  </conditionalFormatting>
  <conditionalFormatting sqref="I13:I14">
    <cfRule type="cellIs" dxfId="103" priority="27" stopIfTrue="1" operator="lessThan">
      <formula>0</formula>
    </cfRule>
  </conditionalFormatting>
  <conditionalFormatting sqref="I13:I14">
    <cfRule type="cellIs" dxfId="102" priority="49" stopIfTrue="1" operator="lessThan">
      <formula>0</formula>
    </cfRule>
    <cfRule type="cellIs" dxfId="101" priority="50" stopIfTrue="1" operator="greaterThan">
      <formula>0</formula>
    </cfRule>
    <cfRule type="cellIs" dxfId="100" priority="51" stopIfTrue="1" operator="lessThan">
      <formula>0</formula>
    </cfRule>
  </conditionalFormatting>
  <conditionalFormatting sqref="O16">
    <cfRule type="cellIs" dxfId="99" priority="24" stopIfTrue="1" operator="lessThan">
      <formula>0</formula>
    </cfRule>
    <cfRule type="cellIs" dxfId="98" priority="25" stopIfTrue="1" operator="greaterThan">
      <formula>0</formula>
    </cfRule>
    <cfRule type="expression" dxfId="97" priority="26" stopIfTrue="1">
      <formula>LEFT(O16,LEN("*"))="*"</formula>
    </cfRule>
  </conditionalFormatting>
  <conditionalFormatting sqref="O16">
    <cfRule type="cellIs" dxfId="96" priority="23" stopIfTrue="1" operator="lessThan">
      <formula>0</formula>
    </cfRule>
  </conditionalFormatting>
  <conditionalFormatting sqref="O16">
    <cfRule type="cellIs" dxfId="95" priority="52" stopIfTrue="1" operator="lessThan">
      <formula>0</formula>
    </cfRule>
    <cfRule type="cellIs" dxfId="94" priority="53" stopIfTrue="1" operator="greaterThan">
      <formula>0</formula>
    </cfRule>
    <cfRule type="cellIs" dxfId="93" priority="54" stopIfTrue="1" operator="lessThan">
      <formula>0</formula>
    </cfRule>
  </conditionalFormatting>
  <conditionalFormatting sqref="L19">
    <cfRule type="cellIs" dxfId="92" priority="16" stopIfTrue="1" operator="lessThan">
      <formula>0</formula>
    </cfRule>
    <cfRule type="cellIs" dxfId="91" priority="17" stopIfTrue="1" operator="greaterThan">
      <formula>0</formula>
    </cfRule>
    <cfRule type="expression" dxfId="90" priority="18" stopIfTrue="1">
      <formula>LEFT(L19,LEN("*"))="*"</formula>
    </cfRule>
  </conditionalFormatting>
  <conditionalFormatting sqref="L19">
    <cfRule type="cellIs" dxfId="89" priority="15" stopIfTrue="1" operator="lessThan">
      <formula>0</formula>
    </cfRule>
  </conditionalFormatting>
  <conditionalFormatting sqref="L19">
    <cfRule type="cellIs" dxfId="88" priority="58" stopIfTrue="1" operator="lessThan">
      <formula>0</formula>
    </cfRule>
    <cfRule type="cellIs" dxfId="87" priority="59" stopIfTrue="1" operator="greaterThan">
      <formula>0</formula>
    </cfRule>
    <cfRule type="cellIs" dxfId="86" priority="60" stopIfTrue="1" operator="lessThan">
      <formula>0</formula>
    </cfRule>
  </conditionalFormatting>
  <conditionalFormatting sqref="O19">
    <cfRule type="cellIs" dxfId="85" priority="12" stopIfTrue="1" operator="lessThan">
      <formula>0</formula>
    </cfRule>
    <cfRule type="cellIs" dxfId="84" priority="13" stopIfTrue="1" operator="greaterThan">
      <formula>0</formula>
    </cfRule>
    <cfRule type="expression" dxfId="83" priority="14" stopIfTrue="1">
      <formula>LEFT(O19,LEN("*"))="*"</formula>
    </cfRule>
  </conditionalFormatting>
  <conditionalFormatting sqref="O19">
    <cfRule type="cellIs" dxfId="82" priority="11" stopIfTrue="1" operator="lessThan">
      <formula>0</formula>
    </cfRule>
  </conditionalFormatting>
  <conditionalFormatting sqref="O19">
    <cfRule type="cellIs" dxfId="81" priority="61" stopIfTrue="1" operator="lessThan">
      <formula>0</formula>
    </cfRule>
    <cfRule type="cellIs" dxfId="80" priority="62" stopIfTrue="1" operator="greaterThan">
      <formula>0</formula>
    </cfRule>
    <cfRule type="cellIs" dxfId="79" priority="63" stopIfTrue="1" operator="lessThan">
      <formula>0</formula>
    </cfRule>
  </conditionalFormatting>
  <conditionalFormatting sqref="R19">
    <cfRule type="cellIs" dxfId="78" priority="8" stopIfTrue="1" operator="lessThan">
      <formula>0</formula>
    </cfRule>
    <cfRule type="cellIs" dxfId="77" priority="9" stopIfTrue="1" operator="greaterThan">
      <formula>0</formula>
    </cfRule>
    <cfRule type="expression" dxfId="76" priority="10" stopIfTrue="1">
      <formula>LEFT(R19,LEN("*"))="*"</formula>
    </cfRule>
  </conditionalFormatting>
  <conditionalFormatting sqref="R19">
    <cfRule type="cellIs" dxfId="75" priority="7" stopIfTrue="1" operator="lessThan">
      <formula>0</formula>
    </cfRule>
  </conditionalFormatting>
  <conditionalFormatting sqref="R19">
    <cfRule type="cellIs" dxfId="74" priority="64" stopIfTrue="1" operator="lessThan">
      <formula>0</formula>
    </cfRule>
    <cfRule type="cellIs" dxfId="73" priority="65" stopIfTrue="1" operator="greaterThan">
      <formula>0</formula>
    </cfRule>
    <cfRule type="cellIs" dxfId="72" priority="66" stopIfTrue="1" operator="lessThan">
      <formula>0</formula>
    </cfRule>
  </conditionalFormatting>
  <conditionalFormatting sqref="L8:L19 O8:O19 R8:R19 I8:I18">
    <cfRule type="cellIs" dxfId="71" priority="67" stopIfTrue="1" operator="lessThan">
      <formula>0</formula>
    </cfRule>
    <cfRule type="cellIs" dxfId="70" priority="68" stopIfTrue="1" operator="greaterThan">
      <formula>0</formula>
    </cfRule>
  </conditionalFormatting>
  <conditionalFormatting sqref="F8:F19 I8:I18 L8:L19 O8:O19 R8:R19">
    <cfRule type="beginsWith" dxfId="69" priority="4" operator="beginsWith" text="*">
      <formula>LEFT(F8,LEN("*"))="*"</formula>
    </cfRule>
    <cfRule type="cellIs" dxfId="68" priority="5" operator="lessThan">
      <formula>0</formula>
    </cfRule>
    <cfRule type="cellIs" dxfId="67" priority="6" operator="greaterThan">
      <formula>0</formula>
    </cfRule>
  </conditionalFormatting>
  <conditionalFormatting sqref="I19">
    <cfRule type="beginsWith" dxfId="66" priority="1" operator="beginsWith" text="*">
      <formula>LEFT(I19,LEN("*"))="*"</formula>
    </cfRule>
    <cfRule type="cellIs" dxfId="65" priority="2" operator="lessThan">
      <formula>0</formula>
    </cfRule>
    <cfRule type="cellIs" dxfId="64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A43"/>
  <sheetViews>
    <sheetView showGridLines="0" zoomScale="75" workbookViewId="0">
      <selection activeCell="W12" sqref="W12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09" t="s">
        <v>318</v>
      </c>
      <c r="D1" s="107"/>
      <c r="E1" s="107"/>
      <c r="F1" s="107"/>
      <c r="G1" s="107"/>
      <c r="H1" s="107"/>
      <c r="I1" s="107"/>
      <c r="J1" s="107"/>
      <c r="K1" s="107"/>
    </row>
    <row r="2" spans="3:19" ht="18.75" x14ac:dyDescent="0.3">
      <c r="C2" s="109" t="s">
        <v>16</v>
      </c>
      <c r="D2" s="107"/>
      <c r="E2" s="107"/>
      <c r="F2" s="109"/>
      <c r="G2" s="107"/>
      <c r="H2" s="107"/>
      <c r="I2" s="107"/>
      <c r="J2" s="107"/>
      <c r="K2" s="107"/>
    </row>
    <row r="3" spans="3:19" ht="16.5" customHeight="1" x14ac:dyDescent="0.25">
      <c r="C3" s="106" t="s">
        <v>236</v>
      </c>
      <c r="D3" s="104"/>
      <c r="E3" s="107"/>
      <c r="F3" s="107"/>
      <c r="G3" s="107"/>
      <c r="H3" s="107"/>
      <c r="I3" s="107"/>
      <c r="J3" s="107"/>
      <c r="K3" s="107"/>
    </row>
    <row r="4" spans="3:19" x14ac:dyDescent="0.2">
      <c r="C4" s="107"/>
      <c r="D4" s="107"/>
      <c r="E4" s="107"/>
      <c r="F4" s="107"/>
      <c r="G4" s="107"/>
      <c r="H4" s="107"/>
      <c r="I4" s="107"/>
      <c r="J4" s="107"/>
      <c r="K4" s="107"/>
    </row>
    <row r="5" spans="3:19" ht="16.5" customHeight="1" thickBot="1" x14ac:dyDescent="0.25">
      <c r="C5" s="107"/>
      <c r="D5" s="107"/>
      <c r="E5" s="107"/>
      <c r="F5" s="107"/>
      <c r="G5" s="107"/>
      <c r="H5" s="107"/>
      <c r="I5" s="107"/>
      <c r="J5" s="107"/>
      <c r="K5" s="107"/>
    </row>
    <row r="6" spans="3:19" ht="16.5" thickBot="1" x14ac:dyDescent="0.3">
      <c r="C6" s="589"/>
      <c r="D6" s="591"/>
      <c r="E6" s="580" t="s">
        <v>1</v>
      </c>
      <c r="F6" s="581"/>
      <c r="G6" s="582"/>
      <c r="H6" s="406" t="s">
        <v>7</v>
      </c>
      <c r="I6" s="406"/>
      <c r="J6" s="406"/>
      <c r="K6" s="458"/>
      <c r="L6" s="458"/>
      <c r="M6" s="458"/>
      <c r="N6" s="458"/>
      <c r="O6" s="458"/>
      <c r="P6" s="458"/>
      <c r="Q6" s="458"/>
      <c r="R6" s="458"/>
      <c r="S6" s="459"/>
    </row>
    <row r="7" spans="3:19" ht="16.5" thickBot="1" x14ac:dyDescent="0.3">
      <c r="C7" s="590"/>
      <c r="D7" s="450" t="s">
        <v>34</v>
      </c>
      <c r="E7" s="416"/>
      <c r="F7" s="417"/>
      <c r="G7" s="418"/>
      <c r="H7" s="477" t="s">
        <v>8</v>
      </c>
      <c r="I7" s="406"/>
      <c r="J7" s="406"/>
      <c r="K7" s="477" t="s">
        <v>9</v>
      </c>
      <c r="L7" s="406"/>
      <c r="M7" s="406"/>
      <c r="N7" s="477" t="s">
        <v>10</v>
      </c>
      <c r="O7" s="458"/>
      <c r="P7" s="458"/>
      <c r="Q7" s="477" t="s">
        <v>11</v>
      </c>
      <c r="R7" s="458"/>
      <c r="S7" s="459"/>
    </row>
    <row r="8" spans="3:19" ht="33.75" customHeight="1" thickBot="1" x14ac:dyDescent="0.3">
      <c r="C8" s="427" t="s">
        <v>0</v>
      </c>
      <c r="D8" s="450" t="s">
        <v>35</v>
      </c>
      <c r="E8" s="65" t="s">
        <v>19</v>
      </c>
      <c r="F8" s="583"/>
      <c r="G8" s="584" t="s">
        <v>266</v>
      </c>
      <c r="H8" s="65" t="s">
        <v>19</v>
      </c>
      <c r="I8" s="583"/>
      <c r="J8" s="584" t="s">
        <v>215</v>
      </c>
      <c r="K8" s="65" t="s">
        <v>19</v>
      </c>
      <c r="L8" s="583"/>
      <c r="M8" s="584" t="s">
        <v>215</v>
      </c>
      <c r="N8" s="65" t="s">
        <v>19</v>
      </c>
      <c r="O8" s="583"/>
      <c r="P8" s="584" t="s">
        <v>215</v>
      </c>
      <c r="Q8" s="65" t="s">
        <v>19</v>
      </c>
      <c r="R8" s="583"/>
      <c r="S8" s="584" t="s">
        <v>215</v>
      </c>
    </row>
    <row r="9" spans="3:19" ht="30" customHeight="1" thickBot="1" x14ac:dyDescent="0.25">
      <c r="C9" s="685"/>
      <c r="D9" s="684"/>
      <c r="E9" s="113" t="s">
        <v>319</v>
      </c>
      <c r="F9" s="113" t="s">
        <v>314</v>
      </c>
      <c r="G9" s="683" t="s">
        <v>12</v>
      </c>
      <c r="H9" s="113" t="s">
        <v>319</v>
      </c>
      <c r="I9" s="723" t="s">
        <v>314</v>
      </c>
      <c r="J9" s="722" t="s">
        <v>12</v>
      </c>
      <c r="K9" s="113" t="s">
        <v>319</v>
      </c>
      <c r="L9" s="723" t="s">
        <v>314</v>
      </c>
      <c r="M9" s="722" t="s">
        <v>12</v>
      </c>
      <c r="N9" s="113" t="s">
        <v>319</v>
      </c>
      <c r="O9" s="723" t="s">
        <v>314</v>
      </c>
      <c r="P9" s="722" t="s">
        <v>12</v>
      </c>
      <c r="Q9" s="113" t="s">
        <v>319</v>
      </c>
      <c r="R9" s="723" t="s">
        <v>314</v>
      </c>
      <c r="S9" s="690" t="s">
        <v>12</v>
      </c>
    </row>
    <row r="10" spans="3:19" ht="17.25" customHeight="1" x14ac:dyDescent="0.2">
      <c r="C10" s="821" t="s">
        <v>74</v>
      </c>
      <c r="D10" s="428" t="s">
        <v>36</v>
      </c>
      <c r="E10" s="752" t="s">
        <v>20</v>
      </c>
      <c r="F10" s="758" t="s">
        <v>20</v>
      </c>
      <c r="G10" s="585" t="s">
        <v>239</v>
      </c>
      <c r="H10" s="752" t="s">
        <v>20</v>
      </c>
      <c r="I10" s="759" t="s">
        <v>20</v>
      </c>
      <c r="J10" s="648" t="s">
        <v>239</v>
      </c>
      <c r="K10" s="570" t="s">
        <v>20</v>
      </c>
      <c r="L10" s="682" t="s">
        <v>20</v>
      </c>
      <c r="M10" s="648" t="s">
        <v>239</v>
      </c>
      <c r="N10" s="570" t="s">
        <v>20</v>
      </c>
      <c r="O10" s="682" t="s">
        <v>20</v>
      </c>
      <c r="P10" s="664" t="s">
        <v>239</v>
      </c>
      <c r="Q10" s="570" t="s">
        <v>20</v>
      </c>
      <c r="R10" s="682" t="s">
        <v>20</v>
      </c>
      <c r="S10" s="664" t="s">
        <v>239</v>
      </c>
    </row>
    <row r="11" spans="3:19" ht="15" customHeight="1" x14ac:dyDescent="0.2">
      <c r="C11" s="823"/>
      <c r="D11" s="429" t="s">
        <v>37</v>
      </c>
      <c r="E11" s="114" t="s">
        <v>84</v>
      </c>
      <c r="F11" s="115" t="s">
        <v>84</v>
      </c>
      <c r="G11" s="116" t="s">
        <v>239</v>
      </c>
      <c r="H11" s="680" t="s">
        <v>20</v>
      </c>
      <c r="I11" s="679" t="s">
        <v>20</v>
      </c>
      <c r="J11" s="681" t="s">
        <v>239</v>
      </c>
      <c r="K11" s="680" t="s">
        <v>20</v>
      </c>
      <c r="L11" s="679" t="s">
        <v>20</v>
      </c>
      <c r="M11" s="681" t="s">
        <v>239</v>
      </c>
      <c r="N11" s="126" t="s">
        <v>84</v>
      </c>
      <c r="O11" s="630" t="s">
        <v>84</v>
      </c>
      <c r="P11" s="677" t="s">
        <v>239</v>
      </c>
      <c r="Q11" s="680" t="s">
        <v>20</v>
      </c>
      <c r="R11" s="679" t="s">
        <v>20</v>
      </c>
      <c r="S11" s="634" t="s">
        <v>239</v>
      </c>
    </row>
    <row r="12" spans="3:19" ht="15" customHeight="1" x14ac:dyDescent="0.2">
      <c r="C12" s="823"/>
      <c r="D12" s="429" t="s">
        <v>38</v>
      </c>
      <c r="E12" s="151">
        <v>294.65600000000001</v>
      </c>
      <c r="F12" s="216">
        <v>293.59800000000001</v>
      </c>
      <c r="G12" s="215">
        <v>0.36035667817900419</v>
      </c>
      <c r="H12" s="122">
        <v>297.209</v>
      </c>
      <c r="I12" s="674">
        <v>295.471</v>
      </c>
      <c r="J12" s="602">
        <v>0.58821339488477709</v>
      </c>
      <c r="K12" s="122">
        <v>309.392</v>
      </c>
      <c r="L12" s="674">
        <v>310.89800000000002</v>
      </c>
      <c r="M12" s="673">
        <v>-0.48440324479412167</v>
      </c>
      <c r="N12" s="114">
        <v>293.05</v>
      </c>
      <c r="O12" s="672">
        <v>293.25700000000001</v>
      </c>
      <c r="P12" s="673">
        <v>-7.0586550363672007E-2</v>
      </c>
      <c r="Q12" s="114">
        <v>272.20800000000003</v>
      </c>
      <c r="R12" s="672">
        <v>273.11</v>
      </c>
      <c r="S12" s="618">
        <v>-0.33026985463732078</v>
      </c>
    </row>
    <row r="13" spans="3:19" ht="15" customHeight="1" x14ac:dyDescent="0.2">
      <c r="C13" s="823"/>
      <c r="D13" s="430" t="s">
        <v>39</v>
      </c>
      <c r="E13" s="151">
        <v>312.01799999999997</v>
      </c>
      <c r="F13" s="216">
        <v>314.36500000000001</v>
      </c>
      <c r="G13" s="215">
        <v>-0.7465843843939487</v>
      </c>
      <c r="H13" s="122">
        <v>312.37200000000001</v>
      </c>
      <c r="I13" s="674">
        <v>314.54899999999998</v>
      </c>
      <c r="J13" s="602">
        <v>-0.69210202543958632</v>
      </c>
      <c r="K13" s="122">
        <v>324.18900000000002</v>
      </c>
      <c r="L13" s="674">
        <v>323.55700000000002</v>
      </c>
      <c r="M13" s="673">
        <v>0.19532879832610792</v>
      </c>
      <c r="N13" s="114">
        <v>300.44400000000002</v>
      </c>
      <c r="O13" s="672">
        <v>309.37099999999998</v>
      </c>
      <c r="P13" s="673">
        <v>-2.885532257386751</v>
      </c>
      <c r="Q13" s="114" t="s">
        <v>84</v>
      </c>
      <c r="R13" s="672" t="s">
        <v>84</v>
      </c>
      <c r="S13" s="618" t="s">
        <v>239</v>
      </c>
    </row>
    <row r="14" spans="3:19" ht="15" customHeight="1" thickBot="1" x14ac:dyDescent="0.25">
      <c r="C14" s="823"/>
      <c r="D14" s="431" t="s">
        <v>40</v>
      </c>
      <c r="E14" s="117">
        <v>365.10599999999999</v>
      </c>
      <c r="F14" s="118">
        <v>331.46300000000002</v>
      </c>
      <c r="G14" s="678">
        <v>10.149850812911236</v>
      </c>
      <c r="H14" s="126">
        <v>365.10599999999999</v>
      </c>
      <c r="I14" s="630">
        <v>331.46300000000002</v>
      </c>
      <c r="J14" s="676">
        <v>10.149850812911236</v>
      </c>
      <c r="K14" s="126" t="s">
        <v>20</v>
      </c>
      <c r="L14" s="630" t="s">
        <v>20</v>
      </c>
      <c r="M14" s="677" t="s">
        <v>239</v>
      </c>
      <c r="N14" s="126" t="s">
        <v>20</v>
      </c>
      <c r="O14" s="630" t="s">
        <v>20</v>
      </c>
      <c r="P14" s="676" t="s">
        <v>239</v>
      </c>
      <c r="Q14" s="121" t="s">
        <v>20</v>
      </c>
      <c r="R14" s="659" t="s">
        <v>20</v>
      </c>
      <c r="S14" s="631" t="s">
        <v>239</v>
      </c>
    </row>
    <row r="15" spans="3:19" ht="15" customHeight="1" thickBot="1" x14ac:dyDescent="0.25">
      <c r="C15" s="850"/>
      <c r="D15" s="432" t="s">
        <v>17</v>
      </c>
      <c r="E15" s="152">
        <v>303.22085573326132</v>
      </c>
      <c r="F15" s="586">
        <v>303.61040832302945</v>
      </c>
      <c r="G15" s="439">
        <v>-0.12830673095820253</v>
      </c>
      <c r="H15" s="137">
        <v>305.53372324114241</v>
      </c>
      <c r="I15" s="612">
        <v>305.56801977590845</v>
      </c>
      <c r="J15" s="606">
        <v>-1.1223862625151078E-2</v>
      </c>
      <c r="K15" s="137">
        <v>315.79868009759605</v>
      </c>
      <c r="L15" s="612">
        <v>316.5180004950937</v>
      </c>
      <c r="M15" s="611">
        <v>-0.22726050220603619</v>
      </c>
      <c r="N15" s="608">
        <v>294.54998363486203</v>
      </c>
      <c r="O15" s="610">
        <v>296.51023514236408</v>
      </c>
      <c r="P15" s="609">
        <v>-0.66110753531353506</v>
      </c>
      <c r="Q15" s="608">
        <v>274.78721655430923</v>
      </c>
      <c r="R15" s="610">
        <v>275.97486712444106</v>
      </c>
      <c r="S15" s="606">
        <v>-0.43034736550713065</v>
      </c>
    </row>
    <row r="16" spans="3:19" ht="15.75" customHeight="1" x14ac:dyDescent="0.2">
      <c r="C16" s="821" t="s">
        <v>18</v>
      </c>
      <c r="D16" s="428" t="s">
        <v>36</v>
      </c>
      <c r="E16" s="153">
        <v>256.83600000000001</v>
      </c>
      <c r="F16" s="217">
        <v>249.22</v>
      </c>
      <c r="G16" s="214">
        <v>3.0559345156889552</v>
      </c>
      <c r="H16" s="565">
        <v>261.95600000000002</v>
      </c>
      <c r="I16" s="649">
        <v>252.97300000000001</v>
      </c>
      <c r="J16" s="675">
        <v>3.5509718428448895</v>
      </c>
      <c r="K16" s="565">
        <v>235.096</v>
      </c>
      <c r="L16" s="649">
        <v>239.392</v>
      </c>
      <c r="M16" s="675">
        <v>-1.7945461836652823</v>
      </c>
      <c r="N16" s="647" t="s">
        <v>20</v>
      </c>
      <c r="O16" s="646" t="s">
        <v>20</v>
      </c>
      <c r="P16" s="645" t="s">
        <v>20</v>
      </c>
      <c r="Q16" s="647" t="s">
        <v>20</v>
      </c>
      <c r="R16" s="646" t="s">
        <v>20</v>
      </c>
      <c r="S16" s="664" t="s">
        <v>239</v>
      </c>
    </row>
    <row r="17" spans="3:27" ht="15" customHeight="1" x14ac:dyDescent="0.2">
      <c r="C17" s="823"/>
      <c r="D17" s="433" t="s">
        <v>37</v>
      </c>
      <c r="E17" s="151">
        <v>263.74200000000002</v>
      </c>
      <c r="F17" s="216">
        <v>277.85899999999998</v>
      </c>
      <c r="G17" s="215">
        <v>-5.0806344224948496</v>
      </c>
      <c r="H17" s="122">
        <v>277.48500000000001</v>
      </c>
      <c r="I17" s="674">
        <v>284.26100000000002</v>
      </c>
      <c r="J17" s="673">
        <v>-2.3837248162780011</v>
      </c>
      <c r="K17" s="122">
        <v>249.745</v>
      </c>
      <c r="L17" s="674">
        <v>267.25400000000002</v>
      </c>
      <c r="M17" s="673">
        <v>-6.5514454414152876</v>
      </c>
      <c r="N17" s="114" t="s">
        <v>20</v>
      </c>
      <c r="O17" s="672" t="s">
        <v>20</v>
      </c>
      <c r="P17" s="671" t="s">
        <v>239</v>
      </c>
      <c r="Q17" s="114" t="s">
        <v>20</v>
      </c>
      <c r="R17" s="672" t="s">
        <v>20</v>
      </c>
      <c r="S17" s="634" t="s">
        <v>239</v>
      </c>
    </row>
    <row r="18" spans="3:27" ht="15" customHeight="1" x14ac:dyDescent="0.2">
      <c r="C18" s="823"/>
      <c r="D18" s="433" t="s">
        <v>38</v>
      </c>
      <c r="E18" s="151">
        <v>276.113</v>
      </c>
      <c r="F18" s="216">
        <v>288.47899999999998</v>
      </c>
      <c r="G18" s="215">
        <v>-4.286620516571392</v>
      </c>
      <c r="H18" s="122">
        <v>277.10199999999998</v>
      </c>
      <c r="I18" s="674">
        <v>290.33499999999998</v>
      </c>
      <c r="J18" s="673">
        <v>-4.557838359136861</v>
      </c>
      <c r="K18" s="122">
        <v>269.57799999999997</v>
      </c>
      <c r="L18" s="674">
        <v>278.60300000000001</v>
      </c>
      <c r="M18" s="673">
        <v>-3.2393764604114224</v>
      </c>
      <c r="N18" s="114" t="s">
        <v>20</v>
      </c>
      <c r="O18" s="672" t="s">
        <v>20</v>
      </c>
      <c r="P18" s="663" t="s">
        <v>239</v>
      </c>
      <c r="Q18" s="114" t="s">
        <v>20</v>
      </c>
      <c r="R18" s="672" t="s">
        <v>20</v>
      </c>
      <c r="S18" s="634" t="s">
        <v>239</v>
      </c>
    </row>
    <row r="19" spans="3:27" ht="15" customHeight="1" x14ac:dyDescent="0.2">
      <c r="C19" s="823"/>
      <c r="D19" s="433" t="s">
        <v>39</v>
      </c>
      <c r="E19" s="151">
        <v>291.35000000000002</v>
      </c>
      <c r="F19" s="216">
        <v>274.80700000000002</v>
      </c>
      <c r="G19" s="215">
        <v>6.0198612116867496</v>
      </c>
      <c r="H19" s="122">
        <v>293.50700000000001</v>
      </c>
      <c r="I19" s="674">
        <v>277.04500000000002</v>
      </c>
      <c r="J19" s="673">
        <v>5.9419949827645286</v>
      </c>
      <c r="K19" s="122">
        <v>278.49099999999999</v>
      </c>
      <c r="L19" s="674">
        <v>264.66500000000002</v>
      </c>
      <c r="M19" s="673">
        <v>5.2239623675211924</v>
      </c>
      <c r="N19" s="114" t="s">
        <v>20</v>
      </c>
      <c r="O19" s="672" t="s">
        <v>20</v>
      </c>
      <c r="P19" s="671" t="s">
        <v>239</v>
      </c>
      <c r="Q19" s="670" t="s">
        <v>84</v>
      </c>
      <c r="R19" s="669" t="s">
        <v>84</v>
      </c>
      <c r="S19" s="668" t="s">
        <v>239</v>
      </c>
    </row>
    <row r="20" spans="3:27" ht="15" customHeight="1" thickBot="1" x14ac:dyDescent="0.25">
      <c r="C20" s="823"/>
      <c r="D20" s="433" t="s">
        <v>40</v>
      </c>
      <c r="E20" s="131">
        <v>316.88299999999998</v>
      </c>
      <c r="F20" s="218">
        <v>319.95600000000002</v>
      </c>
      <c r="G20" s="213">
        <v>-0.96044456112716614</v>
      </c>
      <c r="H20" s="126">
        <v>316.84699999999998</v>
      </c>
      <c r="I20" s="630">
        <v>321.16899999999998</v>
      </c>
      <c r="J20" s="638">
        <v>-1.3457089569665823</v>
      </c>
      <c r="K20" s="117" t="s">
        <v>84</v>
      </c>
      <c r="L20" s="627" t="s">
        <v>84</v>
      </c>
      <c r="M20" s="638" t="s">
        <v>239</v>
      </c>
      <c r="N20" s="117" t="s">
        <v>20</v>
      </c>
      <c r="O20" s="627" t="s">
        <v>20</v>
      </c>
      <c r="P20" s="637" t="s">
        <v>239</v>
      </c>
      <c r="Q20" s="121" t="s">
        <v>20</v>
      </c>
      <c r="R20" s="659" t="s">
        <v>20</v>
      </c>
      <c r="S20" s="631" t="s">
        <v>239</v>
      </c>
    </row>
    <row r="21" spans="3:27" ht="15" customHeight="1" thickBot="1" x14ac:dyDescent="0.25">
      <c r="C21" s="850"/>
      <c r="D21" s="434" t="s">
        <v>17</v>
      </c>
      <c r="E21" s="152">
        <v>283.80245068554603</v>
      </c>
      <c r="F21" s="586">
        <v>277.18259990593282</v>
      </c>
      <c r="G21" s="439">
        <v>2.3882634703115522</v>
      </c>
      <c r="H21" s="657">
        <v>288.27238200195342</v>
      </c>
      <c r="I21" s="656">
        <v>279.97626860046671</v>
      </c>
      <c r="J21" s="667">
        <v>2.9631487850584484</v>
      </c>
      <c r="K21" s="608">
        <v>265.03542180478144</v>
      </c>
      <c r="L21" s="610">
        <v>265.94858770043578</v>
      </c>
      <c r="M21" s="606">
        <v>-0.34336181423265683</v>
      </c>
      <c r="N21" s="608" t="s">
        <v>84</v>
      </c>
      <c r="O21" s="610" t="s">
        <v>84</v>
      </c>
      <c r="P21" s="609" t="s">
        <v>239</v>
      </c>
      <c r="Q21" s="608" t="s">
        <v>84</v>
      </c>
      <c r="R21" s="610" t="s">
        <v>84</v>
      </c>
      <c r="S21" s="666" t="s">
        <v>239</v>
      </c>
    </row>
    <row r="22" spans="3:27" ht="15.75" customHeight="1" x14ac:dyDescent="0.2">
      <c r="C22" s="821" t="s">
        <v>41</v>
      </c>
      <c r="D22" s="587" t="s">
        <v>36</v>
      </c>
      <c r="E22" s="119" t="s">
        <v>20</v>
      </c>
      <c r="F22" s="519" t="s">
        <v>20</v>
      </c>
      <c r="G22" s="652" t="s">
        <v>239</v>
      </c>
      <c r="H22" s="498" t="s">
        <v>20</v>
      </c>
      <c r="I22" s="603" t="s">
        <v>20</v>
      </c>
      <c r="J22" s="651" t="s">
        <v>239</v>
      </c>
      <c r="K22" s="415" t="s">
        <v>20</v>
      </c>
      <c r="L22" s="603" t="s">
        <v>20</v>
      </c>
      <c r="M22" s="665" t="s">
        <v>239</v>
      </c>
      <c r="N22" s="647" t="s">
        <v>20</v>
      </c>
      <c r="O22" s="646" t="s">
        <v>20</v>
      </c>
      <c r="P22" s="645" t="s">
        <v>239</v>
      </c>
      <c r="Q22" s="647" t="s">
        <v>20</v>
      </c>
      <c r="R22" s="646" t="s">
        <v>20</v>
      </c>
      <c r="S22" s="664" t="s">
        <v>239</v>
      </c>
    </row>
    <row r="23" spans="3:27" ht="15" customHeight="1" x14ac:dyDescent="0.2">
      <c r="C23" s="823"/>
      <c r="D23" s="433" t="s">
        <v>37</v>
      </c>
      <c r="E23" s="131">
        <v>727.89200000000005</v>
      </c>
      <c r="F23" s="218">
        <v>732.48599999999999</v>
      </c>
      <c r="G23" s="643">
        <v>-0.62717922253803315</v>
      </c>
      <c r="H23" s="135">
        <v>723.423</v>
      </c>
      <c r="I23" s="617">
        <v>729.64599999999996</v>
      </c>
      <c r="J23" s="613">
        <v>-0.85287934148888056</v>
      </c>
      <c r="K23" s="394">
        <v>741.923</v>
      </c>
      <c r="L23" s="601">
        <v>745.65300000000002</v>
      </c>
      <c r="M23" s="663">
        <v>-0.50023268195796411</v>
      </c>
      <c r="N23" s="117" t="s">
        <v>84</v>
      </c>
      <c r="O23" s="627" t="s">
        <v>84</v>
      </c>
      <c r="P23" s="637" t="s">
        <v>239</v>
      </c>
      <c r="Q23" s="114" t="s">
        <v>84</v>
      </c>
      <c r="R23" s="542" t="s">
        <v>84</v>
      </c>
      <c r="S23" s="618" t="s">
        <v>239</v>
      </c>
    </row>
    <row r="24" spans="3:27" ht="15" customHeight="1" x14ac:dyDescent="0.2">
      <c r="C24" s="823"/>
      <c r="D24" s="433" t="s">
        <v>38</v>
      </c>
      <c r="E24" s="131">
        <v>628.61800000000005</v>
      </c>
      <c r="F24" s="218">
        <v>619.86300000000006</v>
      </c>
      <c r="G24" s="643">
        <v>1.4124088709924603</v>
      </c>
      <c r="H24" s="126">
        <v>717.99300000000005</v>
      </c>
      <c r="I24" s="630">
        <v>723.72</v>
      </c>
      <c r="J24" s="636">
        <v>-0.79132813795390144</v>
      </c>
      <c r="K24" s="394" t="s">
        <v>84</v>
      </c>
      <c r="L24" s="601" t="s">
        <v>84</v>
      </c>
      <c r="M24" s="663" t="s">
        <v>239</v>
      </c>
      <c r="N24" s="114">
        <v>572.755</v>
      </c>
      <c r="O24" s="542">
        <v>580.27</v>
      </c>
      <c r="P24" s="663">
        <v>-1.2950867699519166</v>
      </c>
      <c r="Q24" s="114" t="s">
        <v>84</v>
      </c>
      <c r="R24" s="542" t="s">
        <v>84</v>
      </c>
      <c r="S24" s="618" t="s">
        <v>239</v>
      </c>
    </row>
    <row r="25" spans="3:27" ht="15" customHeight="1" x14ac:dyDescent="0.2">
      <c r="C25" s="823"/>
      <c r="D25" s="433" t="s">
        <v>39</v>
      </c>
      <c r="E25" s="117">
        <v>641.07100000000003</v>
      </c>
      <c r="F25" s="118">
        <v>664.21299999999997</v>
      </c>
      <c r="G25" s="643">
        <v>-3.4841233158640286</v>
      </c>
      <c r="H25" s="126" t="s">
        <v>84</v>
      </c>
      <c r="I25" s="630" t="s">
        <v>84</v>
      </c>
      <c r="J25" s="636" t="s">
        <v>239</v>
      </c>
      <c r="K25" s="394" t="s">
        <v>20</v>
      </c>
      <c r="L25" s="601" t="s">
        <v>20</v>
      </c>
      <c r="M25" s="663" t="s">
        <v>239</v>
      </c>
      <c r="N25" s="135" t="s">
        <v>84</v>
      </c>
      <c r="O25" s="617" t="s">
        <v>84</v>
      </c>
      <c r="P25" s="615" t="s">
        <v>239</v>
      </c>
      <c r="Q25" s="114">
        <v>688.44899999999996</v>
      </c>
      <c r="R25" s="542">
        <v>703.327</v>
      </c>
      <c r="S25" s="618">
        <v>-2.1153744986329324</v>
      </c>
    </row>
    <row r="26" spans="3:27" ht="15" customHeight="1" thickBot="1" x14ac:dyDescent="0.25">
      <c r="C26" s="823"/>
      <c r="D26" s="433" t="s">
        <v>40</v>
      </c>
      <c r="E26" s="131">
        <v>599.34799999999996</v>
      </c>
      <c r="F26" s="218">
        <v>586.88300000000004</v>
      </c>
      <c r="G26" s="640">
        <v>2.1239327089044866</v>
      </c>
      <c r="H26" s="139">
        <v>605.12199999999996</v>
      </c>
      <c r="I26" s="662">
        <v>585.53599999999994</v>
      </c>
      <c r="J26" s="661">
        <v>3.3449693955623592</v>
      </c>
      <c r="K26" s="660">
        <v>580.572</v>
      </c>
      <c r="L26" s="627">
        <v>583.73099999999999</v>
      </c>
      <c r="M26" s="637">
        <v>-0.54117393114293944</v>
      </c>
      <c r="N26" s="121">
        <v>689.24699999999996</v>
      </c>
      <c r="O26" s="659">
        <v>655.47500000000002</v>
      </c>
      <c r="P26" s="658">
        <v>5.1522941378389611</v>
      </c>
      <c r="Q26" s="117" t="s">
        <v>20</v>
      </c>
      <c r="R26" s="627" t="s">
        <v>20</v>
      </c>
      <c r="S26" s="626" t="s">
        <v>20</v>
      </c>
      <c r="Y26" s="724"/>
      <c r="Z26" s="120"/>
      <c r="AA26" s="725"/>
    </row>
    <row r="27" spans="3:27" ht="15" customHeight="1" thickBot="1" x14ac:dyDescent="0.25">
      <c r="C27" s="851"/>
      <c r="D27" s="432" t="s">
        <v>17</v>
      </c>
      <c r="E27" s="152">
        <v>632.39353360979896</v>
      </c>
      <c r="F27" s="586">
        <v>638.70203606919335</v>
      </c>
      <c r="G27" s="439">
        <v>-0.9877066461568258</v>
      </c>
      <c r="H27" s="657">
        <v>588.91416337182693</v>
      </c>
      <c r="I27" s="656">
        <v>588.65123660091592</v>
      </c>
      <c r="J27" s="655">
        <v>4.4665967649918127E-2</v>
      </c>
      <c r="K27" s="137">
        <v>611.75620048354529</v>
      </c>
      <c r="L27" s="612">
        <v>619.75739702632973</v>
      </c>
      <c r="M27" s="606">
        <v>-1.2910207415313057</v>
      </c>
      <c r="N27" s="654">
        <v>595.7807768639351</v>
      </c>
      <c r="O27" s="610">
        <v>596.60785087253737</v>
      </c>
      <c r="P27" s="609">
        <v>-0.1386294208821881</v>
      </c>
      <c r="Q27" s="435">
        <v>678.65988184308083</v>
      </c>
      <c r="R27" s="607">
        <v>691.47970517724798</v>
      </c>
      <c r="S27" s="653">
        <v>-1.8539695725243346</v>
      </c>
    </row>
    <row r="28" spans="3:27" ht="15.75" customHeight="1" x14ac:dyDescent="0.2">
      <c r="C28" s="821" t="s">
        <v>42</v>
      </c>
      <c r="D28" s="428" t="s">
        <v>36</v>
      </c>
      <c r="E28" s="119" t="s">
        <v>84</v>
      </c>
      <c r="F28" s="120" t="s">
        <v>84</v>
      </c>
      <c r="G28" s="652" t="s">
        <v>239</v>
      </c>
      <c r="H28" s="498" t="s">
        <v>84</v>
      </c>
      <c r="I28" s="603" t="s">
        <v>84</v>
      </c>
      <c r="J28" s="651" t="s">
        <v>239</v>
      </c>
      <c r="K28" s="650" t="s">
        <v>20</v>
      </c>
      <c r="L28" s="649" t="s">
        <v>20</v>
      </c>
      <c r="M28" s="648" t="s">
        <v>239</v>
      </c>
      <c r="N28" s="647" t="s">
        <v>20</v>
      </c>
      <c r="O28" s="646" t="s">
        <v>20</v>
      </c>
      <c r="P28" s="645" t="s">
        <v>20</v>
      </c>
      <c r="Q28" s="119" t="s">
        <v>20</v>
      </c>
      <c r="R28" s="614" t="s">
        <v>20</v>
      </c>
      <c r="S28" s="644" t="s">
        <v>239</v>
      </c>
    </row>
    <row r="29" spans="3:27" ht="15" customHeight="1" x14ac:dyDescent="0.2">
      <c r="C29" s="823"/>
      <c r="D29" s="433" t="s">
        <v>37</v>
      </c>
      <c r="E29" s="131">
        <v>365.35300000000001</v>
      </c>
      <c r="F29" s="218">
        <v>373.87099999999998</v>
      </c>
      <c r="G29" s="643">
        <v>-2.2783259466500403</v>
      </c>
      <c r="H29" s="122">
        <v>349.93200000000002</v>
      </c>
      <c r="I29" s="601">
        <v>356.48500000000001</v>
      </c>
      <c r="J29" s="639">
        <v>-1.8382260123146827</v>
      </c>
      <c r="K29" s="397">
        <v>371.863</v>
      </c>
      <c r="L29" s="630">
        <v>374.64800000000002</v>
      </c>
      <c r="M29" s="638">
        <v>-0.74336443808588992</v>
      </c>
      <c r="N29" s="117">
        <v>423.26299999999998</v>
      </c>
      <c r="O29" s="627">
        <v>494.70699999999999</v>
      </c>
      <c r="P29" s="637">
        <v>-14.441679620462217</v>
      </c>
      <c r="Q29" s="642">
        <v>429.59</v>
      </c>
      <c r="R29" s="627">
        <v>456.51799999999997</v>
      </c>
      <c r="S29" s="641">
        <v>-5.8985625977508001</v>
      </c>
    </row>
    <row r="30" spans="3:27" ht="15" customHeight="1" x14ac:dyDescent="0.2">
      <c r="C30" s="823"/>
      <c r="D30" s="433" t="s">
        <v>38</v>
      </c>
      <c r="E30" s="131">
        <v>414.57600000000002</v>
      </c>
      <c r="F30" s="218">
        <v>411.99299999999999</v>
      </c>
      <c r="G30" s="640">
        <v>0.62695239967670002</v>
      </c>
      <c r="H30" s="122">
        <v>478.90300000000002</v>
      </c>
      <c r="I30" s="601">
        <v>405.09199999999998</v>
      </c>
      <c r="J30" s="639">
        <v>18.220799225854879</v>
      </c>
      <c r="K30" s="397">
        <v>316.35000000000002</v>
      </c>
      <c r="L30" s="630">
        <v>307.375</v>
      </c>
      <c r="M30" s="638">
        <v>2.9198861325742245</v>
      </c>
      <c r="N30" s="117">
        <v>436.30700000000002</v>
      </c>
      <c r="O30" s="627">
        <v>439.06900000000002</v>
      </c>
      <c r="P30" s="637">
        <v>-0.62905830290911002</v>
      </c>
      <c r="Q30" s="117">
        <v>364.36500000000001</v>
      </c>
      <c r="R30" s="627">
        <v>372.024</v>
      </c>
      <c r="S30" s="636">
        <v>-2.0587381459260667</v>
      </c>
    </row>
    <row r="31" spans="3:27" ht="15" customHeight="1" x14ac:dyDescent="0.2">
      <c r="C31" s="823"/>
      <c r="D31" s="433" t="s">
        <v>39</v>
      </c>
      <c r="E31" s="117" t="s">
        <v>84</v>
      </c>
      <c r="F31" s="118" t="s">
        <v>84</v>
      </c>
      <c r="G31" s="635" t="s">
        <v>239</v>
      </c>
      <c r="H31" s="122" t="s">
        <v>20</v>
      </c>
      <c r="I31" s="601" t="s">
        <v>20</v>
      </c>
      <c r="J31" s="634" t="s">
        <v>239</v>
      </c>
      <c r="K31" s="397" t="s">
        <v>20</v>
      </c>
      <c r="L31" s="630" t="s">
        <v>20</v>
      </c>
      <c r="M31" s="629" t="s">
        <v>239</v>
      </c>
      <c r="N31" s="117" t="s">
        <v>84</v>
      </c>
      <c r="O31" s="627" t="s">
        <v>84</v>
      </c>
      <c r="P31" s="628" t="s">
        <v>239</v>
      </c>
      <c r="Q31" s="117" t="s">
        <v>20</v>
      </c>
      <c r="R31" s="627" t="s">
        <v>20</v>
      </c>
      <c r="S31" s="626" t="s">
        <v>239</v>
      </c>
    </row>
    <row r="32" spans="3:27" ht="15" customHeight="1" thickBot="1" x14ac:dyDescent="0.25">
      <c r="C32" s="823"/>
      <c r="D32" s="433" t="s">
        <v>40</v>
      </c>
      <c r="E32" s="117" t="s">
        <v>20</v>
      </c>
      <c r="F32" s="118" t="s">
        <v>20</v>
      </c>
      <c r="G32" s="633" t="s">
        <v>239</v>
      </c>
      <c r="H32" s="139" t="s">
        <v>20</v>
      </c>
      <c r="I32" s="632" t="s">
        <v>20</v>
      </c>
      <c r="J32" s="631" t="s">
        <v>239</v>
      </c>
      <c r="K32" s="397" t="s">
        <v>20</v>
      </c>
      <c r="L32" s="630" t="s">
        <v>20</v>
      </c>
      <c r="M32" s="629" t="s">
        <v>239</v>
      </c>
      <c r="N32" s="117" t="s">
        <v>20</v>
      </c>
      <c r="O32" s="627" t="s">
        <v>20</v>
      </c>
      <c r="P32" s="628" t="s">
        <v>239</v>
      </c>
      <c r="Q32" s="117" t="s">
        <v>20</v>
      </c>
      <c r="R32" s="627" t="s">
        <v>20</v>
      </c>
      <c r="S32" s="626" t="s">
        <v>239</v>
      </c>
    </row>
    <row r="33" spans="3:19" ht="15" customHeight="1" thickBot="1" x14ac:dyDescent="0.25">
      <c r="C33" s="851"/>
      <c r="D33" s="432" t="s">
        <v>17</v>
      </c>
      <c r="E33" s="152">
        <v>394.9907920155037</v>
      </c>
      <c r="F33" s="586">
        <v>398.56865691319661</v>
      </c>
      <c r="G33" s="439">
        <v>-0.8976784389927881</v>
      </c>
      <c r="H33" s="625">
        <v>372.18336039369041</v>
      </c>
      <c r="I33" s="624">
        <v>369.90215005728902</v>
      </c>
      <c r="J33" s="623">
        <v>0.6167064279156208</v>
      </c>
      <c r="K33" s="137">
        <v>347.96582779042694</v>
      </c>
      <c r="L33" s="612">
        <v>344.06635863015168</v>
      </c>
      <c r="M33" s="611">
        <v>1.1333479901378352</v>
      </c>
      <c r="N33" s="608">
        <v>437.80466750091546</v>
      </c>
      <c r="O33" s="610">
        <v>444.39286313456819</v>
      </c>
      <c r="P33" s="609">
        <v>-1.4825160753442919</v>
      </c>
      <c r="Q33" s="608">
        <v>389.34315900287692</v>
      </c>
      <c r="R33" s="610">
        <v>420.01190977818715</v>
      </c>
      <c r="S33" s="606">
        <v>-7.3018764614333751</v>
      </c>
    </row>
    <row r="34" spans="3:19" ht="15.75" customHeight="1" x14ac:dyDescent="0.2">
      <c r="C34" s="821" t="s">
        <v>43</v>
      </c>
      <c r="D34" s="456" t="s">
        <v>44</v>
      </c>
      <c r="E34" s="219">
        <v>898.73400000000004</v>
      </c>
      <c r="F34" s="220">
        <v>893.75400000000002</v>
      </c>
      <c r="G34" s="214">
        <v>0.55720030343920346</v>
      </c>
      <c r="H34" s="498">
        <v>929.15700000000004</v>
      </c>
      <c r="I34" s="622">
        <v>920.81500000000005</v>
      </c>
      <c r="J34" s="621">
        <v>0.90593658878276129</v>
      </c>
      <c r="K34" s="498">
        <v>745.26700000000005</v>
      </c>
      <c r="L34" s="622">
        <v>759.70399999999995</v>
      </c>
      <c r="M34" s="621">
        <v>-1.9003453976811888</v>
      </c>
      <c r="N34" s="506">
        <v>944.52200000000005</v>
      </c>
      <c r="O34" s="620">
        <v>941.19100000000003</v>
      </c>
      <c r="P34" s="619">
        <v>0.35391328646364206</v>
      </c>
      <c r="Q34" s="114">
        <v>848.54200000000003</v>
      </c>
      <c r="R34" s="542">
        <v>840.13400000000001</v>
      </c>
      <c r="S34" s="618">
        <v>1.0007927306834405</v>
      </c>
    </row>
    <row r="35" spans="3:19" ht="15.75" customHeight="1" thickBot="1" x14ac:dyDescent="0.25">
      <c r="C35" s="823"/>
      <c r="D35" s="428" t="s">
        <v>45</v>
      </c>
      <c r="E35" s="153">
        <v>1404.761</v>
      </c>
      <c r="F35" s="217">
        <v>1435.0530000000001</v>
      </c>
      <c r="G35" s="213">
        <v>-2.1108628043703015</v>
      </c>
      <c r="H35" s="135">
        <v>1389.35</v>
      </c>
      <c r="I35" s="617">
        <v>1389.9359999999999</v>
      </c>
      <c r="J35" s="616">
        <v>-4.2160214571031529E-2</v>
      </c>
      <c r="K35" s="135">
        <v>1279.3599999999999</v>
      </c>
      <c r="L35" s="617">
        <v>1269.5809999999999</v>
      </c>
      <c r="M35" s="616">
        <v>0.77025412321072828</v>
      </c>
      <c r="N35" s="119">
        <v>1229.117</v>
      </c>
      <c r="O35" s="614">
        <v>1193.143</v>
      </c>
      <c r="P35" s="615">
        <v>3.015061899537602</v>
      </c>
      <c r="Q35" s="119">
        <v>1599.9870000000001</v>
      </c>
      <c r="R35" s="614">
        <v>1551.867</v>
      </c>
      <c r="S35" s="613">
        <v>3.1007811880786251</v>
      </c>
    </row>
    <row r="36" spans="3:19" ht="15" customHeight="1" thickBot="1" x14ac:dyDescent="0.25">
      <c r="C36" s="851"/>
      <c r="D36" s="432" t="s">
        <v>17</v>
      </c>
      <c r="E36" s="152">
        <v>1031.3167025755024</v>
      </c>
      <c r="F36" s="586">
        <v>1054.0818664952105</v>
      </c>
      <c r="G36" s="439">
        <v>-2.1597149750238653</v>
      </c>
      <c r="H36" s="137">
        <v>1022.6241944393405</v>
      </c>
      <c r="I36" s="612">
        <v>1006.8128312714656</v>
      </c>
      <c r="J36" s="611">
        <v>1.5704371931680026</v>
      </c>
      <c r="K36" s="137">
        <v>1035.6112683340186</v>
      </c>
      <c r="L36" s="612">
        <v>1040.9217879478156</v>
      </c>
      <c r="M36" s="611">
        <v>-0.51017470047069213</v>
      </c>
      <c r="N36" s="608">
        <v>1001.3992912830365</v>
      </c>
      <c r="O36" s="610">
        <v>997.86172870901873</v>
      </c>
      <c r="P36" s="609">
        <v>0.35451430516275007</v>
      </c>
      <c r="Q36" s="608">
        <v>1060.1680714783677</v>
      </c>
      <c r="R36" s="607">
        <v>1155.1490185551925</v>
      </c>
      <c r="S36" s="606">
        <v>-8.2223977643700561</v>
      </c>
    </row>
    <row r="37" spans="3:19" ht="15" customHeight="1" x14ac:dyDescent="0.2">
      <c r="J37" s="22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3"/>
      <c r="K43" s="22"/>
    </row>
  </sheetData>
  <mergeCells count="5">
    <mergeCell ref="C10:C15"/>
    <mergeCell ref="C34:C36"/>
    <mergeCell ref="C16:C21"/>
    <mergeCell ref="C22:C27"/>
    <mergeCell ref="C28:C33"/>
  </mergeCells>
  <conditionalFormatting sqref="G10:G27 G29:G36">
    <cfRule type="beginsWith" dxfId="63" priority="45" stopIfTrue="1" operator="beginsWith" text="*">
      <formula>LEFT(G10,LEN("*"))="*"</formula>
    </cfRule>
    <cfRule type="cellIs" dxfId="62" priority="46" stopIfTrue="1" operator="lessThan">
      <formula>0</formula>
    </cfRule>
    <cfRule type="cellIs" dxfId="61" priority="47" stopIfTrue="1" operator="greaterThan">
      <formula>0</formula>
    </cfRule>
    <cfRule type="cellIs" dxfId="60" priority="50" stopIfTrue="1" operator="lessThan">
      <formula>0</formula>
    </cfRule>
    <cfRule type="cellIs" dxfId="59" priority="51" stopIfTrue="1" operator="greaterThan">
      <formula>0</formula>
    </cfRule>
    <cfRule type="cellIs" dxfId="58" priority="52" stopIfTrue="1" operator="lessThan">
      <formula>0</formula>
    </cfRule>
  </conditionalFormatting>
  <conditionalFormatting sqref="G12:G27 G33:G36 G29:G30">
    <cfRule type="cellIs" dxfId="57" priority="48" stopIfTrue="1" operator="lessThan">
      <formula>0</formula>
    </cfRule>
    <cfRule type="cellIs" dxfId="56" priority="49" stopIfTrue="1" operator="greaterThan">
      <formula>0</formula>
    </cfRule>
  </conditionalFormatting>
  <conditionalFormatting sqref="G28">
    <cfRule type="beginsWith" dxfId="55" priority="37" stopIfTrue="1" operator="beginsWith" text="*">
      <formula>LEFT(G28,LEN("*"))="*"</formula>
    </cfRule>
    <cfRule type="cellIs" dxfId="54" priority="38" stopIfTrue="1" operator="lessThan">
      <formula>0</formula>
    </cfRule>
    <cfRule type="cellIs" dxfId="53" priority="39" stopIfTrue="1" operator="greaterThan">
      <formula>0</formula>
    </cfRule>
    <cfRule type="cellIs" dxfId="52" priority="42" stopIfTrue="1" operator="lessThan">
      <formula>0</formula>
    </cfRule>
    <cfRule type="cellIs" dxfId="51" priority="43" stopIfTrue="1" operator="greaterThan">
      <formula>0</formula>
    </cfRule>
    <cfRule type="cellIs" dxfId="50" priority="44" stopIfTrue="1" operator="lessThan">
      <formula>0</formula>
    </cfRule>
  </conditionalFormatting>
  <conditionalFormatting sqref="G28">
    <cfRule type="cellIs" dxfId="49" priority="40" stopIfTrue="1" operator="lessThan">
      <formula>0</formula>
    </cfRule>
    <cfRule type="cellIs" dxfId="48" priority="41" stopIfTrue="1" operator="greaterThan">
      <formula>0</formula>
    </cfRule>
  </conditionalFormatting>
  <conditionalFormatting sqref="M10:M36 S10:S36 J10:J36">
    <cfRule type="cellIs" dxfId="47" priority="29" stopIfTrue="1" operator="greaterThan">
      <formula>0</formula>
    </cfRule>
  </conditionalFormatting>
  <conditionalFormatting sqref="P12:P36">
    <cfRule type="cellIs" dxfId="46" priority="27" stopIfTrue="1" operator="lessThan">
      <formula>0</formula>
    </cfRule>
    <cfRule type="cellIs" dxfId="45" priority="28" stopIfTrue="1" operator="greaterThan">
      <formula>0</formula>
    </cfRule>
  </conditionalFormatting>
  <conditionalFormatting sqref="P10:P11">
    <cfRule type="cellIs" dxfId="44" priority="25" stopIfTrue="1" operator="lessThan">
      <formula>0</formula>
    </cfRule>
    <cfRule type="cellIs" dxfId="43" priority="26" stopIfTrue="1" operator="greaterThan">
      <formula>0</formula>
    </cfRule>
  </conditionalFormatting>
  <conditionalFormatting sqref="H10:S36">
    <cfRule type="cellIs" dxfId="42" priority="24" stopIfTrue="1" operator="lessThan">
      <formula>0</formula>
    </cfRule>
  </conditionalFormatting>
  <conditionalFormatting sqref="M10:M36 S10:S36 P10:P36 J10:J36">
    <cfRule type="cellIs" dxfId="41" priority="31" stopIfTrue="1" operator="lessThan">
      <formula>0</formula>
    </cfRule>
    <cfRule type="cellIs" dxfId="40" priority="32" stopIfTrue="1" operator="greaterThan">
      <formula>0</formula>
    </cfRule>
    <cfRule type="cellIs" dxfId="39" priority="33" stopIfTrue="1" operator="lessThan">
      <formula>0</formula>
    </cfRule>
  </conditionalFormatting>
  <conditionalFormatting sqref="S23:S24">
    <cfRule type="cellIs" dxfId="38" priority="30" stopIfTrue="1" operator="greaterThan">
      <formula>0</formula>
    </cfRule>
  </conditionalFormatting>
  <conditionalFormatting sqref="M20">
    <cfRule type="cellIs" dxfId="37" priority="22" stopIfTrue="1" operator="lessThan">
      <formula>0</formula>
    </cfRule>
    <cfRule type="cellIs" dxfId="36" priority="23" stopIfTrue="1" operator="greaterThan">
      <formula>0</formula>
    </cfRule>
  </conditionalFormatting>
  <conditionalFormatting sqref="M10:M36 S10:S36 P10:P36 J10:J36">
    <cfRule type="cellIs" dxfId="35" priority="34" stopIfTrue="1" operator="lessThan">
      <formula>0</formula>
    </cfRule>
    <cfRule type="cellIs" dxfId="34" priority="35" stopIfTrue="1" operator="greaterThan">
      <formula>0</formula>
    </cfRule>
    <cfRule type="cellIs" dxfId="33" priority="36" stopIfTrue="1" operator="lessThan">
      <formula>0</formula>
    </cfRule>
  </conditionalFormatting>
  <conditionalFormatting sqref="P14">
    <cfRule type="cellIs" dxfId="32" priority="21" stopIfTrue="1" operator="greaterThan">
      <formula>0</formula>
    </cfRule>
  </conditionalFormatting>
  <conditionalFormatting sqref="P11">
    <cfRule type="cellIs" dxfId="31" priority="20" stopIfTrue="1" operator="greaterThan">
      <formula>0</formula>
    </cfRule>
  </conditionalFormatting>
  <conditionalFormatting sqref="P11">
    <cfRule type="cellIs" dxfId="30" priority="19" stopIfTrue="1" operator="greaterThan">
      <formula>0</formula>
    </cfRule>
  </conditionalFormatting>
  <conditionalFormatting sqref="P11">
    <cfRule type="cellIs" dxfId="29" priority="18" stopIfTrue="1" operator="greaterThan">
      <formula>0</formula>
    </cfRule>
  </conditionalFormatting>
  <conditionalFormatting sqref="G10">
    <cfRule type="beginsWith" priority="17" operator="beginsWith" text="*">
      <formula>LEFT(G10,LEN("*"))="*"</formula>
    </cfRule>
  </conditionalFormatting>
  <conditionalFormatting sqref="J10">
    <cfRule type="beginsWith" dxfId="28" priority="16" operator="beginsWith" text="*">
      <formula>LEFT(J10,LEN("*"))="*"</formula>
    </cfRule>
  </conditionalFormatting>
  <conditionalFormatting sqref="G10:G36 J10:J36 M10:M36 P10:P36 S10:S36">
    <cfRule type="beginsWith" dxfId="27" priority="13" operator="beginsWith" text="*">
      <formula>LEFT(G10,LEN("*"))="*"</formula>
    </cfRule>
    <cfRule type="cellIs" dxfId="26" priority="14" operator="lessThan">
      <formula>0</formula>
    </cfRule>
    <cfRule type="cellIs" dxfId="25" priority="15" operator="greaterThan">
      <formula>0</formula>
    </cfRule>
  </conditionalFormatting>
  <conditionalFormatting sqref="AA26">
    <cfRule type="cellIs" dxfId="24" priority="5" stopIfTrue="1" operator="greaterThan">
      <formula>0</formula>
    </cfRule>
  </conditionalFormatting>
  <conditionalFormatting sqref="Y26:AA26">
    <cfRule type="cellIs" dxfId="23" priority="4" stopIfTrue="1" operator="lessThan">
      <formula>0</formula>
    </cfRule>
  </conditionalFormatting>
  <conditionalFormatting sqref="AA26">
    <cfRule type="cellIs" dxfId="22" priority="7" stopIfTrue="1" operator="lessThan">
      <formula>0</formula>
    </cfRule>
    <cfRule type="cellIs" dxfId="21" priority="8" stopIfTrue="1" operator="greaterThan">
      <formula>0</formula>
    </cfRule>
    <cfRule type="cellIs" dxfId="20" priority="9" stopIfTrue="1" operator="lessThan">
      <formula>0</formula>
    </cfRule>
  </conditionalFormatting>
  <conditionalFormatting sqref="AA26">
    <cfRule type="cellIs" dxfId="19" priority="6" stopIfTrue="1" operator="greaterThan">
      <formula>0</formula>
    </cfRule>
  </conditionalFormatting>
  <conditionalFormatting sqref="AA26">
    <cfRule type="cellIs" dxfId="18" priority="10" stopIfTrue="1" operator="lessThan">
      <formula>0</formula>
    </cfRule>
    <cfRule type="cellIs" dxfId="17" priority="11" stopIfTrue="1" operator="greaterThan">
      <formula>0</formula>
    </cfRule>
    <cfRule type="cellIs" dxfId="16" priority="12" stopIfTrue="1" operator="lessThan">
      <formula>0</formula>
    </cfRule>
  </conditionalFormatting>
  <conditionalFormatting sqref="AA26">
    <cfRule type="beginsWith" dxfId="15" priority="1" operator="beginsWith" text="*">
      <formula>LEFT(AA26,LEN("*"))="*"</formula>
    </cfRule>
    <cfRule type="cellIs" dxfId="14" priority="2" operator="lessThan">
      <formula>0</formula>
    </cfRule>
    <cfRule type="cellIs" dxfId="13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U22" sqref="U22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09" t="s">
        <v>320</v>
      </c>
      <c r="D2" s="110"/>
      <c r="E2" s="110"/>
      <c r="F2" s="110"/>
      <c r="G2" s="110"/>
      <c r="H2" s="110"/>
      <c r="I2" s="110"/>
      <c r="J2" s="110"/>
      <c r="K2" s="110"/>
      <c r="L2" s="110"/>
      <c r="M2" s="23"/>
    </row>
    <row r="3" spans="3:13" ht="18.75" x14ac:dyDescent="0.3">
      <c r="C3" s="109" t="s">
        <v>16</v>
      </c>
      <c r="D3" s="110"/>
      <c r="E3" s="110"/>
      <c r="F3" s="109"/>
      <c r="G3" s="110"/>
      <c r="H3" s="110"/>
      <c r="I3" s="110"/>
      <c r="J3" s="110"/>
      <c r="K3" s="110"/>
      <c r="L3" s="110"/>
      <c r="M3" s="23"/>
    </row>
    <row r="4" spans="3:13" ht="18.75" x14ac:dyDescent="0.3">
      <c r="C4" s="110" t="s">
        <v>240</v>
      </c>
      <c r="D4" s="109"/>
      <c r="E4" s="110"/>
      <c r="F4" s="110"/>
      <c r="G4" s="110"/>
      <c r="H4" s="110"/>
      <c r="I4" s="110"/>
      <c r="J4" s="110"/>
      <c r="K4" s="110"/>
      <c r="L4" s="110"/>
      <c r="M4" s="23"/>
    </row>
    <row r="5" spans="3:13" x14ac:dyDescent="0.2"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7" spans="3:13" ht="13.5" thickBot="1" x14ac:dyDescent="0.25"/>
    <row r="8" spans="3:13" ht="18.75" customHeight="1" thickBot="1" x14ac:dyDescent="0.25">
      <c r="I8" s="794" t="s">
        <v>0</v>
      </c>
      <c r="J8" s="795"/>
      <c r="K8" s="806" t="s">
        <v>1</v>
      </c>
      <c r="L8" s="807"/>
      <c r="M8" s="808"/>
    </row>
    <row r="9" spans="3:13" ht="28.5" customHeight="1" thickBot="1" x14ac:dyDescent="0.25">
      <c r="I9" s="796"/>
      <c r="J9" s="797"/>
      <c r="K9" s="464" t="s">
        <v>19</v>
      </c>
      <c r="L9" s="485"/>
      <c r="M9" s="852" t="s">
        <v>230</v>
      </c>
    </row>
    <row r="10" spans="3:13" ht="27" customHeight="1" thickBot="1" x14ac:dyDescent="0.25">
      <c r="I10" s="798"/>
      <c r="J10" s="799"/>
      <c r="K10" s="113">
        <v>45452</v>
      </c>
      <c r="L10" s="113">
        <v>45445</v>
      </c>
      <c r="M10" s="853"/>
    </row>
    <row r="11" spans="3:13" ht="54.75" customHeight="1" thickBot="1" x14ac:dyDescent="0.25">
      <c r="I11" s="815" t="s">
        <v>231</v>
      </c>
      <c r="J11" s="854"/>
      <c r="K11" s="686">
        <v>1061.5</v>
      </c>
      <c r="L11" s="686" t="s">
        <v>84</v>
      </c>
      <c r="M11" s="687" t="s">
        <v>239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Q10" sqref="Q10"/>
    </sheetView>
  </sheetViews>
  <sheetFormatPr defaultRowHeight="12.75" x14ac:dyDescent="0.2"/>
  <cols>
    <col min="10" max="10" width="20.7109375" customWidth="1"/>
    <col min="11" max="13" width="12.7109375" customWidth="1"/>
  </cols>
  <sheetData>
    <row r="3" spans="3:13" ht="21" x14ac:dyDescent="0.35">
      <c r="C3" s="224" t="s">
        <v>321</v>
      </c>
      <c r="D3" s="221"/>
      <c r="E3" s="222"/>
      <c r="F3" s="221"/>
      <c r="G3" s="221"/>
      <c r="H3" s="221"/>
      <c r="I3" s="221"/>
      <c r="J3" s="221"/>
      <c r="K3" s="221"/>
      <c r="L3" s="221"/>
      <c r="M3" s="221"/>
    </row>
    <row r="4" spans="3:13" ht="21" x14ac:dyDescent="0.35">
      <c r="C4" s="223" t="s">
        <v>248</v>
      </c>
      <c r="D4" s="221"/>
      <c r="E4" s="222"/>
      <c r="F4" s="221"/>
      <c r="G4" s="221"/>
      <c r="H4" s="221"/>
      <c r="I4" s="221"/>
      <c r="J4" s="221"/>
      <c r="K4" s="221"/>
      <c r="L4" s="221"/>
      <c r="M4" s="221"/>
    </row>
    <row r="6" spans="3:13" ht="13.5" thickBot="1" x14ac:dyDescent="0.25"/>
    <row r="7" spans="3:13" ht="12.75" customHeight="1" thickBot="1" x14ac:dyDescent="0.25">
      <c r="I7" s="794" t="s">
        <v>0</v>
      </c>
      <c r="J7" s="795"/>
      <c r="K7" s="806" t="s">
        <v>1</v>
      </c>
      <c r="L7" s="807"/>
      <c r="M7" s="808"/>
    </row>
    <row r="8" spans="3:13" ht="24.75" customHeight="1" thickBot="1" x14ac:dyDescent="0.25">
      <c r="I8" s="796"/>
      <c r="J8" s="797"/>
      <c r="K8" s="464" t="s">
        <v>19</v>
      </c>
      <c r="L8" s="485"/>
      <c r="M8" s="852" t="s">
        <v>301</v>
      </c>
    </row>
    <row r="9" spans="3:13" ht="29.25" customHeight="1" thickBot="1" x14ac:dyDescent="0.25">
      <c r="I9" s="798"/>
      <c r="J9" s="799"/>
      <c r="K9" s="113">
        <v>45452</v>
      </c>
      <c r="L9" s="113">
        <v>45445</v>
      </c>
      <c r="M9" s="853"/>
    </row>
    <row r="10" spans="3:13" ht="57" customHeight="1" thickBot="1" x14ac:dyDescent="0.25">
      <c r="I10" s="815" t="s">
        <v>247</v>
      </c>
      <c r="J10" s="854"/>
      <c r="K10" s="592">
        <v>2518.13</v>
      </c>
      <c r="L10" s="592">
        <v>2454.2600000000002</v>
      </c>
      <c r="M10" s="687">
        <v>2.6024137621930801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Handel ogółem 2022-23</vt:lpstr>
      <vt:lpstr>Handel zagr. wg krajów 2022-23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2024-06-13T12:03:07Z</dcterms:modified>
</cp:coreProperties>
</file>