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Desktop\PRZETARG\Pakiety do przetargu\"/>
    </mc:Choice>
  </mc:AlternateContent>
  <bookViews>
    <workbookView xWindow="0" yWindow="0" windowWidth="25200" windowHeight="12885"/>
  </bookViews>
  <sheets>
    <sheet name="Testy, odczynniki, filtry, wkła" sheetId="1" r:id="rId1"/>
  </sheets>
  <calcPr calcId="152511"/>
</workbook>
</file>

<file path=xl/calcChain.xml><?xml version="1.0" encoding="utf-8"?>
<calcChain xmlns="http://schemas.openxmlformats.org/spreadsheetml/2006/main">
  <c r="H4" i="1" l="1"/>
  <c r="I4" i="1" s="1"/>
  <c r="J4" i="1"/>
  <c r="H5" i="1"/>
  <c r="I5" i="1" s="1"/>
  <c r="J5" i="1"/>
  <c r="H6" i="1"/>
  <c r="I6" i="1" s="1"/>
  <c r="J6" i="1"/>
  <c r="H7" i="1"/>
  <c r="I7" i="1"/>
  <c r="J7" i="1"/>
  <c r="H8" i="1"/>
  <c r="I8" i="1" s="1"/>
  <c r="J8" i="1"/>
  <c r="H9" i="1"/>
  <c r="I9" i="1" s="1"/>
  <c r="J9" i="1"/>
  <c r="H10" i="1"/>
  <c r="I10" i="1" s="1"/>
  <c r="J10" i="1"/>
  <c r="H11" i="1"/>
  <c r="I11" i="1" s="1"/>
  <c r="J11" i="1"/>
  <c r="H12" i="1"/>
  <c r="I12" i="1" s="1"/>
  <c r="J12" i="1"/>
  <c r="H13" i="1"/>
  <c r="I13" i="1" s="1"/>
  <c r="J13" i="1"/>
  <c r="H14" i="1"/>
  <c r="I14" i="1"/>
  <c r="J14" i="1"/>
  <c r="H15" i="1"/>
  <c r="I15" i="1"/>
  <c r="J15" i="1"/>
  <c r="H16" i="1"/>
  <c r="I16" i="1" s="1"/>
  <c r="J16" i="1"/>
  <c r="H17" i="1"/>
  <c r="I17" i="1" s="1"/>
  <c r="J17" i="1"/>
  <c r="H18" i="1"/>
  <c r="I18" i="1" s="1"/>
  <c r="J18" i="1"/>
  <c r="J3" i="1"/>
  <c r="I3" i="1"/>
  <c r="H3" i="1"/>
  <c r="J19" i="1" l="1"/>
  <c r="H19" i="1"/>
  <c r="I19" i="1"/>
</calcChain>
</file>

<file path=xl/sharedStrings.xml><?xml version="1.0" encoding="utf-8"?>
<sst xmlns="http://schemas.openxmlformats.org/spreadsheetml/2006/main" count="63" uniqueCount="41">
  <si>
    <t>szt</t>
  </si>
  <si>
    <t>24496300-0</t>
  </si>
  <si>
    <t>zest</t>
  </si>
  <si>
    <t>24147000-6</t>
  </si>
  <si>
    <t>op</t>
  </si>
  <si>
    <t>24496500-2</t>
  </si>
  <si>
    <t>24513295-7</t>
  </si>
  <si>
    <t>36712000-5</t>
  </si>
  <si>
    <t>21252000-4</t>
  </si>
  <si>
    <t>36712100-6</t>
  </si>
  <si>
    <r>
      <t xml:space="preserve">Lp.
</t>
    </r>
    <r>
      <rPr>
        <b/>
        <sz val="11"/>
        <color theme="1"/>
        <rFont val="Calibri"/>
        <family val="2"/>
        <charset val="238"/>
        <scheme val="minor"/>
      </rPr>
      <t>[a]</t>
    </r>
  </si>
  <si>
    <r>
      <t>Opis przedmiotu zamówienia</t>
    </r>
    <r>
      <rPr>
        <sz val="11"/>
        <color theme="1"/>
        <rFont val="Calibri"/>
        <family val="2"/>
        <charset val="238"/>
        <scheme val="minor"/>
      </rPr>
      <t xml:space="preserve">
</t>
    </r>
    <r>
      <rPr>
        <i/>
        <sz val="11"/>
        <color theme="1"/>
        <rFont val="Calibri"/>
        <family val="2"/>
        <charset val="238"/>
        <scheme val="minor"/>
      </rPr>
      <t>(wymagania / parametry jakościowe / parametry technic</t>
    </r>
    <r>
      <rPr>
        <sz val="11"/>
        <color theme="1"/>
        <rFont val="Calibri"/>
        <family val="2"/>
        <charset val="238"/>
        <scheme val="minor"/>
      </rPr>
      <t xml:space="preserve">zne)
</t>
    </r>
    <r>
      <rPr>
        <b/>
        <sz val="11"/>
        <color theme="1"/>
        <rFont val="Calibri"/>
        <family val="2"/>
        <charset val="238"/>
        <scheme val="minor"/>
      </rPr>
      <t>[b]</t>
    </r>
  </si>
  <si>
    <r>
      <t xml:space="preserve">JM
</t>
    </r>
    <r>
      <rPr>
        <b/>
        <sz val="11"/>
        <color theme="1"/>
        <rFont val="Calibri"/>
        <family val="2"/>
        <charset val="238"/>
        <scheme val="minor"/>
      </rPr>
      <t>[c]</t>
    </r>
  </si>
  <si>
    <r>
      <t xml:space="preserve">CPV
</t>
    </r>
    <r>
      <rPr>
        <b/>
        <sz val="11"/>
        <color theme="1"/>
        <rFont val="Calibri"/>
        <family val="2"/>
        <charset val="238"/>
        <scheme val="minor"/>
      </rPr>
      <t>[d]</t>
    </r>
  </si>
  <si>
    <r>
      <t xml:space="preserve">Ilość
</t>
    </r>
    <r>
      <rPr>
        <b/>
        <sz val="11"/>
        <color theme="1"/>
        <rFont val="Calibri"/>
        <family val="2"/>
        <charset val="238"/>
        <scheme val="minor"/>
      </rPr>
      <t>[e]</t>
    </r>
  </si>
  <si>
    <r>
      <t>Cena jedn.
netto</t>
    </r>
    <r>
      <rPr>
        <sz val="11"/>
        <color theme="1"/>
        <rFont val="Calibri"/>
        <family val="2"/>
        <charset val="238"/>
        <scheme val="minor"/>
      </rPr>
      <t xml:space="preserve">
</t>
    </r>
    <r>
      <rPr>
        <b/>
        <sz val="11"/>
        <color theme="1"/>
        <rFont val="Calibri"/>
        <family val="2"/>
        <charset val="238"/>
        <scheme val="minor"/>
      </rPr>
      <t>[f]</t>
    </r>
  </si>
  <si>
    <r>
      <t xml:space="preserve">VAT
(%)
</t>
    </r>
    <r>
      <rPr>
        <b/>
        <sz val="11"/>
        <color theme="1"/>
        <rFont val="Calibri"/>
        <family val="2"/>
        <charset val="238"/>
        <scheme val="minor"/>
      </rPr>
      <t>[g]</t>
    </r>
  </si>
  <si>
    <r>
      <t>Wartość
netto</t>
    </r>
    <r>
      <rPr>
        <sz val="11"/>
        <color theme="1"/>
        <rFont val="Calibri"/>
        <family val="2"/>
        <charset val="238"/>
        <scheme val="minor"/>
      </rPr>
      <t xml:space="preserve">
</t>
    </r>
    <r>
      <rPr>
        <b/>
        <sz val="11"/>
        <color theme="1"/>
        <rFont val="Calibri"/>
        <family val="2"/>
        <charset val="238"/>
        <scheme val="minor"/>
      </rPr>
      <t>[h]</t>
    </r>
  </si>
  <si>
    <r>
      <t xml:space="preserve">Wartość
brutto
</t>
    </r>
    <r>
      <rPr>
        <b/>
        <sz val="11"/>
        <color theme="1"/>
        <rFont val="Calibri"/>
        <family val="2"/>
        <charset val="238"/>
        <scheme val="minor"/>
      </rPr>
      <t>[i]</t>
    </r>
  </si>
  <si>
    <r>
      <t>Wartość
VAT</t>
    </r>
    <r>
      <rPr>
        <sz val="11"/>
        <color theme="1"/>
        <rFont val="Calibri"/>
        <family val="2"/>
        <charset val="238"/>
        <scheme val="minor"/>
      </rPr>
      <t xml:space="preserve">
</t>
    </r>
    <r>
      <rPr>
        <b/>
        <sz val="11"/>
        <color theme="1"/>
        <rFont val="Calibri"/>
        <family val="2"/>
        <charset val="238"/>
        <scheme val="minor"/>
      </rPr>
      <t>[j]</t>
    </r>
  </si>
  <si>
    <r>
      <t>Proponowany
nr kat.</t>
    </r>
    <r>
      <rPr>
        <sz val="11"/>
        <color theme="1"/>
        <rFont val="Calibri"/>
        <family val="2"/>
        <charset val="238"/>
        <scheme val="minor"/>
      </rPr>
      <t xml:space="preserve">
</t>
    </r>
    <r>
      <rPr>
        <b/>
        <sz val="11"/>
        <color theme="1"/>
        <rFont val="Calibri"/>
        <family val="2"/>
        <charset val="238"/>
        <scheme val="minor"/>
      </rPr>
      <t>[k]</t>
    </r>
  </si>
  <si>
    <r>
      <t>Producent</t>
    </r>
    <r>
      <rPr>
        <sz val="11"/>
        <color theme="1"/>
        <rFont val="Calibri"/>
        <family val="2"/>
        <charset val="238"/>
        <scheme val="minor"/>
      </rPr>
      <t xml:space="preserve">
</t>
    </r>
    <r>
      <rPr>
        <b/>
        <sz val="11"/>
        <color theme="1"/>
        <rFont val="Calibri"/>
        <family val="2"/>
        <charset val="238"/>
        <scheme val="minor"/>
      </rPr>
      <t>[l]</t>
    </r>
  </si>
  <si>
    <t>RAZEM</t>
  </si>
  <si>
    <r>
      <t>Amonowy diwodorofosforan - modyfikator matrycy - opak. 100 ml</t>
    </r>
    <r>
      <rPr>
        <i/>
        <sz val="11"/>
        <color indexed="8"/>
        <rFont val="Tahoma"/>
        <family val="2"/>
        <charset val="238"/>
      </rPr>
      <t xml:space="preserve">
</t>
    </r>
    <r>
      <rPr>
        <i/>
        <sz val="11"/>
        <color indexed="55"/>
        <rFont val="Tahoma"/>
        <family val="2"/>
        <charset val="238"/>
      </rPr>
      <t xml:space="preserve">
</t>
    </r>
  </si>
  <si>
    <r>
      <t>Anaerocult A mini - torebki i wkłady do hodowli bakterii beztlenowych-opak.25 testów nr kat.1.01611.</t>
    </r>
    <r>
      <rPr>
        <i/>
        <sz val="11"/>
        <color indexed="8"/>
        <rFont val="Tahoma"/>
        <family val="2"/>
        <charset val="238"/>
      </rPr>
      <t xml:space="preserve">
</t>
    </r>
    <r>
      <rPr>
        <i/>
        <sz val="11"/>
        <color indexed="55"/>
        <rFont val="Tahoma"/>
        <family val="2"/>
        <charset val="238"/>
      </rPr>
      <t xml:space="preserve">
</t>
    </r>
  </si>
  <si>
    <r>
      <t>Anaerotest (paski) do sprawdzania atmosfery beztlenowej - opak. 50 szt</t>
    </r>
    <r>
      <rPr>
        <i/>
        <sz val="11"/>
        <color indexed="8"/>
        <rFont val="Tahoma"/>
        <family val="2"/>
        <charset val="238"/>
      </rPr>
      <t xml:space="preserve">
</t>
    </r>
    <r>
      <rPr>
        <i/>
        <sz val="11"/>
        <color indexed="55"/>
        <rFont val="Tahoma"/>
        <family val="2"/>
        <charset val="238"/>
      </rPr>
      <t xml:space="preserve">
</t>
    </r>
  </si>
  <si>
    <r>
      <t>Bufor octanowy (roztwór pH 4,6 +/- 0,2) - opak. 1 litr</t>
    </r>
    <r>
      <rPr>
        <i/>
        <sz val="11"/>
        <color indexed="8"/>
        <rFont val="Tahoma"/>
        <family val="2"/>
        <charset val="238"/>
      </rPr>
      <t xml:space="preserve">
CAS nr 7732-18-5;akość nie gorsza niż firmy Merck lub równoważny, termin ważności minimum 12 miesięcy od daty dostawy, przy każdej dostawie należy dostarczyć certyfikat kontroli jakości produktu dla danej serii lub zapewnić nieodpłatny całodobowy dostępdo certyfikatów na stronie internetowej producenta/dostawcy</t>
    </r>
    <r>
      <rPr>
        <i/>
        <sz val="11"/>
        <color indexed="55"/>
        <rFont val="Tahoma"/>
        <family val="2"/>
        <charset val="238"/>
      </rPr>
      <t xml:space="preserve">
</t>
    </r>
  </si>
  <si>
    <r>
      <t>Ekstran MA 01 - alkaliczny płyn do mycia szkła - opak. 2,5 l nr kat. 1.07555.2500</t>
    </r>
    <r>
      <rPr>
        <i/>
        <sz val="11"/>
        <color indexed="8"/>
        <rFont val="Tahoma"/>
        <family val="2"/>
        <charset val="238"/>
      </rPr>
      <t xml:space="preserve">
jakość nie gorsza niż firmy Merck lub równoważny, termin ważności minimum 12 miesięcy od daty dostawy, przy każdej dostawie należy dostarczyć certyfikat kontroli jakości produktu dla danej serii lub zapewnić nieodpłatny całodobowy dostęp do certyfikatówna stronie internetowej producenta/dostawcy;</t>
    </r>
    <r>
      <rPr>
        <i/>
        <sz val="11"/>
        <color indexed="55"/>
        <rFont val="Tahoma"/>
        <family val="2"/>
        <charset val="238"/>
      </rPr>
      <t xml:space="preserve">
</t>
    </r>
  </si>
  <si>
    <r>
      <t>Filtr MiLLiPAK EXPRESS 40 nr kat. MPGP04001</t>
    </r>
    <r>
      <rPr>
        <i/>
        <sz val="11"/>
        <color indexed="8"/>
        <rFont val="Tahoma"/>
        <family val="2"/>
        <charset val="238"/>
      </rPr>
      <t xml:space="preserve">
</t>
    </r>
    <r>
      <rPr>
        <i/>
        <sz val="11"/>
        <color indexed="55"/>
        <rFont val="Tahoma"/>
        <family val="2"/>
        <charset val="238"/>
      </rPr>
      <t xml:space="preserve">
</t>
    </r>
  </si>
  <si>
    <r>
      <t>Filtry membranowe sterylne czarne, wielkość porów 0,45 µm, śr. 47 mm - opak. 600 szt, nr kat.MSP000</t>
    </r>
    <r>
      <rPr>
        <i/>
        <sz val="11"/>
        <color indexed="8"/>
        <rFont val="Tahoma"/>
        <family val="2"/>
        <charset val="238"/>
      </rPr>
      <t xml:space="preserve">
Filtry membranowe na tasmie, minimum rok ważności od daty dostawy, certyfikat jakości;</t>
    </r>
    <r>
      <rPr>
        <i/>
        <sz val="11"/>
        <color indexed="55"/>
        <rFont val="Tahoma"/>
        <family val="2"/>
        <charset val="238"/>
      </rPr>
      <t xml:space="preserve">
</t>
    </r>
  </si>
  <si>
    <r>
      <t>Filtry membranowe sterylne, białe, kratkowane, wielkość porów 0,45 µm, śr. 47 mm - opak. 600 szt</t>
    </r>
    <r>
      <rPr>
        <i/>
        <sz val="11"/>
        <color indexed="8"/>
        <rFont val="Tahoma"/>
        <family val="2"/>
        <charset val="238"/>
      </rPr>
      <t xml:space="preserve">
Filtry membranowe na tasmie, minimum rok ważności od daty dostawy, certyfikat jakości;</t>
    </r>
    <r>
      <rPr>
        <i/>
        <sz val="11"/>
        <color indexed="55"/>
        <rFont val="Tahoma"/>
        <family val="2"/>
        <charset val="238"/>
      </rPr>
      <t xml:space="preserve">
</t>
    </r>
  </si>
  <si>
    <r>
      <t>Kwas azotowy 65% czda - opak. 1000 ml</t>
    </r>
    <r>
      <rPr>
        <i/>
        <sz val="11"/>
        <color indexed="8"/>
        <rFont val="Tahoma"/>
        <family val="2"/>
        <charset val="238"/>
      </rPr>
      <t xml:space="preserve">
Firmy Merck Suprapur;Do analiz śladowych;Świadectwo jakości - jakość nie gorsza niż POCH,;termin przydatności nie krótszy niż 2 lata od dnia dostawy,;dla firmy innej niż POCH karta charakterystyki - jakość nie gorsza niż firmy MERCK</t>
    </r>
    <r>
      <rPr>
        <i/>
        <sz val="11"/>
        <color indexed="55"/>
        <rFont val="Tahoma"/>
        <family val="2"/>
        <charset val="238"/>
      </rPr>
      <t xml:space="preserve">
</t>
    </r>
  </si>
  <si>
    <r>
      <t>Palladu azotan - modyfikator matrycy - opak. 100 ml</t>
    </r>
    <r>
      <rPr>
        <i/>
        <sz val="11"/>
        <color indexed="8"/>
        <rFont val="Tahoma"/>
        <family val="2"/>
        <charset val="238"/>
      </rPr>
      <t xml:space="preserve">
</t>
    </r>
    <r>
      <rPr>
        <i/>
        <sz val="11"/>
        <color indexed="55"/>
        <rFont val="Tahoma"/>
        <family val="2"/>
        <charset val="238"/>
      </rPr>
      <t xml:space="preserve">
</t>
    </r>
  </si>
  <si>
    <r>
      <t>Sączki Sartorius membranowe o śr. porów 0,8 µm śr. 25 mm</t>
    </r>
    <r>
      <rPr>
        <i/>
        <sz val="11"/>
        <color indexed="8"/>
        <rFont val="Tahoma"/>
        <family val="2"/>
        <charset val="238"/>
      </rPr>
      <t xml:space="preserve">
Sączki "celulose nitrate filter" nr katalogowy11304-25-N firmy Sartorius;</t>
    </r>
    <r>
      <rPr>
        <i/>
        <sz val="11"/>
        <color indexed="55"/>
        <rFont val="Tahoma"/>
        <family val="2"/>
        <charset val="238"/>
      </rPr>
      <t xml:space="preserve">
</t>
    </r>
  </si>
  <si>
    <r>
      <t>Sączki Sartorius membranowe o śr. porów 0,8 µm śr. 37 mm</t>
    </r>
    <r>
      <rPr>
        <i/>
        <sz val="11"/>
        <color indexed="8"/>
        <rFont val="Tahoma"/>
        <family val="2"/>
        <charset val="238"/>
      </rPr>
      <t xml:space="preserve">
Sączki  "celulose nitrate filter" nr katalogowy 11304-37-N firmy Sartorius;</t>
    </r>
    <r>
      <rPr>
        <i/>
        <sz val="11"/>
        <color indexed="55"/>
        <rFont val="Tahoma"/>
        <family val="2"/>
        <charset val="238"/>
      </rPr>
      <t xml:space="preserve">
Firma Sartorius</t>
    </r>
  </si>
  <si>
    <r>
      <t>Tabletki chlorowe do Elix-10</t>
    </r>
    <r>
      <rPr>
        <i/>
        <sz val="11"/>
        <color indexed="8"/>
        <rFont val="Tahoma"/>
        <family val="2"/>
        <charset val="238"/>
      </rPr>
      <t xml:space="preserve">
</t>
    </r>
    <r>
      <rPr>
        <i/>
        <sz val="11"/>
        <color indexed="55"/>
        <rFont val="Tahoma"/>
        <family val="2"/>
        <charset val="238"/>
      </rPr>
      <t xml:space="preserve">
</t>
    </r>
  </si>
  <si>
    <r>
      <t>Wkład PROGARD TS2 do ELIX-10 Millipore Nr katalogowy PROGOTOS2</t>
    </r>
    <r>
      <rPr>
        <i/>
        <sz val="11"/>
        <color indexed="8"/>
        <rFont val="Tahoma"/>
        <family val="2"/>
        <charset val="238"/>
      </rPr>
      <t xml:space="preserve">
</t>
    </r>
    <r>
      <rPr>
        <i/>
        <sz val="11"/>
        <color indexed="55"/>
        <rFont val="Tahoma"/>
        <family val="2"/>
        <charset val="238"/>
      </rPr>
      <t xml:space="preserve">
</t>
    </r>
  </si>
  <si>
    <r>
      <t>Wkład Q-GARD T1 PACK nr kat. QGARDT1x1</t>
    </r>
    <r>
      <rPr>
        <i/>
        <sz val="11"/>
        <color indexed="8"/>
        <rFont val="Tahoma"/>
        <family val="2"/>
        <charset val="238"/>
      </rPr>
      <t xml:space="preserve">
</t>
    </r>
    <r>
      <rPr>
        <i/>
        <sz val="11"/>
        <color indexed="55"/>
        <rFont val="Tahoma"/>
        <family val="2"/>
        <charset val="238"/>
      </rPr>
      <t xml:space="preserve">
</t>
    </r>
  </si>
  <si>
    <r>
      <t>Wkład QANTUM TEX CARTRIDGE nr kat. QTUMOTEX1</t>
    </r>
    <r>
      <rPr>
        <i/>
        <sz val="11"/>
        <color indexed="8"/>
        <rFont val="Tahoma"/>
        <family val="2"/>
        <charset val="238"/>
      </rPr>
      <t xml:space="preserve">
</t>
    </r>
    <r>
      <rPr>
        <i/>
        <sz val="11"/>
        <color indexed="55"/>
        <rFont val="Tahoma"/>
        <family val="2"/>
        <charset val="238"/>
      </rPr>
      <t xml:space="preserve">
</t>
    </r>
  </si>
  <si>
    <t>KALKULACJA CENOWA
Testy, odczynniki, filtry, wkładt do zestawu Millipore. Pakiet 4</t>
  </si>
  <si>
    <t>Załącznik nr 5 do SWZ                    - załącznik nr 2 do umowy</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</si>
</sst>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38"/>
      <scheme val="minor"/>
    </font>
    <font>
      <b/>
      <sz val="11"/>
      <color theme="1"/>
      <name val="Calibri"/>
      <family val="2"/>
      <charset val="238"/>
      <scheme val="minor"/>
    </font>
    <font>
      <b/>
      <sz val="11"/>
      <color indexed="12"/>
      <name val="Calibri"/>
      <family val="2"/>
      <charset val="238"/>
      <scheme val="minor"/>
    </font>
    <font>
      <i/>
      <sz val="11"/>
      <color theme="1"/>
      <name val="Calibri"/>
      <family val="2"/>
      <charset val="238"/>
      <scheme val="minor"/>
    </font>
    <font>
      <sz val="8"/>
      <name val="Tahoma"/>
      <family val="2"/>
      <charset val="238"/>
    </font>
    <font>
      <b/>
      <sz val="12"/>
      <name val="Tahoma"/>
      <family val="2"/>
      <charset val="238"/>
    </font>
    <font>
      <b/>
      <sz val="10"/>
      <name val="Tahoma"/>
      <family val="2"/>
      <charset val="238"/>
    </font>
    <font>
      <b/>
      <sz val="11"/>
      <color indexed="10"/>
      <name val="Calibri"/>
      <family val="2"/>
      <charset val="238"/>
      <scheme val="minor"/>
    </font>
    <font>
      <b/>
      <sz val="11"/>
      <color indexed="12"/>
      <name val="Tahoma"/>
      <family val="2"/>
      <charset val="238"/>
    </font>
    <font>
      <i/>
      <sz val="11"/>
      <color indexed="8"/>
      <name val="Tahoma"/>
      <family val="2"/>
      <charset val="238"/>
    </font>
    <font>
      <i/>
      <sz val="11"/>
      <color indexed="55"/>
      <name val="Tahoma"/>
      <family val="2"/>
      <charset val="238"/>
    </font>
  </fonts>
  <fills count="4">
    <fill>
      <patternFill patternType="none"/>
    </fill>
    <fill>
      <patternFill patternType="gray125"/>
    </fill>
    <fill>
      <patternFill patternType="solid">
        <fgColor indexed="31"/>
        <bgColor indexed="64"/>
      </patternFill>
    </fill>
    <fill>
      <patternFill patternType="solid">
        <fgColor indexed="37"/>
        <bgColor indexed="64"/>
      </patternFill>
    </fill>
  </fills>
  <borders count="5">
    <border>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22">
    <xf numFmtId="0" fontId="0" fillId="0" borderId="0" xfId="0"/>
    <xf numFmtId="0" fontId="0" fillId="0" borderId="0" xfId="0" applyProtection="1"/>
    <xf numFmtId="0" fontId="4" fillId="2" borderId="2" xfId="0" applyFont="1"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2" fontId="7" fillId="2" borderId="2" xfId="0" applyNumberFormat="1" applyFont="1" applyFill="1" applyBorder="1" applyAlignment="1" applyProtection="1">
      <alignment horizontal="right" vertical="center"/>
    </xf>
    <xf numFmtId="0" fontId="0" fillId="0" borderId="2" xfId="0" applyBorder="1" applyAlignment="1" applyProtection="1">
      <alignment vertical="center"/>
    </xf>
    <xf numFmtId="2" fontId="0" fillId="0" borderId="2" xfId="0" applyNumberFormat="1" applyBorder="1" applyAlignment="1" applyProtection="1">
      <alignment vertical="center"/>
    </xf>
    <xf numFmtId="0" fontId="0" fillId="0" borderId="2" xfId="0" applyBorder="1" applyAlignment="1" applyProtection="1">
      <alignment horizontal="center" vertical="center"/>
    </xf>
    <xf numFmtId="2" fontId="0" fillId="3" borderId="2" xfId="0" applyNumberFormat="1" applyFill="1" applyBorder="1" applyAlignment="1" applyProtection="1">
      <alignment vertical="center"/>
      <protection locked="0"/>
    </xf>
    <xf numFmtId="1" fontId="0" fillId="3" borderId="2" xfId="0" applyNumberFormat="1" applyFill="1" applyBorder="1" applyAlignment="1" applyProtection="1">
      <alignment vertical="center"/>
      <protection locked="0"/>
    </xf>
    <xf numFmtId="0" fontId="0" fillId="3" borderId="2" xfId="0" applyFill="1" applyBorder="1" applyAlignment="1" applyProtection="1">
      <alignment horizontal="center" vertical="center" wrapText="1"/>
      <protection locked="0"/>
    </xf>
    <xf numFmtId="0" fontId="0" fillId="3" borderId="2" xfId="0" applyFill="1" applyBorder="1" applyAlignment="1" applyProtection="1">
      <alignment horizontal="left" vertical="center" wrapText="1"/>
      <protection locked="0"/>
    </xf>
    <xf numFmtId="0" fontId="8" fillId="0" borderId="2" xfId="0" applyFont="1" applyBorder="1" applyAlignment="1" applyProtection="1">
      <alignment vertical="center" wrapText="1"/>
    </xf>
    <xf numFmtId="0" fontId="5" fillId="2" borderId="0" xfId="0" applyFont="1" applyFill="1" applyAlignment="1" applyProtection="1">
      <alignment horizontal="center" vertical="center" wrapText="1"/>
      <protection locked="0"/>
    </xf>
    <xf numFmtId="0" fontId="6" fillId="2" borderId="0" xfId="0" applyFont="1" applyFill="1" applyAlignment="1" applyProtection="1">
      <alignment horizontal="right" vertical="top" wrapText="1"/>
    </xf>
    <xf numFmtId="0" fontId="0" fillId="2" borderId="0" xfId="0" applyFill="1" applyAlignment="1" applyProtection="1">
      <alignment horizontal="right" vertical="top" wrapText="1"/>
    </xf>
    <xf numFmtId="0" fontId="1" fillId="2" borderId="1" xfId="0" applyFont="1" applyFill="1" applyBorder="1" applyAlignment="1" applyProtection="1">
      <alignment horizontal="left" vertical="center"/>
    </xf>
    <xf numFmtId="0" fontId="1" fillId="2" borderId="3" xfId="0" applyFont="1" applyFill="1" applyBorder="1" applyAlignment="1" applyProtection="1">
      <alignment horizontal="left" vertical="center"/>
    </xf>
    <xf numFmtId="0" fontId="1" fillId="2" borderId="4" xfId="0" applyFont="1" applyFill="1" applyBorder="1" applyAlignment="1" applyProtection="1">
      <alignment horizontal="left" vertical="center"/>
    </xf>
    <xf numFmtId="0" fontId="0" fillId="2" borderId="1" xfId="0" applyFill="1" applyBorder="1" applyProtection="1"/>
    <xf numFmtId="0" fontId="0" fillId="2" borderId="4" xfId="0" applyFill="1" applyBorder="1" applyProtection="1"/>
  </cellXfs>
  <cellStyles count="1">
    <cellStyle name="Normalny"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EAEAEA"/>
      <rgbColor rgb="00000080"/>
      <rgbColor rgb="00FF00FF"/>
      <rgbColor rgb="00FFFF00"/>
      <rgbColor rgb="0000FFFF"/>
      <rgbColor rgb="00800080"/>
      <rgbColor rgb="00FFFFCC"/>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showGridLines="0" showZeros="0" tabSelected="1" workbookViewId="0">
      <pane ySplit="2" topLeftCell="A3" activePane="bottomLeft" state="frozen"/>
      <selection pane="bottomLeft" activeCell="F3" sqref="F3:G18"/>
    </sheetView>
  </sheetViews>
  <sheetFormatPr defaultRowHeight="15" x14ac:dyDescent="0.25"/>
  <cols>
    <col min="1" max="1" width="6.7109375" style="1" customWidth="1"/>
    <col min="2" max="2" width="75.7109375" style="1" customWidth="1"/>
    <col min="3" max="3" width="6.7109375" style="1" customWidth="1"/>
    <col min="4" max="4" width="15" style="1" customWidth="1"/>
    <col min="5" max="5" width="10" style="1" customWidth="1"/>
    <col min="6" max="6" width="12" style="1" customWidth="1"/>
    <col min="7" max="7" width="4" style="1" customWidth="1"/>
    <col min="8" max="18" width="13.7109375" style="1" customWidth="1"/>
    <col min="19" max="21" width="254" style="1" customWidth="1"/>
    <col min="22" max="16384" width="9.140625" style="1"/>
  </cols>
  <sheetData>
    <row r="1" spans="1:12" ht="33" customHeight="1" x14ac:dyDescent="0.25">
      <c r="A1" s="14" t="s">
        <v>39</v>
      </c>
      <c r="B1" s="14"/>
      <c r="C1" s="14"/>
      <c r="D1" s="14"/>
      <c r="E1" s="14"/>
      <c r="F1" s="14"/>
      <c r="G1" s="14"/>
      <c r="H1" s="14"/>
      <c r="I1" s="14"/>
      <c r="J1" s="14"/>
      <c r="K1" s="15" t="s">
        <v>40</v>
      </c>
      <c r="L1" s="16"/>
    </row>
    <row r="2" spans="1:12" ht="71.25" customHeight="1" x14ac:dyDescent="0.25">
      <c r="A2" s="3" t="s">
        <v>10</v>
      </c>
      <c r="B2" s="4" t="s">
        <v>11</v>
      </c>
      <c r="C2" s="3" t="s">
        <v>12</v>
      </c>
      <c r="D2" s="3" t="s">
        <v>13</v>
      </c>
      <c r="E2" s="3" t="s">
        <v>14</v>
      </c>
      <c r="F2" s="2" t="s">
        <v>15</v>
      </c>
      <c r="G2" s="3" t="s">
        <v>16</v>
      </c>
      <c r="H2" s="2" t="s">
        <v>17</v>
      </c>
      <c r="I2" s="2" t="s">
        <v>18</v>
      </c>
      <c r="J2" s="2" t="s">
        <v>19</v>
      </c>
      <c r="K2" s="2" t="s">
        <v>20</v>
      </c>
      <c r="L2" s="2" t="s">
        <v>21</v>
      </c>
    </row>
    <row r="3" spans="1:12" ht="42.75" x14ac:dyDescent="0.25">
      <c r="A3" s="6">
        <v>1</v>
      </c>
      <c r="B3" s="13" t="s">
        <v>23</v>
      </c>
      <c r="C3" s="6" t="s">
        <v>0</v>
      </c>
      <c r="D3" s="6" t="s">
        <v>1</v>
      </c>
      <c r="E3" s="8">
        <v>1</v>
      </c>
      <c r="F3" s="9"/>
      <c r="G3" s="10"/>
      <c r="H3" s="7">
        <f>F3*E3</f>
        <v>0</v>
      </c>
      <c r="I3" s="7">
        <f>H3+H3*G3/100</f>
        <v>0</v>
      </c>
      <c r="J3" s="7">
        <f>E3*F3*G3/100</f>
        <v>0</v>
      </c>
      <c r="K3" s="11"/>
      <c r="L3" s="12"/>
    </row>
    <row r="4" spans="1:12" ht="57" x14ac:dyDescent="0.25">
      <c r="A4" s="6">
        <v>2</v>
      </c>
      <c r="B4" s="13" t="s">
        <v>24</v>
      </c>
      <c r="C4" s="6" t="s">
        <v>2</v>
      </c>
      <c r="D4" s="6" t="s">
        <v>3</v>
      </c>
      <c r="E4" s="8">
        <v>2</v>
      </c>
      <c r="F4" s="9"/>
      <c r="G4" s="10"/>
      <c r="H4" s="7">
        <f t="shared" ref="H4:H18" si="0">F4*E4</f>
        <v>0</v>
      </c>
      <c r="I4" s="7">
        <f t="shared" ref="I4:I18" si="1">H4+H4*G4/100</f>
        <v>0</v>
      </c>
      <c r="J4" s="7">
        <f t="shared" ref="J4:J18" si="2">E4*F4*G4/100</f>
        <v>0</v>
      </c>
      <c r="K4" s="11"/>
      <c r="L4" s="12"/>
    </row>
    <row r="5" spans="1:12" ht="57" x14ac:dyDescent="0.25">
      <c r="A5" s="6">
        <v>3</v>
      </c>
      <c r="B5" s="13" t="s">
        <v>25</v>
      </c>
      <c r="C5" s="6" t="s">
        <v>4</v>
      </c>
      <c r="D5" s="6" t="s">
        <v>5</v>
      </c>
      <c r="E5" s="8">
        <v>1</v>
      </c>
      <c r="F5" s="9"/>
      <c r="G5" s="10"/>
      <c r="H5" s="7">
        <f t="shared" si="0"/>
        <v>0</v>
      </c>
      <c r="I5" s="7">
        <f t="shared" si="1"/>
        <v>0</v>
      </c>
      <c r="J5" s="7">
        <f t="shared" si="2"/>
        <v>0</v>
      </c>
      <c r="K5" s="11"/>
      <c r="L5" s="12"/>
    </row>
    <row r="6" spans="1:12" ht="99.75" x14ac:dyDescent="0.25">
      <c r="A6" s="6">
        <v>4</v>
      </c>
      <c r="B6" s="13" t="s">
        <v>26</v>
      </c>
      <c r="C6" s="6" t="s">
        <v>0</v>
      </c>
      <c r="D6" s="6" t="s">
        <v>5</v>
      </c>
      <c r="E6" s="8">
        <v>1</v>
      </c>
      <c r="F6" s="9"/>
      <c r="G6" s="10"/>
      <c r="H6" s="7">
        <f t="shared" si="0"/>
        <v>0</v>
      </c>
      <c r="I6" s="7">
        <f t="shared" si="1"/>
        <v>0</v>
      </c>
      <c r="J6" s="7">
        <f t="shared" si="2"/>
        <v>0</v>
      </c>
      <c r="K6" s="11"/>
      <c r="L6" s="12"/>
    </row>
    <row r="7" spans="1:12" ht="114" x14ac:dyDescent="0.25">
      <c r="A7" s="6">
        <v>5</v>
      </c>
      <c r="B7" s="13" t="s">
        <v>27</v>
      </c>
      <c r="C7" s="6" t="s">
        <v>0</v>
      </c>
      <c r="D7" s="6" t="s">
        <v>6</v>
      </c>
      <c r="E7" s="8">
        <v>16</v>
      </c>
      <c r="F7" s="9"/>
      <c r="G7" s="10"/>
      <c r="H7" s="7">
        <f t="shared" si="0"/>
        <v>0</v>
      </c>
      <c r="I7" s="7">
        <f t="shared" si="1"/>
        <v>0</v>
      </c>
      <c r="J7" s="7">
        <f t="shared" si="2"/>
        <v>0</v>
      </c>
      <c r="K7" s="11"/>
      <c r="L7" s="12"/>
    </row>
    <row r="8" spans="1:12" ht="42.75" x14ac:dyDescent="0.25">
      <c r="A8" s="6">
        <v>6</v>
      </c>
      <c r="B8" s="13" t="s">
        <v>28</v>
      </c>
      <c r="C8" s="6" t="s">
        <v>0</v>
      </c>
      <c r="D8" s="6" t="s">
        <v>7</v>
      </c>
      <c r="E8" s="8">
        <v>1</v>
      </c>
      <c r="F8" s="9"/>
      <c r="G8" s="10"/>
      <c r="H8" s="7">
        <f t="shared" si="0"/>
        <v>0</v>
      </c>
      <c r="I8" s="7">
        <f t="shared" si="1"/>
        <v>0</v>
      </c>
      <c r="J8" s="7">
        <f t="shared" si="2"/>
        <v>0</v>
      </c>
      <c r="K8" s="11"/>
      <c r="L8" s="12"/>
    </row>
    <row r="9" spans="1:12" ht="71.25" x14ac:dyDescent="0.25">
      <c r="A9" s="6">
        <v>7</v>
      </c>
      <c r="B9" s="13" t="s">
        <v>29</v>
      </c>
      <c r="C9" s="6" t="s">
        <v>0</v>
      </c>
      <c r="D9" s="6" t="s">
        <v>5</v>
      </c>
      <c r="E9" s="8">
        <v>2</v>
      </c>
      <c r="F9" s="9"/>
      <c r="G9" s="10"/>
      <c r="H9" s="7">
        <f t="shared" si="0"/>
        <v>0</v>
      </c>
      <c r="I9" s="7">
        <f t="shared" si="1"/>
        <v>0</v>
      </c>
      <c r="J9" s="7">
        <f t="shared" si="2"/>
        <v>0</v>
      </c>
      <c r="K9" s="11"/>
      <c r="L9" s="12"/>
    </row>
    <row r="10" spans="1:12" ht="71.25" x14ac:dyDescent="0.25">
      <c r="A10" s="6">
        <v>8</v>
      </c>
      <c r="B10" s="13" t="s">
        <v>30</v>
      </c>
      <c r="C10" s="6" t="s">
        <v>0</v>
      </c>
      <c r="D10" s="6" t="s">
        <v>8</v>
      </c>
      <c r="E10" s="8">
        <v>5</v>
      </c>
      <c r="F10" s="9"/>
      <c r="G10" s="10"/>
      <c r="H10" s="7">
        <f t="shared" si="0"/>
        <v>0</v>
      </c>
      <c r="I10" s="7">
        <f t="shared" si="1"/>
        <v>0</v>
      </c>
      <c r="J10" s="7">
        <f t="shared" si="2"/>
        <v>0</v>
      </c>
      <c r="K10" s="11"/>
      <c r="L10" s="12"/>
    </row>
    <row r="11" spans="1:12" ht="85.5" x14ac:dyDescent="0.25">
      <c r="A11" s="6">
        <v>9</v>
      </c>
      <c r="B11" s="13" t="s">
        <v>31</v>
      </c>
      <c r="C11" s="6" t="s">
        <v>0</v>
      </c>
      <c r="D11" s="6" t="s">
        <v>5</v>
      </c>
      <c r="E11" s="8">
        <v>1</v>
      </c>
      <c r="F11" s="9"/>
      <c r="G11" s="10"/>
      <c r="H11" s="7">
        <f t="shared" si="0"/>
        <v>0</v>
      </c>
      <c r="I11" s="7">
        <f t="shared" si="1"/>
        <v>0</v>
      </c>
      <c r="J11" s="7">
        <f t="shared" si="2"/>
        <v>0</v>
      </c>
      <c r="K11" s="11"/>
      <c r="L11" s="12"/>
    </row>
    <row r="12" spans="1:12" ht="42.75" x14ac:dyDescent="0.25">
      <c r="A12" s="6">
        <v>10</v>
      </c>
      <c r="B12" s="13" t="s">
        <v>32</v>
      </c>
      <c r="C12" s="6" t="s">
        <v>0</v>
      </c>
      <c r="D12" s="6" t="s">
        <v>5</v>
      </c>
      <c r="E12" s="8">
        <v>1</v>
      </c>
      <c r="F12" s="9"/>
      <c r="G12" s="10"/>
      <c r="H12" s="7">
        <f t="shared" si="0"/>
        <v>0</v>
      </c>
      <c r="I12" s="7">
        <f t="shared" si="1"/>
        <v>0</v>
      </c>
      <c r="J12" s="7">
        <f t="shared" si="2"/>
        <v>0</v>
      </c>
      <c r="K12" s="11"/>
      <c r="L12" s="12"/>
    </row>
    <row r="13" spans="1:12" ht="42.75" x14ac:dyDescent="0.25">
      <c r="A13" s="6">
        <v>11</v>
      </c>
      <c r="B13" s="13" t="s">
        <v>33</v>
      </c>
      <c r="C13" s="6" t="s">
        <v>4</v>
      </c>
      <c r="D13" s="6" t="s">
        <v>8</v>
      </c>
      <c r="E13" s="8">
        <v>2</v>
      </c>
      <c r="F13" s="9"/>
      <c r="G13" s="10"/>
      <c r="H13" s="7">
        <f t="shared" si="0"/>
        <v>0</v>
      </c>
      <c r="I13" s="7">
        <f t="shared" si="1"/>
        <v>0</v>
      </c>
      <c r="J13" s="7">
        <f t="shared" si="2"/>
        <v>0</v>
      </c>
      <c r="K13" s="11"/>
      <c r="L13" s="12"/>
    </row>
    <row r="14" spans="1:12" ht="42.75" x14ac:dyDescent="0.25">
      <c r="A14" s="6">
        <v>12</v>
      </c>
      <c r="B14" s="13" t="s">
        <v>34</v>
      </c>
      <c r="C14" s="6" t="s">
        <v>4</v>
      </c>
      <c r="D14" s="6" t="s">
        <v>8</v>
      </c>
      <c r="E14" s="8">
        <v>2</v>
      </c>
      <c r="F14" s="9"/>
      <c r="G14" s="10"/>
      <c r="H14" s="7">
        <f t="shared" si="0"/>
        <v>0</v>
      </c>
      <c r="I14" s="7">
        <f t="shared" si="1"/>
        <v>0</v>
      </c>
      <c r="J14" s="7">
        <f t="shared" si="2"/>
        <v>0</v>
      </c>
      <c r="K14" s="11"/>
      <c r="L14" s="12"/>
    </row>
    <row r="15" spans="1:12" ht="42.75" x14ac:dyDescent="0.25">
      <c r="A15" s="6">
        <v>13</v>
      </c>
      <c r="B15" s="13" t="s">
        <v>35</v>
      </c>
      <c r="C15" s="6" t="s">
        <v>0</v>
      </c>
      <c r="D15" s="6" t="s">
        <v>5</v>
      </c>
      <c r="E15" s="8">
        <v>1</v>
      </c>
      <c r="F15" s="9"/>
      <c r="G15" s="10"/>
      <c r="H15" s="7">
        <f t="shared" si="0"/>
        <v>0</v>
      </c>
      <c r="I15" s="7">
        <f t="shared" si="1"/>
        <v>0</v>
      </c>
      <c r="J15" s="7">
        <f t="shared" si="2"/>
        <v>0</v>
      </c>
      <c r="K15" s="11"/>
      <c r="L15" s="12"/>
    </row>
    <row r="16" spans="1:12" ht="57" x14ac:dyDescent="0.25">
      <c r="A16" s="6">
        <v>14</v>
      </c>
      <c r="B16" s="13" t="s">
        <v>36</v>
      </c>
      <c r="C16" s="6" t="s">
        <v>0</v>
      </c>
      <c r="D16" s="6" t="s">
        <v>9</v>
      </c>
      <c r="E16" s="8">
        <v>2</v>
      </c>
      <c r="F16" s="9"/>
      <c r="G16" s="10"/>
      <c r="H16" s="7">
        <f t="shared" si="0"/>
        <v>0</v>
      </c>
      <c r="I16" s="7">
        <f t="shared" si="1"/>
        <v>0</v>
      </c>
      <c r="J16" s="7">
        <f t="shared" si="2"/>
        <v>0</v>
      </c>
      <c r="K16" s="11"/>
      <c r="L16" s="12"/>
    </row>
    <row r="17" spans="1:12" ht="42.75" x14ac:dyDescent="0.25">
      <c r="A17" s="6">
        <v>15</v>
      </c>
      <c r="B17" s="13" t="s">
        <v>37</v>
      </c>
      <c r="C17" s="6" t="s">
        <v>0</v>
      </c>
      <c r="D17" s="6" t="s">
        <v>9</v>
      </c>
      <c r="E17" s="8">
        <v>1</v>
      </c>
      <c r="F17" s="9"/>
      <c r="G17" s="10"/>
      <c r="H17" s="7">
        <f t="shared" si="0"/>
        <v>0</v>
      </c>
      <c r="I17" s="7">
        <f t="shared" si="1"/>
        <v>0</v>
      </c>
      <c r="J17" s="7">
        <f t="shared" si="2"/>
        <v>0</v>
      </c>
      <c r="K17" s="11"/>
      <c r="L17" s="12"/>
    </row>
    <row r="18" spans="1:12" ht="42.75" x14ac:dyDescent="0.25">
      <c r="A18" s="6">
        <v>16</v>
      </c>
      <c r="B18" s="13" t="s">
        <v>38</v>
      </c>
      <c r="C18" s="6" t="s">
        <v>0</v>
      </c>
      <c r="D18" s="6" t="s">
        <v>9</v>
      </c>
      <c r="E18" s="8">
        <v>1</v>
      </c>
      <c r="F18" s="9"/>
      <c r="G18" s="10"/>
      <c r="H18" s="7">
        <f t="shared" si="0"/>
        <v>0</v>
      </c>
      <c r="I18" s="7">
        <f t="shared" si="1"/>
        <v>0</v>
      </c>
      <c r="J18" s="7">
        <f t="shared" si="2"/>
        <v>0</v>
      </c>
      <c r="K18" s="11"/>
      <c r="L18" s="12"/>
    </row>
    <row r="19" spans="1:12" ht="24.95" customHeight="1" x14ac:dyDescent="0.25">
      <c r="A19" s="17" t="s">
        <v>22</v>
      </c>
      <c r="B19" s="18"/>
      <c r="C19" s="18"/>
      <c r="D19" s="18"/>
      <c r="E19" s="18"/>
      <c r="F19" s="18"/>
      <c r="G19" s="19"/>
      <c r="H19" s="5">
        <f>SUM(H3:H18)</f>
        <v>0</v>
      </c>
      <c r="I19" s="5">
        <f>SUM(I3:I18)</f>
        <v>0</v>
      </c>
      <c r="J19" s="5">
        <f>SUM(J3:J18)</f>
        <v>0</v>
      </c>
      <c r="K19" s="20"/>
      <c r="L19" s="21"/>
    </row>
  </sheetData>
  <mergeCells count="4">
    <mergeCell ref="A1:J1"/>
    <mergeCell ref="K1:L1"/>
    <mergeCell ref="A19:G19"/>
    <mergeCell ref="K19:L19"/>
  </mergeCells>
  <dataValidations count="1">
    <dataValidation type="whole" allowBlank="1" showErrorMessage="1" errorTitle="Nieprawidłowa wartość VAT" error="Proszę wpisać wartość VAT z zakresu od 0 do 25 (proszę nie używać znaku %)" sqref="G3:G18">
      <formula1>0</formula1>
      <formula2>25</formula2>
    </dataValidation>
  </dataValidations>
  <printOptions horizontalCentered="1"/>
  <pageMargins left="0.59055118110236204" right="0.59055118110236204" top="0.78740157480314998" bottom="0.78740157480314998" header="0.5" footer="0.5"/>
  <pageSetup paperSize="9" fitToHeight="100" orientation="landscape" r:id="rId1"/>
  <headerFooter>
    <oddFooter>&amp;L&amp;6Wydruk wygenerowany automatycznie z programu PLAN WYDATKÓW - Dariusz Drzewiecki&amp;R&amp;6Strona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Testy, odczynniki, filtry, wkła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JanK</dc:creator>
  <cp:lastModifiedBy>ADM</cp:lastModifiedBy>
  <dcterms:created xsi:type="dcterms:W3CDTF">2023-02-27T06:54:45Z</dcterms:created>
  <dcterms:modified xsi:type="dcterms:W3CDTF">2023-02-27T09:45:07Z</dcterms:modified>
</cp:coreProperties>
</file>