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grzegorz.jagucak\ezdpuw\20210922101252006\"/>
    </mc:Choice>
  </mc:AlternateContent>
  <xr:revisionPtr revIDLastSave="0" documentId="13_ncr:1_{760532F5-308F-4D79-935E-8EB31DE6EAE1}" xr6:coauthVersionLast="46" xr6:coauthVersionMax="47" xr10:uidLastSave="{00000000-0000-0000-0000-000000000000}"/>
  <bookViews>
    <workbookView xWindow="-120" yWindow="-120" windowWidth="29040" windowHeight="15840" xr2:uid="{00000000-000D-0000-FFFF-FFFF00000000}"/>
  </bookViews>
  <sheets>
    <sheet name="Arkusz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K24" i="1" s="1"/>
  <c r="M24" i="1" s="1"/>
  <c r="I13" i="1"/>
  <c r="I12" i="1"/>
  <c r="K12" i="1" s="1"/>
  <c r="I67" i="1"/>
  <c r="K67" i="1" s="1"/>
  <c r="I68" i="1"/>
  <c r="K68" i="1" s="1"/>
  <c r="M68" i="1" s="1"/>
  <c r="I66" i="1"/>
  <c r="I71" i="1"/>
  <c r="K71" i="1" s="1"/>
  <c r="I6" i="1"/>
  <c r="I72" i="1"/>
  <c r="K72" i="1" s="1"/>
  <c r="M72" i="1" s="1"/>
  <c r="I63" i="1"/>
  <c r="K63" i="1" s="1"/>
  <c r="M63" i="1" s="1"/>
  <c r="I62" i="1"/>
  <c r="K62" i="1" s="1"/>
  <c r="I58" i="1"/>
  <c r="K58" i="1" s="1"/>
  <c r="I54" i="1"/>
  <c r="K54" i="1" s="1"/>
  <c r="I50" i="1"/>
  <c r="K50" i="1" s="1"/>
  <c r="M50" i="1" s="1"/>
  <c r="I47" i="1"/>
  <c r="I43" i="1"/>
  <c r="I39" i="1"/>
  <c r="K39" i="1" s="1"/>
  <c r="M39" i="1" s="1"/>
  <c r="I35" i="1"/>
  <c r="K35" i="1" s="1"/>
  <c r="M35" i="1" s="1"/>
  <c r="I29" i="1"/>
  <c r="K29" i="1" s="1"/>
  <c r="M29" i="1" s="1"/>
  <c r="I28" i="1"/>
  <c r="K28" i="1" s="1"/>
  <c r="M28" i="1" s="1"/>
  <c r="I27" i="1"/>
  <c r="K27" i="1" s="1"/>
  <c r="I26" i="1"/>
  <c r="K26" i="1" s="1"/>
  <c r="M26" i="1" s="1"/>
  <c r="I25" i="1"/>
  <c r="K25" i="1" s="1"/>
  <c r="M25" i="1" s="1"/>
  <c r="I23" i="1"/>
  <c r="I22" i="1"/>
  <c r="I21" i="1"/>
  <c r="K21" i="1" s="1"/>
  <c r="I16" i="1"/>
  <c r="K16" i="1" s="1"/>
  <c r="M16" i="1" s="1"/>
  <c r="I15" i="1"/>
  <c r="K15" i="1" s="1"/>
  <c r="M15" i="1" s="1"/>
  <c r="I14" i="1"/>
  <c r="I11" i="1"/>
  <c r="K11" i="1" s="1"/>
  <c r="M11" i="1" s="1"/>
  <c r="I10" i="1"/>
  <c r="I9" i="1"/>
  <c r="I8" i="1"/>
  <c r="K8" i="1" s="1"/>
  <c r="M8" i="1" s="1"/>
  <c r="I7" i="1"/>
  <c r="K7" i="1" s="1"/>
  <c r="M7" i="1" s="1"/>
  <c r="K13" i="1" l="1"/>
  <c r="M13" i="1" s="1"/>
  <c r="I55" i="1"/>
  <c r="M12" i="1"/>
  <c r="M67" i="1"/>
  <c r="I69" i="1"/>
  <c r="K66" i="1"/>
  <c r="K69" i="1" s="1"/>
  <c r="M71" i="1"/>
  <c r="I73" i="1"/>
  <c r="M54" i="1"/>
  <c r="I59" i="1"/>
  <c r="K43" i="1"/>
  <c r="M43" i="1" s="1"/>
  <c r="M27" i="1"/>
  <c r="K22" i="1"/>
  <c r="M22" i="1" s="1"/>
  <c r="K9" i="1"/>
  <c r="M9" i="1" s="1"/>
  <c r="I17" i="1"/>
  <c r="K6" i="1"/>
  <c r="M6" i="1" s="1"/>
  <c r="M21" i="1"/>
  <c r="K64" i="1"/>
  <c r="K10" i="1"/>
  <c r="M10" i="1" s="1"/>
  <c r="K14" i="1"/>
  <c r="M14" i="1" s="1"/>
  <c r="K23" i="1"/>
  <c r="M23" i="1" s="1"/>
  <c r="I30" i="1"/>
  <c r="K47" i="1"/>
  <c r="M47" i="1" s="1"/>
  <c r="M58" i="1"/>
  <c r="M62" i="1"/>
  <c r="M64" i="1" s="1"/>
  <c r="I64" i="1"/>
  <c r="K73" i="1"/>
  <c r="M55" i="1" l="1"/>
  <c r="K55" i="1"/>
  <c r="M17" i="1"/>
  <c r="M66" i="1"/>
  <c r="M69" i="1" s="1"/>
  <c r="K59" i="1"/>
  <c r="M59" i="1"/>
  <c r="I74" i="1"/>
  <c r="K17" i="1"/>
  <c r="K30" i="1"/>
  <c r="M73" i="1"/>
  <c r="M30" i="1"/>
  <c r="M74" i="1" l="1"/>
  <c r="K74" i="1"/>
</calcChain>
</file>

<file path=xl/sharedStrings.xml><?xml version="1.0" encoding="utf-8"?>
<sst xmlns="http://schemas.openxmlformats.org/spreadsheetml/2006/main" count="134" uniqueCount="103">
  <si>
    <t>Lp.</t>
  </si>
  <si>
    <t>Czynność- opis prac</t>
  </si>
  <si>
    <t>Jedn.</t>
  </si>
  <si>
    <t>Ilość</t>
  </si>
  <si>
    <t>Cena jednostkowa netto w PLN</t>
  </si>
  <si>
    <t>Wartość</t>
  </si>
  <si>
    <t>Stawka VAT</t>
  </si>
  <si>
    <t>Wartość VAT w PLN</t>
  </si>
  <si>
    <t>Wartość całkowita brutto w PLN</t>
  </si>
  <si>
    <t>całkowita netto w PLN</t>
  </si>
  <si>
    <t>Dział I – HODOWLA LASU</t>
  </si>
  <si>
    <t>PPOD-62N</t>
  </si>
  <si>
    <t>Wycinanie podszytów i podrostów (wys. 1- do 2 m) w cięciach rębnych, wycinanie znoszenie i układanie w stosy niewymiarowe z pozostawieniem na powierzchni – przy pokryciu pow. odpowiednio: do 30% (…-32N, …-33N), 30-60% (…-62N, …-63N) i pow. 60% (…&gt;62N, …&gt;63N)</t>
  </si>
  <si>
    <t>HA</t>
  </si>
  <si>
    <t>TSZT</t>
  </si>
  <si>
    <t>WYK-DOŁU</t>
  </si>
  <si>
    <t>Wykonanie dołu do dołowania sadzonek</t>
  </si>
  <si>
    <t>M3P</t>
  </si>
  <si>
    <t>WYK-PASCZ</t>
  </si>
  <si>
    <t>Wyorywanie bruzd pługiem leśnym typu LPZ na powierzchni powyżej 0,50 ha</t>
  </si>
  <si>
    <t>KMTR</t>
  </si>
  <si>
    <t>DOŁ-2L</t>
  </si>
  <si>
    <t>Dołowanie sadzonek liściastych 2 letnich</t>
  </si>
  <si>
    <t>GODZ-MH</t>
  </si>
  <si>
    <t>Prace godzinowe mechaniczne z zakresu zagospodarowania lasu</t>
  </si>
  <si>
    <t>H</t>
  </si>
  <si>
    <t>SADZ-1KR</t>
  </si>
  <si>
    <t>SADZ-WM</t>
  </si>
  <si>
    <t>Sadzenie wielolatek w jamkę</t>
  </si>
  <si>
    <t>KOSZ-CHN</t>
  </si>
  <si>
    <t>Wykaszanie chwastów w uprawach, również usuwanie nalotów w uprawach pochodnych</t>
  </si>
  <si>
    <t>CW-SZTIL</t>
  </si>
  <si>
    <t>Czyszczenia wczesne w uprawach z sadzenia i siewów sztucznych iglastych lub liściastych</t>
  </si>
  <si>
    <t>OGÓŁEM HODOWLA LASU</t>
  </si>
  <si>
    <t>Dział II – OCHRONA LASU</t>
  </si>
  <si>
    <t>M3</t>
  </si>
  <si>
    <t>SZT</t>
  </si>
  <si>
    <t>PORZ-STOS</t>
  </si>
  <si>
    <t>Wynoszenie i układanie pozostałości w stosy niewymiarowe</t>
  </si>
  <si>
    <t>PORZ-SPAL</t>
  </si>
  <si>
    <t>Spalanie gałęzi</t>
  </si>
  <si>
    <t>KG</t>
  </si>
  <si>
    <t>GODZ-RH0</t>
  </si>
  <si>
    <t xml:space="preserve">Prace godzinowe wykonywane ręcznie </t>
  </si>
  <si>
    <t>GODZ-MHO</t>
  </si>
  <si>
    <t>Prace godzinowe wykonane mechanicznie</t>
  </si>
  <si>
    <t>OGÓŁEM OCHRONA LASU</t>
  </si>
  <si>
    <t>Dział III – POZYSKANIE I ZRYWKA DREWNA</t>
  </si>
  <si>
    <t xml:space="preserve">CWDPN, </t>
  </si>
  <si>
    <t>Całkowity wyrób drewna pilarką</t>
  </si>
  <si>
    <t>Pozostałe cięcia rębne – realizowane w ramach rębni, IIA, IIAK, IIAU, IIAUK, IIB, IIBK, IIBU, IIBUK, IIC, IICK, IICU, IICUK, IID, IIDK, IIDU, IIDUK, IIIA, IIIAK, IIIAU, IIIAUK, IIIB, IIIBK, IIIBU, IIIBUK, IVA, IVAK, IVAU, IVAUK, IVB, IVBK, IVBU, IVBUK, IVC, IVCK, IVCU, IVCUK, IVD, IVDK, IVDU, IVDUK, V, VK</t>
  </si>
  <si>
    <t>Trzebieże późne i cięcia sanitarno – selekcyjne, CSS, CSSK, TPN, TPNK, TPP, TPPK</t>
  </si>
  <si>
    <t>Trzebieże wczesne i czyszczenia późne, CP-P, CP-PK, TWN, TWNK, TWP, TWPK</t>
  </si>
  <si>
    <t>Cięcia przygodne i pozostałe, DRZEW, DRZEWK, PŁAZ, PŁAZK, PR, PRK, PRZEST, PRZESTK, PTP, PTPK, PTW, PTWK, UPRZPOZ, UPRZPOZK, ZADRZEW</t>
  </si>
  <si>
    <t>Zrywka drewna</t>
  </si>
  <si>
    <t>ZRYWKA</t>
  </si>
  <si>
    <t>Pozostałe prace godzinowe z pozyskania i zrywki drewna</t>
  </si>
  <si>
    <t xml:space="preserve">H </t>
  </si>
  <si>
    <t>GODZ-CP</t>
  </si>
  <si>
    <t>Prace wykonywane ciągnikiem</t>
  </si>
  <si>
    <t xml:space="preserve">OGÓŁEM POZYSKANIE </t>
  </si>
  <si>
    <t>Dział IV - OCHRONA P.POŻ</t>
  </si>
  <si>
    <t>GODZ POZ</t>
  </si>
  <si>
    <t>Prace wykonywane ręcznie z użyciem pilarki</t>
  </si>
  <si>
    <t>OGÓŁEM POZYSKANIE</t>
  </si>
  <si>
    <t>DZIAŁ VIII -  NASIENNICTWO I SELEKCJA</t>
  </si>
  <si>
    <t>ZB-NASDB</t>
  </si>
  <si>
    <t>Zbiór nasion dęba</t>
  </si>
  <si>
    <t>ZB-NASJW</t>
  </si>
  <si>
    <t>OGÓŁEM NASIENNICTWO I SELEKCJA</t>
  </si>
  <si>
    <t>UTRZYMANIE DRÓG</t>
  </si>
  <si>
    <t>GODZ RHD</t>
  </si>
  <si>
    <t>Prace godzinowe ręczne drogi</t>
  </si>
  <si>
    <t>GODZ MHD</t>
  </si>
  <si>
    <t>Prace godzinowe zmechanizowane drogi</t>
  </si>
  <si>
    <t>OGÓŁEM UTRZYMANIE DRÓG</t>
  </si>
  <si>
    <t>OGÓŁEM PAKIET IV</t>
  </si>
  <si>
    <t>ZAW-BUD</t>
  </si>
  <si>
    <t>Wywieszanie nowych budek lęgowych i schronisk dla nietoperzy</t>
  </si>
  <si>
    <t>SZUK-OWAD</t>
  </si>
  <si>
    <t>Poszukiwania owadów w ściółce</t>
  </si>
  <si>
    <t>GRODZ-R</t>
  </si>
  <si>
    <t>Konserwacja ogrodzenia</t>
  </si>
  <si>
    <t>HM</t>
  </si>
  <si>
    <t>GRODZ-SN</t>
  </si>
  <si>
    <t>Grodzenie upraw siatką niziny</t>
  </si>
  <si>
    <t>Zbiór nasion modrzewia</t>
  </si>
  <si>
    <t>UTRZYMANIE PARKINGU</t>
  </si>
  <si>
    <t>PORZ-PARK</t>
  </si>
  <si>
    <t>Prace ręczne na parkingu</t>
  </si>
  <si>
    <t>GODZ MPA</t>
  </si>
  <si>
    <t>Prace godzinowe mechaniczne z zakresu zagospodarowania turystycznego</t>
  </si>
  <si>
    <t>OGÓŁEM UTRZYMANIE PARKINGU</t>
  </si>
  <si>
    <t>GODZ RHT</t>
  </si>
  <si>
    <t xml:space="preserve">Prace godzinowe ręczne z zakresu zagospodarowania turystycznego </t>
  </si>
  <si>
    <t xml:space="preserve">Sadzenie jednolatek pod kostur na placówkach, kopczykach, wałkach i rabatowałkach </t>
  </si>
  <si>
    <t>POPR-WM</t>
  </si>
  <si>
    <t xml:space="preserve">Sadzenie wielolatek w jamkę w poprawkach i uzupełnieniach </t>
  </si>
  <si>
    <t>CP-SZTIL1</t>
  </si>
  <si>
    <t>Czyszczenia późne w uprawach z sadzenia i siewów sztucznych iglastych lub liściastych</t>
  </si>
  <si>
    <t>ZAB-REPEL</t>
  </si>
  <si>
    <t>Zabezpieczanie upraw przed zwierzyną przy użyciu repelentów</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</si>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</sst>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charset val="238"/>
      <scheme val="minor"/>
    </font>
    <font>
      <b/>
      <sz val="10"/>
      <color rgb="FF000000"/>
      <name val="Cambria"/>
      <family val="1"/>
      <charset val="238"/>
    </font>
    <font>
      <sz val="10"/>
      <color rgb="FF000000"/>
      <name val="Cambria"/>
      <family val="1"/>
      <charset val="238"/>
    </font>
    <font>
      <sz val="10"/>
      <color theme="1"/>
      <name val="Cambria"/>
      <family val="1"/>
      <charset val="238"/>
    </font>
    <font>
      <sz val="10"/>
      <color theme="1"/>
      <name val="Calibri"/>
      <family val="2"/>
      <charset val="238"/>
      <scheme val="minor"/>
    </font>
    <font>
      <sz val="10"/>
      <color theme="1"/>
      <name val="Times New Roman"/>
      <family val="1"/>
      <charset val="238"/>
    </font>
    <font>
      <b/>
      <sz val="10"/>
      <color theme="1"/>
      <name val="Cambria"/>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53">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indexed="64"/>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indexed="64"/>
      </left>
      <right/>
      <top/>
      <bottom style="medium">
        <color rgb="FF000000"/>
      </bottom>
      <diagonal/>
    </border>
    <border>
      <left style="medium">
        <color rgb="FF000000"/>
      </left>
      <right/>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right style="medium">
        <color indexed="64"/>
      </right>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55">
    <xf numFmtId="0" fontId="0" fillId="0" borderId="0" xfId="0"/>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horizontal="center" vertical="center" wrapText="1"/>
    </xf>
    <xf numFmtId="0" fontId="3" fillId="0" borderId="18" xfId="0" applyFont="1" applyBorder="1" applyAlignment="1">
      <alignment vertical="center"/>
    </xf>
    <xf numFmtId="0" fontId="3" fillId="0" borderId="18" xfId="0" applyFont="1" applyBorder="1" applyAlignment="1" applyProtection="1">
      <alignment vertical="center"/>
      <protection locked="0"/>
    </xf>
    <xf numFmtId="9" fontId="3" fillId="0" borderId="18" xfId="0" applyNumberFormat="1" applyFont="1" applyBorder="1" applyAlignment="1">
      <alignment horizontal="center" vertical="center" wrapText="1"/>
    </xf>
    <xf numFmtId="0" fontId="2" fillId="2" borderId="20" xfId="0" applyFont="1" applyFill="1" applyBorder="1" applyAlignment="1">
      <alignment horizontal="center" vertical="center"/>
    </xf>
    <xf numFmtId="0" fontId="3" fillId="0" borderId="21" xfId="0" applyFont="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vertical="center"/>
    </xf>
    <xf numFmtId="0" fontId="3" fillId="0" borderId="21" xfId="0" applyFont="1" applyBorder="1" applyAlignment="1" applyProtection="1">
      <alignment vertical="center"/>
      <protection locked="0"/>
    </xf>
    <xf numFmtId="9" fontId="3" fillId="0" borderId="21"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2" fillId="2" borderId="20" xfId="0" applyFont="1" applyFill="1" applyBorder="1" applyAlignment="1">
      <alignment horizontal="center" vertical="center" wrapText="1"/>
    </xf>
    <xf numFmtId="0" fontId="3" fillId="0" borderId="21" xfId="0" applyFont="1" applyBorder="1" applyAlignment="1" applyProtection="1">
      <alignment vertical="center" wrapText="1"/>
      <protection locked="0"/>
    </xf>
    <xf numFmtId="0" fontId="2" fillId="2" borderId="23" xfId="0" applyFont="1" applyFill="1" applyBorder="1" applyAlignment="1">
      <alignment horizontal="center" vertical="center"/>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3" fillId="0" borderId="24" xfId="0" applyFont="1" applyBorder="1" applyAlignment="1">
      <alignment vertical="center"/>
    </xf>
    <xf numFmtId="0" fontId="2" fillId="2" borderId="29" xfId="0" applyFont="1" applyFill="1" applyBorder="1" applyAlignment="1">
      <alignment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9" fontId="3" fillId="0" borderId="18" xfId="0" applyNumberFormat="1" applyFont="1" applyBorder="1" applyAlignment="1">
      <alignment horizontal="center" vertical="center"/>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9" fontId="3" fillId="0" borderId="21" xfId="0" applyNumberFormat="1" applyFont="1" applyBorder="1" applyAlignment="1">
      <alignment horizontal="center" vertical="center"/>
    </xf>
    <xf numFmtId="0" fontId="6" fillId="0" borderId="21" xfId="0" applyFont="1" applyBorder="1" applyAlignment="1" applyProtection="1">
      <alignment vertical="center"/>
      <protection locked="0"/>
    </xf>
    <xf numFmtId="0" fontId="6" fillId="0" borderId="24" xfId="0" applyFont="1" applyBorder="1" applyAlignment="1" applyProtection="1">
      <alignment vertical="center"/>
      <protection locked="0"/>
    </xf>
    <xf numFmtId="9" fontId="3" fillId="0" borderId="24" xfId="0" applyNumberFormat="1" applyFont="1" applyBorder="1" applyAlignment="1">
      <alignment horizontal="center" vertical="center"/>
    </xf>
    <xf numFmtId="0" fontId="2" fillId="2" borderId="29" xfId="0" applyFont="1" applyFill="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29" xfId="0" applyFont="1" applyBorder="1" applyAlignment="1" applyProtection="1">
      <alignment vertical="center"/>
      <protection locked="0"/>
    </xf>
    <xf numFmtId="0" fontId="3" fillId="0" borderId="29" xfId="0" applyFont="1" applyBorder="1" applyAlignment="1">
      <alignment horizontal="center" vertical="center" wrapText="1"/>
    </xf>
    <xf numFmtId="9" fontId="3" fillId="0" borderId="29" xfId="0" applyNumberFormat="1" applyFont="1" applyBorder="1" applyAlignment="1">
      <alignment horizontal="center" vertical="center"/>
    </xf>
    <xf numFmtId="0" fontId="2" fillId="0" borderId="15"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9" fontId="3" fillId="0" borderId="0" xfId="0" applyNumberFormat="1" applyFont="1" applyAlignment="1">
      <alignment horizontal="center" vertical="center"/>
    </xf>
    <xf numFmtId="2" fontId="3" fillId="0" borderId="0" xfId="0" applyNumberFormat="1" applyFont="1" applyAlignment="1">
      <alignment vertical="center" wrapText="1"/>
    </xf>
    <xf numFmtId="2" fontId="3" fillId="0" borderId="16" xfId="0" applyNumberFormat="1" applyFont="1" applyBorder="1" applyAlignment="1">
      <alignment vertical="center"/>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2" fontId="2" fillId="0" borderId="16" xfId="0" applyNumberFormat="1" applyFont="1" applyBorder="1" applyAlignment="1">
      <alignment horizontal="center" vertical="center" wrapText="1"/>
    </xf>
    <xf numFmtId="2" fontId="3" fillId="0" borderId="0" xfId="0" applyNumberFormat="1" applyFont="1" applyAlignment="1">
      <alignment horizontal="center" vertical="center"/>
    </xf>
    <xf numFmtId="0" fontId="2" fillId="2" borderId="33" xfId="0" applyFont="1" applyFill="1" applyBorder="1" applyAlignment="1">
      <alignment horizontal="center" vertical="center" wrapText="1"/>
    </xf>
    <xf numFmtId="0" fontId="3" fillId="0" borderId="7" xfId="0" applyFont="1" applyBorder="1" applyAlignment="1">
      <alignment vertical="center"/>
    </xf>
    <xf numFmtId="0" fontId="3" fillId="0" borderId="34" xfId="0" applyFont="1" applyBorder="1" applyAlignment="1">
      <alignment horizontal="center" vertical="center"/>
    </xf>
    <xf numFmtId="0" fontId="3" fillId="0" borderId="34" xfId="0" applyFont="1" applyBorder="1" applyAlignment="1">
      <alignment vertical="center"/>
    </xf>
    <xf numFmtId="0" fontId="3" fillId="0" borderId="34" xfId="0" applyFont="1" applyBorder="1" applyAlignment="1" applyProtection="1">
      <alignment vertical="center"/>
      <protection locked="0"/>
    </xf>
    <xf numFmtId="0" fontId="3" fillId="0" borderId="34" xfId="0" applyFont="1" applyBorder="1" applyAlignment="1">
      <alignment horizontal="center" vertical="center" wrapText="1"/>
    </xf>
    <xf numFmtId="0" fontId="7" fillId="2" borderId="8" xfId="0" applyFont="1" applyFill="1" applyBorder="1" applyAlignment="1">
      <alignment horizontal="center" vertical="center"/>
    </xf>
    <xf numFmtId="0" fontId="3" fillId="0" borderId="36" xfId="0" applyFont="1" applyBorder="1" applyAlignment="1">
      <alignment vertical="center"/>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9" fontId="4" fillId="0" borderId="29" xfId="0" applyNumberFormat="1" applyFont="1" applyBorder="1" applyAlignment="1">
      <alignment horizontal="center" vertical="center"/>
    </xf>
    <xf numFmtId="0" fontId="7" fillId="0" borderId="1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0" applyNumberFormat="1" applyFont="1" applyAlignment="1">
      <alignment horizontal="center" vertical="center"/>
    </xf>
    <xf numFmtId="2" fontId="4" fillId="0" borderId="0" xfId="0" applyNumberFormat="1" applyFont="1" applyAlignment="1">
      <alignment horizontal="center" vertical="center"/>
    </xf>
    <xf numFmtId="2" fontId="3" fillId="0" borderId="0" xfId="0" applyNumberFormat="1" applyFont="1" applyAlignment="1">
      <alignment horizontal="center" vertical="center" wrapText="1"/>
    </xf>
    <xf numFmtId="2" fontId="3" fillId="0" borderId="35"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4" xfId="0" applyFont="1" applyBorder="1" applyAlignment="1" applyProtection="1">
      <alignment horizontal="center" vertical="center"/>
      <protection locked="0"/>
    </xf>
    <xf numFmtId="0" fontId="3" fillId="2" borderId="29" xfId="0" applyFont="1" applyFill="1" applyBorder="1" applyAlignment="1">
      <alignment horizontal="center" vertical="center" wrapText="1"/>
    </xf>
    <xf numFmtId="9" fontId="3" fillId="2" borderId="29" xfId="0" applyNumberFormat="1" applyFont="1" applyFill="1" applyBorder="1" applyAlignment="1">
      <alignment horizontal="center" vertical="center"/>
    </xf>
    <xf numFmtId="0" fontId="4" fillId="0" borderId="24" xfId="0" applyFont="1" applyBorder="1" applyAlignment="1">
      <alignment horizontal="center" vertical="center" wrapText="1"/>
    </xf>
    <xf numFmtId="0" fontId="4" fillId="2" borderId="29" xfId="0" applyFont="1" applyFill="1" applyBorder="1" applyAlignment="1">
      <alignment horizontal="center" vertical="center" wrapText="1"/>
    </xf>
    <xf numFmtId="9" fontId="4" fillId="2" borderId="29" xfId="0" applyNumberFormat="1" applyFont="1" applyFill="1" applyBorder="1" applyAlignment="1">
      <alignment horizontal="center" vertical="center"/>
    </xf>
    <xf numFmtId="0" fontId="4" fillId="0" borderId="18" xfId="0" applyFont="1" applyBorder="1" applyAlignment="1" applyProtection="1">
      <alignment vertical="center" wrapText="1"/>
      <protection locked="0"/>
    </xf>
    <xf numFmtId="0" fontId="0" fillId="0" borderId="18" xfId="0" applyBorder="1"/>
    <xf numFmtId="9" fontId="4" fillId="0" borderId="18" xfId="0" applyNumberFormat="1" applyFont="1" applyBorder="1" applyAlignment="1">
      <alignment horizontal="center" vertical="center" wrapText="1"/>
    </xf>
    <xf numFmtId="0" fontId="4" fillId="0" borderId="24" xfId="0" applyFont="1" applyBorder="1" applyAlignment="1">
      <alignment vertical="center" wrapText="1"/>
    </xf>
    <xf numFmtId="0" fontId="4" fillId="0" borderId="24" xfId="0" applyFont="1" applyBorder="1" applyAlignment="1" applyProtection="1">
      <alignment vertical="center" wrapText="1"/>
      <protection locked="0"/>
    </xf>
    <xf numFmtId="0" fontId="0" fillId="0" borderId="24" xfId="0" applyBorder="1"/>
    <xf numFmtId="9" fontId="4" fillId="0" borderId="24" xfId="0" applyNumberFormat="1" applyFont="1" applyBorder="1" applyAlignment="1">
      <alignment horizontal="center" vertical="center" wrapText="1"/>
    </xf>
    <xf numFmtId="0" fontId="0" fillId="2" borderId="29" xfId="0" applyFill="1" applyBorder="1"/>
    <xf numFmtId="9" fontId="4" fillId="2" borderId="29" xfId="0" applyNumberFormat="1" applyFont="1" applyFill="1" applyBorder="1" applyAlignment="1">
      <alignment horizontal="center" vertical="center" wrapText="1"/>
    </xf>
    <xf numFmtId="0" fontId="0" fillId="2" borderId="17" xfId="0" applyFill="1" applyBorder="1" applyAlignment="1">
      <alignment horizontal="center" vertical="center"/>
    </xf>
    <xf numFmtId="0" fontId="0" fillId="0" borderId="18" xfId="0" applyBorder="1" applyAlignment="1">
      <alignment horizontal="center" vertical="center"/>
    </xf>
    <xf numFmtId="0" fontId="0" fillId="0" borderId="18" xfId="0" applyBorder="1" applyProtection="1">
      <protection locked="0"/>
    </xf>
    <xf numFmtId="9" fontId="0" fillId="0" borderId="18" xfId="0" applyNumberFormat="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0" fillId="0" borderId="24" xfId="0" applyBorder="1" applyProtection="1">
      <protection locked="0"/>
    </xf>
    <xf numFmtId="9" fontId="0" fillId="0" borderId="24" xfId="0" applyNumberFormat="1" applyBorder="1" applyAlignment="1">
      <alignment horizontal="center" vertical="center"/>
    </xf>
    <xf numFmtId="0" fontId="0" fillId="3" borderId="29" xfId="0" applyFill="1" applyBorder="1"/>
    <xf numFmtId="0" fontId="6" fillId="0" borderId="21" xfId="0" applyFont="1" applyBorder="1" applyAlignment="1">
      <alignment vertical="center"/>
    </xf>
    <xf numFmtId="0" fontId="4" fillId="0" borderId="48" xfId="0" applyFont="1" applyBorder="1" applyAlignment="1">
      <alignment vertical="center" wrapText="1"/>
    </xf>
    <xf numFmtId="0" fontId="4" fillId="0" borderId="48" xfId="0" applyFont="1" applyBorder="1" applyAlignment="1">
      <alignment horizontal="center" vertical="center" wrapText="1"/>
    </xf>
    <xf numFmtId="0" fontId="4" fillId="0" borderId="48" xfId="0" applyFont="1" applyBorder="1" applyAlignment="1" applyProtection="1">
      <alignment vertical="center" wrapText="1"/>
      <protection locked="0"/>
    </xf>
    <xf numFmtId="0" fontId="0" fillId="0" borderId="18" xfId="0" applyBorder="1" applyAlignment="1">
      <alignment vertical="center"/>
    </xf>
    <xf numFmtId="0" fontId="0" fillId="0" borderId="24" xfId="0" applyBorder="1" applyAlignment="1">
      <alignment vertical="center"/>
    </xf>
    <xf numFmtId="0" fontId="3" fillId="0" borderId="21" xfId="0" applyFont="1" applyBorder="1" applyAlignment="1">
      <alignment horizontal="center" vertical="center" wrapText="1"/>
    </xf>
    <xf numFmtId="0" fontId="3" fillId="0" borderId="21" xfId="0" applyFont="1" applyBorder="1" applyAlignment="1">
      <alignment vertical="center" wrapText="1"/>
    </xf>
    <xf numFmtId="0" fontId="7" fillId="2" borderId="2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3" fillId="0" borderId="21" xfId="0" applyFont="1" applyBorder="1" applyAlignment="1">
      <alignment vertical="center" wrapText="1"/>
    </xf>
    <xf numFmtId="0" fontId="3" fillId="0" borderId="21" xfId="0" applyFont="1" applyBorder="1" applyAlignment="1">
      <alignment horizontal="center" vertical="center" wrapText="1"/>
    </xf>
    <xf numFmtId="0" fontId="3" fillId="4" borderId="21" xfId="0" applyFont="1" applyFill="1" applyBorder="1" applyAlignment="1">
      <alignment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2" fontId="3" fillId="0" borderId="21" xfId="0" applyNumberFormat="1" applyFont="1" applyBorder="1" applyAlignment="1">
      <alignment vertical="center" wrapText="1"/>
    </xf>
    <xf numFmtId="2" fontId="3" fillId="0" borderId="21" xfId="0" applyNumberFormat="1" applyFont="1" applyBorder="1" applyAlignment="1">
      <alignment vertical="center"/>
    </xf>
    <xf numFmtId="2" fontId="3" fillId="0" borderId="22" xfId="0" applyNumberFormat="1" applyFont="1" applyBorder="1" applyAlignment="1">
      <alignment vertical="center"/>
    </xf>
    <xf numFmtId="2" fontId="2" fillId="2" borderId="2" xfId="0" applyNumberFormat="1"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2" fillId="2" borderId="12" xfId="0" applyNumberFormat="1" applyFont="1" applyFill="1" applyBorder="1" applyAlignment="1">
      <alignment horizontal="center" vertical="center" wrapText="1"/>
    </xf>
    <xf numFmtId="2" fontId="2" fillId="2" borderId="7" xfId="0" applyNumberFormat="1" applyFont="1" applyFill="1" applyBorder="1" applyAlignment="1">
      <alignment horizontal="center" vertical="center" wrapText="1"/>
    </xf>
    <xf numFmtId="2" fontId="2" fillId="2" borderId="3"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2" fillId="2" borderId="14"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3" fillId="0" borderId="18" xfId="0" applyFont="1" applyBorder="1" applyAlignment="1">
      <alignment horizontal="center" wrapText="1"/>
    </xf>
    <xf numFmtId="2" fontId="3" fillId="0" borderId="18" xfId="0" applyNumberFormat="1" applyFont="1" applyBorder="1" applyAlignment="1">
      <alignment vertical="center"/>
    </xf>
    <xf numFmtId="2" fontId="3" fillId="0" borderId="19" xfId="0" applyNumberFormat="1" applyFont="1" applyBorder="1" applyAlignment="1">
      <alignment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21" xfId="0" applyFont="1" applyBorder="1" applyAlignment="1">
      <alignment vertical="center" wrapText="1"/>
    </xf>
    <xf numFmtId="0" fontId="3" fillId="0" borderId="21" xfId="0"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2" fillId="2" borderId="26" xfId="0" applyNumberFormat="1" applyFont="1" applyFill="1" applyBorder="1" applyAlignment="1">
      <alignment horizontal="center" vertical="center" wrapText="1"/>
    </xf>
    <xf numFmtId="2" fontId="2" fillId="2" borderId="28" xfId="0" applyNumberFormat="1" applyFont="1" applyFill="1" applyBorder="1" applyAlignment="1">
      <alignment horizontal="center" vertical="center" wrapText="1"/>
    </xf>
    <xf numFmtId="2" fontId="2" fillId="2" borderId="27" xfId="0" applyNumberFormat="1" applyFont="1" applyFill="1" applyBorder="1" applyAlignment="1">
      <alignment horizontal="center" vertical="center" wrapText="1"/>
    </xf>
    <xf numFmtId="2" fontId="3" fillId="0" borderId="49" xfId="0" applyNumberFormat="1" applyFont="1" applyBorder="1" applyAlignment="1">
      <alignment vertical="center"/>
    </xf>
    <xf numFmtId="2" fontId="3" fillId="0" borderId="50" xfId="0" applyNumberFormat="1" applyFont="1" applyBorder="1" applyAlignment="1">
      <alignment vertical="center"/>
    </xf>
    <xf numFmtId="2" fontId="3" fillId="0" borderId="51" xfId="0" applyNumberFormat="1" applyFont="1" applyBorder="1" applyAlignment="1">
      <alignment vertical="center"/>
    </xf>
    <xf numFmtId="2" fontId="3" fillId="0" borderId="52" xfId="0" applyNumberFormat="1" applyFont="1" applyBorder="1" applyAlignment="1">
      <alignment vertical="center"/>
    </xf>
    <xf numFmtId="0" fontId="5"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4" fillId="0" borderId="18" xfId="0" applyFont="1" applyBorder="1" applyAlignment="1">
      <alignment horizontal="center" vertical="center" wrapText="1"/>
    </xf>
    <xf numFmtId="2" fontId="3" fillId="0" borderId="18" xfId="0" applyNumberFormat="1" applyFont="1" applyBorder="1" applyAlignment="1">
      <alignmen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24" xfId="0" applyFont="1" applyBorder="1" applyAlignment="1">
      <alignment horizontal="center" vertical="center" wrapText="1"/>
    </xf>
    <xf numFmtId="2" fontId="3" fillId="0" borderId="24" xfId="0" applyNumberFormat="1" applyFont="1" applyBorder="1" applyAlignment="1">
      <alignment vertical="center" wrapText="1"/>
    </xf>
    <xf numFmtId="2" fontId="3" fillId="0" borderId="24" xfId="0" applyNumberFormat="1" applyFont="1" applyBorder="1" applyAlignment="1">
      <alignment vertical="center"/>
    </xf>
    <xf numFmtId="2" fontId="3" fillId="0" borderId="25" xfId="0" applyNumberFormat="1" applyFont="1" applyBorder="1" applyAlignment="1">
      <alignment vertical="center"/>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2" fontId="3" fillId="0" borderId="26" xfId="0" applyNumberFormat="1" applyFont="1" applyBorder="1" applyAlignment="1">
      <alignment vertical="center" wrapText="1"/>
    </xf>
    <xf numFmtId="2" fontId="3" fillId="0" borderId="28" xfId="0" applyNumberFormat="1" applyFont="1" applyBorder="1" applyAlignment="1">
      <alignment vertical="center" wrapText="1"/>
    </xf>
    <xf numFmtId="2" fontId="3" fillId="0" borderId="26" xfId="0" applyNumberFormat="1" applyFont="1" applyBorder="1" applyAlignment="1">
      <alignment horizontal="center" vertical="center" wrapText="1"/>
    </xf>
    <xf numFmtId="2" fontId="3" fillId="0" borderId="27" xfId="0" applyNumberFormat="1" applyFont="1" applyBorder="1" applyAlignment="1">
      <alignment horizontal="center" vertical="center" wrapText="1"/>
    </xf>
    <xf numFmtId="2" fontId="3" fillId="0" borderId="28" xfId="0" applyNumberFormat="1" applyFont="1" applyBorder="1" applyAlignment="1">
      <alignment horizontal="center" vertical="center" wrapText="1"/>
    </xf>
    <xf numFmtId="2" fontId="3" fillId="0" borderId="26" xfId="0" applyNumberFormat="1" applyFont="1" applyBorder="1" applyAlignment="1">
      <alignment horizontal="center" vertical="center"/>
    </xf>
    <xf numFmtId="2" fontId="3" fillId="0" borderId="28" xfId="0" applyNumberFormat="1" applyFont="1" applyBorder="1" applyAlignment="1">
      <alignment horizontal="center" vertical="center"/>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2" fontId="4" fillId="0" borderId="26" xfId="0" applyNumberFormat="1" applyFont="1" applyBorder="1" applyAlignment="1">
      <alignment horizontal="center" vertical="center"/>
    </xf>
    <xf numFmtId="2" fontId="4" fillId="0" borderId="28" xfId="0" applyNumberFormat="1" applyFont="1" applyBorder="1" applyAlignment="1">
      <alignment horizontal="center" vertical="center"/>
    </xf>
    <xf numFmtId="0" fontId="2" fillId="0" borderId="35"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2" fontId="3" fillId="2" borderId="26" xfId="0" applyNumberFormat="1" applyFont="1" applyFill="1" applyBorder="1" applyAlignment="1">
      <alignment horizontal="center" vertical="center"/>
    </xf>
    <xf numFmtId="2" fontId="3" fillId="2" borderId="28" xfId="0" applyNumberFormat="1" applyFont="1" applyFill="1" applyBorder="1" applyAlignment="1">
      <alignment horizontal="center" vertical="center"/>
    </xf>
    <xf numFmtId="2" fontId="3" fillId="2" borderId="26" xfId="0" applyNumberFormat="1" applyFont="1" applyFill="1" applyBorder="1" applyAlignment="1">
      <alignment horizontal="center" vertical="center" wrapText="1"/>
    </xf>
    <xf numFmtId="2" fontId="3" fillId="2" borderId="27" xfId="0" applyNumberFormat="1" applyFont="1" applyFill="1" applyBorder="1" applyAlignment="1">
      <alignment horizontal="center" vertical="center" wrapText="1"/>
    </xf>
    <xf numFmtId="2" fontId="3" fillId="2" borderId="28"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2" fontId="3" fillId="0" borderId="18" xfId="0" applyNumberFormat="1" applyFont="1" applyBorder="1" applyAlignment="1">
      <alignment horizontal="center" vertical="center"/>
    </xf>
    <xf numFmtId="2" fontId="3" fillId="0" borderId="18"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2" fontId="3" fillId="0" borderId="24" xfId="0" applyNumberFormat="1" applyFont="1" applyBorder="1" applyAlignment="1">
      <alignment horizontal="center" vertical="center"/>
    </xf>
    <xf numFmtId="2" fontId="3" fillId="0" borderId="24" xfId="0" applyNumberFormat="1" applyFont="1" applyBorder="1" applyAlignment="1">
      <alignment horizontal="center" vertical="center" wrapText="1"/>
    </xf>
    <xf numFmtId="2" fontId="3" fillId="0" borderId="25" xfId="0" applyNumberFormat="1" applyFont="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2" fontId="4" fillId="0" borderId="18" xfId="0" applyNumberFormat="1" applyFont="1" applyBorder="1" applyAlignment="1">
      <alignment horizontal="center" vertical="center" wrapText="1"/>
    </xf>
    <xf numFmtId="2" fontId="0" fillId="0" borderId="18" xfId="0" applyNumberFormat="1" applyBorder="1" applyAlignment="1">
      <alignment horizontal="center"/>
    </xf>
    <xf numFmtId="2" fontId="0" fillId="0" borderId="19" xfId="0" applyNumberFormat="1" applyBorder="1" applyAlignment="1">
      <alignment horizontal="center"/>
    </xf>
    <xf numFmtId="0" fontId="4" fillId="0" borderId="24" xfId="0" applyFont="1" applyBorder="1" applyAlignment="1">
      <alignment horizontal="center" vertical="center" wrapText="1"/>
    </xf>
    <xf numFmtId="2" fontId="4" fillId="0" borderId="24" xfId="0" applyNumberFormat="1" applyFont="1" applyBorder="1" applyAlignment="1">
      <alignment horizontal="center" vertical="center" wrapText="1"/>
    </xf>
    <xf numFmtId="2" fontId="0" fillId="0" borderId="24" xfId="0" applyNumberFormat="1" applyBorder="1" applyAlignment="1">
      <alignment horizontal="center"/>
    </xf>
    <xf numFmtId="2" fontId="0" fillId="0" borderId="25" xfId="0" applyNumberFormat="1" applyBorder="1" applyAlignment="1">
      <alignment horizontal="center"/>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2" fontId="4" fillId="2" borderId="26" xfId="0" applyNumberFormat="1" applyFont="1" applyFill="1" applyBorder="1" applyAlignment="1">
      <alignment horizontal="center" vertical="center" wrapText="1"/>
    </xf>
    <xf numFmtId="2" fontId="4" fillId="2" borderId="28" xfId="0" applyNumberFormat="1" applyFont="1" applyFill="1" applyBorder="1" applyAlignment="1">
      <alignment horizontal="center" vertical="center" wrapText="1"/>
    </xf>
    <xf numFmtId="2" fontId="0" fillId="2" borderId="26" xfId="0" applyNumberFormat="1" applyFill="1" applyBorder="1" applyAlignment="1">
      <alignment horizontal="center"/>
    </xf>
    <xf numFmtId="2" fontId="0" fillId="2" borderId="27" xfId="0" applyNumberFormat="1" applyFill="1" applyBorder="1" applyAlignment="1">
      <alignment horizontal="center"/>
    </xf>
    <xf numFmtId="2" fontId="0" fillId="2" borderId="28" xfId="0" applyNumberFormat="1" applyFill="1" applyBorder="1" applyAlignment="1">
      <alignment horizontal="center"/>
    </xf>
    <xf numFmtId="2" fontId="0" fillId="3" borderId="26" xfId="0" applyNumberFormat="1" applyFill="1" applyBorder="1" applyAlignment="1">
      <alignment horizontal="center"/>
    </xf>
    <xf numFmtId="2" fontId="0" fillId="3" borderId="27" xfId="0" applyNumberFormat="1" applyFill="1" applyBorder="1" applyAlignment="1">
      <alignment horizontal="center"/>
    </xf>
    <xf numFmtId="2" fontId="0" fillId="3" borderId="28" xfId="0" applyNumberFormat="1" applyFill="1" applyBorder="1" applyAlignment="1">
      <alignment horizontal="center"/>
    </xf>
    <xf numFmtId="2" fontId="0" fillId="0" borderId="40" xfId="0" applyNumberFormat="1" applyBorder="1" applyAlignment="1">
      <alignment horizontal="center" vertical="center"/>
    </xf>
    <xf numFmtId="2" fontId="0" fillId="0" borderId="41" xfId="0" applyNumberFormat="1" applyBorder="1" applyAlignment="1">
      <alignment horizontal="center" vertical="center"/>
    </xf>
    <xf numFmtId="2" fontId="0" fillId="0" borderId="42" xfId="0" applyNumberFormat="1" applyBorder="1" applyAlignment="1">
      <alignment horizontal="center" vertical="center"/>
    </xf>
    <xf numFmtId="0" fontId="1" fillId="3" borderId="26" xfId="0" applyFont="1"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2" fontId="0" fillId="0" borderId="24" xfId="0" applyNumberFormat="1" applyBorder="1" applyAlignment="1">
      <alignment horizontal="center" vertical="center"/>
    </xf>
    <xf numFmtId="0" fontId="1" fillId="2" borderId="26" xfId="0" applyFont="1"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3" fillId="0" borderId="43" xfId="0" applyFont="1" applyBorder="1" applyAlignment="1">
      <alignment horizontal="center" vertical="center" wrapText="1"/>
    </xf>
    <xf numFmtId="0" fontId="3" fillId="0" borderId="46" xfId="0" applyFont="1" applyBorder="1" applyAlignment="1">
      <alignment horizontal="center" vertical="center" wrapText="1"/>
    </xf>
    <xf numFmtId="2" fontId="0" fillId="0" borderId="43" xfId="0" applyNumberFormat="1" applyBorder="1" applyAlignment="1">
      <alignment horizontal="center" vertical="center"/>
    </xf>
    <xf numFmtId="2" fontId="0" fillId="0" borderId="46" xfId="0" applyNumberFormat="1" applyBorder="1" applyAlignment="1">
      <alignment horizontal="center" vertical="center"/>
    </xf>
    <xf numFmtId="2" fontId="0" fillId="0" borderId="44" xfId="0" applyNumberFormat="1" applyBorder="1" applyAlignment="1">
      <alignment horizontal="center" vertical="center"/>
    </xf>
    <xf numFmtId="2" fontId="0" fillId="0" borderId="45" xfId="0" applyNumberFormat="1" applyBorder="1" applyAlignment="1">
      <alignment horizontal="center" vertical="center"/>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88"/>
  <sheetViews>
    <sheetView tabSelected="1" topLeftCell="A73" workbookViewId="0">
      <selection activeCell="F98" sqref="F98"/>
    </sheetView>
  </sheetViews>
  <sheetFormatPr defaultRowHeight="15" x14ac:dyDescent="0.25"/>
  <cols>
    <col min="3" max="3" width="11" customWidth="1"/>
  </cols>
  <sheetData>
    <row r="1" spans="2:18" x14ac:dyDescent="0.25">
      <c r="B1" s="137" t="s">
        <v>0</v>
      </c>
      <c r="C1" s="139" t="s">
        <v>1</v>
      </c>
      <c r="D1" s="140"/>
      <c r="E1" s="141"/>
      <c r="F1" s="137" t="s">
        <v>2</v>
      </c>
      <c r="G1" s="137" t="s">
        <v>3</v>
      </c>
      <c r="H1" s="145" t="s">
        <v>4</v>
      </c>
      <c r="I1" s="1" t="s">
        <v>5</v>
      </c>
      <c r="J1" s="147" t="s">
        <v>6</v>
      </c>
      <c r="K1" s="118" t="s">
        <v>7</v>
      </c>
      <c r="L1" s="119"/>
      <c r="M1" s="122" t="s">
        <v>8</v>
      </c>
      <c r="N1" s="123"/>
      <c r="O1" s="123"/>
      <c r="P1" s="123"/>
      <c r="Q1" s="123"/>
      <c r="R1" s="124"/>
    </row>
    <row r="2" spans="2:18" ht="39" thickBot="1" x14ac:dyDescent="0.3">
      <c r="B2" s="138"/>
      <c r="C2" s="142"/>
      <c r="D2" s="143"/>
      <c r="E2" s="144"/>
      <c r="F2" s="138"/>
      <c r="G2" s="138"/>
      <c r="H2" s="146"/>
      <c r="I2" s="2" t="s">
        <v>9</v>
      </c>
      <c r="J2" s="148"/>
      <c r="K2" s="120"/>
      <c r="L2" s="121"/>
      <c r="M2" s="125"/>
      <c r="N2" s="126"/>
      <c r="O2" s="126"/>
      <c r="P2" s="126"/>
      <c r="Q2" s="126"/>
      <c r="R2" s="127"/>
    </row>
    <row r="3" spans="2:18" x14ac:dyDescent="0.25">
      <c r="B3" s="128"/>
      <c r="C3" s="129"/>
      <c r="D3" s="129"/>
      <c r="E3" s="129"/>
      <c r="F3" s="129"/>
      <c r="G3" s="129"/>
      <c r="H3" s="129"/>
      <c r="I3" s="129"/>
      <c r="J3" s="129"/>
      <c r="K3" s="129"/>
      <c r="L3" s="129"/>
      <c r="M3" s="129"/>
      <c r="N3" s="129"/>
      <c r="O3" s="129"/>
      <c r="P3" s="129"/>
      <c r="Q3" s="129"/>
      <c r="R3" s="130"/>
    </row>
    <row r="4" spans="2:18" x14ac:dyDescent="0.25">
      <c r="B4" s="131" t="s">
        <v>10</v>
      </c>
      <c r="C4" s="132"/>
      <c r="D4" s="132"/>
      <c r="E4" s="132"/>
      <c r="F4" s="132"/>
      <c r="G4" s="132"/>
      <c r="H4" s="132"/>
      <c r="I4" s="132"/>
      <c r="J4" s="132"/>
      <c r="K4" s="132"/>
      <c r="L4" s="132"/>
      <c r="M4" s="132"/>
      <c r="N4" s="132"/>
      <c r="O4" s="132"/>
      <c r="P4" s="132"/>
      <c r="Q4" s="132"/>
      <c r="R4" s="133"/>
    </row>
    <row r="5" spans="2:18" ht="15.75" thickBot="1" x14ac:dyDescent="0.3">
      <c r="B5" s="131"/>
      <c r="C5" s="132"/>
      <c r="D5" s="132"/>
      <c r="E5" s="132"/>
      <c r="F5" s="132"/>
      <c r="G5" s="132"/>
      <c r="H5" s="132"/>
      <c r="I5" s="132"/>
      <c r="J5" s="132"/>
      <c r="K5" s="132"/>
      <c r="L5" s="132"/>
      <c r="M5" s="132"/>
      <c r="N5" s="132"/>
      <c r="O5" s="132"/>
      <c r="P5" s="132"/>
      <c r="Q5" s="132"/>
      <c r="R5" s="133"/>
    </row>
    <row r="6" spans="2:18" ht="197.25" customHeight="1" x14ac:dyDescent="0.25">
      <c r="B6" s="3">
        <v>1</v>
      </c>
      <c r="C6" s="4" t="s">
        <v>11</v>
      </c>
      <c r="D6" s="134" t="s">
        <v>12</v>
      </c>
      <c r="E6" s="134"/>
      <c r="F6" s="5" t="s">
        <v>13</v>
      </c>
      <c r="G6" s="6">
        <v>11.56</v>
      </c>
      <c r="H6" s="7"/>
      <c r="I6" s="5">
        <f>G6*H6</f>
        <v>0</v>
      </c>
      <c r="J6" s="8">
        <v>0.08</v>
      </c>
      <c r="K6" s="135">
        <f>I6*J6</f>
        <v>0</v>
      </c>
      <c r="L6" s="135"/>
      <c r="M6" s="135">
        <f>I6+K6</f>
        <v>0</v>
      </c>
      <c r="N6" s="135"/>
      <c r="O6" s="135"/>
      <c r="P6" s="135"/>
      <c r="Q6" s="135"/>
      <c r="R6" s="136"/>
    </row>
    <row r="7" spans="2:18" ht="41.25" customHeight="1" x14ac:dyDescent="0.25">
      <c r="B7" s="9">
        <v>2</v>
      </c>
      <c r="C7" s="10" t="s">
        <v>15</v>
      </c>
      <c r="D7" s="150" t="s">
        <v>16</v>
      </c>
      <c r="E7" s="150"/>
      <c r="F7" s="12" t="s">
        <v>17</v>
      </c>
      <c r="G7" s="13">
        <v>30</v>
      </c>
      <c r="H7" s="14"/>
      <c r="I7" s="12">
        <f t="shared" ref="I7:I16" si="0">G7*H7</f>
        <v>0</v>
      </c>
      <c r="J7" s="15">
        <v>0.08</v>
      </c>
      <c r="K7" s="116">
        <f t="shared" ref="K7:K16" si="1">I7*J7</f>
        <v>0</v>
      </c>
      <c r="L7" s="116"/>
      <c r="M7" s="116">
        <f t="shared" ref="M7:M16" si="2">I7+K7</f>
        <v>0</v>
      </c>
      <c r="N7" s="116"/>
      <c r="O7" s="116"/>
      <c r="P7" s="116"/>
      <c r="Q7" s="116"/>
      <c r="R7" s="117"/>
    </row>
    <row r="8" spans="2:18" ht="68.25" customHeight="1" x14ac:dyDescent="0.25">
      <c r="B8" s="9">
        <v>3</v>
      </c>
      <c r="C8" s="10" t="s">
        <v>18</v>
      </c>
      <c r="D8" s="149" t="s">
        <v>19</v>
      </c>
      <c r="E8" s="149"/>
      <c r="F8" s="12" t="s">
        <v>20</v>
      </c>
      <c r="G8" s="13">
        <v>42.46</v>
      </c>
      <c r="H8" s="14"/>
      <c r="I8" s="12">
        <f t="shared" si="0"/>
        <v>0</v>
      </c>
      <c r="J8" s="15">
        <v>0.08</v>
      </c>
      <c r="K8" s="116">
        <f t="shared" si="1"/>
        <v>0</v>
      </c>
      <c r="L8" s="116"/>
      <c r="M8" s="116">
        <f t="shared" si="2"/>
        <v>0</v>
      </c>
      <c r="N8" s="116"/>
      <c r="O8" s="116"/>
      <c r="P8" s="116"/>
      <c r="Q8" s="116"/>
      <c r="R8" s="117"/>
    </row>
    <row r="9" spans="2:18" ht="33" customHeight="1" x14ac:dyDescent="0.25">
      <c r="B9" s="9">
        <v>4</v>
      </c>
      <c r="C9" s="10" t="s">
        <v>21</v>
      </c>
      <c r="D9" s="150" t="s">
        <v>22</v>
      </c>
      <c r="E9" s="150"/>
      <c r="F9" s="12" t="s">
        <v>14</v>
      </c>
      <c r="G9" s="13">
        <v>48.2</v>
      </c>
      <c r="H9" s="14"/>
      <c r="I9" s="12">
        <f t="shared" si="0"/>
        <v>0</v>
      </c>
      <c r="J9" s="15">
        <v>0.08</v>
      </c>
      <c r="K9" s="116">
        <f t="shared" si="1"/>
        <v>0</v>
      </c>
      <c r="L9" s="116"/>
      <c r="M9" s="116">
        <f t="shared" si="2"/>
        <v>0</v>
      </c>
      <c r="N9" s="116"/>
      <c r="O9" s="116"/>
      <c r="P9" s="116"/>
      <c r="Q9" s="116"/>
      <c r="R9" s="117"/>
    </row>
    <row r="10" spans="2:18" ht="68.25" customHeight="1" x14ac:dyDescent="0.25">
      <c r="B10" s="9">
        <v>5</v>
      </c>
      <c r="C10" s="10" t="s">
        <v>23</v>
      </c>
      <c r="D10" s="150" t="s">
        <v>24</v>
      </c>
      <c r="E10" s="150"/>
      <c r="F10" s="12" t="s">
        <v>25</v>
      </c>
      <c r="G10" s="13">
        <v>24</v>
      </c>
      <c r="H10" s="14"/>
      <c r="I10" s="12">
        <f t="shared" si="0"/>
        <v>0</v>
      </c>
      <c r="J10" s="15">
        <v>0.08</v>
      </c>
      <c r="K10" s="116">
        <f t="shared" si="1"/>
        <v>0</v>
      </c>
      <c r="L10" s="116"/>
      <c r="M10" s="116">
        <f t="shared" si="2"/>
        <v>0</v>
      </c>
      <c r="N10" s="116"/>
      <c r="O10" s="116"/>
      <c r="P10" s="116"/>
      <c r="Q10" s="116"/>
      <c r="R10" s="117"/>
    </row>
    <row r="11" spans="2:18" ht="39" customHeight="1" x14ac:dyDescent="0.25">
      <c r="B11" s="17">
        <v>6</v>
      </c>
      <c r="C11" s="10" t="s">
        <v>27</v>
      </c>
      <c r="D11" s="149" t="s">
        <v>28</v>
      </c>
      <c r="E11" s="149"/>
      <c r="F11" s="12" t="s">
        <v>14</v>
      </c>
      <c r="G11" s="10">
        <v>43.7</v>
      </c>
      <c r="H11" s="18"/>
      <c r="I11" s="12">
        <f t="shared" si="0"/>
        <v>0</v>
      </c>
      <c r="J11" s="15">
        <v>0.08</v>
      </c>
      <c r="K11" s="116">
        <f t="shared" si="1"/>
        <v>0</v>
      </c>
      <c r="L11" s="116"/>
      <c r="M11" s="116">
        <f t="shared" si="2"/>
        <v>0</v>
      </c>
      <c r="N11" s="116"/>
      <c r="O11" s="116"/>
      <c r="P11" s="116"/>
      <c r="Q11" s="116"/>
      <c r="R11" s="117"/>
    </row>
    <row r="12" spans="2:18" ht="69" customHeight="1" x14ac:dyDescent="0.25">
      <c r="B12" s="17">
        <v>7</v>
      </c>
      <c r="C12" s="11" t="s">
        <v>26</v>
      </c>
      <c r="D12" s="113" t="s">
        <v>95</v>
      </c>
      <c r="E12" s="114"/>
      <c r="F12" s="16" t="s">
        <v>14</v>
      </c>
      <c r="G12" s="11">
        <v>4.5</v>
      </c>
      <c r="H12" s="18"/>
      <c r="I12" s="16">
        <f t="shared" si="0"/>
        <v>0</v>
      </c>
      <c r="J12" s="15">
        <v>0.08</v>
      </c>
      <c r="K12" s="157">
        <f t="shared" ref="K12" si="3">I12*J12</f>
        <v>0</v>
      </c>
      <c r="L12" s="158"/>
      <c r="M12" s="157">
        <f t="shared" ref="M12" si="4">I12+K12</f>
        <v>0</v>
      </c>
      <c r="N12" s="159"/>
      <c r="O12" s="159"/>
      <c r="P12" s="159"/>
      <c r="Q12" s="159"/>
      <c r="R12" s="160"/>
    </row>
    <row r="13" spans="2:18" ht="69" customHeight="1" x14ac:dyDescent="0.25">
      <c r="B13" s="17">
        <v>8</v>
      </c>
      <c r="C13" s="106" t="s">
        <v>96</v>
      </c>
      <c r="D13" s="113" t="s">
        <v>97</v>
      </c>
      <c r="E13" s="114"/>
      <c r="F13" s="105" t="s">
        <v>14</v>
      </c>
      <c r="G13" s="106">
        <v>1.05</v>
      </c>
      <c r="H13" s="18"/>
      <c r="I13" s="105">
        <f t="shared" si="0"/>
        <v>0</v>
      </c>
      <c r="J13" s="15">
        <v>0.08</v>
      </c>
      <c r="K13" s="157">
        <f t="shared" ref="K13" si="5">I13*J13</f>
        <v>0</v>
      </c>
      <c r="L13" s="158"/>
      <c r="M13" s="157">
        <f t="shared" ref="M13" si="6">I13+K13</f>
        <v>0</v>
      </c>
      <c r="N13" s="159"/>
      <c r="O13" s="159"/>
      <c r="P13" s="159"/>
      <c r="Q13" s="159"/>
      <c r="R13" s="160"/>
    </row>
    <row r="14" spans="2:18" ht="85.5" customHeight="1" x14ac:dyDescent="0.25">
      <c r="B14" s="9">
        <v>9</v>
      </c>
      <c r="C14" s="10" t="s">
        <v>29</v>
      </c>
      <c r="D14" s="149" t="s">
        <v>30</v>
      </c>
      <c r="E14" s="149"/>
      <c r="F14" s="12" t="s">
        <v>13</v>
      </c>
      <c r="G14" s="13">
        <v>9.64</v>
      </c>
      <c r="H14" s="14"/>
      <c r="I14" s="12">
        <f t="shared" si="0"/>
        <v>0</v>
      </c>
      <c r="J14" s="15">
        <v>0.08</v>
      </c>
      <c r="K14" s="116">
        <f t="shared" si="1"/>
        <v>0</v>
      </c>
      <c r="L14" s="116"/>
      <c r="M14" s="116">
        <f t="shared" si="2"/>
        <v>0</v>
      </c>
      <c r="N14" s="116"/>
      <c r="O14" s="116"/>
      <c r="P14" s="116"/>
      <c r="Q14" s="116"/>
      <c r="R14" s="117"/>
    </row>
    <row r="15" spans="2:18" ht="75.75" customHeight="1" x14ac:dyDescent="0.25">
      <c r="B15" s="9">
        <v>10</v>
      </c>
      <c r="C15" s="10" t="s">
        <v>31</v>
      </c>
      <c r="D15" s="149" t="s">
        <v>32</v>
      </c>
      <c r="E15" s="149"/>
      <c r="F15" s="12" t="s">
        <v>13</v>
      </c>
      <c r="G15" s="13">
        <v>7.41</v>
      </c>
      <c r="H15" s="14"/>
      <c r="I15" s="12">
        <f t="shared" si="0"/>
        <v>0</v>
      </c>
      <c r="J15" s="15">
        <v>0.08</v>
      </c>
      <c r="K15" s="116">
        <f t="shared" si="1"/>
        <v>0</v>
      </c>
      <c r="L15" s="116"/>
      <c r="M15" s="116">
        <f t="shared" si="2"/>
        <v>0</v>
      </c>
      <c r="N15" s="116"/>
      <c r="O15" s="116"/>
      <c r="P15" s="116"/>
      <c r="Q15" s="116"/>
      <c r="R15" s="117"/>
    </row>
    <row r="16" spans="2:18" ht="90.75" customHeight="1" thickBot="1" x14ac:dyDescent="0.3">
      <c r="B16" s="9">
        <v>11</v>
      </c>
      <c r="C16" s="10" t="s">
        <v>98</v>
      </c>
      <c r="D16" s="150" t="s">
        <v>99</v>
      </c>
      <c r="E16" s="150"/>
      <c r="F16" s="12" t="s">
        <v>13</v>
      </c>
      <c r="G16" s="13">
        <v>9.16</v>
      </c>
      <c r="H16" s="14"/>
      <c r="I16" s="12">
        <f t="shared" si="0"/>
        <v>0</v>
      </c>
      <c r="J16" s="15">
        <v>0.08</v>
      </c>
      <c r="K16" s="116">
        <f t="shared" si="1"/>
        <v>0</v>
      </c>
      <c r="L16" s="116"/>
      <c r="M16" s="116">
        <f t="shared" si="2"/>
        <v>0</v>
      </c>
      <c r="N16" s="116"/>
      <c r="O16" s="116"/>
      <c r="P16" s="116"/>
      <c r="Q16" s="116"/>
      <c r="R16" s="117"/>
    </row>
    <row r="17" spans="2:18" ht="15.75" thickBot="1" x14ac:dyDescent="0.3">
      <c r="B17" s="151" t="s">
        <v>33</v>
      </c>
      <c r="C17" s="152"/>
      <c r="D17" s="152"/>
      <c r="E17" s="152"/>
      <c r="F17" s="152"/>
      <c r="G17" s="152"/>
      <c r="H17" s="153"/>
      <c r="I17" s="23">
        <f>SUM(I6:I16)</f>
        <v>0</v>
      </c>
      <c r="J17" s="23"/>
      <c r="K17" s="154">
        <f>SUM(K6:L16)</f>
        <v>0</v>
      </c>
      <c r="L17" s="155"/>
      <c r="M17" s="154">
        <f>SUM(M6:R16)</f>
        <v>0</v>
      </c>
      <c r="N17" s="156"/>
      <c r="O17" s="156"/>
      <c r="P17" s="156"/>
      <c r="Q17" s="156"/>
      <c r="R17" s="155"/>
    </row>
    <row r="18" spans="2:18" x14ac:dyDescent="0.25">
      <c r="B18" s="131"/>
      <c r="C18" s="132"/>
      <c r="D18" s="132"/>
      <c r="E18" s="132"/>
      <c r="F18" s="132"/>
      <c r="G18" s="132"/>
      <c r="H18" s="132"/>
      <c r="I18" s="132"/>
      <c r="J18" s="132"/>
      <c r="K18" s="132"/>
      <c r="L18" s="132"/>
      <c r="M18" s="132"/>
      <c r="N18" s="132"/>
      <c r="O18" s="132"/>
      <c r="P18" s="132"/>
      <c r="Q18" s="132"/>
      <c r="R18" s="133"/>
    </row>
    <row r="19" spans="2:18" ht="15.75" thickBot="1" x14ac:dyDescent="0.3">
      <c r="B19" s="162" t="s">
        <v>34</v>
      </c>
      <c r="C19" s="163"/>
      <c r="D19" s="163"/>
      <c r="E19" s="163"/>
      <c r="F19" s="163"/>
      <c r="G19" s="163"/>
      <c r="H19" s="163"/>
      <c r="I19" s="163"/>
      <c r="J19" s="163"/>
      <c r="K19" s="163"/>
      <c r="L19" s="163"/>
      <c r="M19" s="163"/>
      <c r="N19" s="163"/>
      <c r="O19" s="163"/>
      <c r="P19" s="163"/>
      <c r="Q19" s="163"/>
      <c r="R19" s="164"/>
    </row>
    <row r="20" spans="2:18" ht="15.75" thickBot="1" x14ac:dyDescent="0.3">
      <c r="B20" s="131"/>
      <c r="C20" s="132"/>
      <c r="D20" s="132"/>
      <c r="E20" s="132"/>
      <c r="F20" s="132"/>
      <c r="G20" s="132"/>
      <c r="H20" s="132"/>
      <c r="I20" s="132"/>
      <c r="J20" s="132"/>
      <c r="K20" s="132"/>
      <c r="L20" s="132"/>
      <c r="M20" s="132"/>
      <c r="N20" s="132"/>
      <c r="O20" s="132"/>
      <c r="P20" s="132"/>
      <c r="Q20" s="132"/>
      <c r="R20" s="133"/>
    </row>
    <row r="21" spans="2:18" ht="53.25" customHeight="1" x14ac:dyDescent="0.25">
      <c r="B21" s="3">
        <v>12</v>
      </c>
      <c r="C21" s="24" t="s">
        <v>77</v>
      </c>
      <c r="D21" s="165" t="s">
        <v>78</v>
      </c>
      <c r="E21" s="165"/>
      <c r="F21" s="25" t="s">
        <v>36</v>
      </c>
      <c r="G21" s="6">
        <v>10</v>
      </c>
      <c r="H21" s="7"/>
      <c r="I21" s="5">
        <f>G21*H21</f>
        <v>0</v>
      </c>
      <c r="J21" s="26">
        <v>0.08</v>
      </c>
      <c r="K21" s="166">
        <f>I21*J21</f>
        <v>0</v>
      </c>
      <c r="L21" s="166"/>
      <c r="M21" s="135">
        <f>I21+K21</f>
        <v>0</v>
      </c>
      <c r="N21" s="135"/>
      <c r="O21" s="135"/>
      <c r="P21" s="135"/>
      <c r="Q21" s="135"/>
      <c r="R21" s="136"/>
    </row>
    <row r="22" spans="2:18" ht="48.75" customHeight="1" x14ac:dyDescent="0.25">
      <c r="B22" s="9">
        <v>13</v>
      </c>
      <c r="C22" s="27" t="s">
        <v>79</v>
      </c>
      <c r="D22" s="161" t="s">
        <v>80</v>
      </c>
      <c r="E22" s="161"/>
      <c r="F22" s="28" t="s">
        <v>36</v>
      </c>
      <c r="G22" s="13">
        <v>5</v>
      </c>
      <c r="H22" s="14"/>
      <c r="I22" s="12">
        <f>G22*H22</f>
        <v>0</v>
      </c>
      <c r="J22" s="29">
        <v>0.08</v>
      </c>
      <c r="K22" s="115">
        <f t="shared" ref="K22:K29" si="7">I22*J22</f>
        <v>0</v>
      </c>
      <c r="L22" s="115"/>
      <c r="M22" s="116">
        <f t="shared" ref="M22:M29" si="8">I22+K22</f>
        <v>0</v>
      </c>
      <c r="N22" s="116"/>
      <c r="O22" s="116"/>
      <c r="P22" s="116"/>
      <c r="Q22" s="116"/>
      <c r="R22" s="117"/>
    </row>
    <row r="23" spans="2:18" ht="60" customHeight="1" x14ac:dyDescent="0.25">
      <c r="B23" s="9">
        <v>14</v>
      </c>
      <c r="C23" s="10" t="s">
        <v>37</v>
      </c>
      <c r="D23" s="149" t="s">
        <v>38</v>
      </c>
      <c r="E23" s="149"/>
      <c r="F23" s="12" t="s">
        <v>17</v>
      </c>
      <c r="G23" s="13">
        <v>40</v>
      </c>
      <c r="H23" s="14"/>
      <c r="I23" s="12">
        <f t="shared" ref="I23:I29" si="9">G23*H23</f>
        <v>0</v>
      </c>
      <c r="J23" s="15">
        <v>0.08</v>
      </c>
      <c r="K23" s="115">
        <f t="shared" si="7"/>
        <v>0</v>
      </c>
      <c r="L23" s="115"/>
      <c r="M23" s="116">
        <f t="shared" si="8"/>
        <v>0</v>
      </c>
      <c r="N23" s="116"/>
      <c r="O23" s="116"/>
      <c r="P23" s="116"/>
      <c r="Q23" s="116"/>
      <c r="R23" s="117"/>
    </row>
    <row r="24" spans="2:18" ht="60" customHeight="1" x14ac:dyDescent="0.25">
      <c r="B24" s="9">
        <v>15</v>
      </c>
      <c r="C24" s="110" t="s">
        <v>100</v>
      </c>
      <c r="D24" s="113" t="s">
        <v>101</v>
      </c>
      <c r="E24" s="114"/>
      <c r="F24" s="111" t="s">
        <v>13</v>
      </c>
      <c r="G24" s="13">
        <v>1.8</v>
      </c>
      <c r="H24" s="14"/>
      <c r="I24" s="111">
        <f t="shared" si="9"/>
        <v>0</v>
      </c>
      <c r="J24" s="15">
        <v>0.08</v>
      </c>
      <c r="K24" s="115">
        <f t="shared" ref="K24" si="10">I24*J24</f>
        <v>0</v>
      </c>
      <c r="L24" s="115"/>
      <c r="M24" s="116">
        <f t="shared" ref="M24" si="11">I24+K24</f>
        <v>0</v>
      </c>
      <c r="N24" s="116"/>
      <c r="O24" s="116"/>
      <c r="P24" s="116"/>
      <c r="Q24" s="116"/>
      <c r="R24" s="117"/>
    </row>
    <row r="25" spans="2:18" ht="42.75" customHeight="1" x14ac:dyDescent="0.25">
      <c r="B25" s="9">
        <v>16</v>
      </c>
      <c r="C25" s="10" t="s">
        <v>39</v>
      </c>
      <c r="D25" s="149" t="s">
        <v>40</v>
      </c>
      <c r="E25" s="149"/>
      <c r="F25" s="12" t="s">
        <v>17</v>
      </c>
      <c r="G25" s="13">
        <v>40</v>
      </c>
      <c r="H25" s="14"/>
      <c r="I25" s="12">
        <f t="shared" si="9"/>
        <v>0</v>
      </c>
      <c r="J25" s="15">
        <v>0.08</v>
      </c>
      <c r="K25" s="115">
        <f t="shared" si="7"/>
        <v>0</v>
      </c>
      <c r="L25" s="115"/>
      <c r="M25" s="116">
        <f t="shared" si="8"/>
        <v>0</v>
      </c>
      <c r="N25" s="116"/>
      <c r="O25" s="116"/>
      <c r="P25" s="116"/>
      <c r="Q25" s="116"/>
      <c r="R25" s="117"/>
    </row>
    <row r="26" spans="2:18" ht="51.75" customHeight="1" x14ac:dyDescent="0.25">
      <c r="B26" s="9">
        <v>17</v>
      </c>
      <c r="C26" s="13" t="s">
        <v>81</v>
      </c>
      <c r="D26" s="150" t="s">
        <v>82</v>
      </c>
      <c r="E26" s="150"/>
      <c r="F26" s="12" t="s">
        <v>25</v>
      </c>
      <c r="G26" s="13">
        <v>28</v>
      </c>
      <c r="H26" s="14"/>
      <c r="I26" s="12">
        <f t="shared" si="9"/>
        <v>0</v>
      </c>
      <c r="J26" s="29">
        <v>0.23</v>
      </c>
      <c r="K26" s="115">
        <f t="shared" si="7"/>
        <v>0</v>
      </c>
      <c r="L26" s="115"/>
      <c r="M26" s="116">
        <f t="shared" si="8"/>
        <v>0</v>
      </c>
      <c r="N26" s="116"/>
      <c r="O26" s="116"/>
      <c r="P26" s="116"/>
      <c r="Q26" s="116"/>
      <c r="R26" s="117"/>
    </row>
    <row r="27" spans="2:18" ht="41.25" customHeight="1" x14ac:dyDescent="0.25">
      <c r="B27" s="9">
        <v>18</v>
      </c>
      <c r="C27" s="13" t="s">
        <v>84</v>
      </c>
      <c r="D27" s="150" t="s">
        <v>85</v>
      </c>
      <c r="E27" s="150"/>
      <c r="F27" s="12" t="s">
        <v>83</v>
      </c>
      <c r="G27" s="112">
        <v>8.5</v>
      </c>
      <c r="H27" s="14"/>
      <c r="I27" s="12">
        <f t="shared" si="9"/>
        <v>0</v>
      </c>
      <c r="J27" s="29">
        <v>0.23</v>
      </c>
      <c r="K27" s="115">
        <f t="shared" si="7"/>
        <v>0</v>
      </c>
      <c r="L27" s="115"/>
      <c r="M27" s="116">
        <f t="shared" si="8"/>
        <v>0</v>
      </c>
      <c r="N27" s="116"/>
      <c r="O27" s="116"/>
      <c r="P27" s="116"/>
      <c r="Q27" s="116"/>
      <c r="R27" s="117"/>
    </row>
    <row r="28" spans="2:18" ht="48.75" customHeight="1" x14ac:dyDescent="0.25">
      <c r="B28" s="9">
        <v>19</v>
      </c>
      <c r="C28" s="10" t="s">
        <v>42</v>
      </c>
      <c r="D28" s="150" t="s">
        <v>43</v>
      </c>
      <c r="E28" s="150"/>
      <c r="F28" s="12" t="s">
        <v>25</v>
      </c>
      <c r="G28" s="99">
        <v>51</v>
      </c>
      <c r="H28" s="30"/>
      <c r="I28" s="12">
        <f t="shared" si="9"/>
        <v>0</v>
      </c>
      <c r="J28" s="29">
        <v>0.08</v>
      </c>
      <c r="K28" s="115">
        <f t="shared" si="7"/>
        <v>0</v>
      </c>
      <c r="L28" s="115"/>
      <c r="M28" s="116">
        <f t="shared" si="8"/>
        <v>0</v>
      </c>
      <c r="N28" s="116"/>
      <c r="O28" s="116"/>
      <c r="P28" s="116"/>
      <c r="Q28" s="116"/>
      <c r="R28" s="117"/>
    </row>
    <row r="29" spans="2:18" ht="48.75" customHeight="1" thickBot="1" x14ac:dyDescent="0.3">
      <c r="B29" s="19">
        <v>20</v>
      </c>
      <c r="C29" s="20" t="s">
        <v>44</v>
      </c>
      <c r="D29" s="170" t="s">
        <v>45</v>
      </c>
      <c r="E29" s="170"/>
      <c r="F29" s="21" t="s">
        <v>25</v>
      </c>
      <c r="G29" s="22">
        <v>16</v>
      </c>
      <c r="H29" s="31"/>
      <c r="I29" s="21">
        <f t="shared" si="9"/>
        <v>0</v>
      </c>
      <c r="J29" s="32">
        <v>0.08</v>
      </c>
      <c r="K29" s="171">
        <f t="shared" si="7"/>
        <v>0</v>
      </c>
      <c r="L29" s="171"/>
      <c r="M29" s="172">
        <f t="shared" si="8"/>
        <v>0</v>
      </c>
      <c r="N29" s="172"/>
      <c r="O29" s="172"/>
      <c r="P29" s="172"/>
      <c r="Q29" s="172"/>
      <c r="R29" s="173"/>
    </row>
    <row r="30" spans="2:18" ht="15.75" thickBot="1" x14ac:dyDescent="0.3">
      <c r="B30" s="151" t="s">
        <v>46</v>
      </c>
      <c r="C30" s="152"/>
      <c r="D30" s="152"/>
      <c r="E30" s="152"/>
      <c r="F30" s="152"/>
      <c r="G30" s="152"/>
      <c r="H30" s="153"/>
      <c r="I30" s="23">
        <f>SUM(I21:I29)</f>
        <v>0</v>
      </c>
      <c r="J30" s="23"/>
      <c r="K30" s="154">
        <f>SUM(K21:L29)</f>
        <v>0</v>
      </c>
      <c r="L30" s="155"/>
      <c r="M30" s="156">
        <f>SUM(M21:R29)</f>
        <v>0</v>
      </c>
      <c r="N30" s="156"/>
      <c r="O30" s="156"/>
      <c r="P30" s="156"/>
      <c r="Q30" s="156"/>
      <c r="R30" s="155"/>
    </row>
    <row r="31" spans="2:18" ht="15.75" thickBot="1" x14ac:dyDescent="0.3">
      <c r="B31" s="162" t="s">
        <v>47</v>
      </c>
      <c r="C31" s="163"/>
      <c r="D31" s="163"/>
      <c r="E31" s="163"/>
      <c r="F31" s="163"/>
      <c r="G31" s="163"/>
      <c r="H31" s="163"/>
      <c r="I31" s="163"/>
      <c r="J31" s="163"/>
      <c r="K31" s="163"/>
      <c r="L31" s="163"/>
      <c r="M31" s="163"/>
      <c r="N31" s="163"/>
      <c r="O31" s="163"/>
      <c r="P31" s="163"/>
      <c r="Q31" s="163"/>
      <c r="R31" s="164"/>
    </row>
    <row r="32" spans="2:18" ht="15.75" thickBot="1" x14ac:dyDescent="0.3">
      <c r="B32" s="167"/>
      <c r="C32" s="168"/>
      <c r="D32" s="168"/>
      <c r="E32" s="168"/>
      <c r="F32" s="168"/>
      <c r="G32" s="168"/>
      <c r="H32" s="168"/>
      <c r="I32" s="168"/>
      <c r="J32" s="168"/>
      <c r="K32" s="168"/>
      <c r="L32" s="168"/>
      <c r="M32" s="168"/>
      <c r="N32" s="168"/>
      <c r="O32" s="168"/>
      <c r="P32" s="168"/>
      <c r="Q32" s="168"/>
      <c r="R32" s="169"/>
    </row>
    <row r="33" spans="2:18" ht="36" customHeight="1" thickBot="1" x14ac:dyDescent="0.3">
      <c r="B33" s="162" t="s">
        <v>50</v>
      </c>
      <c r="C33" s="163"/>
      <c r="D33" s="163"/>
      <c r="E33" s="163"/>
      <c r="F33" s="163"/>
      <c r="G33" s="163"/>
      <c r="H33" s="163"/>
      <c r="I33" s="163"/>
      <c r="J33" s="163"/>
      <c r="K33" s="163"/>
      <c r="L33" s="163"/>
      <c r="M33" s="163"/>
      <c r="N33" s="163"/>
      <c r="O33" s="163"/>
      <c r="P33" s="163"/>
      <c r="Q33" s="163"/>
      <c r="R33" s="164"/>
    </row>
    <row r="34" spans="2:18" ht="15.75" thickBot="1" x14ac:dyDescent="0.3">
      <c r="B34" s="47"/>
      <c r="C34" s="48"/>
      <c r="D34" s="48"/>
      <c r="E34" s="48"/>
      <c r="F34" s="48"/>
      <c r="G34" s="48"/>
      <c r="H34" s="48"/>
      <c r="I34" s="48"/>
      <c r="J34" s="48"/>
      <c r="K34" s="49"/>
      <c r="L34" s="49"/>
      <c r="M34" s="49"/>
      <c r="N34" s="49"/>
      <c r="O34" s="49"/>
      <c r="P34" s="49"/>
      <c r="Q34" s="49"/>
      <c r="R34" s="50"/>
    </row>
    <row r="35" spans="2:18" ht="52.5" customHeight="1" thickBot="1" x14ac:dyDescent="0.3">
      <c r="B35" s="33">
        <v>21</v>
      </c>
      <c r="C35" s="34" t="s">
        <v>48</v>
      </c>
      <c r="D35" s="174" t="s">
        <v>49</v>
      </c>
      <c r="E35" s="175"/>
      <c r="F35" s="35" t="s">
        <v>35</v>
      </c>
      <c r="G35" s="34">
        <v>1236</v>
      </c>
      <c r="H35" s="36"/>
      <c r="I35" s="37">
        <f>G35*H35</f>
        <v>0</v>
      </c>
      <c r="J35" s="38">
        <v>0.08</v>
      </c>
      <c r="K35" s="176">
        <f>I35*J35</f>
        <v>0</v>
      </c>
      <c r="L35" s="177"/>
      <c r="M35" s="178">
        <f>I35+K35</f>
        <v>0</v>
      </c>
      <c r="N35" s="179"/>
      <c r="O35" s="179"/>
      <c r="P35" s="179"/>
      <c r="Q35" s="179"/>
      <c r="R35" s="180"/>
    </row>
    <row r="36" spans="2:18" ht="15.75" thickBot="1" x14ac:dyDescent="0.3">
      <c r="B36" s="39"/>
      <c r="C36" s="40"/>
      <c r="D36" s="40"/>
      <c r="E36" s="41"/>
      <c r="F36" s="42"/>
      <c r="G36" s="40"/>
      <c r="H36" s="40"/>
      <c r="I36" s="43"/>
      <c r="J36" s="44"/>
      <c r="K36" s="45"/>
      <c r="L36" s="45"/>
      <c r="M36" s="45"/>
      <c r="N36" s="45"/>
      <c r="O36" s="45"/>
      <c r="P36" s="45"/>
      <c r="Q36" s="45"/>
      <c r="R36" s="46"/>
    </row>
    <row r="37" spans="2:18" ht="15.75" thickBot="1" x14ac:dyDescent="0.3">
      <c r="B37" s="162" t="s">
        <v>51</v>
      </c>
      <c r="C37" s="163"/>
      <c r="D37" s="163"/>
      <c r="E37" s="163"/>
      <c r="F37" s="163"/>
      <c r="G37" s="163"/>
      <c r="H37" s="163"/>
      <c r="I37" s="163"/>
      <c r="J37" s="163"/>
      <c r="K37" s="163"/>
      <c r="L37" s="163"/>
      <c r="M37" s="163"/>
      <c r="N37" s="163"/>
      <c r="O37" s="163"/>
      <c r="P37" s="163"/>
      <c r="Q37" s="163"/>
      <c r="R37" s="164"/>
    </row>
    <row r="38" spans="2:18" ht="15.75" thickBot="1" x14ac:dyDescent="0.3">
      <c r="B38" s="47"/>
      <c r="C38" s="48"/>
      <c r="D38" s="48"/>
      <c r="E38" s="48"/>
      <c r="F38" s="48"/>
      <c r="G38" s="48"/>
      <c r="H38" s="48"/>
      <c r="I38" s="48"/>
      <c r="J38" s="48"/>
      <c r="K38" s="49"/>
      <c r="L38" s="49"/>
      <c r="M38" s="49"/>
      <c r="N38" s="49"/>
      <c r="O38" s="49"/>
      <c r="P38" s="49"/>
      <c r="Q38" s="49"/>
      <c r="R38" s="50"/>
    </row>
    <row r="39" spans="2:18" ht="48" customHeight="1" thickBot="1" x14ac:dyDescent="0.3">
      <c r="B39" s="33">
        <v>22</v>
      </c>
      <c r="C39" s="34" t="s">
        <v>48</v>
      </c>
      <c r="D39" s="174" t="s">
        <v>49</v>
      </c>
      <c r="E39" s="175"/>
      <c r="F39" s="35" t="s">
        <v>35</v>
      </c>
      <c r="G39" s="34">
        <v>760</v>
      </c>
      <c r="H39" s="36"/>
      <c r="I39" s="37">
        <f>G39*H39</f>
        <v>0</v>
      </c>
      <c r="J39" s="38">
        <v>0.08</v>
      </c>
      <c r="K39" s="176">
        <f>I39*J39</f>
        <v>0</v>
      </c>
      <c r="L39" s="177"/>
      <c r="M39" s="178">
        <f>I39+K39</f>
        <v>0</v>
      </c>
      <c r="N39" s="179"/>
      <c r="O39" s="179"/>
      <c r="P39" s="179"/>
      <c r="Q39" s="179"/>
      <c r="R39" s="180"/>
    </row>
    <row r="40" spans="2:18" ht="15.75" thickBot="1" x14ac:dyDescent="0.3">
      <c r="B40" s="39"/>
      <c r="C40" s="40"/>
      <c r="D40" s="40"/>
      <c r="E40" s="41"/>
      <c r="F40" s="42"/>
      <c r="G40" s="40"/>
      <c r="H40" s="40"/>
      <c r="I40" s="43"/>
      <c r="J40" s="44"/>
      <c r="K40" s="45"/>
      <c r="L40" s="45"/>
      <c r="M40" s="45"/>
      <c r="N40" s="45"/>
      <c r="O40" s="45"/>
      <c r="P40" s="45"/>
      <c r="Q40" s="45"/>
      <c r="R40" s="46"/>
    </row>
    <row r="41" spans="2:18" ht="15.75" thickBot="1" x14ac:dyDescent="0.3">
      <c r="B41" s="162" t="s">
        <v>52</v>
      </c>
      <c r="C41" s="163"/>
      <c r="D41" s="163"/>
      <c r="E41" s="163"/>
      <c r="F41" s="163"/>
      <c r="G41" s="163"/>
      <c r="H41" s="163"/>
      <c r="I41" s="163"/>
      <c r="J41" s="163"/>
      <c r="K41" s="163"/>
      <c r="L41" s="163"/>
      <c r="M41" s="163"/>
      <c r="N41" s="163"/>
      <c r="O41" s="163"/>
      <c r="P41" s="163"/>
      <c r="Q41" s="163"/>
      <c r="R41" s="164"/>
    </row>
    <row r="42" spans="2:18" ht="15.75" thickBot="1" x14ac:dyDescent="0.3">
      <c r="B42" s="47"/>
      <c r="C42" s="48"/>
      <c r="D42" s="48"/>
      <c r="E42" s="48"/>
      <c r="F42" s="48"/>
      <c r="G42" s="48"/>
      <c r="H42" s="48"/>
      <c r="I42" s="48"/>
      <c r="J42" s="48"/>
      <c r="K42" s="49"/>
      <c r="L42" s="49"/>
      <c r="M42" s="49"/>
      <c r="N42" s="49"/>
      <c r="O42" s="49"/>
      <c r="P42" s="49"/>
      <c r="Q42" s="49"/>
      <c r="R42" s="50"/>
    </row>
    <row r="43" spans="2:18" ht="65.25" customHeight="1" thickBot="1" x14ac:dyDescent="0.3">
      <c r="B43" s="33">
        <v>23</v>
      </c>
      <c r="C43" s="34" t="s">
        <v>48</v>
      </c>
      <c r="D43" s="174" t="s">
        <v>49</v>
      </c>
      <c r="E43" s="175"/>
      <c r="F43" s="35" t="s">
        <v>35</v>
      </c>
      <c r="G43" s="34">
        <v>195</v>
      </c>
      <c r="H43" s="36"/>
      <c r="I43" s="37">
        <f>G43*H43</f>
        <v>0</v>
      </c>
      <c r="J43" s="38">
        <v>0.08</v>
      </c>
      <c r="K43" s="181">
        <f>I43*J43</f>
        <v>0</v>
      </c>
      <c r="L43" s="182"/>
      <c r="M43" s="178">
        <f>I43+K43</f>
        <v>0</v>
      </c>
      <c r="N43" s="179"/>
      <c r="O43" s="179"/>
      <c r="P43" s="179"/>
      <c r="Q43" s="179"/>
      <c r="R43" s="180"/>
    </row>
    <row r="44" spans="2:18" ht="15.75" thickBot="1" x14ac:dyDescent="0.3">
      <c r="B44" s="39"/>
      <c r="C44" s="40"/>
      <c r="D44" s="40"/>
      <c r="E44" s="41"/>
      <c r="F44" s="42"/>
      <c r="G44" s="40"/>
      <c r="H44" s="40"/>
      <c r="I44" s="43"/>
      <c r="J44" s="44"/>
      <c r="K44" s="51"/>
      <c r="L44" s="45"/>
      <c r="M44" s="45"/>
      <c r="N44" s="45"/>
      <c r="O44" s="45"/>
      <c r="P44" s="45"/>
      <c r="Q44" s="45"/>
      <c r="R44" s="46"/>
    </row>
    <row r="45" spans="2:18" ht="15.75" thickBot="1" x14ac:dyDescent="0.3">
      <c r="B45" s="162" t="s">
        <v>53</v>
      </c>
      <c r="C45" s="163"/>
      <c r="D45" s="163"/>
      <c r="E45" s="163"/>
      <c r="F45" s="163"/>
      <c r="G45" s="163"/>
      <c r="H45" s="163"/>
      <c r="I45" s="163"/>
      <c r="J45" s="163"/>
      <c r="K45" s="163"/>
      <c r="L45" s="163"/>
      <c r="M45" s="163"/>
      <c r="N45" s="163"/>
      <c r="O45" s="163"/>
      <c r="P45" s="163"/>
      <c r="Q45" s="163"/>
      <c r="R45" s="164"/>
    </row>
    <row r="46" spans="2:18" ht="15.75" thickBot="1" x14ac:dyDescent="0.3">
      <c r="B46" s="47"/>
      <c r="C46" s="48"/>
      <c r="D46" s="48"/>
      <c r="E46" s="48"/>
      <c r="F46" s="48"/>
      <c r="G46" s="48"/>
      <c r="H46" s="48"/>
      <c r="I46" s="48"/>
      <c r="J46" s="48"/>
      <c r="K46" s="49"/>
      <c r="L46" s="49"/>
      <c r="M46" s="49"/>
      <c r="N46" s="49"/>
      <c r="O46" s="49"/>
      <c r="P46" s="49"/>
      <c r="Q46" s="49"/>
      <c r="R46" s="49"/>
    </row>
    <row r="47" spans="2:18" ht="55.5" customHeight="1" thickBot="1" x14ac:dyDescent="0.3">
      <c r="B47" s="52">
        <v>24</v>
      </c>
      <c r="C47" s="53" t="s">
        <v>48</v>
      </c>
      <c r="D47" s="174" t="s">
        <v>49</v>
      </c>
      <c r="E47" s="175"/>
      <c r="F47" s="54" t="s">
        <v>35</v>
      </c>
      <c r="G47" s="55">
        <v>409</v>
      </c>
      <c r="H47" s="56"/>
      <c r="I47" s="57">
        <f>G47*H47</f>
        <v>0</v>
      </c>
      <c r="J47" s="38">
        <v>0.08</v>
      </c>
      <c r="K47" s="181">
        <f>I47*J47</f>
        <v>0</v>
      </c>
      <c r="L47" s="182"/>
      <c r="M47" s="178">
        <f>I47+K47</f>
        <v>0</v>
      </c>
      <c r="N47" s="179"/>
      <c r="O47" s="179"/>
      <c r="P47" s="179"/>
      <c r="Q47" s="179"/>
      <c r="R47" s="180"/>
    </row>
    <row r="48" spans="2:18" ht="15.75" thickBot="1" x14ac:dyDescent="0.3">
      <c r="B48" s="188"/>
      <c r="C48" s="189"/>
      <c r="D48" s="190"/>
      <c r="E48" s="190"/>
      <c r="F48" s="189"/>
      <c r="G48" s="189"/>
      <c r="H48" s="189"/>
      <c r="I48" s="189"/>
      <c r="J48" s="190"/>
      <c r="K48" s="190"/>
      <c r="L48" s="190"/>
      <c r="M48" s="190"/>
      <c r="N48" s="190"/>
      <c r="O48" s="190"/>
      <c r="P48" s="190"/>
      <c r="Q48" s="190"/>
      <c r="R48" s="191"/>
    </row>
    <row r="49" spans="2:18" ht="15.75" thickBot="1" x14ac:dyDescent="0.3">
      <c r="B49" s="192" t="s">
        <v>54</v>
      </c>
      <c r="C49" s="193"/>
      <c r="D49" s="193"/>
      <c r="E49" s="193"/>
      <c r="F49" s="193"/>
      <c r="G49" s="193"/>
      <c r="H49" s="193"/>
      <c r="I49" s="193"/>
      <c r="J49" s="193"/>
      <c r="K49" s="193"/>
      <c r="L49" s="193"/>
      <c r="M49" s="193"/>
      <c r="N49" s="193"/>
      <c r="O49" s="193"/>
      <c r="P49" s="193"/>
      <c r="Q49" s="193"/>
      <c r="R49" s="194"/>
    </row>
    <row r="50" spans="2:18" ht="15.75" thickBot="1" x14ac:dyDescent="0.3">
      <c r="B50" s="58">
        <v>25</v>
      </c>
      <c r="C50" s="59" t="s">
        <v>55</v>
      </c>
      <c r="D50" s="183" t="s">
        <v>54</v>
      </c>
      <c r="E50" s="184"/>
      <c r="F50" s="60" t="s">
        <v>35</v>
      </c>
      <c r="G50" s="61">
        <v>2600</v>
      </c>
      <c r="H50" s="62"/>
      <c r="I50" s="63">
        <f>G50*H50</f>
        <v>0</v>
      </c>
      <c r="J50" s="64">
        <v>0.08</v>
      </c>
      <c r="K50" s="185">
        <f>I50*J50</f>
        <v>0</v>
      </c>
      <c r="L50" s="186"/>
      <c r="M50" s="178">
        <f>I50+K50</f>
        <v>0</v>
      </c>
      <c r="N50" s="179"/>
      <c r="O50" s="179"/>
      <c r="P50" s="179"/>
      <c r="Q50" s="179"/>
      <c r="R50" s="180"/>
    </row>
    <row r="51" spans="2:18" ht="15.75" thickBot="1" x14ac:dyDescent="0.3">
      <c r="B51" s="65"/>
      <c r="C51" s="40"/>
      <c r="D51" s="40"/>
      <c r="E51" s="66"/>
      <c r="F51" s="67"/>
      <c r="G51" s="42"/>
      <c r="H51" s="42"/>
      <c r="I51" s="66"/>
      <c r="J51" s="68"/>
      <c r="K51" s="69"/>
      <c r="L51" s="70"/>
      <c r="M51" s="70"/>
      <c r="N51" s="70"/>
      <c r="O51" s="70"/>
      <c r="P51" s="70"/>
      <c r="Q51" s="70"/>
      <c r="R51" s="71"/>
    </row>
    <row r="52" spans="2:18" ht="15.75" thickBot="1" x14ac:dyDescent="0.3">
      <c r="B52" s="162" t="s">
        <v>56</v>
      </c>
      <c r="C52" s="163"/>
      <c r="D52" s="163"/>
      <c r="E52" s="163"/>
      <c r="F52" s="163"/>
      <c r="G52" s="163"/>
      <c r="H52" s="163"/>
      <c r="I52" s="163"/>
      <c r="J52" s="163"/>
      <c r="K52" s="163"/>
      <c r="L52" s="163"/>
      <c r="M52" s="163"/>
      <c r="N52" s="163"/>
      <c r="O52" s="163"/>
      <c r="P52" s="163"/>
      <c r="Q52" s="163"/>
      <c r="R52" s="164"/>
    </row>
    <row r="53" spans="2:18" x14ac:dyDescent="0.25">
      <c r="B53" s="131"/>
      <c r="C53" s="132"/>
      <c r="D53" s="132"/>
      <c r="E53" s="132"/>
      <c r="F53" s="132"/>
      <c r="G53" s="132"/>
      <c r="H53" s="132"/>
      <c r="I53" s="132"/>
      <c r="J53" s="132"/>
      <c r="K53" s="132"/>
      <c r="L53" s="132"/>
      <c r="M53" s="132"/>
      <c r="N53" s="132"/>
      <c r="O53" s="132"/>
      <c r="P53" s="132"/>
      <c r="Q53" s="132"/>
      <c r="R53" s="187"/>
    </row>
    <row r="54" spans="2:18" ht="54.75" customHeight="1" thickBot="1" x14ac:dyDescent="0.3">
      <c r="B54" s="19">
        <v>26</v>
      </c>
      <c r="C54" s="22" t="s">
        <v>58</v>
      </c>
      <c r="D54" s="170" t="s">
        <v>59</v>
      </c>
      <c r="E54" s="170"/>
      <c r="F54" s="74" t="s">
        <v>57</v>
      </c>
      <c r="G54" s="22">
        <v>20</v>
      </c>
      <c r="H54" s="75"/>
      <c r="I54" s="21">
        <f t="shared" ref="I54" si="12">G54*H54</f>
        <v>0</v>
      </c>
      <c r="J54" s="32">
        <v>0.08</v>
      </c>
      <c r="K54" s="207">
        <f>I54*J54</f>
        <v>0</v>
      </c>
      <c r="L54" s="207"/>
      <c r="M54" s="208">
        <f>I54+K54</f>
        <v>0</v>
      </c>
      <c r="N54" s="208"/>
      <c r="O54" s="208"/>
      <c r="P54" s="208"/>
      <c r="Q54" s="208"/>
      <c r="R54" s="209"/>
    </row>
    <row r="55" spans="2:18" ht="15.75" thickBot="1" x14ac:dyDescent="0.3">
      <c r="B55" s="195" t="s">
        <v>60</v>
      </c>
      <c r="C55" s="196"/>
      <c r="D55" s="196"/>
      <c r="E55" s="196"/>
      <c r="F55" s="196"/>
      <c r="G55" s="196"/>
      <c r="H55" s="197"/>
      <c r="I55" s="76">
        <f>SUM(I54:I54,I50,I47,I43,I39,I35)</f>
        <v>0</v>
      </c>
      <c r="J55" s="77"/>
      <c r="K55" s="198">
        <f>SUM(K54:L54,K50,K47,K43,K39,K35)</f>
        <v>0</v>
      </c>
      <c r="L55" s="199"/>
      <c r="M55" s="200">
        <f>SUM(M54:R54,M50,M47,M43,M39,M35)</f>
        <v>0</v>
      </c>
      <c r="N55" s="201"/>
      <c r="O55" s="201"/>
      <c r="P55" s="201"/>
      <c r="Q55" s="201"/>
      <c r="R55" s="202"/>
    </row>
    <row r="56" spans="2:18" ht="15.75" thickBot="1" x14ac:dyDescent="0.3">
      <c r="B56" s="131"/>
      <c r="C56" s="132"/>
      <c r="D56" s="132"/>
      <c r="E56" s="132"/>
      <c r="F56" s="132"/>
      <c r="G56" s="132"/>
      <c r="H56" s="132"/>
      <c r="I56" s="132"/>
      <c r="J56" s="132"/>
      <c r="K56" s="132"/>
      <c r="L56" s="132"/>
      <c r="M56" s="132"/>
      <c r="N56" s="132"/>
      <c r="O56" s="132"/>
      <c r="P56" s="132"/>
      <c r="Q56" s="132"/>
      <c r="R56" s="187"/>
    </row>
    <row r="57" spans="2:18" ht="15.75" thickBot="1" x14ac:dyDescent="0.3">
      <c r="B57" s="162" t="s">
        <v>61</v>
      </c>
      <c r="C57" s="163"/>
      <c r="D57" s="163"/>
      <c r="E57" s="163"/>
      <c r="F57" s="163"/>
      <c r="G57" s="163"/>
      <c r="H57" s="163"/>
      <c r="I57" s="163"/>
      <c r="J57" s="163"/>
      <c r="K57" s="163"/>
      <c r="L57" s="163"/>
      <c r="M57" s="163"/>
      <c r="N57" s="163"/>
      <c r="O57" s="163"/>
      <c r="P57" s="163"/>
      <c r="Q57" s="163"/>
      <c r="R57" s="164"/>
    </row>
    <row r="58" spans="2:18" ht="73.5" customHeight="1" thickBot="1" x14ac:dyDescent="0.3">
      <c r="B58" s="3">
        <v>27</v>
      </c>
      <c r="C58" s="6" t="s">
        <v>62</v>
      </c>
      <c r="D58" s="203" t="s">
        <v>63</v>
      </c>
      <c r="E58" s="203"/>
      <c r="F58" s="72" t="s">
        <v>25</v>
      </c>
      <c r="G58" s="6">
        <v>15</v>
      </c>
      <c r="H58" s="73"/>
      <c r="I58" s="5">
        <f>G58*H58</f>
        <v>0</v>
      </c>
      <c r="J58" s="26">
        <v>0.08</v>
      </c>
      <c r="K58" s="204">
        <f>I58*J58</f>
        <v>0</v>
      </c>
      <c r="L58" s="204"/>
      <c r="M58" s="205">
        <f>I58+K58</f>
        <v>0</v>
      </c>
      <c r="N58" s="205"/>
      <c r="O58" s="205"/>
      <c r="P58" s="205"/>
      <c r="Q58" s="205"/>
      <c r="R58" s="206"/>
    </row>
    <row r="59" spans="2:18" ht="15.75" thickBot="1" x14ac:dyDescent="0.3">
      <c r="B59" s="195" t="s">
        <v>64</v>
      </c>
      <c r="C59" s="196"/>
      <c r="D59" s="196"/>
      <c r="E59" s="196"/>
      <c r="F59" s="196"/>
      <c r="G59" s="196"/>
      <c r="H59" s="197"/>
      <c r="I59" s="79">
        <f>SUM(I58:I58)</f>
        <v>0</v>
      </c>
      <c r="J59" s="80"/>
      <c r="K59" s="198">
        <f>SUM(K58:L58)</f>
        <v>0</v>
      </c>
      <c r="L59" s="199"/>
      <c r="M59" s="200">
        <f>SUM(M58:R58)</f>
        <v>0</v>
      </c>
      <c r="N59" s="201"/>
      <c r="O59" s="201"/>
      <c r="P59" s="201"/>
      <c r="Q59" s="201"/>
      <c r="R59" s="202"/>
    </row>
    <row r="60" spans="2:18" ht="15.75" thickBot="1" x14ac:dyDescent="0.3">
      <c r="B60" s="210"/>
      <c r="C60" s="211"/>
      <c r="D60" s="211"/>
      <c r="E60" s="211"/>
      <c r="F60" s="211"/>
      <c r="G60" s="211"/>
      <c r="H60" s="211"/>
      <c r="I60" s="211"/>
      <c r="J60" s="211"/>
      <c r="K60" s="211"/>
      <c r="L60" s="211"/>
      <c r="M60" s="211"/>
      <c r="N60" s="211"/>
      <c r="O60" s="211"/>
      <c r="P60" s="211"/>
      <c r="Q60" s="211"/>
      <c r="R60" s="212"/>
    </row>
    <row r="61" spans="2:18" ht="15.75" thickBot="1" x14ac:dyDescent="0.3">
      <c r="B61" s="213" t="s">
        <v>65</v>
      </c>
      <c r="C61" s="214"/>
      <c r="D61" s="214"/>
      <c r="E61" s="214"/>
      <c r="F61" s="214"/>
      <c r="G61" s="214"/>
      <c r="H61" s="214"/>
      <c r="I61" s="214"/>
      <c r="J61" s="214"/>
      <c r="K61" s="214"/>
      <c r="L61" s="214"/>
      <c r="M61" s="214"/>
      <c r="N61" s="214"/>
      <c r="O61" s="214"/>
      <c r="P61" s="214"/>
      <c r="Q61" s="214"/>
      <c r="R61" s="215"/>
    </row>
    <row r="62" spans="2:18" ht="32.25" customHeight="1" x14ac:dyDescent="0.25">
      <c r="B62" s="108">
        <v>28</v>
      </c>
      <c r="C62" s="24" t="s">
        <v>66</v>
      </c>
      <c r="D62" s="165" t="s">
        <v>67</v>
      </c>
      <c r="E62" s="165"/>
      <c r="F62" s="25" t="s">
        <v>41</v>
      </c>
      <c r="G62" s="24">
        <v>1400</v>
      </c>
      <c r="H62" s="81"/>
      <c r="I62" s="82">
        <f>G62*H62</f>
        <v>0</v>
      </c>
      <c r="J62" s="83">
        <v>0.08</v>
      </c>
      <c r="K62" s="216">
        <f>I62*J62</f>
        <v>0</v>
      </c>
      <c r="L62" s="216"/>
      <c r="M62" s="217">
        <f>I62+K62</f>
        <v>0</v>
      </c>
      <c r="N62" s="217"/>
      <c r="O62" s="217"/>
      <c r="P62" s="217"/>
      <c r="Q62" s="217"/>
      <c r="R62" s="218"/>
    </row>
    <row r="63" spans="2:18" ht="37.5" customHeight="1" thickBot="1" x14ac:dyDescent="0.3">
      <c r="B63" s="107">
        <v>29</v>
      </c>
      <c r="C63" s="84" t="s">
        <v>68</v>
      </c>
      <c r="D63" s="219" t="s">
        <v>86</v>
      </c>
      <c r="E63" s="219"/>
      <c r="F63" s="78" t="s">
        <v>41</v>
      </c>
      <c r="G63" s="84">
        <v>100</v>
      </c>
      <c r="H63" s="85"/>
      <c r="I63" s="86">
        <f>G63*H63</f>
        <v>0</v>
      </c>
      <c r="J63" s="87">
        <v>0.08</v>
      </c>
      <c r="K63" s="220">
        <f>I63*J63</f>
        <v>0</v>
      </c>
      <c r="L63" s="220"/>
      <c r="M63" s="221">
        <f>I63+K63</f>
        <v>0</v>
      </c>
      <c r="N63" s="221"/>
      <c r="O63" s="221"/>
      <c r="P63" s="221"/>
      <c r="Q63" s="221"/>
      <c r="R63" s="222"/>
    </row>
    <row r="64" spans="2:18" ht="15.75" thickBot="1" x14ac:dyDescent="0.3">
      <c r="B64" s="223" t="s">
        <v>69</v>
      </c>
      <c r="C64" s="224"/>
      <c r="D64" s="224"/>
      <c r="E64" s="224"/>
      <c r="F64" s="224"/>
      <c r="G64" s="224"/>
      <c r="H64" s="225"/>
      <c r="I64" s="88">
        <f>SUM(I62:I63)</f>
        <v>0</v>
      </c>
      <c r="J64" s="89"/>
      <c r="K64" s="226">
        <f>SUM(K62:L63)</f>
        <v>0</v>
      </c>
      <c r="L64" s="227"/>
      <c r="M64" s="228">
        <f>SUM(M62:R63)</f>
        <v>0</v>
      </c>
      <c r="N64" s="229"/>
      <c r="O64" s="229"/>
      <c r="P64" s="229"/>
      <c r="Q64" s="229"/>
      <c r="R64" s="230"/>
    </row>
    <row r="65" spans="2:18" ht="15.75" customHeight="1" thickBot="1" x14ac:dyDescent="0.3">
      <c r="B65" s="213" t="s">
        <v>87</v>
      </c>
      <c r="C65" s="214"/>
      <c r="D65" s="214"/>
      <c r="E65" s="214"/>
      <c r="F65" s="214"/>
      <c r="G65" s="214"/>
      <c r="H65" s="214"/>
      <c r="I65" s="214"/>
      <c r="J65" s="214"/>
      <c r="K65" s="214"/>
      <c r="L65" s="214"/>
      <c r="M65" s="214"/>
      <c r="N65" s="214"/>
      <c r="O65" s="214"/>
      <c r="P65" s="214"/>
      <c r="Q65" s="214"/>
      <c r="R65" s="215"/>
    </row>
    <row r="66" spans="2:18" ht="25.5" customHeight="1" thickBot="1" x14ac:dyDescent="0.3">
      <c r="B66" s="108">
        <v>30</v>
      </c>
      <c r="C66" s="24" t="s">
        <v>88</v>
      </c>
      <c r="D66" s="165" t="s">
        <v>89</v>
      </c>
      <c r="E66" s="165"/>
      <c r="F66" s="25" t="s">
        <v>25</v>
      </c>
      <c r="G66" s="24">
        <v>40</v>
      </c>
      <c r="H66" s="81"/>
      <c r="I66" s="82">
        <f>G66*H66</f>
        <v>0</v>
      </c>
      <c r="J66" s="83">
        <v>0.08</v>
      </c>
      <c r="K66" s="216">
        <f>I66*J66</f>
        <v>0</v>
      </c>
      <c r="L66" s="216"/>
      <c r="M66" s="217">
        <f>I66+K66</f>
        <v>0</v>
      </c>
      <c r="N66" s="217"/>
      <c r="O66" s="217"/>
      <c r="P66" s="217"/>
      <c r="Q66" s="217"/>
      <c r="R66" s="218"/>
    </row>
    <row r="67" spans="2:18" ht="76.5" customHeight="1" x14ac:dyDescent="0.25">
      <c r="B67" s="109">
        <v>31</v>
      </c>
      <c r="C67" s="100" t="s">
        <v>90</v>
      </c>
      <c r="D67" s="253" t="s">
        <v>91</v>
      </c>
      <c r="E67" s="254"/>
      <c r="F67" s="101" t="s">
        <v>25</v>
      </c>
      <c r="G67" s="100">
        <v>5</v>
      </c>
      <c r="H67" s="102"/>
      <c r="I67" s="82">
        <f>G67*H67</f>
        <v>0</v>
      </c>
      <c r="J67" s="83">
        <v>0.08</v>
      </c>
      <c r="K67" s="216">
        <f>I67*J67</f>
        <v>0</v>
      </c>
      <c r="L67" s="216"/>
      <c r="M67" s="217">
        <f>I67+K67</f>
        <v>0</v>
      </c>
      <c r="N67" s="217"/>
      <c r="O67" s="217"/>
      <c r="P67" s="217"/>
      <c r="Q67" s="217"/>
      <c r="R67" s="218"/>
    </row>
    <row r="68" spans="2:18" ht="85.5" customHeight="1" thickBot="1" x14ac:dyDescent="0.3">
      <c r="B68" s="107">
        <v>32</v>
      </c>
      <c r="C68" s="84" t="s">
        <v>93</v>
      </c>
      <c r="D68" s="219" t="s">
        <v>94</v>
      </c>
      <c r="E68" s="219"/>
      <c r="F68" s="78" t="s">
        <v>25</v>
      </c>
      <c r="G68" s="84">
        <v>10</v>
      </c>
      <c r="H68" s="85"/>
      <c r="I68" s="86">
        <f>G68*H68</f>
        <v>0</v>
      </c>
      <c r="J68" s="87">
        <v>0.08</v>
      </c>
      <c r="K68" s="220">
        <f>I68*J68</f>
        <v>0</v>
      </c>
      <c r="L68" s="220"/>
      <c r="M68" s="221">
        <f>I68+K68</f>
        <v>0</v>
      </c>
      <c r="N68" s="221"/>
      <c r="O68" s="221"/>
      <c r="P68" s="221"/>
      <c r="Q68" s="221"/>
      <c r="R68" s="222"/>
    </row>
    <row r="69" spans="2:18" ht="25.5" customHeight="1" thickBot="1" x14ac:dyDescent="0.3">
      <c r="B69" s="223" t="s">
        <v>92</v>
      </c>
      <c r="C69" s="224"/>
      <c r="D69" s="224"/>
      <c r="E69" s="224"/>
      <c r="F69" s="224"/>
      <c r="G69" s="224"/>
      <c r="H69" s="225"/>
      <c r="I69" s="88">
        <f>SUM(I66:I68)</f>
        <v>0</v>
      </c>
      <c r="J69" s="89"/>
      <c r="K69" s="226">
        <f>SUM(K66:L68)</f>
        <v>0</v>
      </c>
      <c r="L69" s="227"/>
      <c r="M69" s="228">
        <f>SUM(M66:R68)</f>
        <v>0</v>
      </c>
      <c r="N69" s="229"/>
      <c r="O69" s="229"/>
      <c r="P69" s="229"/>
      <c r="Q69" s="229"/>
      <c r="R69" s="230"/>
    </row>
    <row r="70" spans="2:18" ht="26.25" customHeight="1" thickBot="1" x14ac:dyDescent="0.3">
      <c r="B70" s="244" t="s">
        <v>70</v>
      </c>
      <c r="C70" s="245"/>
      <c r="D70" s="245"/>
      <c r="E70" s="245"/>
      <c r="F70" s="245"/>
      <c r="G70" s="245"/>
      <c r="H70" s="245"/>
      <c r="I70" s="245"/>
      <c r="J70" s="245"/>
      <c r="K70" s="245"/>
      <c r="L70" s="245"/>
      <c r="M70" s="245"/>
      <c r="N70" s="245"/>
      <c r="O70" s="245"/>
      <c r="P70" s="245"/>
      <c r="Q70" s="245"/>
      <c r="R70" s="246"/>
    </row>
    <row r="71" spans="2:18" ht="45.75" customHeight="1" x14ac:dyDescent="0.25">
      <c r="B71" s="90">
        <v>33</v>
      </c>
      <c r="C71" s="91" t="s">
        <v>71</v>
      </c>
      <c r="D71" s="247" t="s">
        <v>72</v>
      </c>
      <c r="E71" s="248"/>
      <c r="F71" s="91" t="s">
        <v>25</v>
      </c>
      <c r="G71" s="103">
        <v>20</v>
      </c>
      <c r="H71" s="92"/>
      <c r="I71" s="91">
        <f>G71*H71</f>
        <v>0</v>
      </c>
      <c r="J71" s="93">
        <v>0.23</v>
      </c>
      <c r="K71" s="249">
        <f>I71*J71</f>
        <v>0</v>
      </c>
      <c r="L71" s="250"/>
      <c r="M71" s="249">
        <f>I71+K71</f>
        <v>0</v>
      </c>
      <c r="N71" s="251"/>
      <c r="O71" s="251"/>
      <c r="P71" s="251"/>
      <c r="Q71" s="251"/>
      <c r="R71" s="252"/>
    </row>
    <row r="72" spans="2:18" ht="57.75" customHeight="1" thickBot="1" x14ac:dyDescent="0.3">
      <c r="B72" s="94">
        <v>34</v>
      </c>
      <c r="C72" s="95" t="s">
        <v>73</v>
      </c>
      <c r="D72" s="170" t="s">
        <v>74</v>
      </c>
      <c r="E72" s="170"/>
      <c r="F72" s="95" t="s">
        <v>25</v>
      </c>
      <c r="G72" s="104">
        <v>12</v>
      </c>
      <c r="H72" s="96"/>
      <c r="I72" s="95">
        <f>G72*H72</f>
        <v>0</v>
      </c>
      <c r="J72" s="97">
        <v>0.23</v>
      </c>
      <c r="K72" s="240">
        <f>I72*J72</f>
        <v>0</v>
      </c>
      <c r="L72" s="240"/>
      <c r="M72" s="234">
        <f>I72+K72</f>
        <v>0</v>
      </c>
      <c r="N72" s="235"/>
      <c r="O72" s="235"/>
      <c r="P72" s="235"/>
      <c r="Q72" s="235"/>
      <c r="R72" s="236"/>
    </row>
    <row r="73" spans="2:18" ht="15.75" thickBot="1" x14ac:dyDescent="0.3">
      <c r="B73" s="241" t="s">
        <v>75</v>
      </c>
      <c r="C73" s="242"/>
      <c r="D73" s="242"/>
      <c r="E73" s="242"/>
      <c r="F73" s="242"/>
      <c r="G73" s="242"/>
      <c r="H73" s="243"/>
      <c r="I73" s="88">
        <f>SUM(I71:I72)</f>
        <v>0</v>
      </c>
      <c r="J73" s="88"/>
      <c r="K73" s="228">
        <f>SUM(K71:L72)</f>
        <v>0</v>
      </c>
      <c r="L73" s="230"/>
      <c r="M73" s="228">
        <f>SUM(M71:R72)</f>
        <v>0</v>
      </c>
      <c r="N73" s="229"/>
      <c r="O73" s="229"/>
      <c r="P73" s="229"/>
      <c r="Q73" s="229"/>
      <c r="R73" s="230"/>
    </row>
    <row r="74" spans="2:18" ht="15.75" thickBot="1" x14ac:dyDescent="0.3">
      <c r="B74" s="237" t="s">
        <v>76</v>
      </c>
      <c r="C74" s="238"/>
      <c r="D74" s="238"/>
      <c r="E74" s="238"/>
      <c r="F74" s="238"/>
      <c r="G74" s="238"/>
      <c r="H74" s="239"/>
      <c r="I74" s="98">
        <f>I73+I64+I59+I55+I30+I17</f>
        <v>0</v>
      </c>
      <c r="J74" s="98"/>
      <c r="K74" s="231">
        <f>SUM(K73+K64+K59+K55+K30+K17)</f>
        <v>0</v>
      </c>
      <c r="L74" s="233"/>
      <c r="M74" s="231">
        <f>M73+M64+M59+M55+M30+M17+M69</f>
        <v>0</v>
      </c>
      <c r="N74" s="232"/>
      <c r="O74" s="232"/>
      <c r="P74" s="232"/>
      <c r="Q74" s="232"/>
      <c r="R74" s="233"/>
    </row>
    <row r="88" spans="6:6" x14ac:dyDescent="0.25">
      <c r="F88" t="s">
        <v>102</v>
      </c>
    </row>
  </sheetData>
  <mergeCells count="156">
    <mergeCell ref="B70:R70"/>
    <mergeCell ref="D71:E71"/>
    <mergeCell ref="K71:L71"/>
    <mergeCell ref="M71:R71"/>
    <mergeCell ref="B65:R65"/>
    <mergeCell ref="D66:E66"/>
    <mergeCell ref="K66:L66"/>
    <mergeCell ref="D67:E67"/>
    <mergeCell ref="K67:L67"/>
    <mergeCell ref="M67:R67"/>
    <mergeCell ref="M66:R66"/>
    <mergeCell ref="D68:E68"/>
    <mergeCell ref="K68:L68"/>
    <mergeCell ref="M68:R68"/>
    <mergeCell ref="B69:H69"/>
    <mergeCell ref="K69:L69"/>
    <mergeCell ref="M69:R69"/>
    <mergeCell ref="M74:R74"/>
    <mergeCell ref="M73:R73"/>
    <mergeCell ref="M72:R72"/>
    <mergeCell ref="B74:H74"/>
    <mergeCell ref="K74:L74"/>
    <mergeCell ref="D72:E72"/>
    <mergeCell ref="K72:L72"/>
    <mergeCell ref="B73:H73"/>
    <mergeCell ref="K73:L73"/>
    <mergeCell ref="B60:R60"/>
    <mergeCell ref="B61:R61"/>
    <mergeCell ref="D62:E62"/>
    <mergeCell ref="K62:L62"/>
    <mergeCell ref="M62:R62"/>
    <mergeCell ref="D63:E63"/>
    <mergeCell ref="K63:L63"/>
    <mergeCell ref="M63:R63"/>
    <mergeCell ref="B64:H64"/>
    <mergeCell ref="K64:L64"/>
    <mergeCell ref="M64:R64"/>
    <mergeCell ref="B59:H59"/>
    <mergeCell ref="K59:L59"/>
    <mergeCell ref="M59:R59"/>
    <mergeCell ref="B56:R56"/>
    <mergeCell ref="B57:R57"/>
    <mergeCell ref="D58:E58"/>
    <mergeCell ref="K58:L58"/>
    <mergeCell ref="M58:R58"/>
    <mergeCell ref="D54:E54"/>
    <mergeCell ref="K54:L54"/>
    <mergeCell ref="M54:R54"/>
    <mergeCell ref="B55:H55"/>
    <mergeCell ref="K55:L55"/>
    <mergeCell ref="M55:R55"/>
    <mergeCell ref="D50:E50"/>
    <mergeCell ref="K50:L50"/>
    <mergeCell ref="M50:R50"/>
    <mergeCell ref="B52:R52"/>
    <mergeCell ref="B53:R53"/>
    <mergeCell ref="B45:R45"/>
    <mergeCell ref="D47:E47"/>
    <mergeCell ref="K47:L47"/>
    <mergeCell ref="M47:R47"/>
    <mergeCell ref="B48:R48"/>
    <mergeCell ref="B49:R49"/>
    <mergeCell ref="B37:R37"/>
    <mergeCell ref="D39:E39"/>
    <mergeCell ref="K39:L39"/>
    <mergeCell ref="M39:R39"/>
    <mergeCell ref="B41:R41"/>
    <mergeCell ref="D43:E43"/>
    <mergeCell ref="K43:L43"/>
    <mergeCell ref="M43:R43"/>
    <mergeCell ref="B33:R33"/>
    <mergeCell ref="D35:E35"/>
    <mergeCell ref="K35:L35"/>
    <mergeCell ref="M35:R35"/>
    <mergeCell ref="B30:H30"/>
    <mergeCell ref="K30:L30"/>
    <mergeCell ref="M30:R30"/>
    <mergeCell ref="B31:R31"/>
    <mergeCell ref="B32:R32"/>
    <mergeCell ref="D28:E28"/>
    <mergeCell ref="K28:L28"/>
    <mergeCell ref="M28:R28"/>
    <mergeCell ref="D29:E29"/>
    <mergeCell ref="K29:L29"/>
    <mergeCell ref="M29:R29"/>
    <mergeCell ref="D27:E27"/>
    <mergeCell ref="K27:L27"/>
    <mergeCell ref="M27:R27"/>
    <mergeCell ref="D25:E25"/>
    <mergeCell ref="K25:L25"/>
    <mergeCell ref="M25:R25"/>
    <mergeCell ref="D26:E26"/>
    <mergeCell ref="K26:L26"/>
    <mergeCell ref="M26:R26"/>
    <mergeCell ref="D22:E22"/>
    <mergeCell ref="K22:L22"/>
    <mergeCell ref="M22:R22"/>
    <mergeCell ref="D23:E23"/>
    <mergeCell ref="K23:L23"/>
    <mergeCell ref="M23:R23"/>
    <mergeCell ref="B18:R18"/>
    <mergeCell ref="B19:R19"/>
    <mergeCell ref="B20:R20"/>
    <mergeCell ref="D21:E21"/>
    <mergeCell ref="K21:L21"/>
    <mergeCell ref="M21:R21"/>
    <mergeCell ref="D13:E13"/>
    <mergeCell ref="K13:L13"/>
    <mergeCell ref="M13:R13"/>
    <mergeCell ref="M10:R10"/>
    <mergeCell ref="M12:R12"/>
    <mergeCell ref="K12:L12"/>
    <mergeCell ref="D12:E12"/>
    <mergeCell ref="D8:E8"/>
    <mergeCell ref="K8:L8"/>
    <mergeCell ref="D10:E10"/>
    <mergeCell ref="K10:L10"/>
    <mergeCell ref="M8:R8"/>
    <mergeCell ref="D9:E9"/>
    <mergeCell ref="K11:L11"/>
    <mergeCell ref="M11:R11"/>
    <mergeCell ref="K9:L9"/>
    <mergeCell ref="M9:R9"/>
    <mergeCell ref="D16:E16"/>
    <mergeCell ref="K16:L16"/>
    <mergeCell ref="M16:R16"/>
    <mergeCell ref="D14:E14"/>
    <mergeCell ref="K14:L14"/>
    <mergeCell ref="M14:R14"/>
    <mergeCell ref="D15:E15"/>
    <mergeCell ref="K15:L15"/>
    <mergeCell ref="M15:R15"/>
    <mergeCell ref="D24:E24"/>
    <mergeCell ref="K24:L24"/>
    <mergeCell ref="M24:R24"/>
    <mergeCell ref="K1:L2"/>
    <mergeCell ref="M1:R2"/>
    <mergeCell ref="B3:R3"/>
    <mergeCell ref="B4:R4"/>
    <mergeCell ref="B5:R5"/>
    <mergeCell ref="D6:E6"/>
    <mergeCell ref="K6:L6"/>
    <mergeCell ref="M6:R6"/>
    <mergeCell ref="B1:B2"/>
    <mergeCell ref="C1:E2"/>
    <mergeCell ref="F1:F2"/>
    <mergeCell ref="G1:G2"/>
    <mergeCell ref="H1:H2"/>
    <mergeCell ref="J1:J2"/>
    <mergeCell ref="K7:L7"/>
    <mergeCell ref="M7:R7"/>
    <mergeCell ref="D11:E11"/>
    <mergeCell ref="D7:E7"/>
    <mergeCell ref="B17:H17"/>
    <mergeCell ref="K17:L17"/>
    <mergeCell ref="M17:R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Jagucak</dc:creator>
  <cp:lastModifiedBy>Grzegorz Jagucak</cp:lastModifiedBy>
  <dcterms:created xsi:type="dcterms:W3CDTF">2015-06-05T18:19:34Z</dcterms:created>
  <dcterms:modified xsi:type="dcterms:W3CDTF">2021-09-22T08:13:02Z</dcterms:modified>
</cp:coreProperties>
</file>