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_28.10.2025\"/>
    </mc:Choice>
  </mc:AlternateContent>
  <xr:revisionPtr revIDLastSave="0" documentId="13_ncr:1_{817B6846-B433-4AC0-B4BD-690EA599A4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ualizacja listy rankingowej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F21" i="3"/>
  <c r="F20" i="3"/>
  <c r="H20" i="3"/>
  <c r="H21" i="3" s="1"/>
  <c r="G20" i="3"/>
  <c r="H17" i="3"/>
  <c r="F17" i="3"/>
  <c r="G17" i="3"/>
</calcChain>
</file>

<file path=xl/sharedStrings.xml><?xml version="1.0" encoding="utf-8"?>
<sst xmlns="http://schemas.openxmlformats.org/spreadsheetml/2006/main" count="71" uniqueCount="58">
  <si>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</si>
  <si>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</si>
  <si>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</si>
  <si>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</si>
  <si>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</si>
  <si>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</si>
  <si>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</si>
  <si>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</si>
  <si>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Przedsiębiorstwo Gospodarki Komunalnej Sp. z o.o. w Zamościu</t>
  </si>
  <si>
    <t>Związek Gmin Karkonoskich</t>
  </si>
  <si>
    <t>Zakład Utylizacji Odpadów Komunalnych "Stary Las" Sp. z o.o.</t>
  </si>
  <si>
    <t>Celowy Związek Gmin CZG-12</t>
  </si>
  <si>
    <t>podstawowy</t>
  </si>
  <si>
    <t>Razem lista rezerwowa</t>
  </si>
  <si>
    <t>Lubelskie</t>
  </si>
  <si>
    <t>Dolnośląskie</t>
  </si>
  <si>
    <t>Pomorskie</t>
  </si>
  <si>
    <t>Wielkopolskie</t>
  </si>
  <si>
    <t>Załacznik nr 1</t>
  </si>
  <si>
    <t>Status</t>
  </si>
  <si>
    <t>Planowane dofinansowanie</t>
  </si>
  <si>
    <t>Instalacje do przetwarzania odpadów komunalnych zgodnie z hierarchią sposobów postępowania z odpadami</t>
  </si>
  <si>
    <t>FENX.01.04-IW.01-0007/24</t>
  </si>
  <si>
    <t>Rozbudowa ZUOK "Stary Las" polegająca na zwiększeniu wydajności instalacji biologicznego przetwarzania odpadów poprzez budowę dodatkowych reaktorów wraz z infrastrukturą towarzyszącą</t>
  </si>
  <si>
    <t>FENX.01.04-IW.01-0006/24</t>
  </si>
  <si>
    <t>Zakład Zagospodarowania Odpadów Komunalnych w Bełżycach Spółka z ograniczoną odpowiedzialnością</t>
  </si>
  <si>
    <t>Zwiększenie poziomu recyklingu w Zakładzie Zagospodarowania Odpadów Komunalnych w Bełżycach sp. z o.o.</t>
  </si>
  <si>
    <t>FENX.01.04-IW.01-0003/24</t>
  </si>
  <si>
    <t>Zakład Zagospodarowania Odpadów Olszowa Sp. z o.o.</t>
  </si>
  <si>
    <t>Wdrożenie nowych procesów przetwarzania i odzysku selektywnie zebranych biodegradowalnych odpadów komunalnych w Zakładzie Zagospodarowania Odpadów Olszowa Sp. z o.o.</t>
  </si>
  <si>
    <t>FENX.01.04-IW.01-0020/24</t>
  </si>
  <si>
    <t xml:space="preserve">Regionalny Zakład Zagospodarowania Odpadów Spółka z o.o. w Ostrowie Wielkopolskim </t>
  </si>
  <si>
    <t>Modernizacja i rozbudowa Regionalnego Zakładu Zagospodarowania Odpadów Sp. z o.o. w Ostrowie Wielkopolskim</t>
  </si>
  <si>
    <t>FENX.01.04-IW.01-0001/24</t>
  </si>
  <si>
    <t>Zakład Zagospodarowania Odpadów "Czysta Błękitna Kraina" Sp. z o.o.</t>
  </si>
  <si>
    <t>Budowa i doposażenie instalacji do odzysku i recyklingu odpadów komunalnych w Zakładzie Zagospodarowania Odpadów "Czysta Błękitna Kraina" w Czarnówku, Gmina Nowa Wieś Lęborska</t>
  </si>
  <si>
    <t>FENX.01.04-IW.01-0027/24</t>
  </si>
  <si>
    <t>Zakład Gospodarki Komunalnej i Mieszkaniowej Sp. z o.o.</t>
  </si>
  <si>
    <t>Rozbudowa biokompostowni odpadów wraz z infrastrukturą na terenie miejscowości Gewowefa w gminie Kleczew</t>
  </si>
  <si>
    <t>Razem lista podstawowa</t>
  </si>
  <si>
    <t>FENX.01.04-IW.01-0025/24</t>
  </si>
  <si>
    <t>Polkowicka Dolina Recyklingu Sp. z o.o.</t>
  </si>
  <si>
    <t>II etap modernizacji Zakładu Gospodarki Odpadami</t>
  </si>
  <si>
    <t>FENX.01.04-IW.01-0014/24</t>
  </si>
  <si>
    <t>Modernizacja i rozbudowa linii do sortowania odpadów komunalnych CZG-12 w Długoszynie</t>
  </si>
  <si>
    <t>FENX.01.04-IW.01-0019/24</t>
  </si>
  <si>
    <t>Rozbudowa obiektów, modernizacja instalacji do przetwarzania odpadów komunalnych</t>
  </si>
  <si>
    <t>FENX.01.04-IW.01-0013/24</t>
  </si>
  <si>
    <t>Instalacja Biologicznego Przetwarzania Odpadów wraz z suszarnią RDF oraz infrastrukturą towarzyszącą na terenie Regionalnego Zakładu Zagospodarowania Odpadów w Dębowcu</t>
  </si>
  <si>
    <t>Razem lista rezerwowa i podstawowa</t>
  </si>
  <si>
    <t>podstawowy (rezygnacja Wnioskodawcy)</t>
  </si>
  <si>
    <t>Aktualizacja listy rankingowej - nabór nr FENX.01.04-IW.01-002/23 w ramach działania FENX.01.04.  FEnIKS 2021-2027 (po ETAPIE 2 oceny)</t>
  </si>
  <si>
    <t>rezerwowy (rezygnacja Wnioskodawcy)</t>
  </si>
  <si>
    <t>FENX.01.04-IW.01-0017/24</t>
  </si>
  <si>
    <t>Zakład Utylizacji Odpadów Sp. z o.o.</t>
  </si>
  <si>
    <t>Mazowieckie</t>
  </si>
  <si>
    <t>Modernizacja sortowni odpadów - Zakład Utylizacji Odpadów Sp. z o.o. w Siedlcach</t>
  </si>
  <si>
    <t>rezerwowy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</si>
</sst>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b/>
      <sz val="10"/>
      <name val="Open Sans Light"/>
      <family val="2"/>
    </font>
    <font>
      <b/>
      <sz val="10"/>
      <name val="Open sans lig"/>
      <charset val="238"/>
    </font>
    <font>
      <sz val="10"/>
      <color theme="1"/>
      <name val="Open Sans Lig "/>
      <charset val="238"/>
    </font>
    <font>
      <sz val="10"/>
      <name val="Open sans lig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" fontId="8" fillId="3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6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9</xdr:col>
      <xdr:colOff>795596</xdr:colOff>
      <xdr:row>2</xdr:row>
      <xdr:rowOff>98824</xdr:rowOff>
    </xdr:to>
    <xdr:pic>
      <xdr:nvPicPr>
        <xdr:cNvPr id="2" name="Obraz 1" descr="Logo naboru FENIKS">
          <a:extLst>
            <a:ext uri="{FF2B5EF4-FFF2-40B4-BE49-F238E27FC236}">
              <a16:creationId xmlns:a16="http://schemas.microsoft.com/office/drawing/2014/main" id="{F8BE717A-914E-47B6-9F03-C15DE9AC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42875"/>
          <a:ext cx="11244521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"/>
  <sheetViews>
    <sheetView tabSelected="1" topLeftCell="A13" workbookViewId="0">
      <selection activeCell="C20" sqref="C20"/>
    </sheetView>
  </sheetViews>
  <sheetFormatPr defaultRowHeight="14.4"/>
  <cols>
    <col min="1" max="1" width="5.109375" customWidth="1"/>
    <col min="2" max="2" width="24.5546875" customWidth="1"/>
    <col min="3" max="3" width="22" customWidth="1"/>
    <col min="4" max="4" width="16.44140625" customWidth="1"/>
    <col min="5" max="5" width="41.6640625" customWidth="1"/>
    <col min="6" max="6" width="15" customWidth="1"/>
    <col min="7" max="7" width="15.6640625" customWidth="1"/>
    <col min="8" max="8" width="16.88671875" customWidth="1"/>
    <col min="9" max="9" width="9.88671875" customWidth="1"/>
    <col min="10" max="10" width="16.5546875" customWidth="1"/>
    <col min="11" max="11" width="32.33203125" customWidth="1"/>
    <col min="12" max="12" width="21" customWidth="1"/>
  </cols>
  <sheetData>
    <row r="1" spans="1:11" ht="15.6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73.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15.6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15.6" customHeight="1">
      <c r="A4" s="32" t="s">
        <v>51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ht="15.6" customHeight="1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1" ht="30" customHeight="1">
      <c r="A6" s="32" t="s">
        <v>21</v>
      </c>
      <c r="B6" s="32"/>
      <c r="C6" s="32"/>
      <c r="D6" s="32"/>
      <c r="E6" s="32"/>
      <c r="F6" s="32"/>
      <c r="G6" s="32"/>
      <c r="H6" s="32"/>
      <c r="I6" s="32"/>
      <c r="J6" s="32"/>
    </row>
    <row r="7" spans="1:11" ht="45">
      <c r="A7" s="1" t="s">
        <v>0</v>
      </c>
      <c r="B7" s="1" t="s">
        <v>7</v>
      </c>
      <c r="C7" s="1" t="s">
        <v>1</v>
      </c>
      <c r="D7" s="1" t="s">
        <v>6</v>
      </c>
      <c r="E7" s="1" t="s">
        <v>2</v>
      </c>
      <c r="F7" s="1" t="s">
        <v>3</v>
      </c>
      <c r="G7" s="1" t="s">
        <v>5</v>
      </c>
      <c r="H7" s="6" t="s">
        <v>20</v>
      </c>
      <c r="I7" s="1" t="s">
        <v>4</v>
      </c>
      <c r="J7" s="1" t="s">
        <v>19</v>
      </c>
    </row>
    <row r="8" spans="1:11" ht="71.25" customHeight="1">
      <c r="A8" s="12">
        <v>1</v>
      </c>
      <c r="B8" s="16" t="s">
        <v>22</v>
      </c>
      <c r="C8" s="16" t="s">
        <v>10</v>
      </c>
      <c r="D8" s="16" t="s">
        <v>16</v>
      </c>
      <c r="E8" s="16" t="s">
        <v>23</v>
      </c>
      <c r="F8" s="11">
        <v>46155871.259999998</v>
      </c>
      <c r="G8" s="11">
        <v>31908772.82</v>
      </c>
      <c r="H8" s="11">
        <v>31908772.82</v>
      </c>
      <c r="I8" s="12">
        <v>107</v>
      </c>
      <c r="J8" s="19" t="s">
        <v>12</v>
      </c>
      <c r="K8" s="5"/>
    </row>
    <row r="9" spans="1:11" ht="79.2">
      <c r="A9" s="12">
        <v>2</v>
      </c>
      <c r="B9" s="17" t="s">
        <v>24</v>
      </c>
      <c r="C9" s="17" t="s">
        <v>25</v>
      </c>
      <c r="D9" s="17" t="s">
        <v>14</v>
      </c>
      <c r="E9" s="17" t="s">
        <v>26</v>
      </c>
      <c r="F9" s="13">
        <v>24206000</v>
      </c>
      <c r="G9" s="13">
        <v>16934890</v>
      </c>
      <c r="H9" s="13">
        <v>0</v>
      </c>
      <c r="I9" s="14">
        <v>99</v>
      </c>
      <c r="J9" s="17" t="s">
        <v>50</v>
      </c>
    </row>
    <row r="10" spans="1:11" ht="66">
      <c r="A10" s="12">
        <v>3</v>
      </c>
      <c r="B10" s="16" t="s">
        <v>27</v>
      </c>
      <c r="C10" s="16" t="s">
        <v>28</v>
      </c>
      <c r="D10" s="16" t="s">
        <v>17</v>
      </c>
      <c r="E10" s="16" t="s">
        <v>29</v>
      </c>
      <c r="F10" s="11">
        <v>17388020</v>
      </c>
      <c r="G10" s="11">
        <v>12021809.52</v>
      </c>
      <c r="H10" s="11">
        <v>12021809.52</v>
      </c>
      <c r="I10" s="12">
        <v>91</v>
      </c>
      <c r="J10" s="19" t="s">
        <v>12</v>
      </c>
      <c r="K10" s="5"/>
    </row>
    <row r="11" spans="1:11" ht="52.8">
      <c r="A11" s="12">
        <v>4</v>
      </c>
      <c r="B11" s="16" t="s">
        <v>30</v>
      </c>
      <c r="C11" s="16" t="s">
        <v>31</v>
      </c>
      <c r="D11" s="16" t="s">
        <v>17</v>
      </c>
      <c r="E11" s="16" t="s">
        <v>32</v>
      </c>
      <c r="F11" s="11">
        <v>20492701.800000001</v>
      </c>
      <c r="G11" s="11">
        <v>14168330.4</v>
      </c>
      <c r="H11" s="11">
        <v>14168330.4</v>
      </c>
      <c r="I11" s="12">
        <v>89</v>
      </c>
      <c r="J11" s="19" t="s">
        <v>12</v>
      </c>
      <c r="K11" s="5"/>
    </row>
    <row r="12" spans="1:11" ht="74.25" customHeight="1">
      <c r="A12" s="12">
        <v>5</v>
      </c>
      <c r="B12" s="16" t="s">
        <v>33</v>
      </c>
      <c r="C12" s="16" t="s">
        <v>34</v>
      </c>
      <c r="D12" s="16" t="s">
        <v>16</v>
      </c>
      <c r="E12" s="16" t="s">
        <v>35</v>
      </c>
      <c r="F12" s="11">
        <v>120892478.02</v>
      </c>
      <c r="G12" s="11">
        <v>73582220.040000007</v>
      </c>
      <c r="H12" s="11">
        <v>73582220.040000007</v>
      </c>
      <c r="I12" s="12">
        <v>88</v>
      </c>
      <c r="J12" s="19" t="s">
        <v>12</v>
      </c>
    </row>
    <row r="13" spans="1:11" ht="57" customHeight="1">
      <c r="A13" s="12">
        <v>6</v>
      </c>
      <c r="B13" s="16" t="s">
        <v>36</v>
      </c>
      <c r="C13" s="16" t="s">
        <v>37</v>
      </c>
      <c r="D13" s="16" t="s">
        <v>17</v>
      </c>
      <c r="E13" s="16" t="s">
        <v>38</v>
      </c>
      <c r="F13" s="11">
        <v>34754892.789999999</v>
      </c>
      <c r="G13" s="11">
        <v>24315057.68</v>
      </c>
      <c r="H13" s="11">
        <v>0</v>
      </c>
      <c r="I13" s="12">
        <v>86</v>
      </c>
      <c r="J13" s="17" t="s">
        <v>50</v>
      </c>
    </row>
    <row r="14" spans="1:11" ht="51" customHeight="1">
      <c r="A14" s="12">
        <v>7</v>
      </c>
      <c r="B14" s="16" t="s">
        <v>40</v>
      </c>
      <c r="C14" s="16" t="s">
        <v>41</v>
      </c>
      <c r="D14" s="16" t="s">
        <v>15</v>
      </c>
      <c r="E14" s="16" t="s">
        <v>42</v>
      </c>
      <c r="F14" s="11">
        <v>25989940.600000001</v>
      </c>
      <c r="G14" s="11">
        <v>18182962.280000001</v>
      </c>
      <c r="H14" s="11">
        <v>18182962.280000001</v>
      </c>
      <c r="I14" s="12">
        <v>82</v>
      </c>
      <c r="J14" s="19" t="s">
        <v>12</v>
      </c>
      <c r="K14" s="5"/>
    </row>
    <row r="15" spans="1:11" ht="51" customHeight="1">
      <c r="A15" s="12">
        <v>8</v>
      </c>
      <c r="B15" s="16" t="s">
        <v>43</v>
      </c>
      <c r="C15" s="16" t="s">
        <v>11</v>
      </c>
      <c r="D15" s="16" t="s">
        <v>14</v>
      </c>
      <c r="E15" s="16" t="s">
        <v>44</v>
      </c>
      <c r="F15" s="11">
        <v>20464696.949999999</v>
      </c>
      <c r="G15" s="11">
        <v>14142270.25</v>
      </c>
      <c r="H15" s="11">
        <v>14142270.25</v>
      </c>
      <c r="I15" s="12">
        <v>80</v>
      </c>
      <c r="J15" s="16" t="s">
        <v>12</v>
      </c>
      <c r="K15" s="5"/>
    </row>
    <row r="16" spans="1:11" ht="39.75" customHeight="1">
      <c r="A16" s="12">
        <v>9</v>
      </c>
      <c r="B16" s="16" t="s">
        <v>45</v>
      </c>
      <c r="C16" s="16" t="s">
        <v>9</v>
      </c>
      <c r="D16" s="16" t="s">
        <v>15</v>
      </c>
      <c r="E16" s="16" t="s">
        <v>46</v>
      </c>
      <c r="F16" s="11">
        <v>31447001</v>
      </c>
      <c r="G16" s="11">
        <v>22000805.690000001</v>
      </c>
      <c r="H16" s="11">
        <v>22000805.68</v>
      </c>
      <c r="I16" s="12">
        <v>78</v>
      </c>
      <c r="J16" s="19" t="s">
        <v>12</v>
      </c>
      <c r="K16" s="5"/>
    </row>
    <row r="17" spans="1:10" ht="15">
      <c r="A17" s="4"/>
      <c r="B17" s="3"/>
      <c r="C17" s="3"/>
      <c r="D17" s="3"/>
      <c r="E17" s="20" t="s">
        <v>39</v>
      </c>
      <c r="F17" s="8">
        <f>SUM(F8:F16)</f>
        <v>341791602.41999996</v>
      </c>
      <c r="G17" s="8">
        <f>SUM(G8:G16)</f>
        <v>227257118.68000004</v>
      </c>
      <c r="H17" s="8">
        <f>SUM(H8:H16)</f>
        <v>186007170.99000001</v>
      </c>
      <c r="I17" s="9"/>
      <c r="J17" s="15"/>
    </row>
    <row r="18" spans="1:10" ht="36" customHeight="1">
      <c r="A18" s="27">
        <v>1</v>
      </c>
      <c r="B18" s="25" t="s">
        <v>53</v>
      </c>
      <c r="C18" s="25" t="s">
        <v>54</v>
      </c>
      <c r="D18" s="25" t="s">
        <v>55</v>
      </c>
      <c r="E18" s="25" t="s">
        <v>56</v>
      </c>
      <c r="F18" s="26">
        <v>17767350</v>
      </c>
      <c r="G18" s="26">
        <v>12278250</v>
      </c>
      <c r="H18" s="29">
        <v>0</v>
      </c>
      <c r="I18" s="28">
        <v>74</v>
      </c>
      <c r="J18" s="31" t="s">
        <v>57</v>
      </c>
    </row>
    <row r="19" spans="1:10" ht="62.4" customHeight="1">
      <c r="A19" s="7">
        <v>2</v>
      </c>
      <c r="B19" s="18" t="s">
        <v>47</v>
      </c>
      <c r="C19" s="18" t="s">
        <v>8</v>
      </c>
      <c r="D19" s="18" t="s">
        <v>14</v>
      </c>
      <c r="E19" s="18" t="s">
        <v>48</v>
      </c>
      <c r="F19" s="10">
        <v>68096340</v>
      </c>
      <c r="G19" s="10">
        <v>47080761.840000004</v>
      </c>
      <c r="H19" s="10">
        <v>0</v>
      </c>
      <c r="I19" s="7">
        <v>65</v>
      </c>
      <c r="J19" s="18" t="s">
        <v>52</v>
      </c>
    </row>
    <row r="20" spans="1:10" ht="15">
      <c r="A20" s="4"/>
      <c r="B20" s="3"/>
      <c r="C20" s="3"/>
      <c r="D20" s="3"/>
      <c r="E20" s="2" t="s">
        <v>13</v>
      </c>
      <c r="F20" s="8">
        <f>SUM(F18+F19)</f>
        <v>85863690</v>
      </c>
      <c r="G20" s="8">
        <f>SUM(G18+G19)</f>
        <v>59359011.840000004</v>
      </c>
      <c r="H20" s="8">
        <f>SUM(H18+H19)</f>
        <v>0</v>
      </c>
      <c r="I20" s="30"/>
      <c r="J20" s="30"/>
    </row>
    <row r="21" spans="1:10" ht="15">
      <c r="A21" s="21"/>
      <c r="B21" s="21"/>
      <c r="C21" s="21"/>
      <c r="D21" s="21"/>
      <c r="E21" s="22" t="s">
        <v>49</v>
      </c>
      <c r="F21" s="23">
        <f>F17+F20</f>
        <v>427655292.41999996</v>
      </c>
      <c r="G21" s="23">
        <f>G17+G20</f>
        <v>286616130.52000004</v>
      </c>
      <c r="H21" s="23">
        <f>H17+H20</f>
        <v>186007170.99000001</v>
      </c>
      <c r="I21" s="23"/>
      <c r="J21" s="23"/>
    </row>
    <row r="22" spans="1:10">
      <c r="H22" s="5"/>
    </row>
  </sheetData>
  <mergeCells count="3">
    <mergeCell ref="A6:J6"/>
    <mergeCell ref="A4:J5"/>
    <mergeCell ref="A1:J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Aktualizacja listy rankingowej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rankingowej</dc:title>
  <dc:creator>NFOŚiGW</dc:creator>
  <cp:lastModifiedBy>Garlej Sylwia</cp:lastModifiedBy>
  <cp:lastPrinted>2025-11-03T10:26:56Z</cp:lastPrinted>
  <dcterms:created xsi:type="dcterms:W3CDTF">2015-10-21T07:58:59Z</dcterms:created>
  <dcterms:modified xsi:type="dcterms:W3CDTF">2025-11-03T10:27:23Z</dcterms:modified>
</cp:coreProperties>
</file>