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27127526-C993-41B8-861D-80F1FFD4CBD4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Podkarpac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C31" i="1"/>
  <c r="D31" i="1" s="1"/>
  <c r="E31" i="1" s="1"/>
  <c r="F31" i="1" s="1"/>
  <c r="G31" i="1" s="1"/>
  <c r="C30" i="1"/>
  <c r="D30" i="1" s="1"/>
  <c r="E30" i="1" s="1"/>
  <c r="F30" i="1" s="1"/>
  <c r="G30" i="1" s="1"/>
  <c r="C29" i="1"/>
  <c r="D29" i="1" s="1"/>
  <c r="E29" i="1" s="1"/>
  <c r="F29" i="1" s="1"/>
  <c r="G29" i="1" s="1"/>
  <c r="C28" i="1"/>
  <c r="D28" i="1" s="1"/>
  <c r="E28" i="1" s="1"/>
  <c r="F28" i="1" s="1"/>
  <c r="G28" i="1" s="1"/>
  <c r="C27" i="1"/>
  <c r="D27" i="1" s="1"/>
  <c r="E27" i="1" s="1"/>
  <c r="F27" i="1" s="1"/>
  <c r="G27" i="1" s="1"/>
  <c r="D26" i="1"/>
  <c r="E26" i="1" s="1"/>
  <c r="F26" i="1" s="1"/>
  <c r="G26" i="1" s="1"/>
  <c r="C26" i="1"/>
  <c r="D25" i="1"/>
  <c r="E25" i="1" s="1"/>
  <c r="F25" i="1" s="1"/>
  <c r="G25" i="1" s="1"/>
  <c r="C25" i="1"/>
  <c r="C24" i="1"/>
  <c r="D24" i="1" s="1"/>
  <c r="E24" i="1" s="1"/>
  <c r="F24" i="1" s="1"/>
  <c r="G24" i="1" s="1"/>
  <c r="C23" i="1"/>
  <c r="D23" i="1" s="1"/>
  <c r="E23" i="1" s="1"/>
  <c r="F23" i="1" s="1"/>
  <c r="G23" i="1" s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C19" i="1"/>
  <c r="D19" i="1" s="1"/>
  <c r="E19" i="1" s="1"/>
  <c r="F19" i="1" s="1"/>
  <c r="G19" i="1" s="1"/>
  <c r="D18" i="1"/>
  <c r="E18" i="1" s="1"/>
  <c r="F18" i="1" s="1"/>
  <c r="G18" i="1" s="1"/>
  <c r="C18" i="1"/>
  <c r="D17" i="1"/>
  <c r="E17" i="1" s="1"/>
  <c r="F17" i="1" s="1"/>
  <c r="G17" i="1" s="1"/>
  <c r="C17" i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D10" i="1"/>
  <c r="E10" i="1" s="1"/>
  <c r="F10" i="1" s="1"/>
  <c r="G10" i="1" s="1"/>
  <c r="C10" i="1"/>
  <c r="D9" i="1"/>
  <c r="E9" i="1" s="1"/>
  <c r="F9" i="1" s="1"/>
  <c r="G9" i="1" s="1"/>
  <c r="C9" i="1"/>
  <c r="C8" i="1"/>
  <c r="D8" i="1" s="1"/>
  <c r="E8" i="1" s="1"/>
  <c r="F8" i="1" s="1"/>
  <c r="G8" i="1" s="1"/>
  <c r="C7" i="1"/>
  <c r="D7" i="1" s="1"/>
  <c r="E7" i="1" l="1"/>
  <c r="D32" i="1"/>
  <c r="C32" i="1"/>
  <c r="F7" i="1" l="1"/>
  <c r="E32" i="1"/>
  <c r="F32" i="1" l="1"/>
  <c r="G7" i="1"/>
  <c r="G32" i="1" s="1"/>
</calcChain>
</file>

<file path=xl/sharedStrings.xml><?xml version="1.0" encoding="utf-8"?>
<sst xmlns="http://schemas.openxmlformats.org/spreadsheetml/2006/main" count="37" uniqueCount="37">
  <si>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</si>
  <si>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</si>
  <si>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</si>
  <si>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</si>
  <si>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</si>
  <si>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</si>
  <si>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</si>
  <si>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</si>
  <si>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</si>
  <si>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>WYSOKOŚĆ DOTACJI DLA POWIATÓW W WOJEWÓDZTWIE PODKARPACKIM NA ROK 2025</t>
  </si>
  <si>
    <t>Województwo Podkarpackie</t>
  </si>
  <si>
    <t xml:space="preserve">bieszczadzki                  </t>
  </si>
  <si>
    <t xml:space="preserve">brzozowski                    </t>
  </si>
  <si>
    <t xml:space="preserve">dębicki                       </t>
  </si>
  <si>
    <t xml:space="preserve">jarosławski                   </t>
  </si>
  <si>
    <t xml:space="preserve">jasielski                     </t>
  </si>
  <si>
    <t xml:space="preserve">kolbuszowski                  </t>
  </si>
  <si>
    <t xml:space="preserve">krośnieński                   </t>
  </si>
  <si>
    <t xml:space="preserve">leski                         </t>
  </si>
  <si>
    <t xml:space="preserve">leżajski                      </t>
  </si>
  <si>
    <t xml:space="preserve">lubaczowski                   </t>
  </si>
  <si>
    <t xml:space="preserve">łańcucki                      </t>
  </si>
  <si>
    <t xml:space="preserve">mielecki                      </t>
  </si>
  <si>
    <t xml:space="preserve">niżański                      </t>
  </si>
  <si>
    <t xml:space="preserve">przemyski                     </t>
  </si>
  <si>
    <t xml:space="preserve">przeworski                    </t>
  </si>
  <si>
    <t xml:space="preserve">ropczycko-sędziszowski        </t>
  </si>
  <si>
    <t xml:space="preserve">rzeszowski                    </t>
  </si>
  <si>
    <t xml:space="preserve">sanocki                       </t>
  </si>
  <si>
    <t xml:space="preserve">stalowowolski                 </t>
  </si>
  <si>
    <t xml:space="preserve">strzyżowski                   </t>
  </si>
  <si>
    <t xml:space="preserve">tarnobrzeski                  </t>
  </si>
  <si>
    <t xml:space="preserve">miasto na prawach powiatu Krosno                     </t>
  </si>
  <si>
    <t xml:space="preserve">miasto na prawach powiatu Przemyśl                   </t>
  </si>
  <si>
    <t xml:space="preserve">miasto na prawach powiatu Rzeszów                    </t>
  </si>
  <si>
    <t xml:space="preserve">miasto na prawach powiatu Tarnobrzeg                 </t>
  </si>
  <si>
    <t>Razem podkarpackie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</si>
</sst>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center"/>
    </xf>
    <xf numFmtId="3" fontId="0" fillId="0" borderId="4" xfId="0" applyNumberFormat="1" applyBorder="1" applyAlignment="1">
      <alignment horizontal="right" vertical="center"/>
    </xf>
    <xf numFmtId="3" fontId="6" fillId="0" borderId="1" xfId="0" applyNumberFormat="1" applyFont="1" applyBorder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35"/>
  <sheetViews>
    <sheetView tabSelected="1" workbookViewId="0">
      <selection sqref="A1:G1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4" t="s">
        <v>9</v>
      </c>
      <c r="B1" s="24"/>
      <c r="C1" s="24"/>
      <c r="D1" s="24"/>
      <c r="E1" s="24"/>
      <c r="F1" s="24"/>
      <c r="G1" s="24"/>
    </row>
    <row r="3" spans="1:7" ht="15.75" customHeight="1" x14ac:dyDescent="0.25">
      <c r="G3" s="16" t="s">
        <v>8</v>
      </c>
    </row>
    <row r="4" spans="1:7" ht="15" hidden="1" customHeight="1" x14ac:dyDescent="0.25">
      <c r="A4" s="17"/>
      <c r="B4" s="18"/>
      <c r="C4" s="18">
        <v>25000</v>
      </c>
      <c r="D4" s="18"/>
      <c r="E4" s="18"/>
      <c r="F4" s="1">
        <v>6104</v>
      </c>
      <c r="G4" s="18">
        <v>12</v>
      </c>
    </row>
    <row r="5" spans="1:7" ht="47.25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5.75" customHeight="1" x14ac:dyDescent="0.25">
      <c r="A6" s="19" t="s">
        <v>10</v>
      </c>
      <c r="B6" s="5"/>
      <c r="C6" s="5"/>
      <c r="D6" s="5"/>
      <c r="E6" s="5"/>
      <c r="F6" s="5"/>
      <c r="G6" s="5"/>
    </row>
    <row r="7" spans="1:7" x14ac:dyDescent="0.25">
      <c r="A7" s="26" t="s">
        <v>11</v>
      </c>
      <c r="B7" s="7">
        <v>20601</v>
      </c>
      <c r="C7" s="8">
        <f>ROUNDDOWN(B7/$C$4,1)</f>
        <v>0.8</v>
      </c>
      <c r="D7" s="6">
        <f>IF(C7&lt;2,2,IF(C7&gt;35,35,C7))</f>
        <v>2</v>
      </c>
      <c r="E7" s="6">
        <f>ROUND(D7,0)</f>
        <v>2</v>
      </c>
      <c r="F7" s="9">
        <f>E7*$F$4</f>
        <v>12208</v>
      </c>
      <c r="G7" s="9">
        <f>F7*$G$4</f>
        <v>146496</v>
      </c>
    </row>
    <row r="8" spans="1:7" x14ac:dyDescent="0.25">
      <c r="A8" s="26" t="s">
        <v>12</v>
      </c>
      <c r="B8" s="7">
        <v>63203</v>
      </c>
      <c r="C8" s="8">
        <f t="shared" ref="C8:C31" si="0">ROUNDDOWN(B8/$C$4,1)</f>
        <v>2.5</v>
      </c>
      <c r="D8" s="6">
        <f t="shared" ref="D8:D31" si="1">IF(C8&lt;2,2,IF(C8&gt;35,35,C8))</f>
        <v>2.5</v>
      </c>
      <c r="E8" s="6">
        <f t="shared" ref="E8:E31" si="2">ROUND(D8,0)</f>
        <v>3</v>
      </c>
      <c r="F8" s="9">
        <f t="shared" ref="F8:F31" si="3">E8*$F$4</f>
        <v>18312</v>
      </c>
      <c r="G8" s="9">
        <f t="shared" ref="G8:G31" si="4">F8*$G$4</f>
        <v>219744</v>
      </c>
    </row>
    <row r="9" spans="1:7" x14ac:dyDescent="0.25">
      <c r="A9" s="26" t="s">
        <v>13</v>
      </c>
      <c r="B9" s="7">
        <v>132615</v>
      </c>
      <c r="C9" s="8">
        <f t="shared" si="0"/>
        <v>5.3</v>
      </c>
      <c r="D9" s="6">
        <f t="shared" si="1"/>
        <v>5.3</v>
      </c>
      <c r="E9" s="6">
        <f t="shared" si="2"/>
        <v>5</v>
      </c>
      <c r="F9" s="9">
        <f t="shared" si="3"/>
        <v>30520</v>
      </c>
      <c r="G9" s="9">
        <f t="shared" si="4"/>
        <v>366240</v>
      </c>
    </row>
    <row r="10" spans="1:7" x14ac:dyDescent="0.25">
      <c r="A10" s="26" t="s">
        <v>14</v>
      </c>
      <c r="B10" s="7">
        <v>115865</v>
      </c>
      <c r="C10" s="8">
        <f t="shared" si="0"/>
        <v>4.5999999999999996</v>
      </c>
      <c r="D10" s="6">
        <f t="shared" si="1"/>
        <v>4.5999999999999996</v>
      </c>
      <c r="E10" s="6">
        <f t="shared" si="2"/>
        <v>5</v>
      </c>
      <c r="F10" s="9">
        <f t="shared" si="3"/>
        <v>30520</v>
      </c>
      <c r="G10" s="9">
        <f t="shared" si="4"/>
        <v>366240</v>
      </c>
    </row>
    <row r="11" spans="1:7" x14ac:dyDescent="0.25">
      <c r="A11" s="26" t="s">
        <v>15</v>
      </c>
      <c r="B11" s="7">
        <v>108819</v>
      </c>
      <c r="C11" s="8">
        <f t="shared" si="0"/>
        <v>4.3</v>
      </c>
      <c r="D11" s="6">
        <f t="shared" si="1"/>
        <v>4.3</v>
      </c>
      <c r="E11" s="6">
        <f t="shared" si="2"/>
        <v>4</v>
      </c>
      <c r="F11" s="9">
        <f t="shared" si="3"/>
        <v>24416</v>
      </c>
      <c r="G11" s="9">
        <f t="shared" si="4"/>
        <v>292992</v>
      </c>
    </row>
    <row r="12" spans="1:7" s="14" customFormat="1" x14ac:dyDescent="0.25">
      <c r="A12" s="26" t="s">
        <v>16</v>
      </c>
      <c r="B12" s="10">
        <v>61160</v>
      </c>
      <c r="C12" s="11">
        <f t="shared" si="0"/>
        <v>2.4</v>
      </c>
      <c r="D12" s="12">
        <f t="shared" si="1"/>
        <v>2.4</v>
      </c>
      <c r="E12" s="12">
        <f t="shared" si="2"/>
        <v>2</v>
      </c>
      <c r="F12" s="13">
        <f t="shared" si="3"/>
        <v>12208</v>
      </c>
      <c r="G12" s="13">
        <f t="shared" si="4"/>
        <v>146496</v>
      </c>
    </row>
    <row r="13" spans="1:7" x14ac:dyDescent="0.25">
      <c r="A13" s="26" t="s">
        <v>17</v>
      </c>
      <c r="B13" s="7">
        <v>108659</v>
      </c>
      <c r="C13" s="8">
        <f t="shared" si="0"/>
        <v>4.3</v>
      </c>
      <c r="D13" s="6">
        <f t="shared" si="1"/>
        <v>4.3</v>
      </c>
      <c r="E13" s="6">
        <f t="shared" si="2"/>
        <v>4</v>
      </c>
      <c r="F13" s="9">
        <f t="shared" si="3"/>
        <v>24416</v>
      </c>
      <c r="G13" s="9">
        <f t="shared" si="4"/>
        <v>292992</v>
      </c>
    </row>
    <row r="14" spans="1:7" x14ac:dyDescent="0.25">
      <c r="A14" s="26" t="s">
        <v>18</v>
      </c>
      <c r="B14" s="7">
        <v>25397</v>
      </c>
      <c r="C14" s="8">
        <f t="shared" si="0"/>
        <v>1</v>
      </c>
      <c r="D14" s="6">
        <f t="shared" si="1"/>
        <v>2</v>
      </c>
      <c r="E14" s="6">
        <f t="shared" si="2"/>
        <v>2</v>
      </c>
      <c r="F14" s="9">
        <f t="shared" si="3"/>
        <v>12208</v>
      </c>
      <c r="G14" s="9">
        <f t="shared" si="4"/>
        <v>146496</v>
      </c>
    </row>
    <row r="15" spans="1:7" x14ac:dyDescent="0.25">
      <c r="A15" s="26" t="s">
        <v>19</v>
      </c>
      <c r="B15" s="7">
        <v>66698</v>
      </c>
      <c r="C15" s="8">
        <f t="shared" si="0"/>
        <v>2.6</v>
      </c>
      <c r="D15" s="6">
        <f t="shared" si="1"/>
        <v>2.6</v>
      </c>
      <c r="E15" s="6">
        <f t="shared" si="2"/>
        <v>3</v>
      </c>
      <c r="F15" s="9">
        <f t="shared" si="3"/>
        <v>18312</v>
      </c>
      <c r="G15" s="9">
        <f t="shared" si="4"/>
        <v>219744</v>
      </c>
    </row>
    <row r="16" spans="1:7" x14ac:dyDescent="0.25">
      <c r="A16" s="26" t="s">
        <v>20</v>
      </c>
      <c r="B16" s="7">
        <v>52565</v>
      </c>
      <c r="C16" s="8">
        <f t="shared" si="0"/>
        <v>2.1</v>
      </c>
      <c r="D16" s="6">
        <f t="shared" si="1"/>
        <v>2.1</v>
      </c>
      <c r="E16" s="6">
        <f t="shared" si="2"/>
        <v>2</v>
      </c>
      <c r="F16" s="9">
        <f t="shared" si="3"/>
        <v>12208</v>
      </c>
      <c r="G16" s="9">
        <f t="shared" si="4"/>
        <v>146496</v>
      </c>
    </row>
    <row r="17" spans="1:7" x14ac:dyDescent="0.25">
      <c r="A17" s="26" t="s">
        <v>21</v>
      </c>
      <c r="B17" s="7">
        <v>80844</v>
      </c>
      <c r="C17" s="8">
        <f t="shared" si="0"/>
        <v>3.2</v>
      </c>
      <c r="D17" s="6">
        <f t="shared" si="1"/>
        <v>3.2</v>
      </c>
      <c r="E17" s="6">
        <f t="shared" si="2"/>
        <v>3</v>
      </c>
      <c r="F17" s="9">
        <f t="shared" si="3"/>
        <v>18312</v>
      </c>
      <c r="G17" s="9">
        <f t="shared" si="4"/>
        <v>219744</v>
      </c>
    </row>
    <row r="18" spans="1:7" x14ac:dyDescent="0.25">
      <c r="A18" s="26" t="s">
        <v>22</v>
      </c>
      <c r="B18" s="7">
        <v>132983</v>
      </c>
      <c r="C18" s="8">
        <f t="shared" si="0"/>
        <v>5.3</v>
      </c>
      <c r="D18" s="6">
        <f t="shared" si="1"/>
        <v>5.3</v>
      </c>
      <c r="E18" s="6">
        <f t="shared" si="2"/>
        <v>5</v>
      </c>
      <c r="F18" s="9">
        <f t="shared" si="3"/>
        <v>30520</v>
      </c>
      <c r="G18" s="9">
        <f t="shared" si="4"/>
        <v>366240</v>
      </c>
    </row>
    <row r="19" spans="1:7" x14ac:dyDescent="0.25">
      <c r="A19" s="26" t="s">
        <v>23</v>
      </c>
      <c r="B19" s="7">
        <v>63733</v>
      </c>
      <c r="C19" s="8">
        <f t="shared" si="0"/>
        <v>2.5</v>
      </c>
      <c r="D19" s="6">
        <f t="shared" si="1"/>
        <v>2.5</v>
      </c>
      <c r="E19" s="6">
        <f t="shared" si="2"/>
        <v>3</v>
      </c>
      <c r="F19" s="9">
        <f t="shared" si="3"/>
        <v>18312</v>
      </c>
      <c r="G19" s="9">
        <f t="shared" si="4"/>
        <v>219744</v>
      </c>
    </row>
    <row r="20" spans="1:7" x14ac:dyDescent="0.25">
      <c r="A20" s="26" t="s">
        <v>24</v>
      </c>
      <c r="B20" s="7">
        <v>71131</v>
      </c>
      <c r="C20" s="8">
        <f t="shared" si="0"/>
        <v>2.8</v>
      </c>
      <c r="D20" s="6">
        <f t="shared" si="1"/>
        <v>2.8</v>
      </c>
      <c r="E20" s="6">
        <f t="shared" si="2"/>
        <v>3</v>
      </c>
      <c r="F20" s="9">
        <f t="shared" si="3"/>
        <v>18312</v>
      </c>
      <c r="G20" s="9">
        <f t="shared" si="4"/>
        <v>219744</v>
      </c>
    </row>
    <row r="21" spans="1:7" x14ac:dyDescent="0.25">
      <c r="A21" s="26" t="s">
        <v>25</v>
      </c>
      <c r="B21" s="7">
        <v>75739</v>
      </c>
      <c r="C21" s="8">
        <f t="shared" si="0"/>
        <v>3</v>
      </c>
      <c r="D21" s="6">
        <f t="shared" si="1"/>
        <v>3</v>
      </c>
      <c r="E21" s="6">
        <f t="shared" si="2"/>
        <v>3</v>
      </c>
      <c r="F21" s="9">
        <f t="shared" si="3"/>
        <v>18312</v>
      </c>
      <c r="G21" s="9">
        <f t="shared" si="4"/>
        <v>219744</v>
      </c>
    </row>
    <row r="22" spans="1:7" x14ac:dyDescent="0.25">
      <c r="A22" s="26" t="s">
        <v>26</v>
      </c>
      <c r="B22" s="7">
        <v>74027</v>
      </c>
      <c r="C22" s="8">
        <f t="shared" si="0"/>
        <v>2.9</v>
      </c>
      <c r="D22" s="6">
        <f t="shared" si="1"/>
        <v>2.9</v>
      </c>
      <c r="E22" s="6">
        <f t="shared" si="2"/>
        <v>3</v>
      </c>
      <c r="F22" s="9">
        <f t="shared" si="3"/>
        <v>18312</v>
      </c>
      <c r="G22" s="9">
        <f t="shared" si="4"/>
        <v>219744</v>
      </c>
    </row>
    <row r="23" spans="1:7" x14ac:dyDescent="0.25">
      <c r="A23" s="26" t="s">
        <v>27</v>
      </c>
      <c r="B23" s="7">
        <v>175777</v>
      </c>
      <c r="C23" s="8">
        <f t="shared" si="0"/>
        <v>7</v>
      </c>
      <c r="D23" s="6">
        <f t="shared" si="1"/>
        <v>7</v>
      </c>
      <c r="E23" s="6">
        <f t="shared" si="2"/>
        <v>7</v>
      </c>
      <c r="F23" s="9">
        <f t="shared" si="3"/>
        <v>42728</v>
      </c>
      <c r="G23" s="9">
        <f t="shared" si="4"/>
        <v>512736</v>
      </c>
    </row>
    <row r="24" spans="1:7" x14ac:dyDescent="0.25">
      <c r="A24" s="26" t="s">
        <v>28</v>
      </c>
      <c r="B24" s="7">
        <v>89743</v>
      </c>
      <c r="C24" s="8">
        <f t="shared" si="0"/>
        <v>3.5</v>
      </c>
      <c r="D24" s="6">
        <f t="shared" si="1"/>
        <v>3.5</v>
      </c>
      <c r="E24" s="6">
        <f t="shared" si="2"/>
        <v>4</v>
      </c>
      <c r="F24" s="9">
        <f t="shared" si="3"/>
        <v>24416</v>
      </c>
      <c r="G24" s="9">
        <f t="shared" si="4"/>
        <v>292992</v>
      </c>
    </row>
    <row r="25" spans="1:7" x14ac:dyDescent="0.25">
      <c r="A25" s="26" t="s">
        <v>29</v>
      </c>
      <c r="B25" s="7">
        <v>100891</v>
      </c>
      <c r="C25" s="8">
        <f t="shared" si="0"/>
        <v>4</v>
      </c>
      <c r="D25" s="6">
        <f t="shared" si="1"/>
        <v>4</v>
      </c>
      <c r="E25" s="6">
        <f t="shared" si="2"/>
        <v>4</v>
      </c>
      <c r="F25" s="9">
        <f t="shared" si="3"/>
        <v>24416</v>
      </c>
      <c r="G25" s="9">
        <f t="shared" si="4"/>
        <v>292992</v>
      </c>
    </row>
    <row r="26" spans="1:7" x14ac:dyDescent="0.25">
      <c r="A26" s="26" t="s">
        <v>30</v>
      </c>
      <c r="B26" s="7">
        <v>59201</v>
      </c>
      <c r="C26" s="8">
        <f t="shared" si="0"/>
        <v>2.2999999999999998</v>
      </c>
      <c r="D26" s="6">
        <f t="shared" si="1"/>
        <v>2.2999999999999998</v>
      </c>
      <c r="E26" s="6">
        <f t="shared" si="2"/>
        <v>2</v>
      </c>
      <c r="F26" s="9">
        <f t="shared" si="3"/>
        <v>12208</v>
      </c>
      <c r="G26" s="9">
        <f t="shared" si="4"/>
        <v>146496</v>
      </c>
    </row>
    <row r="27" spans="1:7" x14ac:dyDescent="0.25">
      <c r="A27" s="26" t="s">
        <v>31</v>
      </c>
      <c r="B27" s="7">
        <v>50935</v>
      </c>
      <c r="C27" s="8">
        <f t="shared" si="0"/>
        <v>2</v>
      </c>
      <c r="D27" s="6">
        <f t="shared" si="1"/>
        <v>2</v>
      </c>
      <c r="E27" s="6">
        <f t="shared" si="2"/>
        <v>2</v>
      </c>
      <c r="F27" s="9">
        <f t="shared" si="3"/>
        <v>12208</v>
      </c>
      <c r="G27" s="9">
        <f t="shared" si="4"/>
        <v>146496</v>
      </c>
    </row>
    <row r="28" spans="1:7" ht="24" x14ac:dyDescent="0.25">
      <c r="A28" s="26" t="s">
        <v>32</v>
      </c>
      <c r="B28" s="7">
        <v>44060</v>
      </c>
      <c r="C28" s="8">
        <f t="shared" si="0"/>
        <v>1.7</v>
      </c>
      <c r="D28" s="6">
        <f t="shared" si="1"/>
        <v>2</v>
      </c>
      <c r="E28" s="6">
        <f t="shared" si="2"/>
        <v>2</v>
      </c>
      <c r="F28" s="9">
        <f t="shared" si="3"/>
        <v>12208</v>
      </c>
      <c r="G28" s="9">
        <f t="shared" si="4"/>
        <v>146496</v>
      </c>
    </row>
    <row r="29" spans="1:7" ht="24" x14ac:dyDescent="0.25">
      <c r="A29" s="26" t="s">
        <v>33</v>
      </c>
      <c r="B29" s="10">
        <v>56050</v>
      </c>
      <c r="C29" s="11">
        <f t="shared" si="0"/>
        <v>2.2000000000000002</v>
      </c>
      <c r="D29" s="12">
        <f t="shared" si="1"/>
        <v>2.2000000000000002</v>
      </c>
      <c r="E29" s="12">
        <f t="shared" si="2"/>
        <v>2</v>
      </c>
      <c r="F29" s="13">
        <f t="shared" si="3"/>
        <v>12208</v>
      </c>
      <c r="G29" s="13">
        <f t="shared" si="4"/>
        <v>146496</v>
      </c>
    </row>
    <row r="30" spans="1:7" ht="24" x14ac:dyDescent="0.25">
      <c r="A30" s="26" t="s">
        <v>34</v>
      </c>
      <c r="B30" s="7">
        <v>197268</v>
      </c>
      <c r="C30" s="8">
        <f t="shared" si="0"/>
        <v>7.8</v>
      </c>
      <c r="D30" s="6">
        <f t="shared" si="1"/>
        <v>7.8</v>
      </c>
      <c r="E30" s="6">
        <f t="shared" si="2"/>
        <v>8</v>
      </c>
      <c r="F30" s="9">
        <f t="shared" si="3"/>
        <v>48832</v>
      </c>
      <c r="G30" s="9">
        <f t="shared" si="4"/>
        <v>585984</v>
      </c>
    </row>
    <row r="31" spans="1:7" ht="24" x14ac:dyDescent="0.25">
      <c r="A31" s="26" t="s">
        <v>35</v>
      </c>
      <c r="B31" s="7">
        <v>43712</v>
      </c>
      <c r="C31" s="8">
        <f t="shared" si="0"/>
        <v>1.7</v>
      </c>
      <c r="D31" s="6">
        <f t="shared" si="1"/>
        <v>2</v>
      </c>
      <c r="E31" s="6">
        <f t="shared" si="2"/>
        <v>2</v>
      </c>
      <c r="F31" s="9">
        <f t="shared" si="3"/>
        <v>12208</v>
      </c>
      <c r="G31" s="9">
        <f t="shared" si="4"/>
        <v>146496</v>
      </c>
    </row>
    <row r="32" spans="1:7" x14ac:dyDescent="0.25">
      <c r="A32" s="20" t="s">
        <v>36</v>
      </c>
      <c r="B32" s="27">
        <f>SUM(B7:B31)</f>
        <v>2071676</v>
      </c>
      <c r="C32" s="21">
        <f t="shared" ref="C32:G32" si="5">SUM(C7:C31)</f>
        <v>81.8</v>
      </c>
      <c r="D32" s="21">
        <f t="shared" si="5"/>
        <v>84.6</v>
      </c>
      <c r="E32" s="21">
        <f t="shared" si="5"/>
        <v>85</v>
      </c>
      <c r="F32" s="21">
        <f t="shared" si="5"/>
        <v>518840</v>
      </c>
      <c r="G32" s="21">
        <f t="shared" si="5"/>
        <v>6226080</v>
      </c>
    </row>
    <row r="33" spans="1:7" x14ac:dyDescent="0.25">
      <c r="B33" s="25"/>
    </row>
    <row r="34" spans="1:7" x14ac:dyDescent="0.25">
      <c r="A34" s="22" t="s">
        <v>7</v>
      </c>
      <c r="B34" s="23"/>
      <c r="C34" s="23"/>
      <c r="D34" s="23"/>
      <c r="E34" s="23"/>
      <c r="F34" s="23"/>
      <c r="G34" s="23"/>
    </row>
    <row r="35" spans="1:7" x14ac:dyDescent="0.25">
      <c r="A35" s="15"/>
    </row>
  </sheetData>
  <mergeCells count="2">
    <mergeCell ref="A1:G1"/>
    <mergeCell ref="A34:G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2024-09-10T07:44:01Z</dcterms:modified>
</cp:coreProperties>
</file>