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30" authorId="0">
      <text>
        <r>
          <rPr>
            <b/>
            <sz val="9"/>
            <rFont val="Tahoma"/>
            <family val="0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<sst xmlns="http://schemas.openxmlformats.org/spreadsheetml/2006/main" count="133" uniqueCount="90">
  <si>
    <t xml:space="preserve">Lp. </t>
  </si>
  <si>
    <t>Lokalizacja</t>
  </si>
  <si>
    <t>Jednostka miary</t>
  </si>
  <si>
    <t>Ilość j.m.</t>
  </si>
  <si>
    <t>ar</t>
  </si>
  <si>
    <t>PIELENIE</t>
  </si>
  <si>
    <t>m²</t>
  </si>
  <si>
    <t>PRACE PORZĄDKOWE</t>
  </si>
  <si>
    <t>WIOSENNE SPRZĄTANIE TERENU</t>
  </si>
  <si>
    <t>Zadanie</t>
  </si>
  <si>
    <t>Czynności</t>
  </si>
  <si>
    <t>UTRZYMANIE 
CZYSTOŚCI POWIERZCHNI UTWARDZONYCH</t>
  </si>
  <si>
    <t>Teren Arboretum</t>
  </si>
  <si>
    <t>Ręczne odchwaszczanie klombów, rabat, placówek roślin i innych powierzchni, uprzątnięcie terenu po pieleniu, wraz z wywozem resztek organicznych na pryzmę kompostową.</t>
  </si>
  <si>
    <t>co najmniej raz w miesiącu w sezonie wegetacyjnym</t>
  </si>
  <si>
    <t>wg zlecenia</t>
  </si>
  <si>
    <t>PRZEMIESZANIE KOMPOSTU</t>
  </si>
  <si>
    <t>mp</t>
  </si>
  <si>
    <t>pierwszy zabieg kwiecień/maj, następny wg zlecenia</t>
  </si>
  <si>
    <t>OPRYSKI CHEMICZNE</t>
  </si>
  <si>
    <t>PIELĘGNACJA ARCHIWUM KLONÓW</t>
  </si>
  <si>
    <t xml:space="preserve">KOSZENIE TRAWY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</si>
  <si>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Przybliżony termin wykonania </t>
  </si>
  <si>
    <t xml:space="preserve">Maks. ilość zabiegów </t>
  </si>
  <si>
    <t xml:space="preserve">Chemiczne i mechaniczne odchwaszczanie powierzchni utwardzonych - dróg dojazdowych, chodników, ścieżek i placów, w tym:
- zamiatanie powierzchni utwardzonych, wraz z wywozem odpadów na pryzmę kompostową lub do pojemników na odpady,
- oczyszczenie i zamiecenie betonowych kanałów deszczowych oraz ław fundamentowych wraz z wywozem odpadów na pryzmę kompostową.
Zakup herbicydów po stronie Wykonawcy, w uzgodnieniu z Zamawiającym. </t>
  </si>
  <si>
    <t>Ręczne odchwaszczanie skalniaków, uprzątnięcie terenu po pieleniu, wraz z wywozem resztek organicznych na pryzmę kompostową.</t>
  </si>
  <si>
    <t xml:space="preserve">szt. </t>
  </si>
  <si>
    <t>PIELĘGNACJA ZŁOŻA KORZENIOWEGO WIERZBY WICIOWEJ</t>
  </si>
  <si>
    <t>Razem</t>
  </si>
  <si>
    <t>Cena jednostkowa netto</t>
  </si>
  <si>
    <t>Wartość netto</t>
  </si>
  <si>
    <t>Stawka VAT</t>
  </si>
  <si>
    <t>Wartość podatku VAT</t>
  </si>
  <si>
    <t>Wartość brutto</t>
  </si>
  <si>
    <t>RAZEM</t>
  </si>
  <si>
    <t>1000 szt.</t>
  </si>
  <si>
    <t>mb</t>
  </si>
  <si>
    <t>rbh</t>
  </si>
  <si>
    <t>9= [6x7]</t>
  </si>
  <si>
    <t>11=[9x10]</t>
  </si>
  <si>
    <t>13=[11x12]</t>
  </si>
  <si>
    <t>14=[11+13]</t>
  </si>
  <si>
    <t>Załącznik nr 2A do SWZ</t>
  </si>
  <si>
    <r>
      <rPr>
        <sz val="10"/>
        <color indexed="8"/>
        <rFont val="Cambria"/>
        <family val="1"/>
      </rPr>
      <t>Miejscowość i data</t>
    </r>
    <r>
      <rPr>
        <sz val="11"/>
        <color indexed="8"/>
        <rFont val="Cambria"/>
        <family val="1"/>
      </rPr>
      <t xml:space="preserve">  …............................................................</t>
    </r>
  </si>
  <si>
    <r>
      <t xml:space="preserve">..........................................................           </t>
    </r>
    <r>
      <rPr>
        <sz val="10"/>
        <color indexed="8"/>
        <rFont val="Cambria"/>
        <family val="1"/>
      </rPr>
      <t>Podpis osoby upowaźnionej do reprezentowania Wykonawcy</t>
    </r>
  </si>
  <si>
    <t>ha</t>
  </si>
  <si>
    <t>Mechaniczna pielęgnacja dróg i placów z nawierzchnią Hanse Grand - przegrabienie oraz wyrównanie wierzchniej warstwy ścieżek i placów.</t>
  </si>
  <si>
    <r>
      <t>Oprysk chemiczny (grzybobójczy lub owadobójczy) - oprysk krzewów i drzewek opryskiwaczem plecakowym (średnia wysokość jednej rośliny: 3 m, średnia pow. oprysku jednej rośliny: 1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w celu zwalczania szkodliwych organizmów.
Zakup środków chemicznych po stronie Wykonawcy, w uzgodnieniu z Zamawiającym.</t>
    </r>
  </si>
  <si>
    <t>Formularz cenowy oferty</t>
  </si>
  <si>
    <t>Uprzątnięcie powierzchni z odpadów organicznych i nieorganicznych, w  tym powierzchni pod krzewami i krzewinkami:
- wygrabienie trawników wraz z zebraniem gałęzi oraz usunięciem kretowisk, 
- zamiecenie powierzchni utwardzonych,
- przegrabienie oraz wyrównanie wierzchniej warstwy ścieżek i placów z nawierzchnią Hanse Grand,                                          
- zebranie drobnych śmieci rozwiewanych przez wiatr,                                                                             - wywóz resztek pochodzenia organicznego na pryzmę kompostową,
- wywóz resztek nieorganicznych do pojemników na odpady (kwatera 1).</t>
  </si>
  <si>
    <t>Kwatery: 1-31, powierzchnie utwardzone,                      złoże korzeniowe, stacja redukcyjna gazu.</t>
  </si>
  <si>
    <t>marzec/kwiecień</t>
  </si>
  <si>
    <t>Kwatery: 1-4, 6-19, 21-24, 29, 30, 31, 32.</t>
  </si>
  <si>
    <t>Kwatery: 20, 36.</t>
  </si>
  <si>
    <t>Odchwaszczenie złoża korzeniowego wierzby wiciowej z wyniesieniem chwastów poza złoże korzeniowe i wywozem na pryzmę kompostową.</t>
  </si>
  <si>
    <t>Złoże korzeniowe.</t>
  </si>
  <si>
    <t>Ścieżki i place przy kwaterach 1-31.</t>
  </si>
  <si>
    <t>Mechaniczne przemieszanie kompostu w boksach kompostowych z wapnem nawozowym lub nawozami mineralnymi. 
Zakup nawozów po stronie Zamawiającego.</t>
  </si>
  <si>
    <t xml:space="preserve">Kompostownik na kwaterze 24 </t>
  </si>
  <si>
    <t xml:space="preserve">Mechaniczne przemieszanie oraz uformowanie dużej pryzmy kompostowej z dwóch mniejszych w odległości kilkudziesięciu metrów, przewiezienie i rozplantowanie części (ok. 30 mp) w zagłębienia terenu w otoczeniu (kwatera nr 32 oraz 34B).  </t>
  </si>
  <si>
    <t xml:space="preserve">Pryzmy kompostowe na kwaterze 32. </t>
  </si>
  <si>
    <t>Skoszenie trawy na wysokość do 5 cm kosiarkami jezdnymi, a w miejscach niedostępnych kosami spalinowymi, wraz z zebraniem i wywozem skoszonej trawy na pryzmę kompostową.***</t>
  </si>
  <si>
    <t>Kwatery: 1-8, 10-14, 16, 18, 19, 23, 24, 26-28.</t>
  </si>
  <si>
    <t>Kwatery: 29, 30, pas szer. 2 m po obu stronach ścieżki na kwaterze 31.</t>
  </si>
  <si>
    <t>Kwatera 25, stacja redukcyjna gazu.</t>
  </si>
  <si>
    <t>Skoszenie kosami spalinowymi lub kosiarką ciągnikową terenu łąki oraz rowu przy oczku wodnym, wraz ze zebraniem trawy i jej wywozem poza teren LBG Kostrzyca (zagospodarowanie trawy po stronie Wykonawcy). Pozostawienie ok. 0,5 m nieskoszonej trawy wokół oczka wodnego.***</t>
  </si>
  <si>
    <t>Kwatera 33.</t>
  </si>
  <si>
    <t>Skoszenie trawy kosiarkami jezdnymi lub kosiarką ciągnikową, a w miejscach niedostępnych (rowy) kosami spalinowymi, usunięcie samosiewów lekkonasiennych ze skarp rowów odwadniających, zebranie trawy i wywóz poza teren LBG Kostrzyca (zagospodarowanie trawy po stronie Wykonawcy). Pozostawianie ok. 0,3-0,5 m nieskoszonej trawy wokół stawu.***</t>
  </si>
  <si>
    <t>Kwatera 32.</t>
  </si>
  <si>
    <t>Ręczne odchwaszczenie powierzchni wokół sadzonek cisa pospolitego, na talerzach o wymiarach 30 x 30 cm, na powierzchni 1,2 ha.</t>
  </si>
  <si>
    <t>Kwatera 34A.</t>
  </si>
  <si>
    <t>Skoszenie chwastów i nalotów kosami spalinowymi w archiwum klonów cisa pospolitego z pozostawieniem skoszonej biomasy. ***</t>
  </si>
  <si>
    <t>Ręczne odchwaszczenie powierzchni wokół sadzonek cisa pospolitego, na talerzach o wymiarach 30 x 30 cm, na powierzchni 1,4 ha.</t>
  </si>
  <si>
    <t>Kwatera 34B.</t>
  </si>
  <si>
    <t>Skoszenie kosami spalinowymi chwastów i nalotów na placówkach cisa pospolitego w promieniu 1 m od sadzonki, pozostawienie skoszonej biomasy.</t>
  </si>
  <si>
    <t>Skoszenie trawy i chwastów kosami spalinowymi w archiwum klonów jarzębu brekinii wraz z zebraniem i wywozem skoszonej trawy na pryzmę kompostową.***</t>
  </si>
  <si>
    <t>Kwatera 35.</t>
  </si>
  <si>
    <t>Skoszenie trawy w archiwum klonów sosny zwyczajnej wraz z zebraniem i wywozem skoszonej trawy na pryzmę kompostową. ***</t>
  </si>
  <si>
    <t>Kwatery: 21, 22.</t>
  </si>
  <si>
    <t>Skoszenie kosami spalinowymi skarp rowów odwadniających z wywozem biomasy na pryzmę kompostową (nachylenie skarp rowów 1:1, głębokość rowów od 0,4 do 1,2 m).***</t>
  </si>
  <si>
    <t>Kwatery: 34A, 34B.</t>
  </si>
  <si>
    <t xml:space="preserve">Pielęgnacja rowów odwadniających - czyszczenie dna rowów oraz przepustów (oczyszczanie z liści i części roślin, zebranie oraz wywiezienie materiału na pryzmę kompostową). </t>
  </si>
  <si>
    <t>Kwatery: 34A, 34B</t>
  </si>
  <si>
    <r>
      <t>Oprysk chemiczny (grzybobójczy lub owadobójczy) - oprysk krzewów i drzewek opryskiwaczem plecakowym (średnia wysokość jednej rośliny: 2,5 m, średnia pow. oprysku jednej rośliny: 1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w celu zwalczania szkodliwych organizmów.
Zakup środków chemicznych po stronie Wykonawcy, w uzgodnieniu z Zamawiającym.</t>
    </r>
  </si>
  <si>
    <t>pierwszy zabieg marzec/kwiecień, następne wg zlecenia</t>
  </si>
  <si>
    <t>Chemiczne i mechaniczne odchwaszczanie powierzchni utwardzonych w archiwach klonów (drogi dojazdowe, plac przy stawie), wraz z uprzątnięciem terenu po zabiegu.
Zakup herbicydów po stronie Wykonawcy, w uzgodnieniu z Zamawiającym.</t>
  </si>
  <si>
    <t>Kwatery: 33, 34, 35.</t>
  </si>
  <si>
    <t>Prace porządkowe i pielęgnacyjne po wystąpieniu nieprzewidzianych czynników biotycznych i abiotycznych, w tym: podlewanie, przesadzanie i zabezpieczanie roślin, kopanie rowów odwadniających, uprzątanie połamanych gałęzi i drzew, podkrzesywanie gałęzi stanowiących zagrożenie itp.</t>
  </si>
  <si>
    <t>Teren Arboretum.</t>
  </si>
  <si>
    <t>Odpowiadając na ogłoszenie w trybie podstawowym bez negocjacji, o którym mowa w art. 275 pkt 1 ustawy z dnia 11 września 2019 r. Prawo zamówień publicznych (tekst jedn. Dz. U. z 2021 r. poz. 1129 z późn. zm.) na „Pielęgnację zieleni w Arboretum Leśnego Banku Genów Kostrzyca” oferuję następujące ceny jednostkowe za usługi wchodzące w skład przedmiotu zamówienia: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</si>
</sst>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0.0"/>
    <numFmt numFmtId="173" formatCode="#,##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"/>
    <numFmt numFmtId="179" formatCode="#,##0.0000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8"/>
      <color indexed="8"/>
      <name val="Cambria"/>
      <family val="1"/>
    </font>
    <font>
      <sz val="8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8"/>
      <color theme="1"/>
      <name val="Cambria"/>
      <family val="1"/>
    </font>
    <font>
      <sz val="11"/>
      <color theme="1"/>
      <name val="Cambria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3" fontId="51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4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9" fontId="54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4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4" fontId="60" fillId="0" borderId="11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1" fillId="0" borderId="17" xfId="0" applyFont="1" applyBorder="1" applyAlignment="1">
      <alignment horizontal="left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9" fontId="54" fillId="0" borderId="12" xfId="0" applyNumberFormat="1" applyFont="1" applyFill="1" applyBorder="1" applyAlignment="1">
      <alignment horizontal="center" vertical="center" wrapText="1"/>
    </xf>
    <xf numFmtId="9" fontId="54" fillId="0" borderId="11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1" fontId="57" fillId="0" borderId="12" xfId="0" applyNumberFormat="1" applyFont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36"/>
  <sheetViews>
    <sheetView tabSelected="1" zoomScalePageLayoutView="0" workbookViewId="0" topLeftCell="A24">
      <selection activeCell="R3" sqref="R3"/>
    </sheetView>
  </sheetViews>
  <sheetFormatPr defaultColWidth="8.8515625" defaultRowHeight="15"/>
  <cols>
    <col min="1" max="1" width="3.7109375" style="1" customWidth="1"/>
    <col min="2" max="2" width="20.8515625" style="1" customWidth="1"/>
    <col min="3" max="3" width="64.57421875" style="1" customWidth="1"/>
    <col min="4" max="4" width="22.57421875" style="1" customWidth="1"/>
    <col min="5" max="5" width="8.28125" style="1" customWidth="1"/>
    <col min="6" max="6" width="9.421875" style="1" bestFit="1" customWidth="1"/>
    <col min="7" max="7" width="9.8515625" style="1" customWidth="1"/>
    <col min="8" max="8" width="12.421875" style="1" customWidth="1"/>
    <col min="9" max="9" width="11.57421875" style="1" customWidth="1"/>
    <col min="10" max="10" width="10.8515625" style="1" customWidth="1"/>
    <col min="11" max="11" width="11.7109375" style="1" customWidth="1"/>
    <col min="12" max="12" width="12.00390625" style="1" customWidth="1"/>
    <col min="13" max="13" width="12.7109375" style="1" customWidth="1"/>
    <col min="14" max="14" width="15.28125" style="1" customWidth="1"/>
    <col min="15" max="15" width="11.28125" style="1" bestFit="1" customWidth="1"/>
    <col min="16" max="16" width="8.8515625" style="1" customWidth="1"/>
    <col min="17" max="17" width="8.8515625" style="2" customWidth="1"/>
    <col min="18" max="16384" width="8.8515625" style="1" customWidth="1"/>
  </cols>
  <sheetData>
    <row r="1" spans="1:3" ht="14.25">
      <c r="A1" s="64" t="s">
        <v>42</v>
      </c>
      <c r="B1" s="64"/>
      <c r="C1" s="1" t="s">
        <v>48</v>
      </c>
    </row>
    <row r="2" spans="1:17" s="8" customFormat="1" ht="92.25" customHeight="1">
      <c r="A2" s="67" t="s">
        <v>89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Q2" s="9"/>
    </row>
    <row r="3" spans="1:22" ht="36">
      <c r="A3" s="13" t="s">
        <v>0</v>
      </c>
      <c r="B3" s="13" t="s">
        <v>9</v>
      </c>
      <c r="C3" s="13" t="s">
        <v>10</v>
      </c>
      <c r="D3" s="13" t="s">
        <v>1</v>
      </c>
      <c r="E3" s="14" t="s">
        <v>2</v>
      </c>
      <c r="F3" s="14" t="s">
        <v>3</v>
      </c>
      <c r="G3" s="14" t="s">
        <v>23</v>
      </c>
      <c r="H3" s="14" t="s">
        <v>22</v>
      </c>
      <c r="I3" s="15" t="s">
        <v>28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3"/>
      <c r="P3" s="3"/>
      <c r="Q3" s="3"/>
      <c r="R3" s="3"/>
      <c r="S3" s="3"/>
      <c r="T3" s="3"/>
      <c r="U3" s="3"/>
      <c r="V3" s="3"/>
    </row>
    <row r="4" spans="1:22" ht="14.25">
      <c r="A4" s="16">
        <v>1</v>
      </c>
      <c r="B4" s="16">
        <v>2</v>
      </c>
      <c r="C4" s="16">
        <v>3</v>
      </c>
      <c r="D4" s="16">
        <v>4</v>
      </c>
      <c r="E4" s="17">
        <v>5</v>
      </c>
      <c r="F4" s="17">
        <v>6</v>
      </c>
      <c r="G4" s="17">
        <v>7</v>
      </c>
      <c r="H4" s="17">
        <v>8</v>
      </c>
      <c r="I4" s="18" t="s">
        <v>38</v>
      </c>
      <c r="J4" s="17">
        <v>10</v>
      </c>
      <c r="K4" s="17" t="s">
        <v>39</v>
      </c>
      <c r="L4" s="17">
        <v>12</v>
      </c>
      <c r="M4" s="17" t="s">
        <v>40</v>
      </c>
      <c r="N4" s="17" t="s">
        <v>41</v>
      </c>
      <c r="O4" s="2"/>
      <c r="P4" s="2"/>
      <c r="R4" s="2"/>
      <c r="S4" s="2"/>
      <c r="T4" s="2"/>
      <c r="U4" s="2"/>
      <c r="V4" s="2"/>
    </row>
    <row r="5" spans="1:22" ht="117.75" customHeight="1">
      <c r="A5" s="26">
        <v>1</v>
      </c>
      <c r="B5" s="46" t="s">
        <v>8</v>
      </c>
      <c r="C5" s="27" t="s">
        <v>49</v>
      </c>
      <c r="D5" s="27" t="s">
        <v>50</v>
      </c>
      <c r="E5" s="45" t="s">
        <v>4</v>
      </c>
      <c r="F5" s="45">
        <v>735</v>
      </c>
      <c r="G5" s="45">
        <v>1</v>
      </c>
      <c r="H5" s="28" t="s">
        <v>51</v>
      </c>
      <c r="I5" s="19">
        <f>F5*G5</f>
        <v>735</v>
      </c>
      <c r="J5" s="19"/>
      <c r="K5" s="20">
        <f>I5*J5</f>
        <v>0</v>
      </c>
      <c r="L5" s="21"/>
      <c r="M5" s="20">
        <f>K5*L5</f>
        <v>0</v>
      </c>
      <c r="N5" s="22">
        <f>K5+M5</f>
        <v>0</v>
      </c>
      <c r="O5" s="7"/>
      <c r="P5" s="2"/>
      <c r="R5" s="2"/>
      <c r="S5" s="2"/>
      <c r="T5" s="2"/>
      <c r="U5" s="2"/>
      <c r="V5" s="2"/>
    </row>
    <row r="6" spans="1:22" ht="59.25" customHeight="1">
      <c r="A6" s="57">
        <v>2</v>
      </c>
      <c r="B6" s="61" t="s">
        <v>5</v>
      </c>
      <c r="C6" s="29" t="s">
        <v>13</v>
      </c>
      <c r="D6" s="27" t="s">
        <v>52</v>
      </c>
      <c r="E6" s="45" t="s">
        <v>4</v>
      </c>
      <c r="F6" s="45">
        <v>44.85</v>
      </c>
      <c r="G6" s="45">
        <v>6</v>
      </c>
      <c r="H6" s="28" t="s">
        <v>14</v>
      </c>
      <c r="I6" s="19">
        <f aca="true" t="shared" si="0" ref="I6:I30">F6*G6</f>
        <v>269.1</v>
      </c>
      <c r="J6" s="19"/>
      <c r="K6" s="20">
        <f>I6*J6</f>
        <v>0</v>
      </c>
      <c r="L6" s="21"/>
      <c r="M6" s="20">
        <f>K6*L6</f>
        <v>0</v>
      </c>
      <c r="N6" s="22">
        <f aca="true" t="shared" si="1" ref="N6:N30">K6+M6</f>
        <v>0</v>
      </c>
      <c r="O6" s="7"/>
      <c r="P6" s="2"/>
      <c r="R6" s="2"/>
      <c r="S6" s="2"/>
      <c r="T6" s="2"/>
      <c r="U6" s="2"/>
      <c r="V6" s="2"/>
    </row>
    <row r="7" spans="1:22" ht="44.25" customHeight="1">
      <c r="A7" s="57"/>
      <c r="B7" s="61"/>
      <c r="C7" s="29" t="s">
        <v>25</v>
      </c>
      <c r="D7" s="30" t="s">
        <v>53</v>
      </c>
      <c r="E7" s="45" t="s">
        <v>4</v>
      </c>
      <c r="F7" s="31">
        <v>4.43</v>
      </c>
      <c r="G7" s="45">
        <v>5</v>
      </c>
      <c r="H7" s="28" t="s">
        <v>15</v>
      </c>
      <c r="I7" s="19">
        <f t="shared" si="0"/>
        <v>22.15</v>
      </c>
      <c r="J7" s="19"/>
      <c r="K7" s="20">
        <f>I7*J7</f>
        <v>0</v>
      </c>
      <c r="L7" s="21"/>
      <c r="M7" s="20">
        <f aca="true" t="shared" si="2" ref="M7:M30">K7*L7</f>
        <v>0</v>
      </c>
      <c r="N7" s="22">
        <f t="shared" si="1"/>
        <v>0</v>
      </c>
      <c r="O7" s="7"/>
      <c r="P7" s="2"/>
      <c r="R7" s="2"/>
      <c r="S7" s="2"/>
      <c r="T7" s="2"/>
      <c r="U7" s="2"/>
      <c r="V7" s="2"/>
    </row>
    <row r="8" spans="1:22" ht="24" customHeight="1">
      <c r="A8" s="65">
        <v>3</v>
      </c>
      <c r="B8" s="58" t="s">
        <v>27</v>
      </c>
      <c r="C8" s="51" t="s">
        <v>54</v>
      </c>
      <c r="D8" s="58" t="s">
        <v>55</v>
      </c>
      <c r="E8" s="65" t="s">
        <v>4</v>
      </c>
      <c r="F8" s="65">
        <v>9.16</v>
      </c>
      <c r="G8" s="65">
        <v>2</v>
      </c>
      <c r="H8" s="74" t="s">
        <v>15</v>
      </c>
      <c r="I8" s="62">
        <f t="shared" si="0"/>
        <v>18.32</v>
      </c>
      <c r="J8" s="62"/>
      <c r="K8" s="68">
        <f>I8*J8</f>
        <v>0</v>
      </c>
      <c r="L8" s="70"/>
      <c r="M8" s="68">
        <f t="shared" si="2"/>
        <v>0</v>
      </c>
      <c r="N8" s="72">
        <f t="shared" si="1"/>
        <v>0</v>
      </c>
      <c r="O8" s="7"/>
      <c r="P8" s="2"/>
      <c r="R8" s="2"/>
      <c r="S8" s="2"/>
      <c r="T8" s="2"/>
      <c r="U8" s="2"/>
      <c r="V8" s="2"/>
    </row>
    <row r="9" spans="1:22" ht="73.5" customHeight="1">
      <c r="A9" s="66"/>
      <c r="B9" s="60"/>
      <c r="C9" s="52"/>
      <c r="D9" s="60"/>
      <c r="E9" s="66"/>
      <c r="F9" s="66"/>
      <c r="G9" s="66"/>
      <c r="H9" s="75"/>
      <c r="I9" s="63"/>
      <c r="J9" s="76"/>
      <c r="K9" s="69"/>
      <c r="L9" s="71"/>
      <c r="M9" s="69"/>
      <c r="N9" s="73"/>
      <c r="O9" s="7"/>
      <c r="P9" s="2"/>
      <c r="R9" s="2"/>
      <c r="S9" s="2"/>
      <c r="T9" s="2"/>
      <c r="U9" s="2"/>
      <c r="V9" s="2"/>
    </row>
    <row r="10" spans="1:22" ht="96">
      <c r="A10" s="65">
        <v>4</v>
      </c>
      <c r="B10" s="58" t="s">
        <v>11</v>
      </c>
      <c r="C10" s="27" t="s">
        <v>24</v>
      </c>
      <c r="D10" s="27" t="s">
        <v>56</v>
      </c>
      <c r="E10" s="45" t="s">
        <v>45</v>
      </c>
      <c r="F10" s="45">
        <v>1.41</v>
      </c>
      <c r="G10" s="45">
        <v>4</v>
      </c>
      <c r="H10" s="28" t="s">
        <v>15</v>
      </c>
      <c r="I10" s="19">
        <f t="shared" si="0"/>
        <v>5.64</v>
      </c>
      <c r="J10" s="19"/>
      <c r="K10" s="20">
        <f aca="true" t="shared" si="3" ref="K10:K30">I10*J10</f>
        <v>0</v>
      </c>
      <c r="L10" s="21"/>
      <c r="M10" s="20">
        <f t="shared" si="2"/>
        <v>0</v>
      </c>
      <c r="N10" s="22">
        <f t="shared" si="1"/>
        <v>0</v>
      </c>
      <c r="O10" s="7"/>
      <c r="P10" s="2"/>
      <c r="R10" s="2"/>
      <c r="S10" s="2"/>
      <c r="T10" s="2"/>
      <c r="U10" s="2"/>
      <c r="V10" s="2"/>
    </row>
    <row r="11" spans="1:22" ht="24">
      <c r="A11" s="66"/>
      <c r="B11" s="60"/>
      <c r="C11" s="27" t="s">
        <v>46</v>
      </c>
      <c r="D11" s="27" t="s">
        <v>56</v>
      </c>
      <c r="E11" s="45" t="s">
        <v>45</v>
      </c>
      <c r="F11" s="45">
        <v>0.3</v>
      </c>
      <c r="G11" s="45">
        <v>1</v>
      </c>
      <c r="H11" s="28" t="s">
        <v>15</v>
      </c>
      <c r="I11" s="19">
        <f t="shared" si="0"/>
        <v>0.3</v>
      </c>
      <c r="J11" s="19"/>
      <c r="K11" s="20">
        <f t="shared" si="3"/>
        <v>0</v>
      </c>
      <c r="L11" s="21"/>
      <c r="M11" s="20">
        <f t="shared" si="2"/>
        <v>0</v>
      </c>
      <c r="N11" s="22">
        <f t="shared" si="1"/>
        <v>0</v>
      </c>
      <c r="O11" s="7"/>
      <c r="P11" s="5"/>
      <c r="R11" s="2"/>
      <c r="S11" s="4"/>
      <c r="T11" s="6"/>
      <c r="U11" s="4"/>
      <c r="V11" s="6"/>
    </row>
    <row r="12" spans="1:22" ht="40.5" customHeight="1">
      <c r="A12" s="65">
        <v>5</v>
      </c>
      <c r="B12" s="58" t="s">
        <v>16</v>
      </c>
      <c r="C12" s="29" t="s">
        <v>57</v>
      </c>
      <c r="D12" s="27" t="s">
        <v>58</v>
      </c>
      <c r="E12" s="45" t="s">
        <v>17</v>
      </c>
      <c r="F12" s="45">
        <v>150</v>
      </c>
      <c r="G12" s="45">
        <v>2</v>
      </c>
      <c r="H12" s="32" t="s">
        <v>18</v>
      </c>
      <c r="I12" s="19">
        <f>F12*G12</f>
        <v>300</v>
      </c>
      <c r="J12" s="19"/>
      <c r="K12" s="20">
        <f>I12*J12</f>
        <v>0</v>
      </c>
      <c r="L12" s="21"/>
      <c r="M12" s="20">
        <f>K12*L12</f>
        <v>0</v>
      </c>
      <c r="N12" s="22">
        <f>K12+M12</f>
        <v>0</v>
      </c>
      <c r="O12" s="7"/>
      <c r="P12" s="5"/>
      <c r="R12" s="2"/>
      <c r="S12" s="4"/>
      <c r="T12" s="6"/>
      <c r="U12" s="4"/>
      <c r="V12" s="6"/>
    </row>
    <row r="13" spans="1:22" ht="46.5" customHeight="1">
      <c r="A13" s="66"/>
      <c r="B13" s="60"/>
      <c r="C13" s="29" t="s">
        <v>59</v>
      </c>
      <c r="D13" s="27" t="s">
        <v>60</v>
      </c>
      <c r="E13" s="45" t="s">
        <v>17</v>
      </c>
      <c r="F13" s="45">
        <v>250</v>
      </c>
      <c r="G13" s="45">
        <v>2</v>
      </c>
      <c r="H13" s="32" t="s">
        <v>18</v>
      </c>
      <c r="I13" s="19">
        <f t="shared" si="0"/>
        <v>500</v>
      </c>
      <c r="J13" s="19"/>
      <c r="K13" s="20">
        <f t="shared" si="3"/>
        <v>0</v>
      </c>
      <c r="L13" s="21"/>
      <c r="M13" s="20">
        <f t="shared" si="2"/>
        <v>0</v>
      </c>
      <c r="N13" s="22">
        <f t="shared" si="1"/>
        <v>0</v>
      </c>
      <c r="O13" s="7"/>
      <c r="P13" s="2"/>
      <c r="R13" s="2"/>
      <c r="S13" s="4"/>
      <c r="T13" s="2"/>
      <c r="U13" s="2"/>
      <c r="V13" s="2"/>
    </row>
    <row r="14" spans="1:22" ht="47.25" customHeight="1">
      <c r="A14" s="26">
        <v>6</v>
      </c>
      <c r="B14" s="44" t="s">
        <v>19</v>
      </c>
      <c r="C14" s="27" t="s">
        <v>47</v>
      </c>
      <c r="D14" s="27" t="s">
        <v>12</v>
      </c>
      <c r="E14" s="43" t="s">
        <v>26</v>
      </c>
      <c r="F14" s="43">
        <v>400</v>
      </c>
      <c r="G14" s="43">
        <v>4</v>
      </c>
      <c r="H14" s="28" t="s">
        <v>15</v>
      </c>
      <c r="I14" s="19">
        <f t="shared" si="0"/>
        <v>1600</v>
      </c>
      <c r="J14" s="19"/>
      <c r="K14" s="20">
        <f t="shared" si="3"/>
        <v>0</v>
      </c>
      <c r="L14" s="21"/>
      <c r="M14" s="20">
        <f t="shared" si="2"/>
        <v>0</v>
      </c>
      <c r="N14" s="22">
        <f t="shared" si="1"/>
        <v>0</v>
      </c>
      <c r="O14" s="7"/>
      <c r="P14" s="2"/>
      <c r="R14" s="2"/>
      <c r="S14" s="4"/>
      <c r="T14" s="2"/>
      <c r="U14" s="2"/>
      <c r="V14" s="2"/>
    </row>
    <row r="15" spans="1:22" ht="47.25" customHeight="1">
      <c r="A15" s="45"/>
      <c r="B15" s="61" t="s">
        <v>21</v>
      </c>
      <c r="C15" s="29" t="s">
        <v>61</v>
      </c>
      <c r="D15" s="27" t="s">
        <v>62</v>
      </c>
      <c r="E15" s="46" t="s">
        <v>6</v>
      </c>
      <c r="F15" s="33">
        <v>26719</v>
      </c>
      <c r="G15" s="45">
        <v>6</v>
      </c>
      <c r="H15" s="28" t="s">
        <v>14</v>
      </c>
      <c r="I15" s="19">
        <f>F15*G15</f>
        <v>160314</v>
      </c>
      <c r="J15" s="19"/>
      <c r="K15" s="20">
        <f>I15*J15</f>
        <v>0</v>
      </c>
      <c r="L15" s="21"/>
      <c r="M15" s="20">
        <f>K15*L15</f>
        <v>0</v>
      </c>
      <c r="N15" s="22">
        <f>K15+M15</f>
        <v>0</v>
      </c>
      <c r="O15" s="7"/>
      <c r="P15" s="2"/>
      <c r="R15" s="2"/>
      <c r="S15" s="4"/>
      <c r="T15" s="2"/>
      <c r="U15" s="2"/>
      <c r="V15" s="2"/>
    </row>
    <row r="16" spans="1:22" ht="47.25" customHeight="1">
      <c r="A16" s="45"/>
      <c r="B16" s="61"/>
      <c r="C16" s="29" t="s">
        <v>61</v>
      </c>
      <c r="D16" s="27" t="s">
        <v>63</v>
      </c>
      <c r="E16" s="46" t="s">
        <v>6</v>
      </c>
      <c r="F16" s="33">
        <v>9220</v>
      </c>
      <c r="G16" s="45">
        <v>7</v>
      </c>
      <c r="H16" s="28" t="s">
        <v>14</v>
      </c>
      <c r="I16" s="19">
        <f>F16*G16</f>
        <v>64540</v>
      </c>
      <c r="J16" s="19"/>
      <c r="K16" s="20">
        <f>I16*J16</f>
        <v>0</v>
      </c>
      <c r="L16" s="21"/>
      <c r="M16" s="20">
        <f>K16*L16</f>
        <v>0</v>
      </c>
      <c r="N16" s="22">
        <f>K16+M16</f>
        <v>0</v>
      </c>
      <c r="O16" s="7"/>
      <c r="P16" s="2"/>
      <c r="R16" s="2"/>
      <c r="S16" s="4"/>
      <c r="T16" s="2"/>
      <c r="U16" s="2"/>
      <c r="V16" s="2"/>
    </row>
    <row r="17" spans="1:22" ht="54.75" customHeight="1">
      <c r="A17" s="57">
        <v>7</v>
      </c>
      <c r="B17" s="61"/>
      <c r="C17" s="29" t="s">
        <v>61</v>
      </c>
      <c r="D17" s="47" t="s">
        <v>64</v>
      </c>
      <c r="E17" s="46" t="s">
        <v>6</v>
      </c>
      <c r="F17" s="33">
        <v>1775</v>
      </c>
      <c r="G17" s="45">
        <v>4</v>
      </c>
      <c r="H17" s="28" t="s">
        <v>15</v>
      </c>
      <c r="I17" s="19">
        <f>F17*G17</f>
        <v>7100</v>
      </c>
      <c r="J17" s="19"/>
      <c r="K17" s="20">
        <f>I17*J17</f>
        <v>0</v>
      </c>
      <c r="L17" s="21"/>
      <c r="M17" s="20">
        <f>K17*L17</f>
        <v>0</v>
      </c>
      <c r="N17" s="22">
        <f>K17+M17</f>
        <v>0</v>
      </c>
      <c r="O17" s="7"/>
      <c r="P17" s="2"/>
      <c r="R17" s="2"/>
      <c r="S17" s="4"/>
      <c r="T17" s="2"/>
      <c r="U17" s="2"/>
      <c r="V17" s="2"/>
    </row>
    <row r="18" spans="1:22" ht="45.75" customHeight="1">
      <c r="A18" s="57"/>
      <c r="B18" s="61"/>
      <c r="C18" s="34" t="s">
        <v>65</v>
      </c>
      <c r="D18" s="27" t="s">
        <v>66</v>
      </c>
      <c r="E18" s="46" t="s">
        <v>6</v>
      </c>
      <c r="F18" s="33">
        <v>4700</v>
      </c>
      <c r="G18" s="45">
        <v>2</v>
      </c>
      <c r="H18" s="28" t="s">
        <v>15</v>
      </c>
      <c r="I18" s="19">
        <f>F18*G18</f>
        <v>9400</v>
      </c>
      <c r="J18" s="19"/>
      <c r="K18" s="20">
        <f>I18*J18</f>
        <v>0</v>
      </c>
      <c r="L18" s="21"/>
      <c r="M18" s="20">
        <f>K18*L18</f>
        <v>0</v>
      </c>
      <c r="N18" s="22">
        <f>K18+M18</f>
        <v>0</v>
      </c>
      <c r="O18" s="7"/>
      <c r="P18" s="2"/>
      <c r="R18" s="2"/>
      <c r="S18" s="4"/>
      <c r="T18" s="2"/>
      <c r="U18" s="2"/>
      <c r="V18" s="2"/>
    </row>
    <row r="19" spans="1:22" ht="36" customHeight="1">
      <c r="A19" s="57"/>
      <c r="B19" s="61"/>
      <c r="C19" s="34" t="s">
        <v>67</v>
      </c>
      <c r="D19" s="27" t="s">
        <v>68</v>
      </c>
      <c r="E19" s="46" t="s">
        <v>6</v>
      </c>
      <c r="F19" s="33">
        <v>19500</v>
      </c>
      <c r="G19" s="45">
        <v>2</v>
      </c>
      <c r="H19" s="28" t="s">
        <v>15</v>
      </c>
      <c r="I19" s="19">
        <f>F19*G19</f>
        <v>39000</v>
      </c>
      <c r="J19" s="19"/>
      <c r="K19" s="20">
        <f>I19*J19</f>
        <v>0</v>
      </c>
      <c r="L19" s="21"/>
      <c r="M19" s="20">
        <f>K19*L19</f>
        <v>0</v>
      </c>
      <c r="N19" s="22">
        <f>K19+M19</f>
        <v>0</v>
      </c>
      <c r="O19" s="7"/>
      <c r="P19" s="2"/>
      <c r="R19" s="2"/>
      <c r="S19" s="4"/>
      <c r="T19" s="2"/>
      <c r="U19" s="2"/>
      <c r="V19" s="2"/>
    </row>
    <row r="20" spans="1:15" ht="51" customHeight="1">
      <c r="A20" s="57">
        <v>8</v>
      </c>
      <c r="B20" s="58" t="s">
        <v>20</v>
      </c>
      <c r="C20" s="35" t="s">
        <v>69</v>
      </c>
      <c r="D20" s="27" t="s">
        <v>70</v>
      </c>
      <c r="E20" s="46" t="s">
        <v>35</v>
      </c>
      <c r="F20" s="48">
        <v>1</v>
      </c>
      <c r="G20" s="45">
        <v>2</v>
      </c>
      <c r="H20" s="28" t="s">
        <v>15</v>
      </c>
      <c r="I20" s="19">
        <f t="shared" si="0"/>
        <v>2</v>
      </c>
      <c r="J20" s="19"/>
      <c r="K20" s="20">
        <f t="shared" si="3"/>
        <v>0</v>
      </c>
      <c r="L20" s="21"/>
      <c r="M20" s="20">
        <f t="shared" si="2"/>
        <v>0</v>
      </c>
      <c r="N20" s="22">
        <f t="shared" si="1"/>
        <v>0</v>
      </c>
      <c r="O20" s="7"/>
    </row>
    <row r="21" spans="1:15" ht="51" customHeight="1">
      <c r="A21" s="57"/>
      <c r="B21" s="59"/>
      <c r="C21" s="35" t="s">
        <v>71</v>
      </c>
      <c r="D21" s="27" t="s">
        <v>70</v>
      </c>
      <c r="E21" s="46" t="s">
        <v>45</v>
      </c>
      <c r="F21" s="45">
        <v>1.2</v>
      </c>
      <c r="G21" s="37">
        <v>2</v>
      </c>
      <c r="H21" s="28" t="s">
        <v>15</v>
      </c>
      <c r="I21" s="19">
        <f t="shared" si="0"/>
        <v>2.4</v>
      </c>
      <c r="J21" s="19"/>
      <c r="K21" s="20">
        <f t="shared" si="3"/>
        <v>0</v>
      </c>
      <c r="L21" s="21"/>
      <c r="M21" s="20">
        <f t="shared" si="2"/>
        <v>0</v>
      </c>
      <c r="N21" s="22">
        <f t="shared" si="1"/>
        <v>0</v>
      </c>
      <c r="O21" s="7"/>
    </row>
    <row r="22" spans="1:15" ht="64.5" customHeight="1">
      <c r="A22" s="57"/>
      <c r="B22" s="59"/>
      <c r="C22" s="35" t="s">
        <v>72</v>
      </c>
      <c r="D22" s="27" t="s">
        <v>73</v>
      </c>
      <c r="E22" s="46" t="s">
        <v>35</v>
      </c>
      <c r="F22" s="49">
        <v>0.48</v>
      </c>
      <c r="G22" s="45">
        <v>1</v>
      </c>
      <c r="H22" s="28" t="s">
        <v>15</v>
      </c>
      <c r="I22" s="19">
        <f t="shared" si="0"/>
        <v>0.48</v>
      </c>
      <c r="J22" s="19"/>
      <c r="K22" s="20">
        <f t="shared" si="3"/>
        <v>0</v>
      </c>
      <c r="L22" s="21"/>
      <c r="M22" s="20">
        <f t="shared" si="2"/>
        <v>0</v>
      </c>
      <c r="N22" s="22">
        <f t="shared" si="1"/>
        <v>0</v>
      </c>
      <c r="O22" s="7"/>
    </row>
    <row r="23" spans="1:15" ht="51" customHeight="1">
      <c r="A23" s="57"/>
      <c r="B23" s="59"/>
      <c r="C23" s="36" t="s">
        <v>74</v>
      </c>
      <c r="D23" s="27" t="s">
        <v>73</v>
      </c>
      <c r="E23" s="46" t="s">
        <v>45</v>
      </c>
      <c r="F23" s="50">
        <v>1.4</v>
      </c>
      <c r="G23" s="45">
        <v>1</v>
      </c>
      <c r="H23" s="28" t="s">
        <v>15</v>
      </c>
      <c r="I23" s="19">
        <f t="shared" si="0"/>
        <v>1.4</v>
      </c>
      <c r="J23" s="19"/>
      <c r="K23" s="20">
        <f t="shared" si="3"/>
        <v>0</v>
      </c>
      <c r="L23" s="21"/>
      <c r="M23" s="20">
        <f t="shared" si="2"/>
        <v>0</v>
      </c>
      <c r="N23" s="22">
        <f t="shared" si="1"/>
        <v>0</v>
      </c>
      <c r="O23" s="7"/>
    </row>
    <row r="24" spans="1:15" ht="51" customHeight="1">
      <c r="A24" s="57"/>
      <c r="B24" s="59"/>
      <c r="C24" s="35" t="s">
        <v>75</v>
      </c>
      <c r="D24" s="27" t="s">
        <v>76</v>
      </c>
      <c r="E24" s="46" t="s">
        <v>45</v>
      </c>
      <c r="F24" s="45">
        <v>1.13</v>
      </c>
      <c r="G24" s="45">
        <v>2</v>
      </c>
      <c r="H24" s="28" t="s">
        <v>15</v>
      </c>
      <c r="I24" s="19">
        <f>F24*G24</f>
        <v>2.26</v>
      </c>
      <c r="J24" s="19"/>
      <c r="K24" s="20">
        <f>I24*J24</f>
        <v>0</v>
      </c>
      <c r="L24" s="21"/>
      <c r="M24" s="20">
        <f>K24*L24</f>
        <v>0</v>
      </c>
      <c r="N24" s="22">
        <f>K24+M24</f>
        <v>0</v>
      </c>
      <c r="O24" s="7"/>
    </row>
    <row r="25" spans="1:15" ht="51" customHeight="1">
      <c r="A25" s="57"/>
      <c r="B25" s="59"/>
      <c r="C25" s="35" t="s">
        <v>77</v>
      </c>
      <c r="D25" s="27" t="s">
        <v>78</v>
      </c>
      <c r="E25" s="46" t="s">
        <v>45</v>
      </c>
      <c r="F25" s="31">
        <v>0.42</v>
      </c>
      <c r="G25" s="45">
        <v>3</v>
      </c>
      <c r="H25" s="28" t="s">
        <v>15</v>
      </c>
      <c r="I25" s="19">
        <f>F25*G25</f>
        <v>1.26</v>
      </c>
      <c r="J25" s="19"/>
      <c r="K25" s="20">
        <f>I25*J25</f>
        <v>0</v>
      </c>
      <c r="L25" s="21"/>
      <c r="M25" s="20">
        <f>K25*L25</f>
        <v>0</v>
      </c>
      <c r="N25" s="22">
        <f>K25+M25</f>
        <v>0</v>
      </c>
      <c r="O25" s="7"/>
    </row>
    <row r="26" spans="1:15" ht="51" customHeight="1">
      <c r="A26" s="57"/>
      <c r="B26" s="59"/>
      <c r="C26" s="36" t="s">
        <v>79</v>
      </c>
      <c r="D26" s="27" t="s">
        <v>80</v>
      </c>
      <c r="E26" s="46" t="s">
        <v>45</v>
      </c>
      <c r="F26" s="45">
        <v>0.31</v>
      </c>
      <c r="G26" s="45">
        <v>2</v>
      </c>
      <c r="H26" s="28" t="s">
        <v>15</v>
      </c>
      <c r="I26" s="19">
        <f t="shared" si="0"/>
        <v>0.62</v>
      </c>
      <c r="J26" s="19"/>
      <c r="K26" s="20">
        <f t="shared" si="3"/>
        <v>0</v>
      </c>
      <c r="L26" s="21"/>
      <c r="M26" s="20">
        <f t="shared" si="2"/>
        <v>0</v>
      </c>
      <c r="N26" s="22">
        <f t="shared" si="1"/>
        <v>0</v>
      </c>
      <c r="O26" s="7"/>
    </row>
    <row r="27" spans="1:15" ht="59.25" customHeight="1">
      <c r="A27" s="57"/>
      <c r="B27" s="59"/>
      <c r="C27" s="38" t="s">
        <v>81</v>
      </c>
      <c r="D27" s="27" t="s">
        <v>82</v>
      </c>
      <c r="E27" s="46" t="s">
        <v>36</v>
      </c>
      <c r="F27" s="33">
        <v>1057</v>
      </c>
      <c r="G27" s="45">
        <v>1</v>
      </c>
      <c r="H27" s="28" t="s">
        <v>15</v>
      </c>
      <c r="I27" s="19">
        <f t="shared" si="0"/>
        <v>1057</v>
      </c>
      <c r="J27" s="19"/>
      <c r="K27" s="20">
        <f t="shared" si="3"/>
        <v>0</v>
      </c>
      <c r="L27" s="21"/>
      <c r="M27" s="20">
        <f t="shared" si="2"/>
        <v>0</v>
      </c>
      <c r="N27" s="22">
        <f t="shared" si="1"/>
        <v>0</v>
      </c>
      <c r="O27" s="7"/>
    </row>
    <row r="28" spans="1:15" ht="68.25" customHeight="1">
      <c r="A28" s="57"/>
      <c r="B28" s="59"/>
      <c r="C28" s="27" t="s">
        <v>83</v>
      </c>
      <c r="D28" s="27" t="s">
        <v>76</v>
      </c>
      <c r="E28" s="46" t="s">
        <v>26</v>
      </c>
      <c r="F28" s="33">
        <v>624</v>
      </c>
      <c r="G28" s="45">
        <v>4</v>
      </c>
      <c r="H28" s="32" t="s">
        <v>84</v>
      </c>
      <c r="I28" s="19">
        <f t="shared" si="0"/>
        <v>2496</v>
      </c>
      <c r="J28" s="19"/>
      <c r="K28" s="20">
        <f t="shared" si="3"/>
        <v>0</v>
      </c>
      <c r="L28" s="21"/>
      <c r="M28" s="20">
        <f t="shared" si="2"/>
        <v>0</v>
      </c>
      <c r="N28" s="22">
        <f t="shared" si="1"/>
        <v>0</v>
      </c>
      <c r="O28" s="7"/>
    </row>
    <row r="29" spans="1:15" ht="67.5" customHeight="1">
      <c r="A29" s="57"/>
      <c r="B29" s="60"/>
      <c r="C29" s="27" t="s">
        <v>85</v>
      </c>
      <c r="D29" s="27" t="s">
        <v>86</v>
      </c>
      <c r="E29" s="46" t="s">
        <v>45</v>
      </c>
      <c r="F29" s="45">
        <v>0.27</v>
      </c>
      <c r="G29" s="37">
        <v>3</v>
      </c>
      <c r="H29" s="28" t="s">
        <v>15</v>
      </c>
      <c r="I29" s="19">
        <f t="shared" si="0"/>
        <v>0.81</v>
      </c>
      <c r="J29" s="19"/>
      <c r="K29" s="20">
        <f t="shared" si="3"/>
        <v>0</v>
      </c>
      <c r="L29" s="21"/>
      <c r="M29" s="20">
        <f t="shared" si="2"/>
        <v>0</v>
      </c>
      <c r="N29" s="22">
        <f t="shared" si="1"/>
        <v>0</v>
      </c>
      <c r="O29" s="7"/>
    </row>
    <row r="30" spans="1:19" ht="51" customHeight="1">
      <c r="A30" s="26">
        <v>9</v>
      </c>
      <c r="B30" s="44" t="s">
        <v>7</v>
      </c>
      <c r="C30" s="27" t="s">
        <v>87</v>
      </c>
      <c r="D30" s="27" t="s">
        <v>88</v>
      </c>
      <c r="E30" s="46" t="s">
        <v>37</v>
      </c>
      <c r="F30" s="33">
        <v>400</v>
      </c>
      <c r="G30" s="45">
        <v>1</v>
      </c>
      <c r="H30" s="28" t="s">
        <v>15</v>
      </c>
      <c r="I30" s="19">
        <f t="shared" si="0"/>
        <v>400</v>
      </c>
      <c r="J30" s="19"/>
      <c r="K30" s="20">
        <f t="shared" si="3"/>
        <v>0</v>
      </c>
      <c r="L30" s="21"/>
      <c r="M30" s="20">
        <f t="shared" si="2"/>
        <v>0</v>
      </c>
      <c r="N30" s="22">
        <f t="shared" si="1"/>
        <v>0</v>
      </c>
      <c r="O30" s="10"/>
      <c r="P30" s="11"/>
      <c r="Q30" s="12"/>
      <c r="R30" s="11"/>
      <c r="S30" s="11"/>
    </row>
    <row r="31" spans="1:14" ht="15" customHeight="1">
      <c r="A31" s="23"/>
      <c r="B31" s="56"/>
      <c r="C31" s="56"/>
      <c r="D31" s="56"/>
      <c r="E31" s="56"/>
      <c r="F31" s="56"/>
      <c r="G31" s="56"/>
      <c r="H31" s="53" t="s">
        <v>34</v>
      </c>
      <c r="I31" s="54"/>
      <c r="J31" s="55"/>
      <c r="K31" s="39">
        <f>SUM(K5:K30)</f>
        <v>0</v>
      </c>
      <c r="L31" s="40"/>
      <c r="M31" s="39">
        <f>SUM(M5:M30)</f>
        <v>0</v>
      </c>
      <c r="N31" s="41">
        <f>SUM(N5:N30)</f>
        <v>0</v>
      </c>
    </row>
    <row r="32" spans="1:14" ht="14.2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3"/>
      <c r="N32" s="23"/>
    </row>
    <row r="33" spans="1:14" ht="3" customHeight="1">
      <c r="A33" s="23"/>
      <c r="B33" s="56"/>
      <c r="C33" s="56"/>
      <c r="D33" s="56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4.25" hidden="1">
      <c r="A34" s="23"/>
      <c r="B34" s="2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4.25" hidden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4.25" hidden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4.25">
      <c r="A37" s="23"/>
      <c r="B37" s="23"/>
      <c r="C37" s="23" t="s">
        <v>43</v>
      </c>
      <c r="D37" s="23"/>
      <c r="E37" s="23"/>
      <c r="F37" s="23"/>
      <c r="G37" s="23"/>
      <c r="H37" s="23"/>
      <c r="I37" s="23"/>
      <c r="J37" s="23"/>
      <c r="K37" s="23"/>
      <c r="L37" s="23"/>
      <c r="M37" s="42"/>
      <c r="N37" s="23"/>
    </row>
    <row r="38" spans="1:14" ht="63" customHeight="1">
      <c r="A38" s="23"/>
      <c r="B38" s="23"/>
      <c r="C38" s="23" t="s">
        <v>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4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4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4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4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4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4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5536" ht="14.25">
      <c r="L65536" s="21">
        <v>0.23</v>
      </c>
    </row>
  </sheetData>
  <sheetProtection/>
  <mergeCells count="29">
    <mergeCell ref="L8:L9"/>
    <mergeCell ref="M8:M9"/>
    <mergeCell ref="N8:N9"/>
    <mergeCell ref="A12:A13"/>
    <mergeCell ref="B12:B13"/>
    <mergeCell ref="E8:E9"/>
    <mergeCell ref="F8:F9"/>
    <mergeCell ref="G8:G9"/>
    <mergeCell ref="H8:H9"/>
    <mergeCell ref="J8:J9"/>
    <mergeCell ref="A1:B1"/>
    <mergeCell ref="A10:A11"/>
    <mergeCell ref="B10:B11"/>
    <mergeCell ref="A2:N2"/>
    <mergeCell ref="A6:A7"/>
    <mergeCell ref="B6:B7"/>
    <mergeCell ref="A8:A9"/>
    <mergeCell ref="B8:B9"/>
    <mergeCell ref="K8:K9"/>
    <mergeCell ref="D8:D9"/>
    <mergeCell ref="C8:C9"/>
    <mergeCell ref="H31:J31"/>
    <mergeCell ref="B33:D33"/>
    <mergeCell ref="B31:G31"/>
    <mergeCell ref="A17:A19"/>
    <mergeCell ref="A20:A29"/>
    <mergeCell ref="B20:B29"/>
    <mergeCell ref="B15:B19"/>
    <mergeCell ref="I8:I9"/>
  </mergeCells>
  <conditionalFormatting sqref="M5:N8 M10:N30 K10:K30">
    <cfRule type="expression" priority="7" dxfId="5" stopIfTrue="1">
      <formula>K5=0</formula>
    </cfRule>
  </conditionalFormatting>
  <conditionalFormatting sqref="K5:K8">
    <cfRule type="expression" priority="6" dxfId="5" stopIfTrue="1">
      <formula>K5=0</formula>
    </cfRule>
  </conditionalFormatting>
  <conditionalFormatting sqref="K31">
    <cfRule type="expression" priority="3" dxfId="5" stopIfTrue="1">
      <formula>K31=0</formula>
    </cfRule>
  </conditionalFormatting>
  <conditionalFormatting sqref="M31">
    <cfRule type="expression" priority="2" dxfId="5" stopIfTrue="1">
      <formula>M31=0</formula>
    </cfRule>
  </conditionalFormatting>
  <conditionalFormatting sqref="N31">
    <cfRule type="expression" priority="1" dxfId="5" stopIfTrue="1">
      <formula>N31=0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ignoredErrors>
    <ignoredError sqref="K8 L31:N31 K5 M5:N5 M6:N8 K26:K28 M26:N30 M10:N11 K10:K11 M13:N14 K13:K14 M20:N23 K20:K2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2022-02-24T09:45:31Z</dcterms:modified>
  <cp:category/>
  <cp:version/>
  <cp:contentType/>
  <cp:contentStatus/>
</cp:coreProperties>
</file>