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bartik\Desktop\"/>
    </mc:Choice>
  </mc:AlternateContent>
  <bookViews>
    <workbookView xWindow="0" yWindow="0" windowWidth="28800" windowHeight="12435"/>
  </bookViews>
  <sheets>
    <sheet name="WA" sheetId="1" r:id="rId1"/>
    <sheet name="Arkusz1" sheetId="2" r:id="rId2"/>
  </sheets>
  <definedNames>
    <definedName name="_xlnm._FilterDatabase" localSheetId="0" hidden="1">WA!$AT$26:$AT$26</definedName>
    <definedName name="FWD">Arkusz1!$A$33:$A$34</definedName>
    <definedName name="Kategoria">Arkusz1!$A$25:$A$27</definedName>
    <definedName name="Kategorie">Arkusz1!$N$25:$N$26</definedName>
    <definedName name="KatFWD">Arkusz1!$N$33:$N$33</definedName>
    <definedName name="_xlnm.Print_Area" localSheetId="0">WA!$A$1:$AB$273</definedName>
  </definedNames>
  <calcPr calcId="152511"/>
</workbook>
</file>

<file path=xl/calcChain.xml><?xml version="1.0" encoding="utf-8"?>
<calcChain xmlns="http://schemas.openxmlformats.org/spreadsheetml/2006/main">
  <c r="P9" i="1" l="1"/>
  <c r="N118" i="1"/>
  <c r="M118" i="1"/>
  <c r="L118" i="1"/>
  <c r="K118" i="1"/>
  <c r="J118" i="1"/>
  <c r="I118" i="1"/>
  <c r="H118" i="1"/>
  <c r="P101" i="1"/>
  <c r="H85" i="1"/>
  <c r="H82" i="1"/>
  <c r="H79" i="1"/>
  <c r="G118" i="1" l="1"/>
  <c r="F118" i="1"/>
  <c r="E118" i="1"/>
  <c r="D118" i="1"/>
  <c r="C118" i="1"/>
  <c r="A96" i="1" l="1"/>
  <c r="A105" i="1"/>
  <c r="J88" i="1" l="1"/>
  <c r="K88" i="1"/>
  <c r="P230" i="1" l="1"/>
  <c r="P229" i="1"/>
  <c r="P228" i="1"/>
  <c r="P227" i="1"/>
  <c r="P226" i="1"/>
  <c r="P225" i="1"/>
  <c r="J100" i="1" l="1"/>
  <c r="AB88" i="1" l="1"/>
  <c r="AB100" i="1"/>
  <c r="AA100" i="1"/>
  <c r="Z100" i="1"/>
  <c r="Y100" i="1"/>
  <c r="W100" i="1"/>
  <c r="AA88" i="1"/>
  <c r="Z88" i="1"/>
  <c r="Y88" i="1"/>
  <c r="W88" i="1"/>
  <c r="W103" i="1" s="1"/>
  <c r="X100" i="1"/>
  <c r="V100" i="1"/>
  <c r="U100" i="1"/>
  <c r="T100" i="1"/>
  <c r="S100" i="1"/>
  <c r="R100" i="1"/>
  <c r="Q100" i="1"/>
  <c r="X88" i="1"/>
  <c r="V88" i="1"/>
  <c r="U88" i="1"/>
  <c r="T88" i="1"/>
  <c r="S88" i="1"/>
  <c r="R88" i="1"/>
  <c r="Q88" i="1"/>
  <c r="H76" i="1"/>
  <c r="H73" i="1"/>
  <c r="H70" i="1"/>
  <c r="H67" i="1"/>
  <c r="J103" i="1"/>
  <c r="C109" i="1" s="1"/>
  <c r="K100" i="1"/>
  <c r="L88" i="1"/>
  <c r="L100" i="1"/>
  <c r="M88" i="1"/>
  <c r="M100" i="1"/>
  <c r="N88" i="1"/>
  <c r="N100" i="1"/>
  <c r="O88" i="1"/>
  <c r="O100" i="1"/>
  <c r="P88" i="1"/>
  <c r="P100" i="1"/>
  <c r="P10" i="1"/>
  <c r="F11" i="1"/>
  <c r="F10" i="1"/>
  <c r="T103" i="1" l="1"/>
  <c r="Y103" i="1"/>
  <c r="AB103" i="1"/>
  <c r="Q113" i="1" s="1"/>
  <c r="P103" i="1"/>
  <c r="N103" i="1"/>
  <c r="L103" i="1"/>
  <c r="Q103" i="1"/>
  <c r="U103" i="1"/>
  <c r="Z103" i="1"/>
  <c r="R103" i="1"/>
  <c r="V103" i="1"/>
  <c r="AA103" i="1"/>
  <c r="O103" i="1"/>
  <c r="M103" i="1"/>
  <c r="K103" i="1"/>
  <c r="S103" i="1"/>
  <c r="X103" i="1"/>
  <c r="P90" i="1"/>
  <c r="B111" i="1" l="1"/>
  <c r="B96" i="1"/>
  <c r="C96" i="1" s="1"/>
  <c r="G96" i="1" s="1"/>
  <c r="N111" i="1"/>
  <c r="I109" i="1"/>
  <c r="L109" i="1"/>
  <c r="P104" i="1"/>
  <c r="E111" i="1"/>
  <c r="R109" i="1"/>
  <c r="O109" i="1"/>
  <c r="Q111" i="1"/>
  <c r="F109" i="1"/>
  <c r="X109" i="1"/>
  <c r="T111" i="1"/>
  <c r="H111" i="1"/>
  <c r="N113" i="1"/>
  <c r="K113" i="1"/>
  <c r="W111" i="1"/>
  <c r="K111" i="1"/>
  <c r="U109" i="1"/>
</calcChain>
</file>

<file path=xl/comments1.xml><?xml version="1.0" encoding="utf-8"?>
<comments xmlns="http://schemas.openxmlformats.org/spreadsheetml/2006/main">
  <authors>
    <author>gassbury</author>
    <author>Małgorzata Karska</author>
  </authors>
  <commentList>
    <comment ref="C2" authorId="0" shapeId="0">
      <text>
        <r>
          <rPr>
            <sz val="11"/>
            <color indexed="81"/>
            <rFont val="Tahoma"/>
            <family val="2"/>
            <charset val="238"/>
          </rPr>
          <t>Please, fill in blue cells</t>
        </r>
      </text>
    </comment>
    <comment ref="A16" authorId="0" shapeId="0">
      <text>
        <r>
          <rPr>
            <sz val="11"/>
            <color indexed="81"/>
            <rFont val="Tahoma"/>
            <family val="2"/>
            <charset val="238"/>
          </rPr>
          <t>- duration time (months);
- general objective;
- budget;
- territorial scope;
- engaged institutions (partners, participants).</t>
        </r>
      </text>
    </comment>
    <comment ref="A64" authorId="0" shapeId="0">
      <text>
        <r>
          <rPr>
            <sz val="11"/>
            <color indexed="81"/>
            <rFont val="Tahoma"/>
            <family val="2"/>
            <charset val="238"/>
          </rPr>
          <t>When creating budget one shall pay attention to:
- linking expenditure with actions,
- adequacy of expentidure (in relation to effects),
- necessity and validity of costs,
- reality and rationality of rates,
- proportionality management costs to the rest of the budget.
When creating schedule please take into account:
- consistency of the schedule with project's description,
- possibility to realize actions within scheduled time</t>
        </r>
      </text>
    </comment>
    <comment ref="A67" authorId="0" shapeId="0">
      <text>
        <r>
          <rPr>
            <sz val="11"/>
            <color indexed="81"/>
            <rFont val="Tahoma"/>
            <family val="2"/>
            <charset val="238"/>
          </rPr>
          <t>The cost of staff assigned to the project, comprising actual salaries plus social security charges and other statutory costs included in the remuneration, provided that this corresponds to the Project Promoter’s and project partner’s usual policy on remuneration. The corresponding salary costs of staff of national administrations are eligible to the extent that they relate to the cost of activities which the relevant public authority would not carry out if the project concerned were not undertaken;.
In case of projects implemented by NGOs or social partners contribution in kind (volunteetiring) may amount to 50% of beneficiary co-financing</t>
        </r>
      </text>
    </comment>
    <comment ref="A70" authorId="0" shapeId="0">
      <text>
        <r>
          <rPr>
            <sz val="11"/>
            <color indexed="81"/>
            <rFont val="Tahoma"/>
            <family val="2"/>
            <charset val="238"/>
          </rPr>
          <t>Travel and subsistence allowances for staff taking part in the project according to customary practices of the beneficiary and partner of the project and provided that they do not exeed fixed national rates</t>
        </r>
      </text>
    </comment>
    <comment ref="A73" authorId="0" shapeId="0">
      <text>
        <r>
          <rPr>
            <sz val="11"/>
            <color indexed="81"/>
            <rFont val="Tahoma"/>
            <family val="2"/>
            <charset val="238"/>
          </rPr>
          <t>Cost of new or second hand equipment provided that rules of depretiation comly with generally accepted accounting pronciples bounding beneficiary and generally accepted principles accepted for such equipment.
Take into account may be only part of the depretiation that is within the timeframe of the project. Exception has to be justified by type of the equipment and/or other valid reason.
Possible exceptions are regulated in the Programme Agreement</t>
        </r>
      </text>
    </comment>
    <comment ref="A76" authorId="0" shapeId="0">
      <text>
        <r>
          <rPr>
            <sz val="11"/>
            <color indexed="81"/>
            <rFont val="Tahoma"/>
            <family val="2"/>
            <charset val="238"/>
          </rPr>
          <t>Purchase of land and real estate under the conditions set in Article 8.6</t>
        </r>
      </text>
    </comment>
    <comment ref="A79" authorId="0" shapeId="0">
      <text>
        <r>
          <rPr>
            <sz val="11"/>
            <color indexed="81"/>
            <rFont val="Tahoma"/>
            <family val="2"/>
            <charset val="238"/>
          </rPr>
          <t>Costs of consumables and supplies, provided that they are identifiable and assigned to the project</t>
        </r>
      </text>
    </comment>
    <comment ref="A82" authorId="0" shapeId="0">
      <text>
        <r>
          <rPr>
            <sz val="11"/>
            <color indexed="81"/>
            <rFont val="Tahoma"/>
            <family val="2"/>
            <charset val="238"/>
          </rPr>
          <t>Costs entailed by other contracts awarded by a Project Promoter for the purposes of carrying out the project, provided that the awarding complies with the applicable rules on public procurement</t>
        </r>
      </text>
    </comment>
    <comment ref="A85" authorId="0" shapeId="0">
      <text>
        <r>
          <rPr>
            <sz val="11"/>
            <color indexed="81"/>
            <rFont val="Tahoma"/>
            <family val="2"/>
            <charset val="238"/>
          </rPr>
          <t>Costs arising directly from requirements imposed by the project contract for each project (f.ex. promotion, evaluation, audits, translation), including costs of financial services (especially financial guarantee).</t>
        </r>
      </text>
    </comment>
    <comment ref="AB89" authorId="0" shapeId="0">
      <text>
        <r>
          <rPr>
            <sz val="11"/>
            <color indexed="81"/>
            <rFont val="Tahoma"/>
            <family val="2"/>
            <charset val="238"/>
          </rPr>
          <t>Subcontracting applies to actions that beneficiary outsource outside the organisation. There is no limit on subcontracting established</t>
        </r>
      </text>
    </comment>
    <comment ref="A91" authorId="1" shapeId="0">
      <text>
        <r>
          <rPr>
            <sz val="11"/>
            <color indexed="81"/>
            <rFont val="Tahoma"/>
            <family val="2"/>
            <charset val="238"/>
          </rPr>
          <t>Please, choose one of the methods of calculating indirect costs (except for the method indicated in art. 8.5.1(d) of Regulations.</t>
        </r>
      </text>
    </comment>
    <comment ref="A122" authorId="1" shapeId="0">
      <text>
        <r>
          <rPr>
            <sz val="11"/>
            <color indexed="81"/>
            <rFont val="Tahoma"/>
            <family val="2"/>
            <charset val="238"/>
          </rPr>
          <t>Non-eligible costs are costs that are incurred in the project, but cannot be financed (neither from NFM fund nor from beneficiary part). These costs are the gap between eligible expenditure and total project value 
If VAT is non-eligible cost (when beneficiary can recover it), here it has to be clearly indicate. 
Here describe only planned non-eligible costs.</t>
        </r>
      </text>
    </comment>
    <comment ref="A132" authorId="0" shapeId="0">
      <text>
        <r>
          <rPr>
            <sz val="11"/>
            <color indexed="81"/>
            <rFont val="Tahoma"/>
            <family val="2"/>
            <charset val="238"/>
          </rPr>
          <t xml:space="preserve">Please describe:
- experience in carrying out projects financed from outside sources (europea funds and others),
- in case of foundation - please describe statutory objectives that are in line with specific programme area,
- HR potential
- facilities, equipment, finance.
</t>
        </r>
      </text>
    </comment>
    <comment ref="A140" authorId="1" shapeId="0">
      <text>
        <r>
          <rPr>
            <sz val="11"/>
            <color indexed="81"/>
            <rFont val="Tahoma"/>
            <family val="2"/>
            <charset val="238"/>
          </rPr>
          <t>Please describe (in respect of partner):
- experience in carrying out projects financed from outside sources (europea funds and others),
- in case of foundation - please describe statutory objectives that are in line with specific programme area,
- HR potential
- facilities, equipment, finance.
Please describe costs that will be incurred by partner and highlight adequacy of actions undertaken by partner.</t>
        </r>
      </text>
    </comment>
    <comment ref="A150" authorId="0" shapeId="0">
      <text>
        <r>
          <rPr>
            <sz val="11"/>
            <color indexed="81"/>
            <rFont val="Tahoma"/>
            <family val="2"/>
            <charset val="238"/>
          </rPr>
          <t>Here provide the information on who will be responsible for carrying out the project. Please describe the structure of applicant from the point of view of the project - who will be decision-maker on what level, what are roles for people carrying out the project on the applicant side.</t>
        </r>
      </text>
    </comment>
    <comment ref="A160" authorId="0" shapeId="0">
      <text>
        <r>
          <rPr>
            <sz val="11"/>
            <color indexed="81"/>
            <rFont val="Tahoma"/>
            <family val="2"/>
            <charset val="238"/>
          </rPr>
          <t>Please provide justification for the project's realisation, including how it will affect the target group.</t>
        </r>
      </text>
    </comment>
    <comment ref="A170" authorId="1" shapeId="0">
      <text>
        <r>
          <rPr>
            <sz val="11"/>
            <color indexed="81"/>
            <rFont val="Tahoma"/>
            <family val="2"/>
            <charset val="238"/>
          </rPr>
          <t>Please describe main objective of the project.</t>
        </r>
      </text>
    </comment>
    <comment ref="A174" authorId="1" shapeId="0">
      <text>
        <r>
          <rPr>
            <sz val="11"/>
            <color indexed="81"/>
            <rFont val="Tahoma"/>
            <family val="2"/>
            <charset val="238"/>
          </rPr>
          <t>Please decribe target group of the project and stakeholders.</t>
        </r>
      </text>
    </comment>
    <comment ref="A180" authorId="1" shapeId="0">
      <text>
        <r>
          <rPr>
            <sz val="11"/>
            <color indexed="81"/>
            <rFont val="Tahoma"/>
            <family val="2"/>
            <charset val="238"/>
          </rPr>
          <t>Please describe action planned within the project with its schedule.</t>
        </r>
        <r>
          <rPr>
            <sz val="9"/>
            <color indexed="81"/>
            <rFont val="Tahoma"/>
            <family val="2"/>
            <charset val="238"/>
          </rPr>
          <t xml:space="preserve">
</t>
        </r>
      </text>
    </comment>
    <comment ref="A189" authorId="1" shapeId="0">
      <text>
        <r>
          <rPr>
            <sz val="11"/>
            <color indexed="81"/>
            <rFont val="Tahoma"/>
            <family val="2"/>
            <charset val="238"/>
          </rPr>
          <t>Please describe the most important expenditure within the project. In case of market research - please present results here or attach additional explenation.</t>
        </r>
      </text>
    </comment>
    <comment ref="A194" authorId="1" shapeId="0">
      <text>
        <r>
          <rPr>
            <sz val="11"/>
            <color indexed="81"/>
            <rFont val="Tahoma"/>
            <family val="2"/>
            <charset val="238"/>
          </rPr>
          <t>Is project in line with Polish and EU strategies?</t>
        </r>
      </text>
    </comment>
    <comment ref="A198" authorId="1" shapeId="0">
      <text>
        <r>
          <rPr>
            <sz val="11"/>
            <color indexed="81"/>
            <rFont val="Tahoma"/>
            <family val="2"/>
            <charset val="238"/>
          </rPr>
          <t>If applicable - please describe innovative solutions used in project.</t>
        </r>
      </text>
    </comment>
    <comment ref="A202" authorId="0" shapeId="0">
      <text>
        <r>
          <rPr>
            <sz val="11"/>
            <color indexed="81"/>
            <rFont val="Tahoma"/>
            <family val="2"/>
            <charset val="238"/>
          </rPr>
          <t xml:space="preserve">Indicatorr orf "Home Affairs" Programme NFM 2014-2021. It is obligatory to use at least one of indicators and to create at least one own indicator (form the table below).
Please keep in mind:
- adequacy of the indicators to described actions and planned results,
- measurability of indicators,
- methods of veryfication and monitoring of the indicators.
A source of veryfication may be, among others, financial reports and survays.
</t>
        </r>
      </text>
    </comment>
    <comment ref="A209" authorId="0" shapeId="0">
      <text>
        <r>
          <rPr>
            <sz val="11"/>
            <color indexed="81"/>
            <rFont val="Tahoma"/>
            <family val="2"/>
            <charset val="238"/>
          </rPr>
          <t xml:space="preserve">Bilateral indicators are required in case of partnership with Norwegian entity. It is obligatory to use at least one of presented indicators.
Please keep in mind:
- adequacy of the indicators to described actions and planned results,
- measurability of indicators,
- methods of veryfication and monitoring of the indicator.
A source of veryfication may be, among others, financial reports and survays.
</t>
        </r>
      </text>
    </comment>
    <comment ref="A215" authorId="1" shapeId="0">
      <text>
        <r>
          <rPr>
            <sz val="11"/>
            <color indexed="81"/>
            <rFont val="Tahoma"/>
            <family val="2"/>
            <charset val="238"/>
          </rPr>
          <t>It is obligatory to create at least one indicator for the project created by the applicant.
If applicaple - also at least one concerning bilateral relations.</t>
        </r>
      </text>
    </comment>
    <comment ref="A223" authorId="0" shapeId="0">
      <text>
        <r>
          <rPr>
            <sz val="11"/>
            <color indexed="81"/>
            <rFont val="Tahoma"/>
            <family val="2"/>
            <charset val="238"/>
          </rPr>
          <t>Please keep in mind:
- accuracy of identification of risks and estimation of probability and impact,
- adequacy of proposed measures of response.</t>
        </r>
      </text>
    </comment>
    <comment ref="J224" authorId="1" shapeId="0">
      <text>
        <r>
          <rPr>
            <sz val="11"/>
            <color indexed="81"/>
            <rFont val="Tahoma"/>
            <family val="2"/>
            <charset val="238"/>
          </rPr>
          <t>Probability ina a scale 1 to 4, where 1 means small probability and 4 - almost sure.</t>
        </r>
      </text>
    </comment>
    <comment ref="M224" authorId="1" shapeId="0">
      <text>
        <r>
          <rPr>
            <sz val="11"/>
            <color indexed="81"/>
            <rFont val="Tahoma"/>
            <family val="2"/>
            <charset val="238"/>
          </rPr>
          <t>Impact in a scale 1 to 4, where 1 means miniaml impact, and 4 big impact.</t>
        </r>
      </text>
    </comment>
    <comment ref="A233" authorId="0" shapeId="0">
      <text>
        <r>
          <rPr>
            <sz val="11"/>
            <color indexed="81"/>
            <rFont val="Tahoma"/>
            <family val="2"/>
            <charset val="238"/>
          </rPr>
          <t>Please provide the information on the info-promo actions, including:
- where informations will be published (webpage etc.);
- target groups;
- usage of logo in accordance to Communication and Design manual;
-  events concerning stage of the project, achivements and results.</t>
        </r>
      </text>
    </comment>
    <comment ref="A241" authorId="1" shapeId="0">
      <text>
        <r>
          <rPr>
            <sz val="11"/>
            <color indexed="81"/>
            <rFont val="Tahoma"/>
            <family val="2"/>
            <charset val="238"/>
          </rPr>
          <t>Please refere to cross-cutting issues by puting declaration in each of the fields.</t>
        </r>
      </text>
    </comment>
    <comment ref="A242" authorId="1" shapeId="0">
      <text>
        <r>
          <rPr>
            <sz val="11"/>
            <color indexed="81"/>
            <rFont val="Tahoma"/>
            <family val="2"/>
            <charset val="238"/>
          </rPr>
          <t xml:space="preserve">How the project will be relatable to horizontal issues of the EU. </t>
        </r>
        <r>
          <rPr>
            <sz val="9"/>
            <color indexed="81"/>
            <rFont val="Tahoma"/>
            <family val="2"/>
            <charset val="238"/>
          </rPr>
          <t xml:space="preserve">
</t>
        </r>
      </text>
    </comment>
    <comment ref="A243" authorId="1" shapeId="0">
      <text>
        <r>
          <rPr>
            <sz val="11"/>
            <color indexed="81"/>
            <rFont val="Tahoma"/>
            <family val="2"/>
            <charset val="238"/>
          </rPr>
          <t>Is thew project is in line with provisions concerning public aid.</t>
        </r>
      </text>
    </comment>
    <comment ref="A244" authorId="1" shapeId="0">
      <text>
        <r>
          <rPr>
            <sz val="11"/>
            <color indexed="81"/>
            <rFont val="Tahoma"/>
            <family val="2"/>
            <charset val="238"/>
          </rPr>
          <t>Is the project in line with national, reginal or local strategy. If so please describe.</t>
        </r>
      </text>
    </comment>
    <comment ref="A245" authorId="1" shapeId="0">
      <text>
        <r>
          <rPr>
            <sz val="11"/>
            <color indexed="81"/>
            <rFont val="Tahoma"/>
            <family val="2"/>
            <charset val="238"/>
          </rPr>
          <t>For example - some legal processes are underway, possible law changes.</t>
        </r>
      </text>
    </comment>
    <comment ref="A246" authorId="1" shapeId="0">
      <text>
        <r>
          <rPr>
            <sz val="11"/>
            <color indexed="81"/>
            <rFont val="Tahoma"/>
            <family val="2"/>
            <charset val="238"/>
          </rPr>
          <t>Will applicant have to get permissiona before the project realisation?</t>
        </r>
      </text>
    </comment>
    <comment ref="A247" authorId="1" shapeId="0">
      <text>
        <r>
          <rPr>
            <sz val="11"/>
            <color indexed="81"/>
            <rFont val="Tahoma"/>
            <family val="2"/>
            <charset val="238"/>
          </rPr>
          <t>Will the project generate profit? Generation of the profit during its implementation (scrapping of the equipment) or after its termination (services offered on the basis of products/results of the project)</t>
        </r>
      </text>
    </comment>
    <comment ref="A250" authorId="1" shapeId="0">
      <text>
        <r>
          <rPr>
            <sz val="11"/>
            <color indexed="81"/>
            <rFont val="Tahoma"/>
            <family val="2"/>
            <charset val="238"/>
          </rPr>
          <t>VAT is eligible if it cannot be recover.</t>
        </r>
      </text>
    </comment>
    <comment ref="A251" authorId="1" shapeId="0">
      <text>
        <r>
          <rPr>
            <sz val="11"/>
            <color indexed="81"/>
            <rFont val="Tahoma"/>
            <family val="2"/>
            <charset val="238"/>
          </rPr>
          <t>Declaration regarding 
no exclusion from applying for co-financing.</t>
        </r>
      </text>
    </comment>
    <comment ref="A252" authorId="0" shapeId="0">
      <text>
        <r>
          <rPr>
            <sz val="11"/>
            <color indexed="81"/>
            <rFont val="Tahoma"/>
            <family val="2"/>
            <charset val="238"/>
          </rPr>
          <t>For public sector entities - declaration about request for provioding appropriate funding in state budget.</t>
        </r>
      </text>
    </comment>
    <comment ref="A263" authorId="0" shapeId="0">
      <text>
        <r>
          <rPr>
            <sz val="11"/>
            <color indexed="81"/>
            <rFont val="Tahoma"/>
            <family val="2"/>
            <charset val="238"/>
          </rPr>
          <t xml:space="preserve">Annexes to the application:
a) a copy of the document confirming the legal status and eligibility of the applicant  (e.g. statute in case of NGOs, constitutive act of the international organisation, its body or agency) is the mandatory attachment to the application;
b) power of attorney for signatory (if applicable);
c) letter of intent or partnership agreement (if applicable);
d) declaration of absence of exclusion from the possibility to apply for co-financing pursuant to:
 Article 207(4) of the Public Finance Act (Dz. U. [Journal of Laws] of 2019, item 869),
 Article 12(1)(1) of the Act on the effects of employing foreigners residing illegally on the territory of the Republic of Poland (Dz. U. of 2012, item 769),
 Article 9(1)(2a) of the Act on the liability of collective entities for acts prohibited under penalty (Dz. U. of 2019, item 628, as amended);
Market insight (justifying level of rates) is non-compulsory annex to the application. During an evaluation only market insight conducted among at least 3 entities, not more than 1 year before submitting the application.
</t>
        </r>
      </text>
    </comment>
  </commentList>
</comments>
</file>

<file path=xl/sharedStrings.xml><?xml version="1.0" encoding="utf-8"?>
<sst xmlns="http://schemas.openxmlformats.org/spreadsheetml/2006/main" count="270" uniqueCount="249">
  <si>
    <r>
      <rPr>
        <sz val="11"/>
        <color indexed="21"/>
        <rFont val="Verdana"/>
        <family val="2"/>
        <charset val="238"/>
      </rPr>
      <t>Project title</t>
    </r>
  </si>
  <si>
    <r>
      <rPr>
        <sz val="11"/>
        <color indexed="21"/>
        <rFont val="Verdana"/>
        <family val="2"/>
        <charset val="238"/>
      </rPr>
      <t>Project number</t>
    </r>
  </si>
  <si>
    <r>
      <rPr>
        <sz val="11"/>
        <color indexed="21"/>
        <rFont val="Verdana"/>
        <family val="2"/>
        <charset val="238"/>
      </rPr>
      <t>Project starting date</t>
    </r>
  </si>
  <si>
    <r>
      <rPr>
        <sz val="11"/>
        <color indexed="21"/>
        <rFont val="Verdana"/>
        <family val="2"/>
        <charset val="238"/>
      </rPr>
      <t>Project end date</t>
    </r>
  </si>
  <si>
    <r>
      <rPr>
        <sz val="11"/>
        <color indexed="21"/>
        <rFont val="Verdana"/>
        <family val="2"/>
        <charset val="238"/>
      </rPr>
      <t>Percentage of co-financing</t>
    </r>
  </si>
  <si>
    <r>
      <rPr>
        <sz val="11"/>
        <color indexed="21"/>
        <rFont val="Verdana"/>
        <family val="2"/>
        <charset val="238"/>
      </rPr>
      <t>Total project value in PLN</t>
    </r>
  </si>
  <si>
    <r>
      <rPr>
        <sz val="11"/>
        <color indexed="21"/>
        <rFont val="Verdana"/>
        <family val="2"/>
        <charset val="238"/>
      </rPr>
      <t>Co-financing in PLN</t>
    </r>
  </si>
  <si>
    <r>
      <rPr>
        <sz val="11"/>
        <color indexed="21"/>
        <rFont val="Verdana"/>
        <family val="2"/>
        <charset val="238"/>
      </rPr>
      <t>Total project value in EUR</t>
    </r>
  </si>
  <si>
    <r>
      <rPr>
        <sz val="11"/>
        <color indexed="21"/>
        <rFont val="Verdana"/>
        <family val="2"/>
        <charset val="238"/>
      </rPr>
      <t>Co-financing in EUR</t>
    </r>
  </si>
  <si>
    <r>
      <rPr>
        <sz val="11"/>
        <color indexed="21"/>
        <rFont val="Verdana"/>
        <family val="2"/>
        <charset val="238"/>
      </rPr>
      <t>EUR/PLN exchange rate</t>
    </r>
  </si>
  <si>
    <r>
      <rPr>
        <sz val="11"/>
        <color indexed="21"/>
        <rFont val="Verdana"/>
        <family val="2"/>
        <charset val="238"/>
      </rPr>
      <t>PROJECT TYPE</t>
    </r>
  </si>
  <si>
    <r>
      <rPr>
        <i/>
        <sz val="11"/>
        <rFont val="Verdana"/>
        <family val="2"/>
        <charset val="238"/>
      </rPr>
      <t>competition</t>
    </r>
  </si>
  <si>
    <r>
      <rPr>
        <sz val="11"/>
        <color indexed="21"/>
        <rFont val="Verdana"/>
        <family val="2"/>
        <charset val="238"/>
      </rPr>
      <t>Eligible project value in PLN</t>
    </r>
  </si>
  <si>
    <r>
      <rPr>
        <sz val="11"/>
        <color indexed="21"/>
        <rFont val="Verdana"/>
        <family val="2"/>
        <charset val="238"/>
      </rPr>
      <t>Eligible project value in EUR</t>
    </r>
  </si>
  <si>
    <r>
      <rPr>
        <sz val="11"/>
        <color indexed="21"/>
        <rFont val="Verdana"/>
        <family val="2"/>
        <charset val="238"/>
      </rPr>
      <t xml:space="preserve">Authorised person </t>
    </r>
  </si>
  <si>
    <r>
      <rPr>
        <sz val="11"/>
        <color indexed="21"/>
        <rFont val="Verdana"/>
        <family val="2"/>
        <charset val="238"/>
      </rPr>
      <t>Contact person</t>
    </r>
  </si>
  <si>
    <r>
      <rPr>
        <sz val="11"/>
        <color indexed="21"/>
        <rFont val="Verdana"/>
        <family val="2"/>
        <charset val="238"/>
      </rPr>
      <t>e-mail</t>
    </r>
  </si>
  <si>
    <r>
      <rPr>
        <sz val="11"/>
        <color indexed="21"/>
        <rFont val="Verdana"/>
        <family val="2"/>
        <charset val="238"/>
      </rPr>
      <t>fax</t>
    </r>
  </si>
  <si>
    <r>
      <rPr>
        <sz val="11"/>
        <color indexed="21"/>
        <rFont val="Verdana"/>
        <family val="2"/>
        <charset val="238"/>
      </rPr>
      <t>phone number</t>
    </r>
  </si>
  <si>
    <r>
      <rPr>
        <sz val="11"/>
        <color indexed="21"/>
        <rFont val="Verdana"/>
        <family val="2"/>
        <charset val="238"/>
      </rPr>
      <t>NIP</t>
    </r>
  </si>
  <si>
    <r>
      <rPr>
        <sz val="11"/>
        <color indexed="21"/>
        <rFont val="Verdana"/>
        <family val="2"/>
        <charset val="238"/>
      </rPr>
      <t>REGON</t>
    </r>
  </si>
  <si>
    <r>
      <rPr>
        <b/>
        <sz val="11"/>
        <color indexed="21"/>
        <rFont val="Verdana"/>
        <family val="2"/>
        <charset val="238"/>
      </rPr>
      <t>BUDGET, MEASURES, SCHEDULE</t>
    </r>
  </si>
  <si>
    <r>
      <rPr>
        <sz val="11"/>
        <color indexed="21"/>
        <rFont val="Verdana"/>
        <family val="2"/>
        <charset val="238"/>
      </rPr>
      <t>Partner’s name</t>
    </r>
  </si>
  <si>
    <r>
      <rPr>
        <sz val="11"/>
        <color indexed="21"/>
        <rFont val="Verdana"/>
        <family val="2"/>
        <charset val="238"/>
      </rPr>
      <t>Partner’s address</t>
    </r>
  </si>
  <si>
    <r>
      <rPr>
        <sz val="11"/>
        <color indexed="21"/>
        <rFont val="Verdana"/>
        <family val="2"/>
        <charset val="238"/>
      </rPr>
      <t xml:space="preserve">Project supervisor at the Operator </t>
    </r>
  </si>
  <si>
    <r>
      <rPr>
        <sz val="11"/>
        <color indexed="21"/>
        <rFont val="Verdana"/>
        <family val="2"/>
        <charset val="238"/>
      </rPr>
      <t>KRS</t>
    </r>
  </si>
  <si>
    <r>
      <rPr>
        <b/>
        <sz val="11"/>
        <color indexed="21"/>
        <rFont val="Verdana"/>
        <family val="2"/>
        <charset val="238"/>
      </rPr>
      <t>1. staff costs</t>
    </r>
  </si>
  <si>
    <r>
      <rPr>
        <b/>
        <sz val="11"/>
        <color indexed="21"/>
        <rFont val="Verdana"/>
        <family val="2"/>
        <charset val="238"/>
      </rPr>
      <t>2. travel and subsistence allowance</t>
    </r>
  </si>
  <si>
    <r>
      <rPr>
        <b/>
        <sz val="11"/>
        <color indexed="21"/>
        <rFont val="Verdana"/>
        <family val="2"/>
        <charset val="238"/>
      </rPr>
      <t>3. equipment</t>
    </r>
  </si>
  <si>
    <r>
      <rPr>
        <b/>
        <sz val="11"/>
        <color indexed="21"/>
        <rFont val="Verdana"/>
        <family val="2"/>
        <charset val="238"/>
      </rPr>
      <t>4. purchase of land</t>
    </r>
  </si>
  <si>
    <r>
      <rPr>
        <b/>
        <sz val="11"/>
        <color indexed="21"/>
        <rFont val="Verdana"/>
        <family val="2"/>
        <charset val="238"/>
      </rPr>
      <t>6. other contracts</t>
    </r>
  </si>
  <si>
    <r>
      <rPr>
        <b/>
        <sz val="11"/>
        <color indexed="21"/>
        <rFont val="Verdana"/>
        <family val="2"/>
        <charset val="238"/>
      </rPr>
      <t>7. special requirements</t>
    </r>
  </si>
  <si>
    <r>
      <rPr>
        <i/>
        <sz val="11"/>
        <rFont val="Verdana"/>
        <family val="2"/>
        <charset val="238"/>
      </rPr>
      <t>0.1</t>
    </r>
  </si>
  <si>
    <r>
      <rPr>
        <i/>
        <sz val="11"/>
        <rFont val="Verdana"/>
        <family val="2"/>
        <charset val="238"/>
      </rPr>
      <t>0.2</t>
    </r>
  </si>
  <si>
    <r>
      <rPr>
        <sz val="11"/>
        <color indexed="21"/>
        <rFont val="Verdana"/>
        <family val="2"/>
        <charset val="238"/>
      </rPr>
      <t>international organisation</t>
    </r>
  </si>
  <si>
    <r>
      <rPr>
        <sz val="11"/>
        <color indexed="21"/>
        <rFont val="Verdana"/>
        <family val="2"/>
        <charset val="238"/>
      </rPr>
      <t>non-governmental organisation</t>
    </r>
  </si>
  <si>
    <r>
      <rPr>
        <sz val="11"/>
        <color indexed="21"/>
        <rFont val="Verdana"/>
        <family val="2"/>
        <charset val="238"/>
      </rPr>
      <t>TOTAL</t>
    </r>
  </si>
  <si>
    <r>
      <rPr>
        <i/>
        <sz val="11"/>
        <rFont val="Verdana"/>
        <family val="2"/>
        <charset val="238"/>
      </rPr>
      <t>4.1</t>
    </r>
  </si>
  <si>
    <r>
      <rPr>
        <b/>
        <sz val="11"/>
        <color indexed="21"/>
        <rFont val="Verdana"/>
        <family val="2"/>
        <charset val="238"/>
      </rPr>
      <t>5. consumables</t>
    </r>
  </si>
  <si>
    <r>
      <rPr>
        <sz val="11"/>
        <color indexed="21"/>
        <rFont val="Verdana"/>
        <family val="2"/>
        <charset val="238"/>
      </rPr>
      <t>impact</t>
    </r>
  </si>
  <si>
    <r>
      <rPr>
        <sz val="11"/>
        <color indexed="21"/>
        <rFont val="Verdana"/>
        <family val="2"/>
        <charset val="238"/>
      </rPr>
      <t>small</t>
    </r>
  </si>
  <si>
    <r>
      <rPr>
        <sz val="11"/>
        <color indexed="21"/>
        <rFont val="Verdana"/>
        <family val="2"/>
        <charset val="238"/>
      </rPr>
      <t>medium</t>
    </r>
  </si>
  <si>
    <r>
      <rPr>
        <sz val="11"/>
        <color indexed="21"/>
        <rFont val="Verdana"/>
        <family val="2"/>
        <charset val="238"/>
      </rPr>
      <t>large</t>
    </r>
  </si>
  <si>
    <r>
      <rPr>
        <sz val="11"/>
        <color indexed="21"/>
        <rFont val="Verdana"/>
        <family val="2"/>
        <charset val="238"/>
      </rPr>
      <t>base value</t>
    </r>
  </si>
  <si>
    <r>
      <rPr>
        <sz val="11"/>
        <color indexed="21"/>
        <rFont val="Verdana"/>
        <family val="2"/>
        <charset val="238"/>
      </rPr>
      <t>target value</t>
    </r>
  </si>
  <si>
    <r>
      <rPr>
        <sz val="11"/>
        <color indexed="21"/>
        <rFont val="Verdana"/>
        <family val="2"/>
        <charset val="238"/>
      </rPr>
      <t>verified by</t>
    </r>
  </si>
  <si>
    <r>
      <rPr>
        <sz val="11"/>
        <color indexed="21"/>
        <rFont val="Verdana"/>
        <family val="2"/>
        <charset val="238"/>
      </rPr>
      <t>indicator</t>
    </r>
  </si>
  <si>
    <r>
      <rPr>
        <sz val="11"/>
        <color indexed="21"/>
        <rFont val="Verdana"/>
        <family val="2"/>
        <charset val="238"/>
      </rPr>
      <t>Certificates and authorisations</t>
    </r>
  </si>
  <si>
    <r>
      <rPr>
        <sz val="11"/>
        <color indexed="21"/>
        <rFont val="Verdana"/>
        <family val="2"/>
        <charset val="238"/>
      </rPr>
      <t>VAT eligibility</t>
    </r>
  </si>
  <si>
    <r>
      <rPr>
        <sz val="11"/>
        <color indexed="21"/>
        <rFont val="Verdana"/>
        <family val="2"/>
        <charset val="238"/>
      </rPr>
      <t>Profit generated by the project</t>
    </r>
  </si>
  <si>
    <r>
      <rPr>
        <sz val="11"/>
        <color indexed="21"/>
        <rFont val="Verdana"/>
        <family val="2"/>
        <charset val="238"/>
      </rPr>
      <t xml:space="preserve">Number of officers trained in the relevant Schengen </t>
    </r>
    <r>
      <rPr>
        <i/>
        <sz val="11"/>
        <color indexed="21"/>
        <rFont val="Verdana"/>
        <family val="2"/>
        <charset val="238"/>
      </rPr>
      <t>acquis</t>
    </r>
    <r>
      <rPr>
        <sz val="11"/>
        <color indexed="21"/>
        <rFont val="Verdana"/>
        <family val="2"/>
        <charset val="238"/>
      </rPr>
      <t xml:space="preserve"> and in the use Schengen-related equipment</t>
    </r>
  </si>
  <si>
    <r>
      <rPr>
        <sz val="11"/>
        <color indexed="21"/>
        <rFont val="Verdana"/>
        <family val="2"/>
        <charset val="238"/>
      </rPr>
      <t>Number of officers taking languages courses</t>
    </r>
  </si>
  <si>
    <r>
      <rPr>
        <sz val="11"/>
        <color indexed="21"/>
        <rFont val="Verdana"/>
        <family val="2"/>
        <charset val="238"/>
      </rPr>
      <t>Number of established national or regional structures countering trafficking in human beings</t>
    </r>
  </si>
  <si>
    <r>
      <rPr>
        <sz val="11"/>
        <color indexed="21"/>
        <rFont val="Verdana"/>
        <family val="2"/>
        <charset val="238"/>
      </rPr>
      <t>Number of agencies taking part in projects aimed at improving the capacity to prevent, detect and track cross-border and organised crime</t>
    </r>
  </si>
  <si>
    <r>
      <rPr>
        <i/>
        <sz val="11"/>
        <color indexed="8"/>
        <rFont val="Verdana"/>
        <family val="2"/>
        <charset val="238"/>
      </rPr>
      <t>public finance sector entity</t>
    </r>
  </si>
  <si>
    <r>
      <rPr>
        <b/>
        <sz val="11"/>
        <color indexed="21"/>
        <rFont val="Verdana"/>
        <family val="2"/>
        <charset val="238"/>
      </rPr>
      <t>LIST OF ANNEXES</t>
    </r>
  </si>
  <si>
    <r>
      <rPr>
        <b/>
        <sz val="11"/>
        <color indexed="21"/>
        <rFont val="Verdana"/>
        <family val="2"/>
        <charset val="238"/>
      </rPr>
      <t>PROJECT MANAGEMENT MODEL</t>
    </r>
  </si>
  <si>
    <r>
      <rPr>
        <sz val="11"/>
        <color indexed="21"/>
        <rFont val="Verdana"/>
        <family val="2"/>
        <charset val="238"/>
      </rPr>
      <t>Specify whether the project qualifies as public aid</t>
    </r>
  </si>
  <si>
    <r>
      <rPr>
        <sz val="11"/>
        <color indexed="21"/>
        <rFont val="Verdana"/>
        <family val="2"/>
        <charset val="238"/>
      </rPr>
      <t>Guarantee for the national contribution and readiness to implement the project</t>
    </r>
  </si>
  <si>
    <r>
      <rPr>
        <sz val="11"/>
        <color indexed="21"/>
        <rFont val="Verdana"/>
        <family val="2"/>
        <charset val="238"/>
      </rPr>
      <t>Conformity with national, regional or local strategy</t>
    </r>
  </si>
  <si>
    <r>
      <rPr>
        <sz val="11"/>
        <color indexed="21"/>
        <rFont val="Verdana"/>
        <family val="2"/>
        <charset val="238"/>
      </rPr>
      <t>Other horizontal issues (e.g. sustainable development, level playing field, information society)</t>
    </r>
  </si>
  <si>
    <r>
      <rPr>
        <sz val="11"/>
        <color indexed="21"/>
        <rFont val="Verdana"/>
        <family val="2"/>
        <charset val="238"/>
      </rPr>
      <t>Legal obstacles or procedures</t>
    </r>
  </si>
  <si>
    <r>
      <rPr>
        <b/>
        <sz val="11"/>
        <color indexed="21"/>
        <rFont val="Verdana"/>
        <family val="2"/>
        <charset val="238"/>
      </rPr>
      <t>NON-ELIGIBLE COSTS</t>
    </r>
  </si>
  <si>
    <r>
      <rPr>
        <sz val="11"/>
        <color indexed="21"/>
        <rFont val="Verdana"/>
        <family val="2"/>
        <charset val="238"/>
      </rPr>
      <t>competition with a partner from Norway</t>
    </r>
  </si>
  <si>
    <r>
      <rPr>
        <i/>
        <sz val="11"/>
        <rFont val="Verdana"/>
        <family val="2"/>
        <charset val="238"/>
      </rPr>
      <t>1.2</t>
    </r>
  </si>
  <si>
    <r>
      <rPr>
        <i/>
        <sz val="11"/>
        <rFont val="Verdana"/>
        <family val="2"/>
        <charset val="238"/>
      </rPr>
      <t>1.1</t>
    </r>
  </si>
  <si>
    <r>
      <rPr>
        <i/>
        <sz val="11"/>
        <rFont val="Verdana"/>
        <family val="2"/>
        <charset val="238"/>
      </rPr>
      <t>2.1</t>
    </r>
  </si>
  <si>
    <r>
      <rPr>
        <i/>
        <sz val="11"/>
        <rFont val="Verdana"/>
        <family val="2"/>
        <charset val="238"/>
      </rPr>
      <t>2.2</t>
    </r>
  </si>
  <si>
    <r>
      <rPr>
        <i/>
        <sz val="11"/>
        <rFont val="Verdana"/>
        <family val="2"/>
        <charset val="238"/>
      </rPr>
      <t>3.1</t>
    </r>
  </si>
  <si>
    <r>
      <rPr>
        <i/>
        <sz val="11"/>
        <rFont val="Verdana"/>
        <family val="2"/>
        <charset val="238"/>
      </rPr>
      <t>3.2</t>
    </r>
  </si>
  <si>
    <r>
      <rPr>
        <i/>
        <sz val="11"/>
        <rFont val="Verdana"/>
        <family val="2"/>
        <charset val="238"/>
      </rPr>
      <t>4.2</t>
    </r>
  </si>
  <si>
    <r>
      <rPr>
        <i/>
        <sz val="11"/>
        <rFont val="Verdana"/>
        <family val="2"/>
        <charset val="238"/>
      </rPr>
      <t>5.1</t>
    </r>
  </si>
  <si>
    <r>
      <rPr>
        <i/>
        <sz val="11"/>
        <rFont val="Verdana"/>
        <family val="2"/>
        <charset val="238"/>
      </rPr>
      <t>6.1</t>
    </r>
  </si>
  <si>
    <r>
      <rPr>
        <i/>
        <sz val="11"/>
        <rFont val="Verdana"/>
        <family val="2"/>
        <charset val="238"/>
      </rPr>
      <t>7.2</t>
    </r>
  </si>
  <si>
    <r>
      <rPr>
        <i/>
        <sz val="11"/>
        <rFont val="Verdana"/>
        <family val="2"/>
        <charset val="238"/>
      </rPr>
      <t>7.1</t>
    </r>
  </si>
  <si>
    <r>
      <rPr>
        <i/>
        <sz val="11"/>
        <rFont val="Verdana"/>
        <family val="2"/>
        <charset val="238"/>
      </rPr>
      <t>Including subcontracting (all elements have to be implemented pursuant to the Public Procurement Law)</t>
    </r>
  </si>
  <si>
    <r>
      <rPr>
        <i/>
        <sz val="11"/>
        <color indexed="21"/>
        <rFont val="Verdana"/>
        <family val="2"/>
        <charset val="238"/>
      </rPr>
      <t>Pursuant to the Act of 10 May 2018 on personal data protection (Dz. U. of 2018, item 1000, as amended), by signing the contract you consent to the processing of personal data included herein for the purposes of the application procedure</t>
    </r>
    <r>
      <rPr>
        <sz val="11"/>
        <color indexed="21"/>
        <rFont val="Verdana"/>
        <family val="2"/>
        <charset val="238"/>
      </rPr>
      <t xml:space="preserve">
</t>
    </r>
    <r>
      <rPr>
        <i/>
        <sz val="11"/>
        <color indexed="21"/>
        <rFont val="Verdana"/>
        <family val="2"/>
        <charset val="238"/>
      </rPr>
      <t>.</t>
    </r>
  </si>
  <si>
    <t>Bilateral actions</t>
  </si>
  <si>
    <r>
      <rPr>
        <sz val="11"/>
        <color indexed="21"/>
        <rFont val="Verdana"/>
        <family val="2"/>
        <charset val="238"/>
      </rPr>
      <t>-XII'19</t>
    </r>
  </si>
  <si>
    <r>
      <rPr>
        <sz val="11"/>
        <color indexed="21"/>
        <rFont val="Verdana"/>
        <family val="2"/>
        <charset val="238"/>
      </rPr>
      <t>-XII'20</t>
    </r>
  </si>
  <si>
    <r>
      <rPr>
        <sz val="11"/>
        <color indexed="21"/>
        <rFont val="Verdana"/>
        <family val="2"/>
        <charset val="238"/>
      </rPr>
      <t>-XII'21</t>
    </r>
  </si>
  <si>
    <r>
      <rPr>
        <b/>
        <sz val="11"/>
        <color indexed="21"/>
        <rFont val="Verdana"/>
        <family val="2"/>
        <charset val="238"/>
      </rPr>
      <t>Direct costs (Article 8.3 of the Regulation)</t>
    </r>
  </si>
  <si>
    <r>
      <rPr>
        <sz val="11"/>
        <color indexed="21"/>
        <rFont val="Verdana"/>
        <family val="2"/>
        <charset val="238"/>
      </rPr>
      <t>-XII'22</t>
    </r>
  </si>
  <si>
    <r>
      <rPr>
        <sz val="11"/>
        <color indexed="21"/>
        <rFont val="Verdana"/>
        <family val="2"/>
        <charset val="238"/>
      </rPr>
      <t>-XII'23</t>
    </r>
  </si>
  <si>
    <r>
      <rPr>
        <i/>
        <sz val="11"/>
        <rFont val="Verdana"/>
        <family val="2"/>
        <charset val="238"/>
      </rPr>
      <t>5.2</t>
    </r>
  </si>
  <si>
    <r>
      <rPr>
        <i/>
        <sz val="11"/>
        <rFont val="Verdana"/>
        <family val="2"/>
        <charset val="238"/>
      </rPr>
      <t xml:space="preserve">6.2 </t>
    </r>
    <r>
      <rPr>
        <sz val="11"/>
        <rFont val="Verdana"/>
        <family val="2"/>
        <charset val="238"/>
      </rPr>
      <t xml:space="preserve">
</t>
    </r>
  </si>
  <si>
    <r>
      <rPr>
        <sz val="11"/>
        <color indexed="21"/>
        <rFont val="Verdana"/>
        <family val="2"/>
        <charset val="238"/>
      </rPr>
      <t>Performance improvement in the field of asylum and migration.</t>
    </r>
  </si>
  <si>
    <r>
      <rPr>
        <sz val="11"/>
        <color indexed="21"/>
        <rFont val="Verdana"/>
        <family val="2"/>
        <charset val="238"/>
      </rPr>
      <t>Increased support for migrants and asylum seekers.</t>
    </r>
  </si>
  <si>
    <r>
      <rPr>
        <sz val="11"/>
        <color indexed="21"/>
        <rFont val="Verdana"/>
        <family val="2"/>
        <charset val="238"/>
      </rPr>
      <t>Better coordination and capacity-building between competent authorities and non-governmental organisations</t>
    </r>
  </si>
  <si>
    <r>
      <rPr>
        <sz val="11"/>
        <color indexed="21"/>
        <rFont val="Verdana"/>
        <family val="2"/>
        <charset val="238"/>
      </rPr>
      <t>Strengthened capacity of law enforcement agencies to prevent and detect organised crime</t>
    </r>
  </si>
  <si>
    <r>
      <rPr>
        <sz val="11"/>
        <color indexed="21"/>
        <rFont val="Verdana"/>
        <family val="2"/>
        <charset val="238"/>
      </rPr>
      <t>Increased effectiveness of the Polish law enforcement agencies</t>
    </r>
  </si>
  <si>
    <r>
      <rPr>
        <sz val="11"/>
        <color indexed="21"/>
        <rFont val="Verdana"/>
        <family val="2"/>
        <charset val="238"/>
      </rPr>
      <t>Support for the increased effectiveness of international cooperation between law enforcement agencies</t>
    </r>
  </si>
  <si>
    <r>
      <rPr>
        <sz val="11"/>
        <color indexed="21"/>
        <rFont val="Verdana"/>
        <family val="2"/>
        <charset val="238"/>
      </rPr>
      <t>Improvement of prevention and readiness for chemical, radiological, biological, nuclear and explosive threats in Poland</t>
    </r>
  </si>
  <si>
    <r>
      <rPr>
        <sz val="11"/>
        <color indexed="21"/>
        <rFont val="Verdana"/>
        <family val="2"/>
        <charset val="238"/>
      </rPr>
      <t>Improvement of the incident response, as well as prevention, readiness and recovery</t>
    </r>
  </si>
  <si>
    <r>
      <rPr>
        <sz val="11"/>
        <color indexed="21"/>
        <rFont val="Verdana"/>
        <family val="2"/>
        <charset val="238"/>
      </rPr>
      <t>Strengthened cooperation between Polish and Norwegian entities involved in the “Internal Affairs” Programme</t>
    </r>
  </si>
  <si>
    <r>
      <rPr>
        <b/>
        <sz val="11"/>
        <color indexed="21"/>
        <rFont val="Verdana"/>
        <family val="2"/>
        <charset val="238"/>
      </rPr>
      <t>Indirect costs – flat rate of up to 25% (Article Art. 8.5(1)(b) of the Regulation)</t>
    </r>
  </si>
  <si>
    <r>
      <rPr>
        <b/>
        <sz val="11"/>
        <color indexed="21"/>
        <rFont val="Verdana"/>
        <family val="2"/>
        <charset val="238"/>
      </rPr>
      <t>Indirect costs – flat rate of up to 15% of the direct eligible staff costs (Article Art. 8.5(1)(c) of the Regulation)</t>
    </r>
  </si>
  <si>
    <r>
      <rPr>
        <b/>
        <sz val="11"/>
        <color indexed="21"/>
        <rFont val="Verdana"/>
        <family val="2"/>
        <charset val="238"/>
      </rPr>
      <t>Flat rate of up to 25%</t>
    </r>
  </si>
  <si>
    <r>
      <rPr>
        <b/>
        <sz val="11"/>
        <color indexed="21"/>
        <rFont val="Verdana"/>
        <family val="2"/>
        <charset val="238"/>
      </rPr>
      <t>Flat rate of up to 15%</t>
    </r>
  </si>
  <si>
    <r>
      <rPr>
        <b/>
        <sz val="11"/>
        <color indexed="21"/>
        <rFont val="Verdana"/>
        <family val="2"/>
        <charset val="238"/>
      </rPr>
      <t>Indirect costs – actual (Article 8.5(1)(a) of the Regulation)</t>
    </r>
  </si>
  <si>
    <r>
      <rPr>
        <b/>
        <sz val="11"/>
        <color indexed="21"/>
        <rFont val="Verdana"/>
        <family val="2"/>
        <charset val="238"/>
      </rPr>
      <t>TOTAL AMOUNT (without flat rate)</t>
    </r>
  </si>
  <si>
    <r>
      <rPr>
        <b/>
        <sz val="11"/>
        <color indexed="21"/>
        <rFont val="Verdana"/>
        <family val="2"/>
        <charset val="238"/>
      </rPr>
      <t>TOTAL (with flat rate)</t>
    </r>
  </si>
  <si>
    <r>
      <rPr>
        <sz val="11"/>
        <color indexed="21"/>
        <rFont val="Verdana"/>
        <family val="2"/>
        <charset val="238"/>
      </rPr>
      <t>-III'20</t>
    </r>
  </si>
  <si>
    <r>
      <rPr>
        <sz val="11"/>
        <color indexed="21"/>
        <rFont val="Verdana"/>
        <family val="2"/>
        <charset val="238"/>
      </rPr>
      <t>-VI'20</t>
    </r>
  </si>
  <si>
    <r>
      <rPr>
        <sz val="11"/>
        <color indexed="21"/>
        <rFont val="Verdana"/>
        <family val="2"/>
        <charset val="238"/>
      </rPr>
      <t>-IX'20</t>
    </r>
  </si>
  <si>
    <r>
      <rPr>
        <sz val="11"/>
        <color indexed="21"/>
        <rFont val="Verdana"/>
        <family val="2"/>
        <charset val="238"/>
      </rPr>
      <t>-III'21</t>
    </r>
  </si>
  <si>
    <r>
      <rPr>
        <sz val="11"/>
        <color indexed="21"/>
        <rFont val="Verdana"/>
        <family val="2"/>
        <charset val="238"/>
      </rPr>
      <t>-VI'21</t>
    </r>
  </si>
  <si>
    <r>
      <rPr>
        <sz val="11"/>
        <color indexed="21"/>
        <rFont val="Verdana"/>
        <family val="2"/>
        <charset val="238"/>
      </rPr>
      <t>-IX'21</t>
    </r>
  </si>
  <si>
    <r>
      <rPr>
        <sz val="11"/>
        <color indexed="21"/>
        <rFont val="Verdana"/>
        <family val="2"/>
        <charset val="238"/>
      </rPr>
      <t>-III'22</t>
    </r>
  </si>
  <si>
    <r>
      <rPr>
        <sz val="11"/>
        <color indexed="21"/>
        <rFont val="Verdana"/>
        <family val="2"/>
        <charset val="238"/>
      </rPr>
      <t>-VI'22</t>
    </r>
  </si>
  <si>
    <r>
      <rPr>
        <sz val="11"/>
        <color indexed="21"/>
        <rFont val="Verdana"/>
        <family val="2"/>
        <charset val="238"/>
      </rPr>
      <t>-IX'22</t>
    </r>
  </si>
  <si>
    <r>
      <rPr>
        <sz val="11"/>
        <color indexed="21"/>
        <rFont val="Verdana"/>
        <family val="2"/>
        <charset val="238"/>
      </rPr>
      <t>-III'23</t>
    </r>
  </si>
  <si>
    <r>
      <rPr>
        <sz val="11"/>
        <color indexed="21"/>
        <rFont val="Verdana"/>
        <family val="2"/>
        <charset val="238"/>
      </rPr>
      <t>-VI'23</t>
    </r>
  </si>
  <si>
    <r>
      <rPr>
        <sz val="11"/>
        <color indexed="21"/>
        <rFont val="Verdana"/>
        <family val="2"/>
        <charset val="238"/>
      </rPr>
      <t>-IX'23</t>
    </r>
  </si>
  <si>
    <r>
      <rPr>
        <sz val="11"/>
        <color indexed="21"/>
        <rFont val="Verdana"/>
        <family val="2"/>
        <charset val="238"/>
      </rPr>
      <t>-III'24</t>
    </r>
  </si>
  <si>
    <r>
      <rPr>
        <sz val="11"/>
        <color indexed="21"/>
        <rFont val="Verdana"/>
        <family val="2"/>
        <charset val="238"/>
      </rPr>
      <t>1 X '19 – 31 XII '19</t>
    </r>
  </si>
  <si>
    <r>
      <rPr>
        <sz val="11"/>
        <color indexed="21"/>
        <rFont val="Verdana"/>
        <family val="2"/>
        <charset val="238"/>
      </rPr>
      <t>1 I '20 – 31 III '20</t>
    </r>
  </si>
  <si>
    <r>
      <rPr>
        <sz val="11"/>
        <color indexed="21"/>
        <rFont val="Verdana"/>
        <family val="2"/>
        <charset val="238"/>
      </rPr>
      <t>1 IV '20 – 30 VI '20</t>
    </r>
  </si>
  <si>
    <r>
      <rPr>
        <sz val="11"/>
        <color indexed="21"/>
        <rFont val="Verdana"/>
        <family val="2"/>
        <charset val="238"/>
      </rPr>
      <t>1 VII '20 – 30 IX '20</t>
    </r>
  </si>
  <si>
    <r>
      <rPr>
        <sz val="11"/>
        <color indexed="21"/>
        <rFont val="Verdana"/>
        <family val="2"/>
        <charset val="238"/>
      </rPr>
      <t>1 X '20 – 31 XII '20</t>
    </r>
  </si>
  <si>
    <r>
      <rPr>
        <sz val="11"/>
        <color indexed="21"/>
        <rFont val="Verdana"/>
        <family val="2"/>
        <charset val="238"/>
      </rPr>
      <t>1 I '21 – 31 III '21</t>
    </r>
  </si>
  <si>
    <r>
      <rPr>
        <sz val="11"/>
        <color indexed="21"/>
        <rFont val="Verdana"/>
        <family val="2"/>
        <charset val="238"/>
      </rPr>
      <t>1 IV '21 – 30 VI '21</t>
    </r>
  </si>
  <si>
    <r>
      <rPr>
        <sz val="11"/>
        <color indexed="21"/>
        <rFont val="Verdana"/>
        <family val="2"/>
        <charset val="238"/>
      </rPr>
      <t>1 VII '21 – 30 IX '21</t>
    </r>
  </si>
  <si>
    <r>
      <rPr>
        <sz val="11"/>
        <color indexed="21"/>
        <rFont val="Verdana"/>
        <family val="2"/>
        <charset val="238"/>
      </rPr>
      <t>1 X '21 – 31 XII '21</t>
    </r>
  </si>
  <si>
    <r>
      <rPr>
        <sz val="11"/>
        <color indexed="21"/>
        <rFont val="Verdana"/>
        <family val="2"/>
        <charset val="238"/>
      </rPr>
      <t>1 I '22 – 31 III '22</t>
    </r>
  </si>
  <si>
    <r>
      <rPr>
        <sz val="11"/>
        <color indexed="21"/>
        <rFont val="Verdana"/>
        <family val="2"/>
        <charset val="238"/>
      </rPr>
      <t>1 IV '22 – 30 VI '22</t>
    </r>
  </si>
  <si>
    <r>
      <rPr>
        <sz val="11"/>
        <color indexed="21"/>
        <rFont val="Verdana"/>
        <family val="2"/>
        <charset val="238"/>
      </rPr>
      <t>1 VII '22 – 30 IX '22</t>
    </r>
  </si>
  <si>
    <r>
      <rPr>
        <sz val="11"/>
        <color indexed="21"/>
        <rFont val="Verdana"/>
        <family val="2"/>
        <charset val="238"/>
      </rPr>
      <t>1 X '22 – 31 XII '22</t>
    </r>
  </si>
  <si>
    <r>
      <rPr>
        <sz val="11"/>
        <color indexed="21"/>
        <rFont val="Verdana"/>
        <family val="2"/>
        <charset val="238"/>
      </rPr>
      <t>1 I '23 – 31 III '23</t>
    </r>
  </si>
  <si>
    <r>
      <rPr>
        <sz val="11"/>
        <color indexed="21"/>
        <rFont val="Verdana"/>
        <family val="2"/>
        <charset val="238"/>
      </rPr>
      <t>1 IV '23 – 30 VI '23</t>
    </r>
  </si>
  <si>
    <r>
      <rPr>
        <sz val="11"/>
        <color indexed="21"/>
        <rFont val="Verdana"/>
        <family val="2"/>
        <charset val="238"/>
      </rPr>
      <t>1 VII '23 – 30 IX '23</t>
    </r>
  </si>
  <si>
    <r>
      <rPr>
        <sz val="11"/>
        <color indexed="21"/>
        <rFont val="Verdana"/>
        <family val="2"/>
        <charset val="238"/>
      </rPr>
      <t>1 X '23 – 31 XII '23</t>
    </r>
  </si>
  <si>
    <r>
      <rPr>
        <sz val="11"/>
        <color indexed="21"/>
        <rFont val="Verdana"/>
        <family val="2"/>
        <charset val="238"/>
      </rPr>
      <t>1 I '24 – 31 III '24</t>
    </r>
  </si>
  <si>
    <r>
      <rPr>
        <b/>
        <sz val="11"/>
        <color indexed="21"/>
        <rFont val="Verdana"/>
        <family val="2"/>
        <charset val="238"/>
      </rPr>
      <t>SUMMARY PROJECT INFORMATION</t>
    </r>
  </si>
  <si>
    <r>
      <rPr>
        <sz val="11"/>
        <color theme="8" tint="-0.24994659260841701"/>
        <rFont val="Verdana"/>
        <family val="2"/>
        <charset val="238"/>
      </rPr>
      <t>website</t>
    </r>
  </si>
  <si>
    <r>
      <rPr>
        <b/>
        <sz val="11"/>
        <color indexed="21"/>
        <rFont val="Verdana"/>
        <family val="2"/>
        <charset val="238"/>
      </rPr>
      <t>Reporting periods (report submitted by the 30</t>
    </r>
    <r>
      <rPr>
        <b/>
        <vertAlign val="superscript"/>
        <sz val="11"/>
        <color indexed="21"/>
        <rFont val="Verdana"/>
        <family val="2"/>
        <charset val="238"/>
      </rPr>
      <t>th</t>
    </r>
    <r>
      <rPr>
        <b/>
        <sz val="11"/>
        <color indexed="21"/>
        <rFont val="Verdana"/>
        <family val="2"/>
        <charset val="238"/>
      </rPr>
      <t xml:space="preserve"> day of the month following the end of the period) – Payment claims</t>
    </r>
  </si>
  <si>
    <r>
      <rPr>
        <b/>
        <sz val="11"/>
        <color rgb="FF008080"/>
        <rFont val="Verdana"/>
        <family val="2"/>
        <charset val="238"/>
      </rPr>
      <t>PROJECT DESCRIPTION</t>
    </r>
  </si>
  <si>
    <t>Improved crime prevention and investigation</t>
  </si>
  <si>
    <r>
      <rPr>
        <b/>
        <sz val="11"/>
        <color indexed="21"/>
        <rFont val="Verdana"/>
        <family val="2"/>
        <charset val="238"/>
      </rPr>
      <t>PROJECT RISK ANALYSIS</t>
    </r>
  </si>
  <si>
    <r>
      <rPr>
        <sz val="11"/>
        <color indexed="21"/>
        <rFont val="Verdana"/>
        <family val="2"/>
        <charset val="238"/>
      </rPr>
      <t>description of the identified risk</t>
    </r>
  </si>
  <si>
    <t>Decreasing social and economic inequalities</t>
  </si>
  <si>
    <t>Strengthening bilateral relations</t>
  </si>
  <si>
    <t>Both objectives</t>
  </si>
  <si>
    <r>
      <rPr>
        <sz val="11"/>
        <color indexed="21"/>
        <rFont val="Verdana"/>
        <family val="2"/>
        <charset val="238"/>
      </rPr>
      <t>probability</t>
    </r>
  </si>
  <si>
    <r>
      <rPr>
        <sz val="11"/>
        <color indexed="21"/>
        <rFont val="Verdana"/>
        <family val="2"/>
        <charset val="238"/>
      </rPr>
      <t>risk level</t>
    </r>
  </si>
  <si>
    <r>
      <rPr>
        <sz val="11"/>
        <color indexed="21"/>
        <rFont val="Verdana"/>
        <family val="2"/>
        <charset val="238"/>
      </rPr>
      <t>risk response</t>
    </r>
  </si>
  <si>
    <t>avoidance</t>
  </si>
  <si>
    <t>transfer/division</t>
  </si>
  <si>
    <t>acceptance</t>
  </si>
  <si>
    <t>decrease</t>
  </si>
  <si>
    <r>
      <rPr>
        <sz val="11"/>
        <color indexed="21"/>
        <rFont val="Verdana"/>
        <family val="2"/>
        <charset val="238"/>
      </rPr>
      <t>description of the response</t>
    </r>
  </si>
  <si>
    <r>
      <rPr>
        <b/>
        <sz val="11"/>
        <color indexed="21"/>
        <rFont val="Verdana"/>
        <family val="2"/>
        <charset val="238"/>
      </rPr>
      <t>INFORMATION ABOUT THE PROJECT AND THE FUND AND THEIR PROMOTION (pursuant to the requirements of Chapter 2.3 of Annex 3 to the Regulation)</t>
    </r>
  </si>
  <si>
    <r>
      <rPr>
        <b/>
        <sz val="11"/>
        <color indexed="21"/>
        <rFont val="Verdana"/>
        <family val="2"/>
        <charset val="238"/>
      </rPr>
      <t>DECLARATIONS</t>
    </r>
  </si>
  <si>
    <r>
      <rPr>
        <b/>
        <sz val="11"/>
        <color theme="8" tint="-0.24994659260841701"/>
        <rFont val="Verdana"/>
        <family val="2"/>
        <charset val="238"/>
      </rPr>
      <t>GDPR CLAUSE</t>
    </r>
  </si>
  <si>
    <r>
      <rPr>
        <sz val="10"/>
        <color rgb="FF000000"/>
        <rFont val="Arial"/>
        <family val="2"/>
        <charset val="238"/>
      </rPr>
      <t>The Regulation (EU) 2016/679 of the European Parliament and of the Council of 27 April 2016 on the protection of natural persons with regard to the processing of personal data and on the free movement of such data (GDPR) has been in force since 25 May 2018. Due to the implementation of the requirements of the Regulation (EU) 2016/679 of the European Parliament and of the Council of 27 April 2016 on the protection of natural persons with regard to the processing of personal data and on the free movement of such data, and repealing Directive 95/46/EC (General Data Protection Regulation “GDPR”), we would like to inform you that: The Minister of the Interior and Administration (MIA), established at ul. Batorego 5, in Warsaw, postal code 02-591, phone no. 222 500 112, fax (22) 601 39 88, is the controller of your personal data.
MIA designated a Data Protection Officer – email address: iod@mswia.gov.pl. You can contact the Data Protection Officer in all matters concerning the processing of personal data and the exercise of rights relating to personal data processing.
Your personal data will be processed for the purposes of handling your case.
Your personal data will not be used for profiling.
You have the right to: 
access your data and rectify them,
lodge a complaint with a supervisory authority, i.e. the President of the Personal Data Protection Office.</t>
    </r>
  </si>
  <si>
    <t>category</t>
  </si>
  <si>
    <t>subcategory</t>
  </si>
  <si>
    <t>Categories</t>
  </si>
  <si>
    <t>BCF category</t>
  </si>
  <si>
    <r>
      <rPr>
        <sz val="11"/>
        <color indexed="21"/>
        <rFont val="Verdana"/>
        <family val="2"/>
        <charset val="238"/>
      </rPr>
      <t>date, signature or qualified signature of a person authorised to represent the project promoter</t>
    </r>
  </si>
  <si>
    <r>
      <rPr>
        <b/>
        <sz val="11"/>
        <color indexed="21"/>
        <rFont val="Verdana"/>
        <family val="2"/>
        <charset val="238"/>
      </rPr>
      <t>LIST OF CONSULTANTS INVOLVED IN THE PREPARATION OF THE APPLICATION</t>
    </r>
  </si>
  <si>
    <r>
      <rPr>
        <sz val="11"/>
        <color indexed="21"/>
        <rFont val="Verdana"/>
        <family val="2"/>
        <charset val="238"/>
      </rPr>
      <t>Applicant</t>
    </r>
  </si>
  <si>
    <r>
      <rPr>
        <b/>
        <sz val="11"/>
        <color indexed="21"/>
        <rFont val="Verdana"/>
        <family val="2"/>
        <charset val="238"/>
      </rPr>
      <t>APPLICANT’S DETAILS</t>
    </r>
  </si>
  <si>
    <r>
      <rPr>
        <sz val="11"/>
        <color indexed="21"/>
        <rFont val="Verdana"/>
        <family val="2"/>
        <charset val="238"/>
      </rPr>
      <t>Applicant’s name</t>
    </r>
  </si>
  <si>
    <r>
      <rPr>
        <sz val="11"/>
        <color indexed="21"/>
        <rFont val="Verdana"/>
        <family val="2"/>
        <charset val="238"/>
      </rPr>
      <t>Applicant’s status</t>
    </r>
  </si>
  <si>
    <r>
      <rPr>
        <sz val="11"/>
        <color indexed="21"/>
        <rFont val="Verdana"/>
        <family val="2"/>
        <charset val="238"/>
      </rPr>
      <t>Applicant’s address</t>
    </r>
  </si>
  <si>
    <r>
      <rPr>
        <sz val="11"/>
        <color indexed="21"/>
        <rFont val="Verdana"/>
        <family val="2"/>
        <charset val="238"/>
      </rPr>
      <t>result</t>
    </r>
  </si>
  <si>
    <r>
      <rPr>
        <b/>
        <sz val="11"/>
        <color rgb="FF008080"/>
        <rFont val="Verdana"/>
        <family val="2"/>
        <charset val="238"/>
      </rPr>
      <t>Justification for project implementation</t>
    </r>
  </si>
  <si>
    <r>
      <rPr>
        <b/>
        <sz val="11"/>
        <color rgb="FF008080"/>
        <rFont val="Verdana"/>
        <family val="2"/>
        <charset val="238"/>
      </rPr>
      <t>Target group / stakeholders</t>
    </r>
  </si>
  <si>
    <r>
      <rPr>
        <b/>
        <sz val="11"/>
        <color rgb="FF008080"/>
        <rFont val="Verdana"/>
        <family val="2"/>
        <charset val="238"/>
      </rPr>
      <t>Main objective</t>
    </r>
  </si>
  <si>
    <r>
      <rPr>
        <b/>
        <sz val="11"/>
        <color rgb="FF008080"/>
        <rFont val="Verdana"/>
        <family val="2"/>
        <charset val="238"/>
      </rPr>
      <t>Measures, milestones – deadlines</t>
    </r>
  </si>
  <si>
    <r>
      <rPr>
        <b/>
        <sz val="11"/>
        <color rgb="FF008080"/>
        <rFont val="Verdana"/>
        <family val="2"/>
        <charset val="238"/>
      </rPr>
      <t>Reference to applicable regional, national and EU strategies</t>
    </r>
  </si>
  <si>
    <r>
      <rPr>
        <b/>
        <sz val="11"/>
        <color rgb="FF008080"/>
        <rFont val="Verdana"/>
        <family val="2"/>
        <charset val="238"/>
      </rPr>
      <t>Innovative solutions used in the project</t>
    </r>
  </si>
  <si>
    <r>
      <rPr>
        <b/>
        <sz val="18"/>
        <color indexed="21"/>
        <rFont val="Verdana"/>
        <family val="2"/>
        <charset val="238"/>
      </rPr>
      <t>Norwegian Financial Mechanism 2014–2021</t>
    </r>
    <r>
      <rPr>
        <sz val="18"/>
        <color indexed="21"/>
        <rFont val="Verdana"/>
        <family val="2"/>
        <charset val="238"/>
      </rPr>
      <t xml:space="preserve">
</t>
    </r>
    <r>
      <rPr>
        <b/>
        <sz val="18"/>
        <color indexed="21"/>
        <rFont val="Verdana"/>
        <family val="2"/>
        <charset val="238"/>
      </rPr>
      <t xml:space="preserve">“Internal Affairs” Programme </t>
    </r>
    <r>
      <rPr>
        <sz val="18"/>
        <color indexed="21"/>
        <rFont val="Verdana"/>
        <family val="2"/>
        <charset val="238"/>
      </rPr>
      <t xml:space="preserve">
</t>
    </r>
    <r>
      <rPr>
        <b/>
        <sz val="18"/>
        <color indexed="21"/>
        <rFont val="Verdana"/>
        <family val="2"/>
        <charset val="238"/>
      </rPr>
      <t>International police cooperation and combating crime (PA20)</t>
    </r>
  </si>
  <si>
    <r>
      <rPr>
        <b/>
        <sz val="11"/>
        <color indexed="21"/>
        <rFont val="Verdana"/>
        <family val="2"/>
        <charset val="238"/>
      </rPr>
      <t>CROSS-CUTTING ISSUES</t>
    </r>
  </si>
  <si>
    <r>
      <rPr>
        <sz val="11"/>
        <color indexed="21"/>
        <rFont val="Verdana"/>
        <family val="2"/>
        <charset val="238"/>
      </rPr>
      <t>IV'24</t>
    </r>
  </si>
  <si>
    <r>
      <rPr>
        <sz val="11"/>
        <color indexed="21"/>
        <rFont val="Verdana"/>
        <family val="2"/>
        <charset val="238"/>
      </rPr>
      <t>1 IV '24 – 30 IV '24</t>
    </r>
  </si>
  <si>
    <r>
      <rPr>
        <b/>
        <sz val="11"/>
        <color indexed="21"/>
        <rFont val="Verdana"/>
        <family val="2"/>
        <charset val="238"/>
      </rPr>
      <t>APPLICANT’S EXPERIENCE AND CAPACITY</t>
    </r>
  </si>
  <si>
    <r>
      <rPr>
        <b/>
        <sz val="11"/>
        <color theme="8" tint="-0.24994659260841701"/>
        <rFont val="Verdana"/>
        <family val="2"/>
        <charset val="238"/>
      </rPr>
      <t>PARTNER’S EXPERIENCE AND CAPACITY</t>
    </r>
  </si>
  <si>
    <r>
      <rPr>
        <b/>
        <sz val="11"/>
        <color theme="8" tint="-0.249977111117893"/>
        <rFont val="Czcionka tekstu podstawowego"/>
        <charset val="238"/>
      </rPr>
      <t>for a project implemented under a partnership with a Norwegian institution, attach a letter of intent or draft partnership agreement to the project fiche</t>
    </r>
  </si>
  <si>
    <r>
      <rPr>
        <i/>
        <sz val="11"/>
        <color indexed="21"/>
        <rFont val="Verdana"/>
        <family val="2"/>
        <charset val="238"/>
      </rPr>
      <t xml:space="preserve">Cells in columns corresponding to three-month periods should be filled in with estimated total eligible expenditure rounded (to the nearest value) to whole PLN thousands. </t>
    </r>
    <r>
      <rPr>
        <i/>
        <sz val="11"/>
        <color indexed="21"/>
        <rFont val="Verdana"/>
        <family val="2"/>
        <charset val="238"/>
      </rPr>
      <t xml:space="preserve">Example: column marked [-XII’19] corresponds to the period from 1 October 2019 to 31 December 2019. </t>
    </r>
    <r>
      <rPr>
        <i/>
        <sz val="11"/>
        <color indexed="21"/>
        <rFont val="Verdana"/>
        <family val="2"/>
        <charset val="238"/>
      </rPr>
      <t>The last column, which only covers the period from 1 to 30 April 2024, is an exception (last month of expenditure eligibility).</t>
    </r>
    <r>
      <rPr>
        <sz val="11"/>
        <color indexed="21"/>
        <rFont val="Verdana"/>
        <family val="2"/>
        <charset val="238"/>
      </rPr>
      <t xml:space="preserve">
</t>
    </r>
    <r>
      <rPr>
        <i/>
        <sz val="11"/>
        <color indexed="21"/>
        <rFont val="Verdana"/>
        <family val="2"/>
        <charset val="238"/>
      </rPr>
      <t>For costs in the same category, individual expenditure should be presented in such a way as to make it possible to assess whether the estimate is reasonable by indicating the constituent and unit costs (e.g. by breaking down staff costs into individual worker costs and listing equipment units).</t>
    </r>
    <r>
      <rPr>
        <sz val="11"/>
        <color indexed="21"/>
        <rFont val="Verdana"/>
        <family val="2"/>
        <charset val="238"/>
      </rPr>
      <t xml:space="preserve">
</t>
    </r>
    <r>
      <rPr>
        <i/>
        <sz val="11"/>
        <color indexed="21"/>
        <rFont val="Verdana"/>
        <family val="2"/>
        <charset val="238"/>
      </rPr>
      <t>Budget rows can be inserted using the insert row option from the toolbar.</t>
    </r>
    <r>
      <rPr>
        <sz val="11"/>
        <color indexed="21"/>
        <rFont val="Verdana"/>
        <family val="2"/>
        <charset val="238"/>
      </rPr>
      <t xml:space="preserve">
</t>
    </r>
    <r>
      <rPr>
        <i/>
        <sz val="11"/>
        <color indexed="21"/>
        <rFont val="Verdana"/>
        <family val="2"/>
        <charset val="238"/>
      </rPr>
      <t xml:space="preserve">For NGOs, the cells for volunteer work should be marked with a comment. </t>
    </r>
    <r>
      <rPr>
        <sz val="11"/>
        <color indexed="21"/>
        <rFont val="Verdana"/>
        <family val="2"/>
        <charset val="238"/>
      </rPr>
      <t xml:space="preserve">
</t>
    </r>
    <r>
      <rPr>
        <i/>
        <sz val="11"/>
        <color indexed="21"/>
        <rFont val="Verdana"/>
        <family val="2"/>
        <charset val="238"/>
      </rPr>
      <t xml:space="preserve">NOTE! </t>
    </r>
    <r>
      <rPr>
        <i/>
        <sz val="11"/>
        <color indexed="21"/>
        <rFont val="Verdana"/>
        <family val="2"/>
        <charset val="238"/>
      </rPr>
      <t>Additional explanation in the comments.</t>
    </r>
  </si>
  <si>
    <r>
      <rPr>
        <sz val="11"/>
        <color indexed="21"/>
        <rFont val="Verdana"/>
        <family val="2"/>
        <charset val="238"/>
      </rPr>
      <t>target value</t>
    </r>
  </si>
  <si>
    <r>
      <rPr>
        <b/>
        <sz val="11"/>
        <color indexed="21"/>
        <rFont val="Verdana"/>
        <family val="2"/>
        <charset val="238"/>
      </rPr>
      <t>It is obligatory to choose at least one indicator from the list below</t>
    </r>
  </si>
  <si>
    <r>
      <rPr>
        <b/>
        <sz val="11"/>
        <color indexed="21"/>
        <rFont val="Verdana"/>
        <family val="2"/>
        <charset val="238"/>
      </rPr>
      <t>For a project implemented under a partnership, it is obligatory to choose at least one indication from the list below</t>
    </r>
  </si>
  <si>
    <r>
      <rPr>
        <b/>
        <sz val="11"/>
        <color indexed="21"/>
        <rFont val="Verdana"/>
        <family val="2"/>
        <charset val="238"/>
      </rPr>
      <t>BILATERAL INDICATORS</t>
    </r>
  </si>
  <si>
    <r>
      <rPr>
        <b/>
        <sz val="11"/>
        <color indexed="21"/>
        <rFont val="Verdana"/>
        <family val="2"/>
        <charset val="238"/>
      </rPr>
      <t>OWN INDICATORS FOR THE PROJECT</t>
    </r>
  </si>
  <si>
    <r>
      <rPr>
        <b/>
        <sz val="11"/>
        <color indexed="21"/>
        <rFont val="Verdana"/>
        <family val="2"/>
        <charset val="238"/>
      </rPr>
      <t>PARTNERS’ DETAILS</t>
    </r>
  </si>
  <si>
    <r>
      <rPr>
        <sz val="11"/>
        <color indexed="21"/>
        <rFont val="Verdana"/>
        <family val="2"/>
        <charset val="238"/>
      </rPr>
      <t>Contact person</t>
    </r>
  </si>
  <si>
    <r>
      <rPr>
        <sz val="11"/>
        <color indexed="21"/>
        <rFont val="Verdana"/>
        <family val="2"/>
        <charset val="238"/>
      </rPr>
      <t>Partner’s name</t>
    </r>
  </si>
  <si>
    <r>
      <rPr>
        <sz val="11"/>
        <color indexed="21"/>
        <rFont val="Verdana"/>
        <family val="2"/>
        <charset val="238"/>
      </rPr>
      <t>Partner’s address</t>
    </r>
  </si>
  <si>
    <r>
      <rPr>
        <sz val="11"/>
        <color indexed="21"/>
        <rFont val="Verdana"/>
        <family val="2"/>
        <charset val="238"/>
      </rPr>
      <t>Contact person</t>
    </r>
  </si>
  <si>
    <r>
      <rPr>
        <sz val="11"/>
        <color indexed="21"/>
        <rFont val="Verdana"/>
        <family val="2"/>
        <charset val="238"/>
      </rPr>
      <t>Partner’s name</t>
    </r>
  </si>
  <si>
    <r>
      <rPr>
        <sz val="11"/>
        <color indexed="21"/>
        <rFont val="Verdana"/>
        <family val="2"/>
        <charset val="238"/>
      </rPr>
      <t>Partner’s address</t>
    </r>
  </si>
  <si>
    <r>
      <rPr>
        <sz val="11"/>
        <color indexed="21"/>
        <rFont val="Verdana"/>
        <family val="2"/>
        <charset val="238"/>
      </rPr>
      <t>Contact person</t>
    </r>
  </si>
  <si>
    <r>
      <rPr>
        <sz val="11"/>
        <color indexed="21"/>
        <rFont val="Verdana"/>
        <family val="2"/>
        <charset val="238"/>
      </rPr>
      <t>TOTAL</t>
    </r>
  </si>
  <si>
    <r>
      <rPr>
        <sz val="11"/>
        <color indexed="21"/>
        <rFont val="Verdana"/>
        <family val="2"/>
        <charset val="238"/>
      </rPr>
      <t>result</t>
    </r>
  </si>
  <si>
    <r>
      <rPr>
        <sz val="11"/>
        <color indexed="21"/>
        <rFont val="Verdana"/>
        <family val="2"/>
        <charset val="238"/>
      </rPr>
      <t>indicator</t>
    </r>
  </si>
  <si>
    <r>
      <rPr>
        <sz val="11"/>
        <color indexed="21"/>
        <rFont val="Verdana"/>
        <family val="2"/>
        <charset val="238"/>
      </rPr>
      <t>base value</t>
    </r>
  </si>
  <si>
    <r>
      <rPr>
        <sz val="11"/>
        <color indexed="21"/>
        <rFont val="Verdana"/>
        <family val="2"/>
        <charset val="238"/>
      </rPr>
      <t>target value</t>
    </r>
  </si>
  <si>
    <r>
      <rPr>
        <sz val="11"/>
        <color indexed="21"/>
        <rFont val="Verdana"/>
        <family val="2"/>
        <charset val="238"/>
      </rPr>
      <t>verified by</t>
    </r>
  </si>
  <si>
    <r>
      <rPr>
        <sz val="11"/>
        <color indexed="21"/>
        <rFont val="Verdana"/>
        <family val="2"/>
        <charset val="238"/>
      </rPr>
      <t>indicator</t>
    </r>
  </si>
  <si>
    <r>
      <rPr>
        <sz val="11"/>
        <color indexed="21"/>
        <rFont val="Verdana"/>
        <family val="2"/>
        <charset val="238"/>
      </rPr>
      <t>base value</t>
    </r>
  </si>
  <si>
    <r>
      <rPr>
        <sz val="11"/>
        <color indexed="21"/>
        <rFont val="Verdana"/>
        <family val="2"/>
        <charset val="238"/>
      </rPr>
      <t>verified by</t>
    </r>
  </si>
  <si>
    <r>
      <rPr>
        <sz val="11"/>
        <color indexed="21"/>
        <rFont val="Verdana"/>
        <family val="2"/>
        <charset val="238"/>
      </rPr>
      <t>Capacity-building to strengthen the rule of law</t>
    </r>
  </si>
  <si>
    <r>
      <rPr>
        <sz val="11"/>
        <color indexed="21"/>
        <rFont val="Verdana"/>
        <family val="2"/>
        <charset val="238"/>
      </rPr>
      <t>competition</t>
    </r>
  </si>
  <si>
    <r>
      <rPr>
        <sz val="11"/>
        <color indexed="21"/>
        <rFont val="Verdana"/>
        <family val="2"/>
        <charset val="238"/>
      </rPr>
      <t>public finance sector entity</t>
    </r>
  </si>
  <si>
    <r>
      <rPr>
        <sz val="11"/>
        <color indexed="21"/>
        <rFont val="Verdana"/>
        <family val="2"/>
        <charset val="238"/>
      </rPr>
      <t>category</t>
    </r>
  </si>
  <si>
    <t>subcategory</t>
  </si>
  <si>
    <t>Level of satisfaction with the partnership</t>
  </si>
  <si>
    <t xml:space="preserve">Level of trust between cooperating entities in Beneficiary States and Donor State </t>
  </si>
  <si>
    <t>Number of seminars, training and workshops between Polish and Norwegian law enforcement services</t>
  </si>
  <si>
    <t>Number of projects involving cooperation with a donor project partner</t>
  </si>
  <si>
    <t>Number of staff from beneficiary states participating in project’s activities in Norway (disaggregated by gender)</t>
  </si>
  <si>
    <t>Number of staff from donor states participating in project’s activities in Poland for at least 2 working days (disaggregated by gender)</t>
  </si>
  <si>
    <t>Increased efficiency of Polish law enforcement services supported</t>
  </si>
  <si>
    <t>Improved effectiveness of international cooperation between law enforcement services supported</t>
  </si>
  <si>
    <t xml:space="preserve">Number of professional staff trained in crime prevention and investigation (disaggregated by gender) </t>
  </si>
  <si>
    <t>Number of foreign institutions engaged</t>
  </si>
  <si>
    <t>Number of study visits within projects</t>
  </si>
  <si>
    <t>Capacity building provided on strengthening of the rule of law</t>
  </si>
  <si>
    <t>INDICATORS FOR "HOME AFFAIRS” PROGRAMME NFM 2014–2021</t>
  </si>
  <si>
    <t>Expenditure of Project Promoter (Promoter) or Project Partner (Partner1, 2, 3 etc.)</t>
  </si>
  <si>
    <t>Promoter</t>
  </si>
  <si>
    <t>Partner1</t>
  </si>
  <si>
    <t>Partner2</t>
  </si>
  <si>
    <t>Partner 3</t>
  </si>
  <si>
    <t>Partner3</t>
  </si>
  <si>
    <t>Partner4</t>
  </si>
  <si>
    <t>Partner 1</t>
  </si>
  <si>
    <t xml:space="preserve">Partner 2 </t>
  </si>
  <si>
    <t>Partner 4</t>
  </si>
  <si>
    <t xml:space="preserve">Project's budget (NFM + own contribution) divided on Project Promoters and Project Partners expenditures </t>
  </si>
  <si>
    <t>The amount of eligible expenditures (PLN)</t>
  </si>
  <si>
    <t xml:space="preserve">Project Promoter </t>
  </si>
  <si>
    <t>Total</t>
  </si>
  <si>
    <t xml:space="preserve">Is the Applicant (and partners) excluded from the possibility to apply for co-financing pursuant to:
a) Article 207(4) of the Public Finance Act (Dz. U. [Journal of Laws] of 2019, item 869);
b) Article 12(1)(1) of the Act on the effects of employing foreigners residing illegally on the territory of the Republic of Poland (Dz. U. of 2012, item 769);
c) Article 9(1)(2a) of the Act on the liability of collective entities for acts prohibited under penalty (Dz. U. of 2019, item 628, as amended).
</t>
  </si>
  <si>
    <t>Key costs – potentially with market insight (as a rates' level justification)</t>
  </si>
  <si>
    <t>Partner 5</t>
  </si>
  <si>
    <t>Partner 6</t>
  </si>
  <si>
    <t>Partner 7</t>
  </si>
  <si>
    <t>Partner 8</t>
  </si>
  <si>
    <t>Partner 9</t>
  </si>
  <si>
    <t>Partner 10</t>
  </si>
  <si>
    <t>Partner5</t>
  </si>
  <si>
    <t>Partner6</t>
  </si>
  <si>
    <t>Partner7</t>
  </si>
  <si>
    <t>Partner8</t>
  </si>
  <si>
    <t>Partner9</t>
  </si>
  <si>
    <t>Partner10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</si>
</sst>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40">
    <font>
      <sz val="11"/>
      <color theme="1"/>
      <name val="Czcionka tekstu podstawowego"/>
      <family val="2"/>
      <charset val="238"/>
    </font>
    <font>
      <sz val="11"/>
      <color indexed="8"/>
      <name val="Czcionka tekstu podstawowego"/>
      <family val="2"/>
      <charset val="238"/>
    </font>
    <font>
      <i/>
      <sz val="11"/>
      <name val="Verdana"/>
      <family val="2"/>
      <charset val="238"/>
    </font>
    <font>
      <i/>
      <sz val="11"/>
      <name val="Czcionka tekstu podstawowego"/>
      <family val="2"/>
      <charset val="238"/>
    </font>
    <font>
      <sz val="11"/>
      <color indexed="8"/>
      <name val="Czcionka tekstu podstawowego"/>
      <family val="2"/>
      <charset val="238"/>
    </font>
    <font>
      <b/>
      <sz val="11"/>
      <color indexed="8"/>
      <name val="Czcionka tekstu podstawowego"/>
      <family val="2"/>
      <charset val="238"/>
    </font>
    <font>
      <sz val="11"/>
      <color indexed="21"/>
      <name val="Verdana"/>
      <family val="2"/>
      <charset val="238"/>
    </font>
    <font>
      <sz val="11"/>
      <color indexed="8"/>
      <name val="Verdana"/>
      <family val="2"/>
      <charset val="238"/>
    </font>
    <font>
      <b/>
      <sz val="11"/>
      <color indexed="8"/>
      <name val="Verdana"/>
      <family val="2"/>
      <charset val="238"/>
    </font>
    <font>
      <i/>
      <sz val="11"/>
      <color indexed="21"/>
      <name val="Verdana"/>
      <family val="2"/>
      <charset val="238"/>
    </font>
    <font>
      <b/>
      <sz val="11"/>
      <color indexed="21"/>
      <name val="Verdana"/>
      <family val="2"/>
      <charset val="238"/>
    </font>
    <font>
      <b/>
      <i/>
      <sz val="11"/>
      <color indexed="8"/>
      <name val="Czcionka tekstu podstawowego"/>
      <charset val="238"/>
    </font>
    <font>
      <i/>
      <sz val="11"/>
      <color indexed="8"/>
      <name val="Verdana"/>
      <family val="2"/>
      <charset val="238"/>
    </font>
    <font>
      <b/>
      <sz val="18"/>
      <color indexed="21"/>
      <name val="Verdana"/>
      <family val="2"/>
      <charset val="238"/>
    </font>
    <font>
      <sz val="8"/>
      <name val="Czcionka tekstu podstawowego"/>
      <family val="2"/>
      <charset val="238"/>
    </font>
    <font>
      <sz val="11"/>
      <color indexed="81"/>
      <name val="Tahoma"/>
      <family val="2"/>
      <charset val="238"/>
    </font>
    <font>
      <sz val="11"/>
      <name val="Verdana"/>
      <family val="2"/>
      <charset val="238"/>
    </font>
    <font>
      <i/>
      <sz val="8"/>
      <name val="Verdana"/>
      <family val="2"/>
      <charset val="238"/>
    </font>
    <font>
      <sz val="14"/>
      <color indexed="21"/>
      <name val="Wingdings"/>
      <charset val="2"/>
    </font>
    <font>
      <b/>
      <sz val="11"/>
      <color indexed="10"/>
      <name val="Verdana"/>
      <family val="2"/>
      <charset val="238"/>
    </font>
    <font>
      <b/>
      <sz val="1"/>
      <color indexed="9"/>
      <name val="Verdana"/>
      <family val="2"/>
      <charset val="238"/>
    </font>
    <font>
      <sz val="1"/>
      <color indexed="9"/>
      <name val="Verdana"/>
      <family val="2"/>
      <charset val="238"/>
    </font>
    <font>
      <sz val="11"/>
      <color indexed="21"/>
      <name val="Agency FB"/>
      <family val="2"/>
    </font>
    <font>
      <i/>
      <sz val="11"/>
      <name val="Agency FB"/>
      <family val="2"/>
    </font>
    <font>
      <sz val="11"/>
      <color theme="1"/>
      <name val="Czcionka tekstu podstawowego"/>
      <family val="2"/>
      <charset val="238"/>
    </font>
    <font>
      <sz val="11"/>
      <color theme="8" tint="-0.24994659260841701"/>
      <name val="Verdana"/>
      <family val="2"/>
      <charset val="238"/>
    </font>
    <font>
      <b/>
      <sz val="11"/>
      <color theme="8" tint="-0.24994659260841701"/>
      <name val="Verdana"/>
      <family val="2"/>
      <charset val="238"/>
    </font>
    <font>
      <sz val="9"/>
      <color indexed="81"/>
      <name val="Tahoma"/>
      <family val="2"/>
      <charset val="238"/>
    </font>
    <font>
      <sz val="11"/>
      <color theme="1"/>
      <name val="Verdana"/>
      <family val="2"/>
      <charset val="238"/>
    </font>
    <font>
      <b/>
      <sz val="11"/>
      <name val="Verdana"/>
      <family val="2"/>
      <charset val="238"/>
    </font>
    <font>
      <sz val="10"/>
      <color rgb="FF000000"/>
      <name val="Arial"/>
      <family val="2"/>
      <charset val="238"/>
    </font>
    <font>
      <b/>
      <sz val="11"/>
      <color rgb="FF008080"/>
      <name val="Verdana"/>
      <family val="2"/>
      <charset val="238"/>
    </font>
    <font>
      <b/>
      <sz val="11"/>
      <color theme="8" tint="-0.249977111117893"/>
      <name val="Czcionka tekstu podstawowego"/>
      <charset val="238"/>
    </font>
    <font>
      <b/>
      <sz val="11"/>
      <color theme="1"/>
      <name val="Czcionka tekstu podstawowego"/>
      <charset val="238"/>
    </font>
    <font>
      <sz val="11"/>
      <color theme="4" tint="0.39997558519241921"/>
      <name val="Czcionka tekstu podstawowego"/>
      <family val="2"/>
      <charset val="238"/>
    </font>
    <font>
      <sz val="11"/>
      <color rgb="FFFF0000"/>
      <name val="Czcionka tekstu podstawowego"/>
      <family val="2"/>
      <charset val="238"/>
    </font>
    <font>
      <b/>
      <vertAlign val="superscript"/>
      <sz val="11"/>
      <color indexed="21"/>
      <name val="Verdana"/>
      <family val="2"/>
      <charset val="238"/>
    </font>
    <font>
      <sz val="18"/>
      <color indexed="21"/>
      <name val="Verdana"/>
      <family val="2"/>
      <charset val="238"/>
    </font>
    <font>
      <sz val="11"/>
      <color rgb="FF008080"/>
      <name val="Verdana"/>
      <family val="2"/>
      <charset val="238"/>
    </font>
    <font>
      <b/>
      <sz val="10"/>
      <color rgb="FF008080"/>
      <name val="Verdana"/>
      <family val="2"/>
      <charset val="238"/>
    </font>
  </fonts>
  <fills count="8">
    <fill>
      <patternFill patternType="none"/>
    </fill>
    <fill>
      <patternFill patternType="gray125"/>
    </fill>
    <fill>
      <patternFill patternType="solid">
        <fgColor indexed="31"/>
      </patternFill>
    </fill>
    <fill>
      <patternFill patternType="solid">
        <fgColor indexed="55"/>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s>
  <borders count="54">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thin">
        <color indexed="2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double">
        <color indexed="21"/>
      </bottom>
      <diagonal/>
    </border>
    <border>
      <left/>
      <right style="medium">
        <color indexed="64"/>
      </right>
      <top/>
      <bottom style="double">
        <color indexed="21"/>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21"/>
      </top>
      <bottom/>
      <diagonal/>
    </border>
    <border>
      <left/>
      <right style="medium">
        <color indexed="64"/>
      </right>
      <top style="double">
        <color indexed="21"/>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21"/>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4">
    <xf numFmtId="0" fontId="0" fillId="0" borderId="0"/>
    <xf numFmtId="0" fontId="24" fillId="2" borderId="0" applyNumberFormat="0" applyBorder="0" applyAlignment="0" applyProtection="0"/>
    <xf numFmtId="9" fontId="4" fillId="0" borderId="0" applyFont="0" applyFill="0" applyBorder="0" applyAlignment="0" applyProtection="0"/>
    <xf numFmtId="9" fontId="1" fillId="0" borderId="0" applyFont="0" applyFill="0" applyBorder="0" applyAlignment="0" applyProtection="0"/>
  </cellStyleXfs>
  <cellXfs count="423">
    <xf numFmtId="0" fontId="0" fillId="0" borderId="0" xfId="0"/>
    <xf numFmtId="0" fontId="6" fillId="0" borderId="1" xfId="0" applyFont="1" applyBorder="1"/>
    <xf numFmtId="0" fontId="0" fillId="0" borderId="0" xfId="0" applyBorder="1"/>
    <xf numFmtId="0" fontId="6" fillId="0" borderId="0" xfId="0" applyFont="1" applyBorder="1"/>
    <xf numFmtId="0" fontId="2" fillId="0" borderId="0" xfId="0" applyFont="1" applyBorder="1" applyAlignment="1"/>
    <xf numFmtId="0" fontId="8" fillId="3" borderId="0" xfId="0" applyFont="1" applyFill="1" applyBorder="1" applyAlignment="1">
      <alignment horizontal="center"/>
    </xf>
    <xf numFmtId="0" fontId="6" fillId="3" borderId="0" xfId="0" applyFont="1" applyFill="1" applyBorder="1" applyAlignment="1">
      <alignment horizontal="center"/>
    </xf>
    <xf numFmtId="0" fontId="0" fillId="0" borderId="0" xfId="0" applyAlignment="1">
      <alignment horizontal="center" vertical="center" wrapText="1"/>
    </xf>
    <xf numFmtId="0" fontId="7" fillId="3" borderId="0" xfId="0" applyFont="1" applyFill="1" applyBorder="1"/>
    <xf numFmtId="0" fontId="6" fillId="3" borderId="1" xfId="0" applyFont="1" applyFill="1" applyBorder="1" applyAlignment="1">
      <alignment vertical="center"/>
    </xf>
    <xf numFmtId="0" fontId="7" fillId="3" borderId="0" xfId="0" applyFont="1" applyFill="1" applyBorder="1" applyAlignment="1"/>
    <xf numFmtId="0" fontId="0" fillId="0" borderId="0" xfId="0" applyFill="1" applyBorder="1"/>
    <xf numFmtId="0" fontId="6" fillId="0" borderId="0" xfId="0" applyFont="1" applyFill="1" applyBorder="1"/>
    <xf numFmtId="0" fontId="7" fillId="0" borderId="0" xfId="0" applyFont="1" applyFill="1" applyBorder="1"/>
    <xf numFmtId="0" fontId="7" fillId="0" borderId="2" xfId="0" applyFont="1" applyFill="1" applyBorder="1"/>
    <xf numFmtId="0" fontId="6" fillId="3" borderId="1" xfId="0" applyFont="1" applyFill="1" applyBorder="1"/>
    <xf numFmtId="0" fontId="0" fillId="3" borderId="0" xfId="0" applyFill="1" applyBorder="1"/>
    <xf numFmtId="0" fontId="6" fillId="3" borderId="0" xfId="0" applyFont="1" applyFill="1" applyBorder="1"/>
    <xf numFmtId="0" fontId="7" fillId="3" borderId="2" xfId="0" applyFont="1" applyFill="1" applyBorder="1"/>
    <xf numFmtId="0" fontId="6" fillId="0" borderId="3" xfId="0" applyFont="1" applyBorder="1" applyAlignment="1">
      <alignment horizontal="center" vertical="center"/>
    </xf>
    <xf numFmtId="9" fontId="7" fillId="3" borderId="0" xfId="2" applyFont="1" applyFill="1" applyBorder="1"/>
    <xf numFmtId="0" fontId="10" fillId="0" borderId="0" xfId="0" applyFont="1" applyBorder="1" applyAlignment="1">
      <alignment horizontal="right"/>
    </xf>
    <xf numFmtId="0" fontId="6" fillId="0" borderId="0" xfId="0" applyFont="1" applyFill="1" applyBorder="1" applyAlignment="1">
      <alignment horizontal="center" vertical="center"/>
    </xf>
    <xf numFmtId="0" fontId="6" fillId="0" borderId="0" xfId="0" applyNumberFormat="1" applyFont="1" applyBorder="1"/>
    <xf numFmtId="0" fontId="5" fillId="0" borderId="0" xfId="0" applyFont="1" applyBorder="1"/>
    <xf numFmtId="0" fontId="8" fillId="0" borderId="0" xfId="0" applyFont="1" applyBorder="1"/>
    <xf numFmtId="0" fontId="0" fillId="0" borderId="0" xfId="0" applyFill="1"/>
    <xf numFmtId="0" fontId="12" fillId="0" borderId="0" xfId="0" applyFont="1" applyFill="1" applyBorder="1" applyAlignment="1">
      <alignment horizontal="left" vertical="top" wrapText="1"/>
    </xf>
    <xf numFmtId="0" fontId="2" fillId="0" borderId="0" xfId="0" applyNumberFormat="1" applyFont="1" applyFill="1" applyBorder="1" applyAlignment="1">
      <alignment horizontal="left"/>
    </xf>
    <xf numFmtId="0" fontId="2" fillId="0" borderId="0" xfId="0" applyNumberFormat="1" applyFont="1" applyFill="1" applyBorder="1" applyAlignment="1">
      <alignment horizontal="center"/>
    </xf>
    <xf numFmtId="0" fontId="2" fillId="0" borderId="0" xfId="0" applyFont="1" applyFill="1" applyBorder="1" applyAlignment="1">
      <alignment horizontal="center"/>
    </xf>
    <xf numFmtId="0" fontId="6" fillId="0" borderId="6" xfId="0" applyFont="1" applyBorder="1"/>
    <xf numFmtId="0" fontId="6" fillId="0" borderId="7" xfId="0" applyFont="1" applyBorder="1"/>
    <xf numFmtId="0" fontId="6" fillId="0" borderId="8" xfId="0" applyFont="1" applyBorder="1"/>
    <xf numFmtId="0" fontId="0" fillId="3" borderId="9" xfId="0" applyFill="1" applyBorder="1"/>
    <xf numFmtId="0" fontId="6" fillId="0" borderId="10" xfId="0" applyFont="1" applyFill="1" applyBorder="1" applyAlignment="1">
      <alignment horizontal="center" vertical="center"/>
    </xf>
    <xf numFmtId="0" fontId="12" fillId="0" borderId="10" xfId="0" applyFont="1" applyFill="1" applyBorder="1" applyAlignment="1">
      <alignment horizontal="left" vertical="top" wrapText="1"/>
    </xf>
    <xf numFmtId="49" fontId="2" fillId="0" borderId="0" xfId="0" applyNumberFormat="1" applyFont="1" applyFill="1" applyBorder="1" applyAlignment="1" applyProtection="1">
      <alignment vertical="top" wrapText="1"/>
    </xf>
    <xf numFmtId="0" fontId="0" fillId="0" borderId="0" xfId="0" applyProtection="1">
      <protection locked="0"/>
    </xf>
    <xf numFmtId="0" fontId="6" fillId="0" borderId="0" xfId="0" applyFont="1" applyProtection="1"/>
    <xf numFmtId="0" fontId="6" fillId="0" borderId="1" xfId="0" applyFont="1" applyFill="1" applyBorder="1" applyAlignment="1">
      <alignment horizontal="left" vertical="center"/>
    </xf>
    <xf numFmtId="0" fontId="10" fillId="0" borderId="0" xfId="0" applyFont="1" applyBorder="1"/>
    <xf numFmtId="0" fontId="6" fillId="0" borderId="3" xfId="0" quotePrefix="1" applyFont="1" applyBorder="1" applyAlignment="1">
      <alignment horizontal="center"/>
    </xf>
    <xf numFmtId="0" fontId="6" fillId="0" borderId="3" xfId="0" quotePrefix="1" applyFont="1" applyFill="1" applyBorder="1" applyAlignment="1">
      <alignment horizontal="center"/>
    </xf>
    <xf numFmtId="0" fontId="0" fillId="0" borderId="0" xfId="0" applyProtection="1"/>
    <xf numFmtId="0" fontId="0" fillId="0" borderId="0" xfId="0" applyFill="1" applyProtection="1"/>
    <xf numFmtId="0" fontId="6" fillId="0" borderId="0" xfId="0" applyFont="1" applyFill="1" applyProtection="1"/>
    <xf numFmtId="0" fontId="0" fillId="0" borderId="0" xfId="0" applyAlignment="1" applyProtection="1">
      <alignment horizontal="center" vertical="center" wrapText="1"/>
    </xf>
    <xf numFmtId="0" fontId="22" fillId="0" borderId="0" xfId="0" applyFont="1" applyBorder="1"/>
    <xf numFmtId="0" fontId="22" fillId="0" borderId="2" xfId="0" applyFont="1" applyBorder="1"/>
    <xf numFmtId="0" fontId="10" fillId="0" borderId="1" xfId="0" applyFont="1" applyFill="1" applyBorder="1"/>
    <xf numFmtId="0" fontId="6" fillId="0" borderId="0" xfId="0" quotePrefix="1" applyFont="1" applyFill="1" applyBorder="1"/>
    <xf numFmtId="0" fontId="6" fillId="0" borderId="0" xfId="0" applyNumberFormat="1" applyFont="1" applyFill="1" applyBorder="1"/>
    <xf numFmtId="0" fontId="2" fillId="0" borderId="4" xfId="0" applyFont="1" applyFill="1" applyBorder="1" applyProtection="1">
      <protection locked="0"/>
    </xf>
    <xf numFmtId="0" fontId="2" fillId="0" borderId="0" xfId="0" applyFont="1" applyFill="1" applyBorder="1" applyProtection="1">
      <protection locked="0"/>
    </xf>
    <xf numFmtId="0" fontId="2" fillId="0" borderId="2" xfId="0" applyFont="1" applyFill="1" applyBorder="1" applyProtection="1">
      <protection locked="0"/>
    </xf>
    <xf numFmtId="0" fontId="20" fillId="0" borderId="1" xfId="0" applyFont="1" applyFill="1" applyBorder="1"/>
    <xf numFmtId="0" fontId="21" fillId="0" borderId="0" xfId="0" applyFont="1" applyFill="1" applyBorder="1"/>
    <xf numFmtId="0" fontId="19" fillId="0" borderId="0" xfId="0" quotePrefix="1" applyFont="1" applyFill="1" applyBorder="1"/>
    <xf numFmtId="0" fontId="6" fillId="0" borderId="2" xfId="0" quotePrefix="1" applyFont="1" applyFill="1" applyBorder="1"/>
    <xf numFmtId="0" fontId="2" fillId="0" borderId="13" xfId="0" applyFont="1" applyFill="1" applyBorder="1" applyProtection="1">
      <protection locked="0"/>
    </xf>
    <xf numFmtId="0" fontId="2" fillId="0" borderId="21" xfId="0" applyFont="1" applyFill="1" applyBorder="1" applyProtection="1">
      <protection locked="0"/>
    </xf>
    <xf numFmtId="0" fontId="2" fillId="0" borderId="14" xfId="0" applyFont="1" applyFill="1" applyBorder="1" applyProtection="1">
      <protection locked="0"/>
    </xf>
    <xf numFmtId="0" fontId="3" fillId="0" borderId="23" xfId="0" applyFont="1" applyFill="1" applyBorder="1" applyProtection="1">
      <protection locked="0"/>
    </xf>
    <xf numFmtId="0" fontId="3" fillId="0" borderId="24" xfId="0" applyFont="1" applyFill="1" applyBorder="1" applyProtection="1">
      <protection locked="0"/>
    </xf>
    <xf numFmtId="0" fontId="3" fillId="0" borderId="25" xfId="0" applyFont="1" applyFill="1" applyBorder="1" applyProtection="1">
      <protection locked="0"/>
    </xf>
    <xf numFmtId="0" fontId="0" fillId="0" borderId="1" xfId="0" applyFill="1" applyBorder="1"/>
    <xf numFmtId="0" fontId="22" fillId="0" borderId="0" xfId="0" applyFont="1" applyFill="1" applyBorder="1"/>
    <xf numFmtId="0" fontId="22" fillId="0" borderId="2" xfId="0" applyFont="1" applyFill="1" applyBorder="1"/>
    <xf numFmtId="0" fontId="0" fillId="0" borderId="20" xfId="0" applyFill="1" applyBorder="1"/>
    <xf numFmtId="0" fontId="6" fillId="0" borderId="9" xfId="0" applyNumberFormat="1" applyFont="1" applyFill="1" applyBorder="1"/>
    <xf numFmtId="0" fontId="10" fillId="0" borderId="0" xfId="0" applyFont="1" applyFill="1" applyBorder="1" applyAlignment="1">
      <alignment horizontal="right"/>
    </xf>
    <xf numFmtId="0" fontId="6" fillId="0" borderId="2" xfId="0" applyNumberFormat="1" applyFont="1" applyFill="1" applyBorder="1"/>
    <xf numFmtId="0" fontId="10" fillId="0" borderId="0" xfId="0" applyFont="1" applyFill="1" applyBorder="1"/>
    <xf numFmtId="0" fontId="22" fillId="0" borderId="26" xfId="0" applyNumberFormat="1" applyFont="1" applyFill="1" applyBorder="1"/>
    <xf numFmtId="0" fontId="22" fillId="0" borderId="27" xfId="0" applyNumberFormat="1" applyFont="1" applyFill="1" applyBorder="1"/>
    <xf numFmtId="0" fontId="5" fillId="0" borderId="0" xfId="0" applyFont="1" applyFill="1" applyBorder="1"/>
    <xf numFmtId="0" fontId="8" fillId="0" borderId="0" xfId="0" applyFont="1" applyFill="1" applyBorder="1"/>
    <xf numFmtId="0" fontId="10" fillId="0" borderId="2" xfId="0" applyFont="1" applyFill="1" applyBorder="1" applyAlignment="1">
      <alignment horizontal="right"/>
    </xf>
    <xf numFmtId="0" fontId="20" fillId="0" borderId="0" xfId="0" applyFont="1" applyFill="1" applyBorder="1"/>
    <xf numFmtId="0" fontId="19" fillId="0" borderId="0" xfId="0" applyFont="1" applyFill="1" applyBorder="1"/>
    <xf numFmtId="0" fontId="6" fillId="0" borderId="0" xfId="0" applyFont="1" applyFill="1" applyBorder="1" applyAlignment="1"/>
    <xf numFmtId="0" fontId="5" fillId="0" borderId="1" xfId="0" applyFont="1" applyFill="1" applyBorder="1"/>
    <xf numFmtId="0" fontId="18" fillId="0" borderId="0" xfId="0" applyNumberFormat="1" applyFont="1" applyFill="1" applyBorder="1" applyAlignment="1" applyProtection="1">
      <alignment vertical="distributed"/>
    </xf>
    <xf numFmtId="0" fontId="18" fillId="0" borderId="0" xfId="0" applyNumberFormat="1" applyFont="1" applyFill="1" applyBorder="1" applyAlignment="1" applyProtection="1">
      <alignment horizontal="center" vertical="distributed"/>
    </xf>
    <xf numFmtId="0" fontId="5" fillId="0" borderId="6" xfId="0" applyFont="1" applyFill="1" applyBorder="1"/>
    <xf numFmtId="0" fontId="5" fillId="0" borderId="7" xfId="0" applyFont="1" applyFill="1" applyBorder="1"/>
    <xf numFmtId="0" fontId="8" fillId="0" borderId="7" xfId="0" applyFont="1" applyFill="1" applyBorder="1"/>
    <xf numFmtId="0" fontId="10" fillId="0" borderId="7" xfId="0" applyFont="1" applyFill="1" applyBorder="1"/>
    <xf numFmtId="0" fontId="0" fillId="0" borderId="7" xfId="0" applyFill="1" applyBorder="1"/>
    <xf numFmtId="0" fontId="10" fillId="0" borderId="7" xfId="0" applyFont="1" applyFill="1" applyBorder="1" applyAlignment="1">
      <alignment horizontal="right"/>
    </xf>
    <xf numFmtId="0" fontId="10" fillId="0" borderId="8" xfId="0" applyFont="1" applyFill="1" applyBorder="1" applyAlignment="1">
      <alignment horizontal="right"/>
    </xf>
    <xf numFmtId="0" fontId="6" fillId="0" borderId="11" xfId="0" quotePrefix="1" applyFont="1" applyBorder="1" applyAlignment="1">
      <alignment horizontal="center"/>
    </xf>
    <xf numFmtId="0" fontId="6" fillId="0" borderId="2" xfId="0" applyFont="1" applyFill="1" applyBorder="1" applyAlignment="1"/>
    <xf numFmtId="0" fontId="12" fillId="5" borderId="4" xfId="0" applyFont="1" applyFill="1" applyBorder="1" applyAlignment="1">
      <alignment horizontal="left" vertical="top" wrapText="1"/>
    </xf>
    <xf numFmtId="0" fontId="2" fillId="5" borderId="13" xfId="0" applyFont="1" applyFill="1" applyBorder="1" applyProtection="1">
      <protection locked="0"/>
    </xf>
    <xf numFmtId="0" fontId="2" fillId="5" borderId="21" xfId="0" applyFont="1" applyFill="1" applyBorder="1" applyProtection="1">
      <protection locked="0"/>
    </xf>
    <xf numFmtId="0" fontId="2" fillId="5" borderId="14" xfId="0" applyFont="1" applyFill="1" applyBorder="1" applyProtection="1">
      <protection locked="0"/>
    </xf>
    <xf numFmtId="0" fontId="2" fillId="5" borderId="3" xfId="0" applyFont="1" applyFill="1" applyBorder="1" applyProtection="1">
      <protection locked="0"/>
    </xf>
    <xf numFmtId="0" fontId="2" fillId="5" borderId="19" xfId="0" applyFont="1" applyFill="1" applyBorder="1" applyProtection="1">
      <protection locked="0"/>
    </xf>
    <xf numFmtId="0" fontId="2" fillId="5" borderId="11" xfId="0" applyFont="1" applyFill="1" applyBorder="1" applyProtection="1">
      <protection locked="0"/>
    </xf>
    <xf numFmtId="3" fontId="2" fillId="5" borderId="3" xfId="0" applyNumberFormat="1" applyFont="1" applyFill="1" applyBorder="1" applyProtection="1">
      <protection locked="0"/>
    </xf>
    <xf numFmtId="0" fontId="2" fillId="5" borderId="1" xfId="0" applyFont="1" applyFill="1" applyBorder="1" applyProtection="1">
      <protection locked="0"/>
    </xf>
    <xf numFmtId="0" fontId="2" fillId="5" borderId="0" xfId="0" applyFont="1" applyFill="1" applyBorder="1" applyProtection="1">
      <protection locked="0"/>
    </xf>
    <xf numFmtId="0" fontId="23" fillId="5" borderId="11" xfId="0" applyFont="1" applyFill="1" applyBorder="1" applyProtection="1">
      <protection locked="0"/>
    </xf>
    <xf numFmtId="0" fontId="12" fillId="6" borderId="4" xfId="0" applyFont="1" applyFill="1" applyBorder="1" applyAlignment="1">
      <alignment horizontal="left" vertical="top" wrapText="1"/>
    </xf>
    <xf numFmtId="0" fontId="6" fillId="0" borderId="19" xfId="0" quotePrefix="1" applyFont="1" applyBorder="1" applyAlignment="1">
      <alignment horizontal="center"/>
    </xf>
    <xf numFmtId="0" fontId="0" fillId="0" borderId="52" xfId="0" applyBorder="1"/>
    <xf numFmtId="0" fontId="35" fillId="0" borderId="0" xfId="0" applyFont="1" applyFill="1" applyProtection="1"/>
    <xf numFmtId="0" fontId="38"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5" borderId="3" xfId="0" applyFont="1" applyFill="1" applyBorder="1" applyAlignment="1">
      <alignment horizontal="left" vertical="center" wrapText="1"/>
    </xf>
    <xf numFmtId="0" fontId="38" fillId="0" borderId="3" xfId="0" applyFont="1" applyBorder="1" applyAlignment="1">
      <alignment horizontal="right"/>
    </xf>
    <xf numFmtId="0" fontId="39" fillId="0" borderId="3" xfId="0" applyFont="1" applyFill="1" applyBorder="1" applyAlignment="1">
      <alignment vertical="center"/>
    </xf>
    <xf numFmtId="0" fontId="39" fillId="0" borderId="3" xfId="0" applyFont="1" applyFill="1" applyBorder="1" applyAlignment="1">
      <alignment horizontal="center" vertical="center"/>
    </xf>
    <xf numFmtId="0" fontId="39" fillId="0" borderId="3" xfId="0" applyFont="1" applyFill="1" applyBorder="1" applyAlignment="1">
      <alignment horizontal="center" vertical="center" wrapText="1"/>
    </xf>
    <xf numFmtId="0" fontId="39" fillId="0" borderId="18" xfId="0" applyFont="1" applyFill="1" applyBorder="1" applyAlignment="1">
      <alignment vertical="center" wrapText="1"/>
    </xf>
    <xf numFmtId="0" fontId="39" fillId="0" borderId="18" xfId="0" applyFont="1" applyFill="1" applyBorder="1" applyAlignment="1">
      <alignment horizontal="center" vertical="center" wrapText="1"/>
    </xf>
    <xf numFmtId="0" fontId="0" fillId="7" borderId="0" xfId="0" applyFill="1" applyProtection="1"/>
    <xf numFmtId="0" fontId="10" fillId="0" borderId="20" xfId="0" applyFont="1" applyBorder="1" applyAlignment="1" applyProtection="1">
      <alignment horizontal="center"/>
    </xf>
    <xf numFmtId="0" fontId="10" fillId="0" borderId="9" xfId="0" applyFont="1" applyBorder="1" applyAlignment="1" applyProtection="1">
      <alignment horizontal="center"/>
    </xf>
    <xf numFmtId="0" fontId="10" fillId="0" borderId="41" xfId="0" applyFont="1" applyBorder="1" applyAlignment="1" applyProtection="1">
      <alignment horizontal="center"/>
    </xf>
    <xf numFmtId="0" fontId="17" fillId="5" borderId="4" xfId="0" applyNumberFormat="1" applyFont="1" applyFill="1" applyBorder="1" applyAlignment="1" applyProtection="1">
      <alignment horizontal="left" vertical="top" wrapText="1"/>
      <protection locked="0"/>
    </xf>
    <xf numFmtId="0" fontId="17" fillId="5" borderId="45" xfId="0" applyNumberFormat="1" applyFont="1" applyFill="1" applyBorder="1" applyAlignment="1" applyProtection="1">
      <alignment horizontal="left" vertical="top" wrapText="1"/>
      <protection locked="0"/>
    </xf>
    <xf numFmtId="0" fontId="17" fillId="5" borderId="19" xfId="0" applyNumberFormat="1" applyFont="1" applyFill="1" applyBorder="1" applyAlignment="1" applyProtection="1">
      <alignment horizontal="center" vertical="top" wrapText="1"/>
      <protection locked="0"/>
    </xf>
    <xf numFmtId="0" fontId="17" fillId="5" borderId="17" xfId="0" applyNumberFormat="1" applyFont="1" applyFill="1" applyBorder="1" applyAlignment="1" applyProtection="1">
      <alignment horizontal="center" vertical="top" wrapText="1"/>
      <protection locked="0"/>
    </xf>
    <xf numFmtId="0" fontId="17" fillId="5" borderId="18" xfId="0" applyNumberFormat="1" applyFont="1" applyFill="1" applyBorder="1" applyAlignment="1" applyProtection="1">
      <alignment horizontal="center" vertical="top" wrapText="1"/>
      <protection locked="0"/>
    </xf>
    <xf numFmtId="49" fontId="2" fillId="5" borderId="40" xfId="0" applyNumberFormat="1" applyFont="1" applyFill="1" applyBorder="1" applyAlignment="1" applyProtection="1">
      <alignment horizontal="center" vertical="top" wrapText="1"/>
      <protection locked="0"/>
    </xf>
    <xf numFmtId="49" fontId="2" fillId="5" borderId="35" xfId="0" applyNumberFormat="1" applyFont="1" applyFill="1" applyBorder="1" applyAlignment="1" applyProtection="1">
      <alignment horizontal="center" vertical="top" wrapText="1"/>
      <protection locked="0"/>
    </xf>
    <xf numFmtId="49" fontId="2" fillId="5" borderId="19" xfId="0" applyNumberFormat="1" applyFont="1" applyFill="1" applyBorder="1" applyAlignment="1" applyProtection="1">
      <alignment horizontal="center" vertical="top" wrapText="1"/>
      <protection locked="0"/>
    </xf>
    <xf numFmtId="49" fontId="2" fillId="5" borderId="17" xfId="0" applyNumberFormat="1" applyFont="1" applyFill="1" applyBorder="1" applyAlignment="1" applyProtection="1">
      <alignment horizontal="center" vertical="top" wrapText="1"/>
      <protection locked="0"/>
    </xf>
    <xf numFmtId="49" fontId="2" fillId="5" borderId="18" xfId="0" applyNumberFormat="1" applyFont="1" applyFill="1" applyBorder="1" applyAlignment="1" applyProtection="1">
      <alignment horizontal="center" vertical="top" wrapText="1"/>
      <protection locked="0"/>
    </xf>
    <xf numFmtId="2" fontId="29" fillId="5" borderId="40" xfId="0" applyNumberFormat="1" applyFont="1" applyFill="1" applyBorder="1" applyAlignment="1" applyProtection="1">
      <alignment horizontal="center" vertical="top" wrapText="1"/>
      <protection locked="0"/>
    </xf>
    <xf numFmtId="2" fontId="29" fillId="5" borderId="35" xfId="0" applyNumberFormat="1" applyFont="1" applyFill="1" applyBorder="1" applyAlignment="1" applyProtection="1">
      <alignment horizontal="center" vertical="top" wrapText="1"/>
      <protection locked="0"/>
    </xf>
    <xf numFmtId="2" fontId="29" fillId="5" borderId="37" xfId="0" applyNumberFormat="1" applyFont="1" applyFill="1" applyBorder="1" applyAlignment="1" applyProtection="1">
      <alignment horizontal="center" vertical="top" wrapText="1"/>
      <protection locked="0"/>
    </xf>
    <xf numFmtId="2" fontId="28" fillId="5" borderId="19" xfId="0" applyNumberFormat="1" applyFont="1" applyFill="1" applyBorder="1" applyAlignment="1">
      <alignment horizontal="center" vertical="center"/>
    </xf>
    <xf numFmtId="2" fontId="28" fillId="5" borderId="17" xfId="0" applyNumberFormat="1" applyFont="1" applyFill="1" applyBorder="1" applyAlignment="1">
      <alignment horizontal="center" vertical="center"/>
    </xf>
    <xf numFmtId="2" fontId="28" fillId="5" borderId="18" xfId="0" applyNumberFormat="1" applyFont="1" applyFill="1" applyBorder="1" applyAlignment="1">
      <alignment horizontal="center" vertical="center"/>
    </xf>
    <xf numFmtId="0" fontId="2" fillId="5" borderId="34" xfId="0" applyNumberFormat="1" applyFont="1" applyFill="1" applyBorder="1" applyAlignment="1" applyProtection="1">
      <alignment horizontal="center" vertical="top" wrapText="1"/>
      <protection locked="0"/>
    </xf>
    <xf numFmtId="0" fontId="2" fillId="5" borderId="35" xfId="0" applyNumberFormat="1" applyFont="1" applyFill="1" applyBorder="1" applyAlignment="1" applyProtection="1">
      <alignment horizontal="center" vertical="top" wrapText="1"/>
      <protection locked="0"/>
    </xf>
    <xf numFmtId="0" fontId="2" fillId="5" borderId="37" xfId="0" applyNumberFormat="1" applyFont="1" applyFill="1" applyBorder="1" applyAlignment="1" applyProtection="1">
      <alignment horizontal="center" vertical="top" wrapText="1"/>
      <protection locked="0"/>
    </xf>
    <xf numFmtId="0" fontId="2" fillId="5" borderId="16" xfId="0" applyNumberFormat="1" applyFont="1" applyFill="1" applyBorder="1" applyAlignment="1" applyProtection="1">
      <alignment horizontal="center" vertical="top" wrapText="1"/>
      <protection locked="0"/>
    </xf>
    <xf numFmtId="0" fontId="2" fillId="5" borderId="17" xfId="0" applyNumberFormat="1" applyFont="1" applyFill="1" applyBorder="1" applyAlignment="1" applyProtection="1">
      <alignment horizontal="center" vertical="top" wrapText="1"/>
      <protection locked="0"/>
    </xf>
    <xf numFmtId="0" fontId="2" fillId="5" borderId="18" xfId="0" applyNumberFormat="1" applyFont="1" applyFill="1" applyBorder="1" applyAlignment="1" applyProtection="1">
      <alignment horizontal="center" vertical="top" wrapText="1"/>
      <protection locked="0"/>
    </xf>
    <xf numFmtId="2" fontId="29" fillId="5" borderId="19" xfId="0" applyNumberFormat="1" applyFont="1" applyFill="1" applyBorder="1" applyAlignment="1" applyProtection="1">
      <alignment horizontal="center" vertical="top" wrapText="1"/>
      <protection locked="0"/>
    </xf>
    <xf numFmtId="2" fontId="29" fillId="5" borderId="17" xfId="0" applyNumberFormat="1" applyFont="1" applyFill="1" applyBorder="1" applyAlignment="1" applyProtection="1">
      <alignment horizontal="center" vertical="top" wrapText="1"/>
      <protection locked="0"/>
    </xf>
    <xf numFmtId="2" fontId="29" fillId="5" borderId="18" xfId="0" applyNumberFormat="1" applyFont="1" applyFill="1" applyBorder="1" applyAlignment="1" applyProtection="1">
      <alignment horizontal="center" vertical="top" wrapText="1"/>
      <protection locked="0"/>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7" fillId="5" borderId="40" xfId="0" applyNumberFormat="1" applyFont="1" applyFill="1" applyBorder="1" applyAlignment="1" applyProtection="1">
      <alignment horizontal="center" vertical="top" wrapText="1"/>
      <protection locked="0"/>
    </xf>
    <xf numFmtId="0" fontId="17" fillId="5" borderId="35" xfId="0" applyNumberFormat="1" applyFont="1" applyFill="1" applyBorder="1" applyAlignment="1" applyProtection="1">
      <alignment horizontal="center" vertical="top" wrapText="1"/>
      <protection locked="0"/>
    </xf>
    <xf numFmtId="0" fontId="17" fillId="5" borderId="37" xfId="0" applyNumberFormat="1" applyFont="1" applyFill="1" applyBorder="1" applyAlignment="1" applyProtection="1">
      <alignment horizontal="center" vertical="top" wrapText="1"/>
      <protection locked="0"/>
    </xf>
    <xf numFmtId="0" fontId="17" fillId="5" borderId="36" xfId="0" applyNumberFormat="1" applyFont="1" applyFill="1" applyBorder="1" applyAlignment="1" applyProtection="1">
      <alignment horizontal="center" vertical="top" wrapText="1"/>
      <protection locked="0"/>
    </xf>
    <xf numFmtId="0" fontId="34" fillId="5" borderId="19" xfId="0" applyFont="1" applyFill="1" applyBorder="1" applyAlignment="1">
      <alignment horizontal="center"/>
    </xf>
    <xf numFmtId="0" fontId="34" fillId="5" borderId="17" xfId="0" applyFont="1" applyFill="1" applyBorder="1" applyAlignment="1">
      <alignment horizontal="center"/>
    </xf>
    <xf numFmtId="0" fontId="34" fillId="5" borderId="18" xfId="0" applyFont="1" applyFill="1" applyBorder="1" applyAlignment="1">
      <alignment horizontal="center"/>
    </xf>
    <xf numFmtId="0" fontId="10" fillId="0" borderId="30" xfId="0" applyFont="1" applyBorder="1" applyAlignment="1" applyProtection="1">
      <alignment horizontal="center"/>
    </xf>
    <xf numFmtId="0" fontId="10" fillId="0" borderId="31" xfId="0" applyFont="1" applyBorder="1" applyAlignment="1" applyProtection="1">
      <alignment horizontal="center"/>
    </xf>
    <xf numFmtId="0" fontId="10" fillId="0" borderId="32" xfId="0" applyFont="1" applyBorder="1" applyAlignment="1" applyProtection="1">
      <alignment horizontal="center"/>
    </xf>
    <xf numFmtId="0" fontId="6" fillId="0" borderId="16" xfId="0" applyFont="1" applyBorder="1" applyAlignment="1" applyProtection="1">
      <alignment horizontal="center"/>
    </xf>
    <xf numFmtId="0" fontId="6" fillId="0" borderId="17" xfId="0" applyFont="1" applyBorder="1" applyAlignment="1" applyProtection="1">
      <alignment horizontal="center"/>
    </xf>
    <xf numFmtId="0" fontId="6" fillId="0" borderId="18" xfId="0" applyFont="1" applyBorder="1" applyAlignment="1" applyProtection="1">
      <alignment horizontal="center"/>
    </xf>
    <xf numFmtId="0" fontId="6" fillId="0" borderId="33" xfId="0" applyFont="1" applyBorder="1" applyAlignment="1">
      <alignment horizontal="center" vertical="center"/>
    </xf>
    <xf numFmtId="0" fontId="6" fillId="0" borderId="4" xfId="0" applyFont="1" applyBorder="1" applyAlignment="1">
      <alignment horizontal="center" vertical="center"/>
    </xf>
    <xf numFmtId="0" fontId="6" fillId="0" borderId="45" xfId="0" applyFont="1" applyBorder="1" applyAlignment="1">
      <alignment horizontal="center" vertical="center"/>
    </xf>
    <xf numFmtId="0" fontId="12" fillId="5" borderId="19" xfId="0" applyFont="1" applyFill="1" applyBorder="1" applyAlignment="1" applyProtection="1">
      <alignment horizontal="left" vertical="top" wrapText="1"/>
      <protection locked="0"/>
    </xf>
    <xf numFmtId="0" fontId="12" fillId="5" borderId="17" xfId="0" applyFont="1" applyFill="1" applyBorder="1" applyAlignment="1" applyProtection="1">
      <alignment horizontal="left" vertical="top" wrapText="1"/>
      <protection locked="0"/>
    </xf>
    <xf numFmtId="0" fontId="12" fillId="5" borderId="28" xfId="0" applyFont="1" applyFill="1" applyBorder="1" applyAlignment="1" applyProtection="1">
      <alignment horizontal="left" vertical="top" wrapText="1"/>
      <protection locked="0"/>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2" fillId="5" borderId="19" xfId="0" applyFont="1" applyFill="1" applyBorder="1" applyAlignment="1" applyProtection="1">
      <alignment horizontal="left"/>
      <protection locked="0"/>
    </xf>
    <xf numFmtId="0" fontId="2" fillId="5" borderId="17" xfId="0" applyFont="1" applyFill="1" applyBorder="1" applyAlignment="1" applyProtection="1">
      <alignment horizontal="left"/>
      <protection locked="0"/>
    </xf>
    <xf numFmtId="0" fontId="2" fillId="5" borderId="28" xfId="0" applyFont="1" applyFill="1" applyBorder="1" applyAlignment="1" applyProtection="1">
      <alignment horizontal="left"/>
      <protection locked="0"/>
    </xf>
    <xf numFmtId="0" fontId="18" fillId="0" borderId="19" xfId="0" applyNumberFormat="1" applyFont="1" applyFill="1" applyBorder="1" applyAlignment="1" applyProtection="1">
      <alignment horizontal="center" vertical="distributed"/>
    </xf>
    <xf numFmtId="0" fontId="18" fillId="0" borderId="17" xfId="0" applyNumberFormat="1" applyFont="1" applyFill="1" applyBorder="1" applyAlignment="1" applyProtection="1">
      <alignment horizontal="center" vertical="distributed"/>
    </xf>
    <xf numFmtId="0" fontId="18" fillId="0" borderId="18" xfId="0" applyNumberFormat="1" applyFont="1" applyFill="1" applyBorder="1" applyAlignment="1" applyProtection="1">
      <alignment horizontal="center" vertical="distributed"/>
    </xf>
    <xf numFmtId="0" fontId="10" fillId="0" borderId="30" xfId="0" applyFont="1" applyBorder="1" applyAlignment="1">
      <alignment horizontal="center"/>
    </xf>
    <xf numFmtId="0" fontId="10" fillId="0" borderId="31" xfId="0" applyFont="1" applyBorder="1" applyAlignment="1">
      <alignment horizontal="center"/>
    </xf>
    <xf numFmtId="0" fontId="10" fillId="0" borderId="32" xfId="0" applyFont="1" applyBorder="1" applyAlignment="1">
      <alignment horizontal="center"/>
    </xf>
    <xf numFmtId="0" fontId="31" fillId="0" borderId="47" xfId="0" applyNumberFormat="1" applyFont="1" applyFill="1" applyBorder="1" applyAlignment="1" applyProtection="1">
      <alignment horizontal="center" vertical="top" wrapText="1"/>
      <protection locked="0"/>
    </xf>
    <xf numFmtId="0" fontId="31" fillId="0" borderId="48" xfId="0" applyNumberFormat="1" applyFont="1" applyFill="1" applyBorder="1" applyAlignment="1" applyProtection="1">
      <alignment horizontal="center" vertical="top" wrapText="1"/>
      <protection locked="0"/>
    </xf>
    <xf numFmtId="0" fontId="31" fillId="0" borderId="49" xfId="0" applyNumberFormat="1" applyFont="1" applyFill="1" applyBorder="1" applyAlignment="1" applyProtection="1">
      <alignment horizontal="center" vertical="top" wrapText="1"/>
      <protection locked="0"/>
    </xf>
    <xf numFmtId="0" fontId="31" fillId="0" borderId="47" xfId="0" applyNumberFormat="1" applyFont="1" applyFill="1" applyBorder="1" applyAlignment="1" applyProtection="1">
      <alignment horizontal="center" vertical="center" wrapText="1"/>
      <protection locked="0"/>
    </xf>
    <xf numFmtId="0" fontId="31" fillId="0" borderId="48" xfId="0" applyNumberFormat="1" applyFont="1" applyFill="1" applyBorder="1" applyAlignment="1" applyProtection="1">
      <alignment horizontal="center" vertical="center" wrapText="1"/>
      <protection locked="0"/>
    </xf>
    <xf numFmtId="0" fontId="31" fillId="0" borderId="49" xfId="0" applyNumberFormat="1" applyFont="1" applyFill="1" applyBorder="1" applyAlignment="1" applyProtection="1">
      <alignment horizontal="center" vertical="center" wrapText="1"/>
      <protection locked="0"/>
    </xf>
    <xf numFmtId="0" fontId="32" fillId="6" borderId="47" xfId="0" applyFont="1" applyFill="1" applyBorder="1" applyAlignment="1">
      <alignment horizontal="center"/>
    </xf>
    <xf numFmtId="0" fontId="33" fillId="6" borderId="48" xfId="0" applyFont="1" applyFill="1" applyBorder="1" applyAlignment="1">
      <alignment horizontal="center"/>
    </xf>
    <xf numFmtId="0" fontId="33" fillId="6" borderId="49" xfId="0" applyFont="1" applyFill="1" applyBorder="1" applyAlignment="1">
      <alignment horizontal="center"/>
    </xf>
    <xf numFmtId="0" fontId="0" fillId="5" borderId="42" xfId="0" applyFill="1" applyBorder="1" applyAlignment="1">
      <alignment horizontal="center"/>
    </xf>
    <xf numFmtId="0" fontId="0" fillId="5" borderId="43" xfId="0" applyFill="1" applyBorder="1" applyAlignment="1">
      <alignment horizontal="center"/>
    </xf>
    <xf numFmtId="0" fontId="0" fillId="5" borderId="44" xfId="0" applyFill="1" applyBorder="1" applyAlignment="1">
      <alignment horizontal="center"/>
    </xf>
    <xf numFmtId="0" fontId="0" fillId="5" borderId="1" xfId="0" applyFill="1" applyBorder="1" applyAlignment="1">
      <alignment horizontal="center"/>
    </xf>
    <xf numFmtId="0" fontId="0" fillId="5" borderId="0" xfId="0" applyFill="1" applyBorder="1" applyAlignment="1">
      <alignment horizontal="center"/>
    </xf>
    <xf numFmtId="0" fontId="0" fillId="5" borderId="2" xfId="0" applyFill="1" applyBorder="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0" fillId="5" borderId="8" xfId="0" applyFill="1" applyBorder="1" applyAlignment="1">
      <alignment horizontal="center"/>
    </xf>
    <xf numFmtId="0" fontId="6" fillId="0" borderId="4" xfId="0" applyFont="1" applyBorder="1" applyAlignment="1" applyProtection="1">
      <alignment horizontal="center"/>
    </xf>
    <xf numFmtId="0" fontId="6" fillId="0" borderId="45" xfId="0" applyFont="1" applyBorder="1" applyAlignment="1" applyProtection="1">
      <alignment horizontal="center"/>
    </xf>
    <xf numFmtId="0" fontId="6" fillId="0" borderId="16" xfId="0" applyFont="1" applyBorder="1" applyAlignment="1">
      <alignment horizontal="center" vertical="center"/>
    </xf>
    <xf numFmtId="0" fontId="2" fillId="5" borderId="33" xfId="0" applyNumberFormat="1" applyFont="1" applyFill="1" applyBorder="1" applyAlignment="1" applyProtection="1">
      <alignment vertical="top" wrapText="1"/>
      <protection locked="0"/>
    </xf>
    <xf numFmtId="0" fontId="2" fillId="5" borderId="4" xfId="0" applyNumberFormat="1" applyFont="1" applyFill="1" applyBorder="1" applyAlignment="1" applyProtection="1">
      <alignment vertical="top" wrapText="1"/>
      <protection locked="0"/>
    </xf>
    <xf numFmtId="0" fontId="2" fillId="5" borderId="5" xfId="0" applyNumberFormat="1" applyFont="1" applyFill="1" applyBorder="1" applyAlignment="1" applyProtection="1">
      <alignment vertical="top" wrapText="1"/>
      <protection locked="0"/>
    </xf>
    <xf numFmtId="0" fontId="2" fillId="5" borderId="1" xfId="0" applyNumberFormat="1" applyFont="1" applyFill="1" applyBorder="1" applyAlignment="1" applyProtection="1">
      <alignment vertical="top" wrapText="1"/>
      <protection locked="0"/>
    </xf>
    <xf numFmtId="0" fontId="2" fillId="5" borderId="0" xfId="0" applyNumberFormat="1" applyFont="1" applyFill="1" applyBorder="1" applyAlignment="1" applyProtection="1">
      <alignment vertical="top" wrapText="1"/>
      <protection locked="0"/>
    </xf>
    <xf numFmtId="0" fontId="2" fillId="5" borderId="2" xfId="0" applyNumberFormat="1" applyFont="1" applyFill="1" applyBorder="1" applyAlignment="1" applyProtection="1">
      <alignment vertical="top" wrapText="1"/>
      <protection locked="0"/>
    </xf>
    <xf numFmtId="0" fontId="2" fillId="5" borderId="6" xfId="0" applyNumberFormat="1" applyFont="1" applyFill="1" applyBorder="1" applyAlignment="1" applyProtection="1">
      <alignment vertical="top" wrapText="1"/>
      <protection locked="0"/>
    </xf>
    <xf numFmtId="0" fontId="2" fillId="5" borderId="7" xfId="0" applyNumberFormat="1" applyFont="1" applyFill="1" applyBorder="1" applyAlignment="1" applyProtection="1">
      <alignment vertical="top" wrapText="1"/>
      <protection locked="0"/>
    </xf>
    <xf numFmtId="0" fontId="2" fillId="5" borderId="8" xfId="0" applyNumberFormat="1" applyFont="1" applyFill="1" applyBorder="1" applyAlignment="1" applyProtection="1">
      <alignment vertical="top" wrapText="1"/>
      <protection locked="0"/>
    </xf>
    <xf numFmtId="0" fontId="2" fillId="5" borderId="40" xfId="0" applyFont="1" applyFill="1" applyBorder="1" applyAlignment="1" applyProtection="1">
      <alignment horizontal="center"/>
      <protection locked="0"/>
    </xf>
    <xf numFmtId="0" fontId="2" fillId="5" borderId="7" xfId="0" applyFont="1" applyFill="1" applyBorder="1" applyAlignment="1" applyProtection="1">
      <alignment horizontal="center"/>
      <protection locked="0"/>
    </xf>
    <xf numFmtId="0" fontId="2" fillId="5" borderId="35" xfId="0" applyFont="1" applyFill="1" applyBorder="1" applyAlignment="1" applyProtection="1">
      <alignment horizontal="center"/>
      <protection locked="0"/>
    </xf>
    <xf numFmtId="0" fontId="2" fillId="5" borderId="37" xfId="0" applyFont="1" applyFill="1" applyBorder="1" applyAlignment="1" applyProtection="1">
      <alignment horizontal="center"/>
      <protection locked="0"/>
    </xf>
    <xf numFmtId="0" fontId="10" fillId="0" borderId="16" xfId="0" applyFont="1" applyBorder="1" applyAlignment="1">
      <alignment horizontal="left"/>
    </xf>
    <xf numFmtId="0" fontId="10" fillId="0" borderId="17" xfId="0" applyFont="1" applyBorder="1" applyAlignment="1">
      <alignment horizontal="left"/>
    </xf>
    <xf numFmtId="0" fontId="10" fillId="0" borderId="17" xfId="0" applyFont="1" applyBorder="1" applyAlignment="1">
      <alignment horizontal="center"/>
    </xf>
    <xf numFmtId="0" fontId="10" fillId="0" borderId="28" xfId="0" applyFont="1" applyBorder="1" applyAlignment="1">
      <alignment horizontal="center"/>
    </xf>
    <xf numFmtId="0" fontId="2" fillId="5" borderId="1" xfId="0" applyNumberFormat="1" applyFont="1" applyFill="1" applyBorder="1" applyAlignment="1" applyProtection="1">
      <alignment horizontal="left"/>
      <protection locked="0"/>
    </xf>
    <xf numFmtId="0" fontId="2" fillId="5" borderId="0" xfId="0" applyNumberFormat="1" applyFont="1" applyFill="1" applyBorder="1" applyAlignment="1" applyProtection="1">
      <alignment horizontal="left"/>
      <protection locked="0"/>
    </xf>
    <xf numFmtId="0" fontId="2" fillId="5" borderId="15" xfId="0" applyNumberFormat="1" applyFont="1" applyFill="1" applyBorder="1" applyAlignment="1" applyProtection="1">
      <alignment horizontal="left"/>
      <protection locked="0"/>
    </xf>
    <xf numFmtId="0" fontId="6" fillId="0" borderId="17" xfId="0" applyFont="1" applyBorder="1" applyAlignment="1">
      <alignment horizontal="right"/>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1" xfId="0" applyFont="1" applyBorder="1" applyAlignment="1">
      <alignment horizontal="center" vertical="center"/>
    </xf>
    <xf numFmtId="1" fontId="2" fillId="5" borderId="19" xfId="0" applyNumberFormat="1" applyFont="1" applyFill="1" applyBorder="1" applyAlignment="1" applyProtection="1">
      <alignment horizontal="center"/>
      <protection locked="0"/>
    </xf>
    <xf numFmtId="1" fontId="2" fillId="5" borderId="17" xfId="0" applyNumberFormat="1" applyFont="1" applyFill="1" applyBorder="1" applyAlignment="1" applyProtection="1">
      <alignment horizontal="center"/>
      <protection locked="0"/>
    </xf>
    <xf numFmtId="1" fontId="2" fillId="5" borderId="28" xfId="0" applyNumberFormat="1" applyFont="1" applyFill="1" applyBorder="1" applyAlignment="1" applyProtection="1">
      <alignment horizontal="center"/>
      <protection locked="0"/>
    </xf>
    <xf numFmtId="3" fontId="11" fillId="5" borderId="19" xfId="0" applyNumberFormat="1" applyFont="1" applyFill="1" applyBorder="1" applyAlignment="1" applyProtection="1">
      <alignment horizontal="center"/>
      <protection locked="0"/>
    </xf>
    <xf numFmtId="3" fontId="11" fillId="5" borderId="17" xfId="0" applyNumberFormat="1" applyFont="1" applyFill="1" applyBorder="1" applyAlignment="1" applyProtection="1">
      <alignment horizontal="center"/>
      <protection locked="0"/>
    </xf>
    <xf numFmtId="3" fontId="11" fillId="5" borderId="18" xfId="0" applyNumberFormat="1" applyFont="1" applyFill="1" applyBorder="1" applyAlignment="1" applyProtection="1">
      <alignment horizontal="center"/>
      <protection locked="0"/>
    </xf>
    <xf numFmtId="3" fontId="25" fillId="6" borderId="19" xfId="0" applyNumberFormat="1" applyFont="1" applyFill="1" applyBorder="1" applyAlignment="1" applyProtection="1">
      <alignment horizontal="center"/>
      <protection locked="0"/>
    </xf>
    <xf numFmtId="3" fontId="25" fillId="6" borderId="17" xfId="0" applyNumberFormat="1" applyFont="1" applyFill="1" applyBorder="1" applyAlignment="1" applyProtection="1">
      <alignment horizontal="center"/>
      <protection locked="0"/>
    </xf>
    <xf numFmtId="3" fontId="11" fillId="5" borderId="28" xfId="0" applyNumberFormat="1" applyFont="1" applyFill="1" applyBorder="1" applyAlignment="1" applyProtection="1">
      <alignment horizontal="center"/>
      <protection locked="0"/>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53" xfId="0" applyFont="1" applyBorder="1" applyAlignment="1">
      <alignment horizontal="center" vertical="center"/>
    </xf>
    <xf numFmtId="0" fontId="12" fillId="5" borderId="21" xfId="0" applyFont="1" applyFill="1" applyBorder="1" applyAlignment="1" applyProtection="1">
      <alignment horizontal="left" vertical="top" wrapText="1"/>
      <protection locked="0"/>
    </xf>
    <xf numFmtId="0" fontId="12" fillId="5" borderId="9" xfId="0" applyFont="1" applyFill="1" applyBorder="1" applyAlignment="1" applyProtection="1">
      <alignment horizontal="left" vertical="top" wrapText="1"/>
      <protection locked="0"/>
    </xf>
    <xf numFmtId="0" fontId="12" fillId="5" borderId="41" xfId="0" applyFont="1" applyFill="1" applyBorder="1" applyAlignment="1" applyProtection="1">
      <alignment horizontal="left" vertical="top" wrapText="1"/>
      <protection locked="0"/>
    </xf>
    <xf numFmtId="0" fontId="12" fillId="5" borderId="19" xfId="0" applyNumberFormat="1" applyFont="1" applyFill="1" applyBorder="1" applyAlignment="1" applyProtection="1">
      <alignment horizontal="center" vertical="top" wrapText="1"/>
    </xf>
    <xf numFmtId="0" fontId="12" fillId="5" borderId="17" xfId="0" applyNumberFormat="1" applyFont="1" applyFill="1" applyBorder="1" applyAlignment="1" applyProtection="1">
      <alignment horizontal="center" vertical="top" wrapText="1"/>
    </xf>
    <xf numFmtId="0" fontId="12" fillId="5" borderId="28" xfId="0" applyNumberFormat="1" applyFont="1" applyFill="1" applyBorder="1" applyAlignment="1" applyProtection="1">
      <alignment horizontal="center" vertical="top" wrapText="1"/>
    </xf>
    <xf numFmtId="0" fontId="0" fillId="5" borderId="40" xfId="0" applyFill="1" applyBorder="1" applyAlignment="1">
      <alignment horizontal="center"/>
    </xf>
    <xf numFmtId="0" fontId="0" fillId="5" borderId="35" xfId="0" applyFill="1" applyBorder="1" applyAlignment="1">
      <alignment horizontal="center"/>
    </xf>
    <xf numFmtId="0" fontId="0" fillId="5" borderId="36" xfId="0" applyFill="1" applyBorder="1" applyAlignment="1">
      <alignment horizontal="center"/>
    </xf>
    <xf numFmtId="3" fontId="6" fillId="3" borderId="9" xfId="0" applyNumberFormat="1" applyFont="1" applyFill="1" applyBorder="1" applyAlignment="1">
      <alignment horizontal="center"/>
    </xf>
    <xf numFmtId="3" fontId="6" fillId="3" borderId="19" xfId="0" applyNumberFormat="1" applyFont="1" applyFill="1" applyBorder="1" applyAlignment="1">
      <alignment horizontal="center"/>
    </xf>
    <xf numFmtId="3" fontId="6" fillId="3" borderId="17" xfId="0" applyNumberFormat="1" applyFont="1" applyFill="1" applyBorder="1" applyAlignment="1">
      <alignment horizontal="center"/>
    </xf>
    <xf numFmtId="3" fontId="6" fillId="3" borderId="28" xfId="0" applyNumberFormat="1" applyFont="1" applyFill="1" applyBorder="1" applyAlignment="1">
      <alignment horizontal="center"/>
    </xf>
    <xf numFmtId="0" fontId="13" fillId="4" borderId="47"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0" fillId="3" borderId="0" xfId="0" applyFont="1" applyFill="1" applyBorder="1" applyAlignment="1">
      <alignment horizontal="center"/>
    </xf>
    <xf numFmtId="0" fontId="7" fillId="3" borderId="0" xfId="0" applyFont="1" applyFill="1" applyBorder="1" applyAlignment="1">
      <alignment horizontal="center"/>
    </xf>
    <xf numFmtId="0" fontId="7" fillId="3" borderId="2" xfId="0" applyFont="1" applyFill="1" applyBorder="1" applyAlignment="1">
      <alignment horizontal="center"/>
    </xf>
    <xf numFmtId="164" fontId="2" fillId="5" borderId="19" xfId="0" applyNumberFormat="1" applyFont="1" applyFill="1" applyBorder="1" applyAlignment="1" applyProtection="1">
      <alignment horizontal="center"/>
      <protection locked="0"/>
    </xf>
    <xf numFmtId="164" fontId="2" fillId="5" borderId="17" xfId="0" applyNumberFormat="1" applyFont="1" applyFill="1" applyBorder="1" applyAlignment="1" applyProtection="1">
      <alignment horizontal="center"/>
      <protection locked="0"/>
    </xf>
    <xf numFmtId="164" fontId="2" fillId="5" borderId="18" xfId="0" applyNumberFormat="1" applyFont="1" applyFill="1" applyBorder="1" applyAlignment="1" applyProtection="1">
      <alignment horizontal="center"/>
      <protection locked="0"/>
    </xf>
    <xf numFmtId="3" fontId="2" fillId="5" borderId="19" xfId="0" applyNumberFormat="1" applyFont="1" applyFill="1" applyBorder="1" applyAlignment="1" applyProtection="1">
      <alignment horizontal="center"/>
      <protection locked="0"/>
    </xf>
    <xf numFmtId="3" fontId="2" fillId="5" borderId="17" xfId="0" applyNumberFormat="1" applyFont="1" applyFill="1" applyBorder="1" applyAlignment="1" applyProtection="1">
      <alignment horizontal="center"/>
      <protection locked="0"/>
    </xf>
    <xf numFmtId="3" fontId="2" fillId="5" borderId="18" xfId="0" applyNumberFormat="1" applyFont="1" applyFill="1" applyBorder="1" applyAlignment="1" applyProtection="1">
      <alignment horizontal="center"/>
      <protection locked="0"/>
    </xf>
    <xf numFmtId="0" fontId="12" fillId="5" borderId="46" xfId="0" applyFont="1" applyFill="1" applyBorder="1" applyAlignment="1" applyProtection="1">
      <alignment vertical="top" wrapText="1"/>
      <protection locked="0"/>
    </xf>
    <xf numFmtId="0" fontId="12" fillId="5" borderId="31" xfId="0" applyFont="1" applyFill="1" applyBorder="1" applyAlignment="1" applyProtection="1">
      <alignment vertical="top" wrapText="1"/>
      <protection locked="0"/>
    </xf>
    <xf numFmtId="0" fontId="12" fillId="5" borderId="32" xfId="0" applyFont="1" applyFill="1" applyBorder="1" applyAlignment="1" applyProtection="1">
      <alignment vertical="top" wrapText="1"/>
      <protection locked="0"/>
    </xf>
    <xf numFmtId="0" fontId="6" fillId="0" borderId="42" xfId="0" applyFont="1" applyFill="1" applyBorder="1" applyAlignment="1">
      <alignment horizontal="center" vertical="center"/>
    </xf>
    <xf numFmtId="0" fontId="6" fillId="0" borderId="53" xfId="0" applyFont="1" applyFill="1" applyBorder="1" applyAlignment="1">
      <alignment horizontal="center" vertical="center"/>
    </xf>
    <xf numFmtId="164" fontId="2" fillId="5" borderId="28" xfId="0" applyNumberFormat="1" applyFont="1" applyFill="1" applyBorder="1" applyAlignment="1" applyProtection="1">
      <alignment horizontal="center"/>
      <protection locked="0"/>
    </xf>
    <xf numFmtId="3" fontId="2" fillId="5" borderId="28" xfId="0" applyNumberFormat="1" applyFont="1" applyFill="1" applyBorder="1" applyAlignment="1" applyProtection="1">
      <alignment horizontal="center"/>
      <protection locked="0"/>
    </xf>
    <xf numFmtId="0" fontId="24" fillId="5" borderId="19" xfId="1" applyFill="1" applyBorder="1" applyAlignment="1">
      <alignment horizontal="center"/>
    </xf>
    <xf numFmtId="0" fontId="24" fillId="5" borderId="17" xfId="1" applyFill="1" applyBorder="1" applyAlignment="1">
      <alignment horizontal="center"/>
    </xf>
    <xf numFmtId="0" fontId="24" fillId="5" borderId="18" xfId="1" applyFill="1" applyBorder="1" applyAlignment="1">
      <alignment horizontal="center"/>
    </xf>
    <xf numFmtId="0" fontId="0" fillId="3" borderId="19"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6" fillId="0" borderId="19"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3" fontId="6" fillId="3" borderId="0" xfId="0" applyNumberFormat="1" applyFont="1" applyFill="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xf>
    <xf numFmtId="0" fontId="10" fillId="0" borderId="44" xfId="0" applyFont="1" applyBorder="1" applyAlignment="1">
      <alignment horizontal="center"/>
    </xf>
    <xf numFmtId="0" fontId="11" fillId="5" borderId="22" xfId="0" applyFont="1" applyFill="1" applyBorder="1" applyAlignment="1" applyProtection="1">
      <alignment horizontal="center"/>
      <protection locked="0"/>
    </xf>
    <xf numFmtId="0" fontId="11" fillId="5" borderId="4" xfId="0" applyFont="1" applyFill="1" applyBorder="1" applyAlignment="1" applyProtection="1">
      <alignment horizontal="center"/>
      <protection locked="0"/>
    </xf>
    <xf numFmtId="0" fontId="11" fillId="5" borderId="45" xfId="0" applyFont="1" applyFill="1" applyBorder="1" applyAlignment="1" applyProtection="1">
      <alignment horizontal="center"/>
      <protection locked="0"/>
    </xf>
    <xf numFmtId="0" fontId="10" fillId="0" borderId="9" xfId="0" applyFont="1" applyFill="1" applyBorder="1" applyAlignment="1">
      <alignment horizontal="right"/>
    </xf>
    <xf numFmtId="0" fontId="12" fillId="5" borderId="19" xfId="0" applyFont="1" applyFill="1" applyBorder="1" applyAlignment="1" applyProtection="1">
      <alignment horizontal="center" vertical="top" wrapText="1"/>
      <protection locked="0"/>
    </xf>
    <xf numFmtId="0" fontId="12" fillId="5" borderId="17" xfId="0" applyFont="1" applyFill="1" applyBorder="1" applyAlignment="1" applyProtection="1">
      <alignment horizontal="center" vertical="top" wrapText="1"/>
      <protection locked="0"/>
    </xf>
    <xf numFmtId="0" fontId="12" fillId="5" borderId="18" xfId="0" applyFont="1" applyFill="1" applyBorder="1" applyAlignment="1" applyProtection="1">
      <alignment horizontal="center" vertical="top" wrapText="1"/>
      <protection locked="0"/>
    </xf>
    <xf numFmtId="0" fontId="10" fillId="0" borderId="16" xfId="0" applyFont="1" applyBorder="1" applyAlignment="1">
      <alignment horizontal="center"/>
    </xf>
    <xf numFmtId="0" fontId="10" fillId="0" borderId="41" xfId="0" applyFont="1" applyBorder="1" applyAlignment="1">
      <alignment horizontal="center"/>
    </xf>
    <xf numFmtId="0" fontId="6" fillId="0" borderId="0" xfId="0" applyFont="1" applyBorder="1" applyAlignment="1">
      <alignment horizontal="center"/>
    </xf>
    <xf numFmtId="0" fontId="6" fillId="0" borderId="1" xfId="0" applyFont="1" applyBorder="1" applyAlignment="1">
      <alignment horizontal="center"/>
    </xf>
    <xf numFmtId="0" fontId="6" fillId="0" borderId="15" xfId="0" applyFont="1" applyBorder="1" applyAlignment="1">
      <alignment horizontal="center"/>
    </xf>
    <xf numFmtId="0" fontId="2" fillId="5" borderId="19" xfId="0" applyFont="1" applyFill="1" applyBorder="1" applyAlignment="1" applyProtection="1">
      <alignment horizontal="center"/>
      <protection locked="0"/>
    </xf>
    <xf numFmtId="0" fontId="2" fillId="5" borderId="17" xfId="0" applyFont="1" applyFill="1" applyBorder="1" applyAlignment="1" applyProtection="1">
      <alignment horizontal="center"/>
      <protection locked="0"/>
    </xf>
    <xf numFmtId="0" fontId="2" fillId="5" borderId="18" xfId="0" applyFont="1" applyFill="1" applyBorder="1" applyAlignment="1" applyProtection="1">
      <alignment horizontal="center"/>
      <protection locked="0"/>
    </xf>
    <xf numFmtId="1" fontId="2" fillId="5" borderId="18" xfId="0" applyNumberFormat="1" applyFont="1" applyFill="1" applyBorder="1" applyAlignment="1" applyProtection="1">
      <alignment horizontal="center"/>
      <protection locked="0"/>
    </xf>
    <xf numFmtId="49" fontId="2" fillId="5" borderId="1" xfId="0" applyNumberFormat="1" applyFont="1" applyFill="1" applyBorder="1" applyAlignment="1" applyProtection="1">
      <alignment horizontal="left" wrapText="1"/>
      <protection locked="0"/>
    </xf>
    <xf numFmtId="49" fontId="2" fillId="5" borderId="0" xfId="0" applyNumberFormat="1" applyFont="1" applyFill="1" applyBorder="1" applyAlignment="1" applyProtection="1">
      <alignment horizontal="left"/>
      <protection locked="0"/>
    </xf>
    <xf numFmtId="49" fontId="2" fillId="5" borderId="15" xfId="0" applyNumberFormat="1" applyFont="1" applyFill="1" applyBorder="1" applyAlignment="1" applyProtection="1">
      <alignment horizontal="left"/>
      <protection locked="0"/>
    </xf>
    <xf numFmtId="0" fontId="10" fillId="0" borderId="16" xfId="0" applyFont="1" applyFill="1" applyBorder="1" applyAlignment="1">
      <alignment horizontal="center"/>
    </xf>
    <xf numFmtId="0" fontId="10" fillId="0" borderId="17" xfId="0" applyFont="1" applyFill="1" applyBorder="1" applyAlignment="1">
      <alignment horizontal="center"/>
    </xf>
    <xf numFmtId="0" fontId="10" fillId="0" borderId="28" xfId="0" applyFont="1" applyFill="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31" fillId="0" borderId="44" xfId="0" applyFont="1" applyBorder="1" applyAlignment="1">
      <alignment horizontal="center"/>
    </xf>
    <xf numFmtId="0" fontId="6" fillId="0" borderId="3" xfId="0" applyFont="1" applyFill="1" applyBorder="1" applyAlignment="1">
      <alignment horizontal="center"/>
    </xf>
    <xf numFmtId="0" fontId="18" fillId="0" borderId="3" xfId="0" applyNumberFormat="1" applyFont="1" applyFill="1" applyBorder="1" applyAlignment="1" applyProtection="1">
      <alignment horizontal="center" vertical="distributed"/>
    </xf>
    <xf numFmtId="0" fontId="6" fillId="0" borderId="9" xfId="0" applyNumberFormat="1" applyFont="1" applyFill="1" applyBorder="1" applyAlignment="1">
      <alignment horizontal="right"/>
    </xf>
    <xf numFmtId="0" fontId="6" fillId="0" borderId="41" xfId="0" applyNumberFormat="1" applyFont="1" applyFill="1" applyBorder="1" applyAlignment="1">
      <alignment horizontal="right"/>
    </xf>
    <xf numFmtId="0" fontId="26" fillId="0" borderId="42" xfId="0" applyFont="1" applyBorder="1" applyAlignment="1">
      <alignment horizontal="center"/>
    </xf>
    <xf numFmtId="0" fontId="26" fillId="0" borderId="43" xfId="0" applyFont="1" applyBorder="1" applyAlignment="1">
      <alignment horizontal="center"/>
    </xf>
    <xf numFmtId="0" fontId="26" fillId="0" borderId="44" xfId="0" applyFont="1" applyBorder="1" applyAlignment="1">
      <alignment horizontal="center"/>
    </xf>
    <xf numFmtId="0" fontId="39" fillId="0" borderId="19" xfId="0" applyFont="1" applyFill="1" applyBorder="1" applyAlignment="1">
      <alignment horizontal="center" wrapText="1"/>
    </xf>
    <xf numFmtId="0" fontId="39" fillId="0" borderId="17" xfId="0" applyFont="1" applyFill="1" applyBorder="1" applyAlignment="1">
      <alignment horizontal="center" wrapText="1"/>
    </xf>
    <xf numFmtId="0" fontId="39" fillId="0" borderId="18" xfId="0" applyFont="1" applyFill="1" applyBorder="1" applyAlignment="1">
      <alignment horizontal="center" wrapText="1"/>
    </xf>
    <xf numFmtId="49" fontId="2" fillId="5" borderId="20" xfId="0" applyNumberFormat="1" applyFont="1" applyFill="1" applyBorder="1" applyAlignment="1" applyProtection="1">
      <alignment horizontal="left" wrapText="1"/>
      <protection locked="0"/>
    </xf>
    <xf numFmtId="49" fontId="2" fillId="5" borderId="9" xfId="0" applyNumberFormat="1" applyFont="1" applyFill="1" applyBorder="1" applyAlignment="1" applyProtection="1">
      <alignment horizontal="left"/>
      <protection locked="0"/>
    </xf>
    <xf numFmtId="49" fontId="2" fillId="5" borderId="29" xfId="0" applyNumberFormat="1" applyFont="1" applyFill="1" applyBorder="1" applyAlignment="1" applyProtection="1">
      <alignment horizontal="left"/>
      <protection locked="0"/>
    </xf>
    <xf numFmtId="0" fontId="10" fillId="0" borderId="38" xfId="0" applyFont="1" applyFill="1" applyBorder="1" applyAlignment="1">
      <alignment horizontal="right"/>
    </xf>
    <xf numFmtId="0" fontId="10" fillId="0" borderId="39" xfId="0" applyFont="1" applyFill="1" applyBorder="1" applyAlignment="1">
      <alignment horizontal="right"/>
    </xf>
    <xf numFmtId="49" fontId="2" fillId="5" borderId="1" xfId="0" applyNumberFormat="1" applyFont="1" applyFill="1" applyBorder="1" applyAlignment="1" applyProtection="1">
      <alignment horizontal="left"/>
      <protection locked="0"/>
    </xf>
    <xf numFmtId="0" fontId="6" fillId="0" borderId="13" xfId="0" applyFont="1" applyFill="1" applyBorder="1" applyAlignment="1">
      <alignment horizontal="center"/>
    </xf>
    <xf numFmtId="0" fontId="6" fillId="0" borderId="9" xfId="0" applyFont="1" applyBorder="1" applyAlignment="1">
      <alignment horizontal="right"/>
    </xf>
    <xf numFmtId="0" fontId="6" fillId="0" borderId="41" xfId="0" applyFont="1" applyBorder="1" applyAlignment="1">
      <alignment horizontal="right"/>
    </xf>
    <xf numFmtId="0" fontId="18" fillId="0" borderId="12" xfId="0" applyNumberFormat="1" applyFont="1" applyFill="1" applyBorder="1" applyAlignment="1" applyProtection="1">
      <alignment horizontal="center" vertical="distributed"/>
    </xf>
    <xf numFmtId="0" fontId="17" fillId="5" borderId="35" xfId="0" applyNumberFormat="1" applyFont="1" applyFill="1" applyBorder="1" applyAlignment="1" applyProtection="1">
      <alignment horizontal="left" vertical="top" wrapText="1"/>
      <protection locked="0"/>
    </xf>
    <xf numFmtId="0" fontId="17" fillId="5" borderId="37" xfId="0" applyNumberFormat="1" applyFont="1" applyFill="1" applyBorder="1" applyAlignment="1" applyProtection="1">
      <alignment horizontal="left" vertical="top" wrapText="1"/>
      <protection locked="0"/>
    </xf>
    <xf numFmtId="0" fontId="2" fillId="5" borderId="42" xfId="0" applyNumberFormat="1" applyFont="1" applyFill="1" applyBorder="1" applyAlignment="1" applyProtection="1">
      <alignment horizontal="center" vertical="top" wrapText="1"/>
      <protection locked="0"/>
    </xf>
    <xf numFmtId="0" fontId="2" fillId="5" borderId="43" xfId="0" applyNumberFormat="1" applyFont="1" applyFill="1" applyBorder="1" applyAlignment="1" applyProtection="1">
      <alignment horizontal="center" vertical="top" wrapText="1"/>
      <protection locked="0"/>
    </xf>
    <xf numFmtId="0" fontId="2" fillId="5" borderId="44" xfId="0" applyNumberFormat="1" applyFont="1" applyFill="1" applyBorder="1" applyAlignment="1" applyProtection="1">
      <alignment horizontal="center" vertical="top" wrapText="1"/>
      <protection locked="0"/>
    </xf>
    <xf numFmtId="0" fontId="2" fillId="5" borderId="1" xfId="0" applyNumberFormat="1" applyFont="1" applyFill="1" applyBorder="1" applyAlignment="1" applyProtection="1">
      <alignment horizontal="center" vertical="top" wrapText="1"/>
      <protection locked="0"/>
    </xf>
    <xf numFmtId="0" fontId="2" fillId="5" borderId="0" xfId="0" applyNumberFormat="1" applyFont="1" applyFill="1" applyBorder="1" applyAlignment="1" applyProtection="1">
      <alignment horizontal="center" vertical="top" wrapText="1"/>
      <protection locked="0"/>
    </xf>
    <xf numFmtId="0" fontId="2" fillId="5" borderId="2" xfId="0" applyNumberFormat="1" applyFont="1" applyFill="1" applyBorder="1" applyAlignment="1" applyProtection="1">
      <alignment horizontal="center" vertical="top" wrapText="1"/>
      <protection locked="0"/>
    </xf>
    <xf numFmtId="0" fontId="2" fillId="5" borderId="6" xfId="0" applyNumberFormat="1" applyFont="1" applyFill="1" applyBorder="1" applyAlignment="1" applyProtection="1">
      <alignment horizontal="center" vertical="top" wrapText="1"/>
      <protection locked="0"/>
    </xf>
    <xf numFmtId="0" fontId="2" fillId="5" borderId="7" xfId="0" applyNumberFormat="1" applyFont="1" applyFill="1" applyBorder="1" applyAlignment="1" applyProtection="1">
      <alignment horizontal="center" vertical="top" wrapText="1"/>
      <protection locked="0"/>
    </xf>
    <xf numFmtId="0" fontId="2" fillId="5" borderId="8" xfId="0" applyNumberFormat="1" applyFont="1" applyFill="1" applyBorder="1" applyAlignment="1" applyProtection="1">
      <alignment horizontal="center" vertical="top" wrapText="1"/>
      <protection locked="0"/>
    </xf>
    <xf numFmtId="0" fontId="2" fillId="5" borderId="22" xfId="0" applyFont="1" applyFill="1" applyBorder="1" applyAlignment="1" applyProtection="1">
      <alignment horizontal="center"/>
      <protection locked="0"/>
    </xf>
    <xf numFmtId="0" fontId="2" fillId="5" borderId="4" xfId="0" applyFont="1" applyFill="1" applyBorder="1" applyAlignment="1" applyProtection="1">
      <alignment horizontal="center"/>
      <protection locked="0"/>
    </xf>
    <xf numFmtId="0" fontId="2" fillId="5" borderId="45" xfId="0" applyFont="1" applyFill="1" applyBorder="1" applyAlignment="1" applyProtection="1">
      <alignment horizontal="center"/>
      <protection locked="0"/>
    </xf>
    <xf numFmtId="49" fontId="2" fillId="5" borderId="33" xfId="0" applyNumberFormat="1" applyFont="1" applyFill="1" applyBorder="1" applyAlignment="1" applyProtection="1">
      <alignment horizontal="left" wrapText="1"/>
      <protection locked="0"/>
    </xf>
    <xf numFmtId="49" fontId="2" fillId="5" borderId="4" xfId="0" applyNumberFormat="1" applyFont="1" applyFill="1" applyBorder="1" applyAlignment="1" applyProtection="1">
      <alignment horizontal="left" wrapText="1"/>
      <protection locked="0"/>
    </xf>
    <xf numFmtId="49" fontId="2" fillId="5" borderId="45" xfId="0" applyNumberFormat="1" applyFont="1" applyFill="1" applyBorder="1" applyAlignment="1" applyProtection="1">
      <alignment horizontal="left" wrapText="1"/>
      <protection locked="0"/>
    </xf>
    <xf numFmtId="0" fontId="6" fillId="0" borderId="16" xfId="0" quotePrefix="1" applyFont="1" applyBorder="1" applyAlignment="1">
      <alignment horizontal="right"/>
    </xf>
    <xf numFmtId="0" fontId="6" fillId="0" borderId="17" xfId="0" quotePrefix="1" applyFont="1" applyBorder="1" applyAlignment="1">
      <alignment horizontal="right"/>
    </xf>
    <xf numFmtId="0" fontId="6" fillId="0" borderId="18" xfId="0" quotePrefix="1" applyFont="1" applyBorder="1" applyAlignment="1">
      <alignment horizontal="right"/>
    </xf>
    <xf numFmtId="0" fontId="9" fillId="0" borderId="20" xfId="0" applyFont="1" applyBorder="1" applyAlignment="1">
      <alignment horizontal="left" vertical="center" wrapText="1"/>
    </xf>
    <xf numFmtId="0" fontId="9" fillId="0" borderId="9"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Fill="1" applyBorder="1" applyAlignment="1">
      <alignment vertical="center" wrapText="1"/>
    </xf>
    <xf numFmtId="0" fontId="6" fillId="0" borderId="5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9" xfId="0" applyFont="1" applyBorder="1" applyAlignment="1" applyProtection="1">
      <alignment horizontal="center"/>
    </xf>
    <xf numFmtId="0" fontId="18" fillId="0" borderId="22" xfId="0" applyNumberFormat="1" applyFont="1" applyFill="1" applyBorder="1" applyAlignment="1" applyProtection="1">
      <alignment horizontal="center" vertical="distributed"/>
    </xf>
    <xf numFmtId="0" fontId="18" fillId="0" borderId="4" xfId="0" applyNumberFormat="1" applyFont="1" applyFill="1" applyBorder="1" applyAlignment="1" applyProtection="1">
      <alignment horizontal="center" vertical="distributed"/>
    </xf>
    <xf numFmtId="0" fontId="31" fillId="5" borderId="42" xfId="0" applyNumberFormat="1" applyFont="1" applyFill="1" applyBorder="1" applyAlignment="1" applyProtection="1">
      <alignment horizontal="center" vertical="center" wrapText="1"/>
      <protection locked="0"/>
    </xf>
    <xf numFmtId="0" fontId="31" fillId="5" borderId="43" xfId="0" applyNumberFormat="1" applyFont="1" applyFill="1" applyBorder="1" applyAlignment="1" applyProtection="1">
      <alignment horizontal="center" vertical="center" wrapText="1"/>
      <protection locked="0"/>
    </xf>
    <xf numFmtId="0" fontId="31" fillId="5" borderId="44" xfId="0" applyNumberFormat="1" applyFont="1" applyFill="1" applyBorder="1" applyAlignment="1" applyProtection="1">
      <alignment horizontal="center" vertical="center" wrapText="1"/>
      <protection locked="0"/>
    </xf>
    <xf numFmtId="0" fontId="31" fillId="5" borderId="1" xfId="0" applyNumberFormat="1" applyFont="1" applyFill="1" applyBorder="1" applyAlignment="1" applyProtection="1">
      <alignment horizontal="center" vertical="center" wrapText="1"/>
      <protection locked="0"/>
    </xf>
    <xf numFmtId="0" fontId="31" fillId="5" borderId="0" xfId="0" applyNumberFormat="1" applyFont="1" applyFill="1" applyBorder="1" applyAlignment="1" applyProtection="1">
      <alignment horizontal="center" vertical="center" wrapText="1"/>
      <protection locked="0"/>
    </xf>
    <xf numFmtId="0" fontId="31" fillId="5" borderId="2" xfId="0" applyNumberFormat="1" applyFont="1" applyFill="1" applyBorder="1" applyAlignment="1" applyProtection="1">
      <alignment horizontal="center" vertical="center" wrapText="1"/>
      <protection locked="0"/>
    </xf>
    <xf numFmtId="0" fontId="31" fillId="5" borderId="6" xfId="0" applyNumberFormat="1" applyFont="1" applyFill="1" applyBorder="1" applyAlignment="1" applyProtection="1">
      <alignment horizontal="center" vertical="center" wrapText="1"/>
      <protection locked="0"/>
    </xf>
    <xf numFmtId="0" fontId="31" fillId="5" borderId="7" xfId="0" applyNumberFormat="1" applyFont="1" applyFill="1" applyBorder="1" applyAlignment="1" applyProtection="1">
      <alignment horizontal="center" vertical="center" wrapText="1"/>
      <protection locked="0"/>
    </xf>
    <xf numFmtId="0" fontId="31" fillId="5" borderId="8" xfId="0" applyNumberFormat="1" applyFont="1" applyFill="1" applyBorder="1" applyAlignment="1" applyProtection="1">
      <alignment horizontal="center" vertical="center" wrapText="1"/>
      <protection locked="0"/>
    </xf>
    <xf numFmtId="0" fontId="2" fillId="0" borderId="48" xfId="0" applyNumberFormat="1" applyFont="1" applyFill="1" applyBorder="1" applyAlignment="1" applyProtection="1">
      <alignment horizontal="center" vertical="top" wrapText="1"/>
      <protection locked="0"/>
    </xf>
    <xf numFmtId="0" fontId="2" fillId="0" borderId="49" xfId="0" applyNumberFormat="1" applyFont="1" applyFill="1" applyBorder="1" applyAlignment="1" applyProtection="1">
      <alignment horizontal="center" vertical="top" wrapText="1"/>
      <protection locked="0"/>
    </xf>
    <xf numFmtId="0" fontId="2" fillId="5" borderId="16" xfId="0" applyNumberFormat="1" applyFont="1" applyFill="1" applyBorder="1" applyAlignment="1" applyProtection="1">
      <alignment horizontal="left"/>
      <protection locked="0"/>
    </xf>
    <xf numFmtId="0" fontId="2" fillId="5" borderId="17" xfId="0" applyNumberFormat="1" applyFont="1" applyFill="1" applyBorder="1" applyAlignment="1" applyProtection="1">
      <alignment horizontal="left"/>
      <protection locked="0"/>
    </xf>
    <xf numFmtId="0" fontId="2" fillId="5" borderId="28" xfId="0" applyNumberFormat="1" applyFont="1" applyFill="1" applyBorder="1" applyAlignment="1" applyProtection="1">
      <alignment horizontal="left"/>
      <protection locked="0"/>
    </xf>
    <xf numFmtId="0" fontId="10" fillId="0" borderId="16" xfId="0" applyFont="1" applyBorder="1" applyAlignment="1">
      <alignment horizontal="center" vertical="top" wrapText="1"/>
    </xf>
    <xf numFmtId="0" fontId="10" fillId="0" borderId="17" xfId="0" applyFont="1" applyBorder="1" applyAlignment="1">
      <alignment horizontal="center" vertical="top" wrapText="1"/>
    </xf>
    <xf numFmtId="0" fontId="10" fillId="0" borderId="28" xfId="0" applyFont="1" applyBorder="1" applyAlignment="1">
      <alignment horizontal="center" vertical="top" wrapText="1"/>
    </xf>
    <xf numFmtId="2" fontId="29" fillId="5" borderId="19" xfId="0" applyNumberFormat="1" applyFont="1" applyFill="1" applyBorder="1" applyAlignment="1" applyProtection="1">
      <alignment horizontal="center" vertical="center" wrapText="1"/>
      <protection locked="0"/>
    </xf>
    <xf numFmtId="2" fontId="29" fillId="5" borderId="17" xfId="0" applyNumberFormat="1" applyFont="1" applyFill="1" applyBorder="1" applyAlignment="1" applyProtection="1">
      <alignment horizontal="center" vertical="center" wrapText="1"/>
      <protection locked="0"/>
    </xf>
    <xf numFmtId="2" fontId="29" fillId="5" borderId="18" xfId="0" applyNumberFormat="1" applyFont="1" applyFill="1" applyBorder="1" applyAlignment="1" applyProtection="1">
      <alignment horizontal="center" vertical="center" wrapText="1"/>
      <protection locked="0"/>
    </xf>
    <xf numFmtId="0" fontId="6" fillId="6" borderId="19"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2" fillId="5" borderId="19" xfId="0" applyNumberFormat="1" applyFont="1" applyFill="1" applyBorder="1" applyAlignment="1" applyProtection="1">
      <alignment horizontal="left" vertical="top" wrapText="1"/>
      <protection locked="0"/>
    </xf>
    <xf numFmtId="0" fontId="2" fillId="5" borderId="17" xfId="0" applyNumberFormat="1" applyFont="1" applyFill="1" applyBorder="1" applyAlignment="1" applyProtection="1">
      <alignment horizontal="left" vertical="top" wrapText="1"/>
      <protection locked="0"/>
    </xf>
    <xf numFmtId="0" fontId="2" fillId="5" borderId="28" xfId="0" applyNumberFormat="1" applyFont="1" applyFill="1" applyBorder="1" applyAlignment="1" applyProtection="1">
      <alignment horizontal="left" vertical="top" wrapText="1"/>
      <protection locked="0"/>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37" xfId="0" applyFont="1" applyBorder="1" applyAlignment="1">
      <alignment horizontal="left" vertical="top" wrapText="1"/>
    </xf>
    <xf numFmtId="0" fontId="2" fillId="5" borderId="40" xfId="0" applyNumberFormat="1" applyFont="1" applyFill="1" applyBorder="1" applyAlignment="1" applyProtection="1">
      <alignment horizontal="left" vertical="top" wrapText="1"/>
      <protection locked="0"/>
    </xf>
    <xf numFmtId="0" fontId="2" fillId="5" borderId="35" xfId="0" applyNumberFormat="1" applyFont="1" applyFill="1" applyBorder="1" applyAlignment="1" applyProtection="1">
      <alignment horizontal="left" vertical="top" wrapText="1"/>
      <protection locked="0"/>
    </xf>
    <xf numFmtId="0" fontId="2" fillId="5" borderId="36" xfId="0" applyNumberFormat="1" applyFont="1" applyFill="1" applyBorder="1" applyAlignment="1" applyProtection="1">
      <alignment horizontal="left" vertical="top" wrapText="1"/>
      <protection locked="0"/>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2" fillId="5" borderId="34" xfId="0" applyNumberFormat="1" applyFont="1" applyFill="1" applyBorder="1" applyAlignment="1" applyProtection="1">
      <alignment horizontal="left"/>
      <protection locked="0"/>
    </xf>
    <xf numFmtId="0" fontId="2" fillId="5" borderId="35" xfId="0" applyNumberFormat="1" applyFont="1" applyFill="1" applyBorder="1" applyAlignment="1" applyProtection="1">
      <alignment horizontal="left"/>
      <protection locked="0"/>
    </xf>
    <xf numFmtId="0" fontId="2" fillId="5" borderId="36" xfId="0" applyNumberFormat="1" applyFont="1" applyFill="1" applyBorder="1" applyAlignment="1" applyProtection="1">
      <alignment horizontal="left"/>
      <protection locked="0"/>
    </xf>
    <xf numFmtId="0" fontId="26" fillId="0" borderId="30" xfId="0" applyFont="1" applyBorder="1" applyAlignment="1" applyProtection="1">
      <alignment horizontal="center"/>
    </xf>
    <xf numFmtId="0" fontId="26" fillId="0" borderId="31" xfId="0" applyFont="1" applyBorder="1" applyAlignment="1" applyProtection="1">
      <alignment horizontal="center"/>
    </xf>
    <xf numFmtId="0" fontId="26" fillId="0" borderId="32" xfId="0" applyFont="1" applyBorder="1" applyAlignment="1" applyProtection="1">
      <alignment horizontal="center"/>
    </xf>
    <xf numFmtId="0" fontId="30" fillId="0" borderId="34" xfId="0" applyFont="1" applyBorder="1" applyAlignment="1">
      <alignment horizontal="left" vertical="center" wrapText="1"/>
    </xf>
    <xf numFmtId="0" fontId="30" fillId="0" borderId="35" xfId="0" applyFont="1" applyBorder="1" applyAlignment="1">
      <alignment horizontal="left" vertical="center" wrapText="1"/>
    </xf>
    <xf numFmtId="0" fontId="30" fillId="0" borderId="36" xfId="0" applyFont="1" applyBorder="1" applyAlignment="1">
      <alignment horizontal="left" vertical="center" wrapText="1"/>
    </xf>
    <xf numFmtId="0" fontId="6" fillId="0" borderId="28" xfId="0" applyFont="1" applyBorder="1" applyAlignment="1">
      <alignment horizontal="center" vertical="center"/>
    </xf>
    <xf numFmtId="49" fontId="2" fillId="5" borderId="28" xfId="0" applyNumberFormat="1" applyFont="1" applyFill="1" applyBorder="1" applyAlignment="1" applyProtection="1">
      <alignment horizontal="center" vertical="top" wrapText="1"/>
      <protection locked="0"/>
    </xf>
    <xf numFmtId="49" fontId="2" fillId="5" borderId="36" xfId="0" applyNumberFormat="1" applyFont="1" applyFill="1" applyBorder="1" applyAlignment="1" applyProtection="1">
      <alignment horizontal="center" vertical="top" wrapText="1"/>
      <protection locked="0"/>
    </xf>
    <xf numFmtId="2" fontId="16" fillId="5" borderId="19" xfId="0" applyNumberFormat="1" applyFont="1" applyFill="1" applyBorder="1" applyAlignment="1" applyProtection="1">
      <alignment horizontal="center" vertical="center" wrapText="1"/>
      <protection locked="0"/>
    </xf>
    <xf numFmtId="2" fontId="16" fillId="5" borderId="17" xfId="0" applyNumberFormat="1" applyFont="1" applyFill="1" applyBorder="1" applyAlignment="1" applyProtection="1">
      <alignment horizontal="center" vertical="center" wrapText="1"/>
      <protection locked="0"/>
    </xf>
    <xf numFmtId="2" fontId="16" fillId="5" borderId="18" xfId="0" applyNumberFormat="1" applyFont="1" applyFill="1" applyBorder="1" applyAlignment="1" applyProtection="1">
      <alignment horizontal="center" vertical="center" wrapText="1"/>
      <protection locked="0"/>
    </xf>
    <xf numFmtId="0" fontId="10" fillId="0" borderId="30" xfId="0" applyFont="1" applyBorder="1" applyAlignment="1">
      <alignment horizontal="center" vertical="top"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2" fillId="5" borderId="19" xfId="0" applyNumberFormat="1" applyFont="1" applyFill="1" applyBorder="1" applyAlignment="1" applyProtection="1">
      <alignment horizontal="center" vertical="top" wrapText="1"/>
      <protection locked="0"/>
    </xf>
    <xf numFmtId="0" fontId="2" fillId="5" borderId="28" xfId="0" applyNumberFormat="1" applyFont="1" applyFill="1" applyBorder="1" applyAlignment="1" applyProtection="1">
      <alignment horizontal="center" vertical="top" wrapText="1"/>
      <protection locked="0"/>
    </xf>
    <xf numFmtId="0" fontId="17" fillId="5" borderId="16" xfId="0" applyNumberFormat="1" applyFont="1" applyFill="1" applyBorder="1" applyAlignment="1" applyProtection="1">
      <alignment horizontal="center" vertical="top" wrapText="1"/>
      <protection locked="0"/>
    </xf>
    <xf numFmtId="0" fontId="17" fillId="5" borderId="34" xfId="0" applyNumberFormat="1" applyFont="1" applyFill="1" applyBorder="1" applyAlignment="1" applyProtection="1">
      <alignment horizontal="center" vertical="top" wrapText="1"/>
      <protection locked="0"/>
    </xf>
    <xf numFmtId="0" fontId="17" fillId="5" borderId="28" xfId="0" applyNumberFormat="1" applyFont="1" applyFill="1" applyBorder="1" applyAlignment="1" applyProtection="1">
      <alignment horizontal="center" vertical="top" wrapText="1"/>
      <protection locked="0"/>
    </xf>
    <xf numFmtId="0" fontId="6" fillId="0" borderId="28" xfId="0" applyFont="1" applyBorder="1" applyAlignment="1" applyProtection="1">
      <alignment horizontal="center"/>
    </xf>
    <xf numFmtId="0" fontId="34" fillId="5" borderId="40" xfId="0" applyFont="1" applyFill="1" applyBorder="1" applyAlignment="1">
      <alignment horizontal="center"/>
    </xf>
    <xf numFmtId="0" fontId="34" fillId="5" borderId="35" xfId="0" applyFont="1" applyFill="1" applyBorder="1" applyAlignment="1">
      <alignment horizontal="center"/>
    </xf>
    <xf numFmtId="0" fontId="34" fillId="5" borderId="37" xfId="0" applyFont="1" applyFill="1" applyBorder="1" applyAlignment="1">
      <alignment horizontal="center"/>
    </xf>
    <xf numFmtId="0" fontId="34" fillId="5" borderId="28" xfId="0" applyFont="1" applyFill="1" applyBorder="1" applyAlignment="1">
      <alignment horizontal="center"/>
    </xf>
    <xf numFmtId="0" fontId="34" fillId="5" borderId="36" xfId="0" applyFont="1" applyFill="1" applyBorder="1" applyAlignment="1">
      <alignment horizontal="center"/>
    </xf>
    <xf numFmtId="0" fontId="17" fillId="5" borderId="16" xfId="0" applyNumberFormat="1" applyFont="1" applyFill="1" applyBorder="1" applyAlignment="1" applyProtection="1">
      <alignment horizontal="left" vertical="top" wrapText="1"/>
      <protection locked="0"/>
    </xf>
    <xf numFmtId="0" fontId="17" fillId="5" borderId="17" xfId="0" applyNumberFormat="1" applyFont="1" applyFill="1" applyBorder="1" applyAlignment="1" applyProtection="1">
      <alignment horizontal="left" vertical="top" wrapText="1"/>
      <protection locked="0"/>
    </xf>
  </cellXfs>
  <cellStyles count="4">
    <cellStyle name="20% — akcent 1" xfId="1" builtinId="30"/>
    <cellStyle name="Normalny" xfId="0" builtinId="0"/>
    <cellStyle name="Procentowy" xfId="2" builtinId="5"/>
    <cellStyle name="Procentowy 2" xfId="3"/>
  </cellStyles>
  <dxfs count="3">
    <dxf>
      <font>
        <condense val="0"/>
        <extend val="0"/>
        <color indexed="10"/>
      </font>
    </dxf>
    <dxf>
      <font>
        <b/>
        <i val="0"/>
        <condense val="0"/>
        <extend val="0"/>
        <color indexed="10"/>
      </font>
    </dxf>
    <dxf>
      <font>
        <condense val="0"/>
        <extend val="0"/>
        <color indexed="10"/>
      </font>
    </dxf>
  </dxfs>
  <tableStyles count="0" defaultTableStyle="TableStyleMedium9"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180975</xdr:colOff>
      <xdr:row>10</xdr:row>
      <xdr:rowOff>123825</xdr:rowOff>
    </xdr:from>
    <xdr:to>
      <xdr:col>12</xdr:col>
      <xdr:colOff>247650</xdr:colOff>
      <xdr:row>11</xdr:row>
      <xdr:rowOff>123825</xdr:rowOff>
    </xdr:to>
    <xdr:grpSp>
      <xdr:nvGrpSpPr>
        <xdr:cNvPr id="6144" name="Grupa 9"/>
        <xdr:cNvGrpSpPr>
          <a:grpSpLocks/>
        </xdr:cNvGrpSpPr>
      </xdr:nvGrpSpPr>
      <xdr:grpSpPr bwMode="auto">
        <a:xfrm>
          <a:off x="8780689" y="3824968"/>
          <a:ext cx="1849211" cy="176893"/>
          <a:chOff x="4219577" y="3571876"/>
          <a:chExt cx="1362073" cy="190500"/>
        </a:xfrm>
      </xdr:grpSpPr>
      <xdr:cxnSp macro="">
        <xdr:nvCxnSpPr>
          <xdr:cNvPr id="2" name="Łącznik prosty ze strzałką 2"/>
          <xdr:cNvCxnSpPr/>
        </xdr:nvCxnSpPr>
        <xdr:spPr>
          <a:xfrm rot="10800000" flipV="1">
            <a:off x="4219577" y="3692192"/>
            <a:ext cx="1140106" cy="4010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4" name="Prostokąt zaokrąglony 7"/>
          <xdr:cNvSpPr/>
        </xdr:nvSpPr>
        <xdr:spPr>
          <a:xfrm>
            <a:off x="5379861" y="3571876"/>
            <a:ext cx="201789" cy="19050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endParaRPr lang="pl-PL"/>
          </a:p>
        </xdr:txBody>
      </xdr:sp>
      <xdr:sp macro="" textlink="">
        <xdr:nvSpPr>
          <xdr:cNvPr id="5" name="Trójkąt równoramienny 8"/>
          <xdr:cNvSpPr/>
        </xdr:nvSpPr>
        <xdr:spPr>
          <a:xfrm flipH="1" flipV="1">
            <a:off x="5440398" y="3642060"/>
            <a:ext cx="121073" cy="70184"/>
          </a:xfrm>
          <a:prstGeom prst="triangle">
            <a:avLst/>
          </a:prstGeom>
        </xdr:spPr>
        <xdr:style>
          <a:lnRef idx="0">
            <a:schemeClr val="dk1"/>
          </a:lnRef>
          <a:fillRef idx="3">
            <a:schemeClr val="dk1"/>
          </a:fillRef>
          <a:effectRef idx="3">
            <a:schemeClr val="dk1"/>
          </a:effectRef>
          <a:fontRef idx="minor">
            <a:schemeClr val="lt1"/>
          </a:fontRef>
        </xdr:style>
        <xdr:txBody>
          <a:bodyPr rtlCol="0" anchor="ctr"/>
          <a:lstStyle/>
          <a:p>
            <a:endParaRPr lang="pl-PL"/>
          </a:p>
        </xdr:txBody>
      </xdr:sp>
    </xdr:grpSp>
    <xdr:clientData/>
  </xdr:twoCellAnchor>
  <xdr:twoCellAnchor>
    <xdr:from>
      <xdr:col>10</xdr:col>
      <xdr:colOff>64435</xdr:colOff>
      <xdr:row>24</xdr:row>
      <xdr:rowOff>290233</xdr:rowOff>
    </xdr:from>
    <xdr:to>
      <xdr:col>12</xdr:col>
      <xdr:colOff>193302</xdr:colOff>
      <xdr:row>25</xdr:row>
      <xdr:rowOff>109258</xdr:rowOff>
    </xdr:to>
    <xdr:grpSp>
      <xdr:nvGrpSpPr>
        <xdr:cNvPr id="6145" name="Grupa 9"/>
        <xdr:cNvGrpSpPr>
          <a:grpSpLocks/>
        </xdr:cNvGrpSpPr>
      </xdr:nvGrpSpPr>
      <xdr:grpSpPr bwMode="auto">
        <a:xfrm>
          <a:off x="8664149" y="7243483"/>
          <a:ext cx="1911403" cy="186418"/>
          <a:chOff x="4219577" y="3571876"/>
          <a:chExt cx="1362073" cy="190500"/>
        </a:xfrm>
        <a:solidFill>
          <a:sysClr val="window" lastClr="FFFFFF"/>
        </a:solidFill>
      </xdr:grpSpPr>
      <xdr:cxnSp macro="">
        <xdr:nvCxnSpPr>
          <xdr:cNvPr id="3" name="Łącznik prosty ze strzałką 2"/>
          <xdr:cNvCxnSpPr/>
        </xdr:nvCxnSpPr>
        <xdr:spPr>
          <a:xfrm rot="10800000" flipV="1">
            <a:off x="4219577" y="3692192"/>
            <a:ext cx="1141456" cy="40105"/>
          </a:xfrm>
          <a:prstGeom prst="straightConnector1">
            <a:avLst/>
          </a:prstGeom>
          <a:grpFill/>
          <a:ln>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8" name="Prostokąt zaokrąglony 7"/>
          <xdr:cNvSpPr/>
        </xdr:nvSpPr>
        <xdr:spPr>
          <a:xfrm>
            <a:off x="5380217" y="3571876"/>
            <a:ext cx="201433" cy="190500"/>
          </a:xfrm>
          <a:prstGeom prst="roundRect">
            <a:avLst/>
          </a:prstGeom>
          <a:grpFill/>
        </xdr:spPr>
        <xdr:style>
          <a:lnRef idx="1">
            <a:schemeClr val="dk1"/>
          </a:lnRef>
          <a:fillRef idx="2">
            <a:schemeClr val="dk1"/>
          </a:fillRef>
          <a:effectRef idx="1">
            <a:schemeClr val="dk1"/>
          </a:effectRef>
          <a:fontRef idx="minor">
            <a:schemeClr val="dk1"/>
          </a:fontRef>
        </xdr:style>
        <xdr:txBody>
          <a:bodyPr rtlCol="0" anchor="ctr"/>
          <a:lstStyle/>
          <a:p>
            <a:endParaRPr lang="pl-PL"/>
          </a:p>
        </xdr:txBody>
      </xdr:sp>
      <xdr:sp macro="" textlink="">
        <xdr:nvSpPr>
          <xdr:cNvPr id="9" name="Trójkąt równoramienny 8"/>
          <xdr:cNvSpPr/>
        </xdr:nvSpPr>
        <xdr:spPr>
          <a:xfrm flipH="1" flipV="1">
            <a:off x="5437769" y="3642060"/>
            <a:ext cx="115105" cy="70184"/>
          </a:xfrm>
          <a:prstGeom prst="triangle">
            <a:avLst/>
          </a:prstGeom>
          <a:grpFill/>
        </xdr:spPr>
        <xdr:style>
          <a:lnRef idx="0">
            <a:schemeClr val="dk1"/>
          </a:lnRef>
          <a:fillRef idx="3">
            <a:schemeClr val="dk1"/>
          </a:fillRef>
          <a:effectRef idx="3">
            <a:schemeClr val="dk1"/>
          </a:effectRef>
          <a:fontRef idx="minor">
            <a:schemeClr val="lt1"/>
          </a:fontRef>
        </xdr:style>
        <xdr:txBody>
          <a:bodyPr rtlCol="0" anchor="ctr"/>
          <a:lstStyle/>
          <a:p>
            <a:endParaRPr lang="pl-PL"/>
          </a:p>
        </xdr:txBody>
      </xdr:sp>
    </xdr:grpSp>
    <xdr:clientData/>
  </xdr:twoCellAnchor>
  <xdr:twoCellAnchor editAs="oneCell">
    <xdr:from>
      <xdr:col>25</xdr:col>
      <xdr:colOff>401732</xdr:colOff>
      <xdr:row>0</xdr:row>
      <xdr:rowOff>47625</xdr:rowOff>
    </xdr:from>
    <xdr:to>
      <xdr:col>27</xdr:col>
      <xdr:colOff>306482</xdr:colOff>
      <xdr:row>0</xdr:row>
      <xdr:rowOff>1304925</xdr:rowOff>
    </xdr:to>
    <xdr:pic>
      <xdr:nvPicPr>
        <xdr:cNvPr id="6146" name="Obraz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6" y="47625"/>
          <a:ext cx="111498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426944</xdr:colOff>
      <xdr:row>41</xdr:row>
      <xdr:rowOff>86845</xdr:rowOff>
    </xdr:from>
    <xdr:to>
      <xdr:col>27</xdr:col>
      <xdr:colOff>217394</xdr:colOff>
      <xdr:row>49</xdr:row>
      <xdr:rowOff>48745</xdr:rowOff>
    </xdr:to>
    <xdr:pic>
      <xdr:nvPicPr>
        <xdr:cNvPr id="6147" name="Obraz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74003" y="12749492"/>
          <a:ext cx="2210921" cy="2472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pageSetUpPr fitToPage="1"/>
  </sheetPr>
  <dimension ref="A1:CQ309"/>
  <sheetViews>
    <sheetView tabSelected="1" zoomScale="70" zoomScaleNormal="70" zoomScaleSheetLayoutView="100" zoomScalePageLayoutView="40" workbookViewId="0">
      <selection activeCell="O6" sqref="O6:AB6"/>
    </sheetView>
  </sheetViews>
  <sheetFormatPr defaultRowHeight="14.25"/>
  <cols>
    <col min="1" max="1" width="7.125" customWidth="1"/>
    <col min="2" max="2" width="14.375" customWidth="1"/>
    <col min="3" max="3" width="12.5" customWidth="1"/>
    <col min="4" max="4" width="11.625" customWidth="1"/>
    <col min="5" max="5" width="11.5" customWidth="1"/>
    <col min="6" max="6" width="11.625" customWidth="1"/>
    <col min="7" max="7" width="11.5" customWidth="1"/>
    <col min="8" max="8" width="11.625" customWidth="1"/>
    <col min="9" max="9" width="9.75" customWidth="1"/>
    <col min="10" max="11" width="11.25" customWidth="1"/>
    <col min="12" max="12" width="12.125" customWidth="1"/>
    <col min="13" max="13" width="11.875" customWidth="1"/>
    <col min="14" max="28" width="8" customWidth="1"/>
    <col min="29" max="29" width="15.125" style="44" customWidth="1"/>
    <col min="30" max="42" width="9" style="44" customWidth="1"/>
    <col min="43" max="46" width="12.625" style="44" customWidth="1"/>
    <col min="47" max="95" width="9" style="44" customWidth="1"/>
  </cols>
  <sheetData>
    <row r="1" spans="1:95" ht="108" customHeight="1" thickBot="1">
      <c r="A1" s="251" t="s">
        <v>173</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3"/>
    </row>
    <row r="2" spans="1:95" ht="57" customHeight="1">
      <c r="A2" s="266" t="s">
        <v>0</v>
      </c>
      <c r="B2" s="267"/>
      <c r="C2" s="263"/>
      <c r="D2" s="264"/>
      <c r="E2" s="264"/>
      <c r="F2" s="264"/>
      <c r="G2" s="264"/>
      <c r="H2" s="264"/>
      <c r="I2" s="264"/>
      <c r="J2" s="264"/>
      <c r="K2" s="264"/>
      <c r="L2" s="264"/>
      <c r="M2" s="264"/>
      <c r="N2" s="264"/>
      <c r="O2" s="264"/>
      <c r="P2" s="264"/>
      <c r="Q2" s="264"/>
      <c r="R2" s="264"/>
      <c r="S2" s="264"/>
      <c r="T2" s="264"/>
      <c r="U2" s="264"/>
      <c r="V2" s="264"/>
      <c r="W2" s="264"/>
      <c r="X2" s="264"/>
      <c r="Y2" s="264"/>
      <c r="Z2" s="264"/>
      <c r="AA2" s="264"/>
      <c r="AB2" s="265"/>
    </row>
    <row r="3" spans="1:95" ht="28.5" customHeight="1">
      <c r="A3" s="40" t="s">
        <v>161</v>
      </c>
      <c r="B3" s="13"/>
      <c r="C3" s="166"/>
      <c r="D3" s="167"/>
      <c r="E3" s="167"/>
      <c r="F3" s="167"/>
      <c r="G3" s="167"/>
      <c r="H3" s="167"/>
      <c r="I3" s="167"/>
      <c r="J3" s="167"/>
      <c r="K3" s="167"/>
      <c r="L3" s="167"/>
      <c r="M3" s="167"/>
      <c r="N3" s="167"/>
      <c r="O3" s="167"/>
      <c r="P3" s="167"/>
      <c r="Q3" s="167"/>
      <c r="R3" s="167"/>
      <c r="S3" s="167"/>
      <c r="T3" s="167"/>
      <c r="U3" s="167"/>
      <c r="V3" s="167"/>
      <c r="W3" s="167"/>
      <c r="X3" s="167"/>
      <c r="Y3" s="167"/>
      <c r="Z3" s="167"/>
      <c r="AA3" s="167"/>
      <c r="AB3" s="168"/>
    </row>
    <row r="4" spans="1:95" ht="14.25" customHeight="1">
      <c r="A4" s="9" t="s">
        <v>1</v>
      </c>
      <c r="B4" s="8"/>
      <c r="C4" s="10"/>
      <c r="D4" s="255"/>
      <c r="E4" s="255"/>
      <c r="F4" s="255"/>
      <c r="G4" s="255"/>
      <c r="H4" s="255"/>
      <c r="I4" s="255"/>
      <c r="J4" s="255"/>
      <c r="K4" s="255"/>
      <c r="L4" s="255"/>
      <c r="M4" s="255"/>
      <c r="N4" s="255"/>
      <c r="O4" s="255"/>
      <c r="P4" s="255"/>
      <c r="Q4" s="255"/>
      <c r="R4" s="255"/>
      <c r="S4" s="255"/>
      <c r="T4" s="255"/>
      <c r="U4" s="255"/>
      <c r="V4" s="255"/>
      <c r="W4" s="255"/>
      <c r="X4" s="255"/>
      <c r="Y4" s="255"/>
      <c r="Z4" s="255"/>
      <c r="AA4" s="255"/>
      <c r="AB4" s="256"/>
    </row>
    <row r="5" spans="1:95">
      <c r="A5" s="9" t="s">
        <v>24</v>
      </c>
      <c r="B5" s="8"/>
      <c r="C5" s="8"/>
      <c r="D5" s="8"/>
      <c r="E5" s="8"/>
      <c r="F5" s="255"/>
      <c r="G5" s="255"/>
      <c r="H5" s="255"/>
      <c r="I5" s="255"/>
      <c r="J5" s="255"/>
      <c r="K5" s="255"/>
      <c r="L5" s="255"/>
      <c r="M5" s="255"/>
      <c r="N5" s="255"/>
      <c r="O5" s="255"/>
      <c r="P5" s="255"/>
      <c r="Q5" s="255"/>
      <c r="R5" s="255"/>
      <c r="S5" s="255"/>
      <c r="T5" s="255"/>
      <c r="U5" s="255"/>
      <c r="V5" s="255"/>
      <c r="W5" s="255"/>
      <c r="X5" s="255"/>
      <c r="Y5" s="255"/>
      <c r="Z5" s="255"/>
      <c r="AA5" s="255"/>
      <c r="AB5" s="256"/>
    </row>
    <row r="6" spans="1:95">
      <c r="A6" s="1" t="s">
        <v>2</v>
      </c>
      <c r="B6" s="3"/>
      <c r="C6" s="3"/>
      <c r="D6" s="3"/>
      <c r="E6" s="2"/>
      <c r="F6" s="257">
        <v>44094</v>
      </c>
      <c r="G6" s="258"/>
      <c r="H6" s="259"/>
      <c r="I6" s="3" t="s">
        <v>3</v>
      </c>
      <c r="J6" s="2"/>
      <c r="K6" s="3"/>
      <c r="L6" s="2"/>
      <c r="M6" s="2"/>
      <c r="N6" s="3"/>
      <c r="O6" s="257"/>
      <c r="P6" s="258"/>
      <c r="Q6" s="258"/>
      <c r="R6" s="258"/>
      <c r="S6" s="258"/>
      <c r="T6" s="258"/>
      <c r="U6" s="258"/>
      <c r="V6" s="258"/>
      <c r="W6" s="258"/>
      <c r="X6" s="258"/>
      <c r="Y6" s="258"/>
      <c r="Z6" s="258"/>
      <c r="AA6" s="258"/>
      <c r="AB6" s="268"/>
    </row>
    <row r="7" spans="1:95">
      <c r="A7" s="1" t="s">
        <v>5</v>
      </c>
      <c r="B7" s="3"/>
      <c r="C7" s="3"/>
      <c r="D7" s="3"/>
      <c r="E7" s="2"/>
      <c r="F7" s="260"/>
      <c r="G7" s="261"/>
      <c r="H7" s="262"/>
      <c r="I7" s="3" t="s">
        <v>12</v>
      </c>
      <c r="J7" s="2"/>
      <c r="K7" s="3"/>
      <c r="L7" s="2"/>
      <c r="M7" s="2"/>
      <c r="N7" s="3"/>
      <c r="O7" s="260"/>
      <c r="P7" s="261"/>
      <c r="Q7" s="261"/>
      <c r="R7" s="261"/>
      <c r="S7" s="261"/>
      <c r="T7" s="261"/>
      <c r="U7" s="261"/>
      <c r="V7" s="261"/>
      <c r="W7" s="261"/>
      <c r="X7" s="261"/>
      <c r="Y7" s="261"/>
      <c r="Z7" s="261"/>
      <c r="AA7" s="261"/>
      <c r="AB7" s="269"/>
    </row>
    <row r="8" spans="1:95">
      <c r="A8" s="1" t="s">
        <v>6</v>
      </c>
      <c r="B8" s="3"/>
      <c r="C8" s="3"/>
      <c r="D8" s="3"/>
      <c r="E8" s="2"/>
      <c r="F8" s="270"/>
      <c r="G8" s="271"/>
      <c r="H8" s="272"/>
      <c r="I8" s="4"/>
      <c r="J8" s="4"/>
      <c r="K8" s="11"/>
      <c r="L8" s="12"/>
      <c r="M8" s="12"/>
      <c r="N8" s="13"/>
      <c r="O8" s="13"/>
      <c r="P8" s="13"/>
      <c r="Q8" s="13"/>
      <c r="R8" s="13"/>
      <c r="S8" s="13"/>
      <c r="T8" s="13"/>
      <c r="U8" s="13"/>
      <c r="V8" s="13"/>
      <c r="W8" s="13"/>
      <c r="X8" s="13"/>
      <c r="Y8" s="13"/>
      <c r="Z8" s="13"/>
      <c r="AA8" s="13"/>
      <c r="AB8" s="14"/>
    </row>
    <row r="9" spans="1:95">
      <c r="A9" s="15" t="s">
        <v>9</v>
      </c>
      <c r="B9" s="8"/>
      <c r="C9" s="8"/>
      <c r="D9" s="8"/>
      <c r="E9" s="16"/>
      <c r="F9" s="254"/>
      <c r="G9" s="254"/>
      <c r="H9" s="5"/>
      <c r="I9" s="5"/>
      <c r="J9" s="17" t="s">
        <v>4</v>
      </c>
      <c r="K9" s="16"/>
      <c r="L9" s="8"/>
      <c r="M9" s="8"/>
      <c r="N9" s="20"/>
      <c r="O9" s="8"/>
      <c r="P9" s="273" t="str">
        <f>IF(O7=0,"",F8/O7)</f>
        <v/>
      </c>
      <c r="Q9" s="274"/>
      <c r="R9" s="274"/>
      <c r="S9" s="274"/>
      <c r="T9" s="274"/>
      <c r="U9" s="274"/>
      <c r="V9" s="274"/>
      <c r="W9" s="274"/>
      <c r="X9" s="274"/>
      <c r="Y9" s="274"/>
      <c r="Z9" s="274"/>
      <c r="AA9" s="274"/>
      <c r="AB9" s="275"/>
      <c r="AD9"/>
    </row>
    <row r="10" spans="1:95">
      <c r="A10" s="15" t="s">
        <v>7</v>
      </c>
      <c r="B10" s="17"/>
      <c r="C10" s="17"/>
      <c r="D10" s="17"/>
      <c r="E10" s="16"/>
      <c r="F10" s="279" t="e">
        <f>ROUND(F7/$F$9,2)</f>
        <v>#DIV/0!</v>
      </c>
      <c r="G10" s="279"/>
      <c r="H10" s="6"/>
      <c r="I10" s="6"/>
      <c r="J10" s="17" t="s">
        <v>13</v>
      </c>
      <c r="K10" s="16"/>
      <c r="L10" s="8"/>
      <c r="M10" s="8"/>
      <c r="N10" s="8"/>
      <c r="O10" s="8"/>
      <c r="P10" s="248" t="e">
        <f>ROUND(O7/$F$9,2)</f>
        <v>#DIV/0!</v>
      </c>
      <c r="Q10" s="249"/>
      <c r="R10" s="249"/>
      <c r="S10" s="249"/>
      <c r="T10" s="249"/>
      <c r="U10" s="249"/>
      <c r="V10" s="249"/>
      <c r="W10" s="249"/>
      <c r="X10" s="249"/>
      <c r="Y10" s="249"/>
      <c r="Z10" s="249"/>
      <c r="AA10" s="249"/>
      <c r="AB10" s="250"/>
    </row>
    <row r="11" spans="1:95">
      <c r="A11" s="15" t="s">
        <v>8</v>
      </c>
      <c r="B11" s="17"/>
      <c r="C11" s="17"/>
      <c r="D11" s="17"/>
      <c r="E11" s="34"/>
      <c r="F11" s="247" t="e">
        <f>ROUND(F8/$F$9,2)</f>
        <v>#DIV/0!</v>
      </c>
      <c r="G11" s="247"/>
      <c r="H11" s="6"/>
      <c r="I11" s="6"/>
      <c r="J11" s="6"/>
      <c r="K11" s="8"/>
      <c r="L11" s="8"/>
      <c r="M11" s="8"/>
      <c r="N11" s="8"/>
      <c r="O11" s="8"/>
      <c r="P11" s="8"/>
      <c r="Q11" s="8"/>
      <c r="R11" s="8"/>
      <c r="S11" s="8"/>
      <c r="T11" s="8"/>
      <c r="U11" s="8"/>
      <c r="V11" s="8"/>
      <c r="W11" s="8"/>
      <c r="X11" s="8"/>
      <c r="Y11" s="8"/>
      <c r="Z11" s="8"/>
      <c r="AA11" s="8"/>
      <c r="AB11" s="18"/>
    </row>
    <row r="12" spans="1:95" ht="15" thickBot="1">
      <c r="A12" s="31" t="s">
        <v>10</v>
      </c>
      <c r="B12" s="32"/>
      <c r="C12" s="32"/>
      <c r="D12" s="211" t="s">
        <v>11</v>
      </c>
      <c r="E12" s="212"/>
      <c r="F12" s="212"/>
      <c r="G12" s="212"/>
      <c r="H12" s="213"/>
      <c r="I12" s="213"/>
      <c r="J12" s="214"/>
      <c r="K12" s="32"/>
      <c r="L12" s="32"/>
      <c r="M12" s="32"/>
      <c r="N12" s="32"/>
      <c r="O12" s="32"/>
      <c r="P12" s="32"/>
      <c r="Q12" s="32"/>
      <c r="R12" s="32"/>
      <c r="S12" s="32"/>
      <c r="T12" s="32"/>
      <c r="U12" s="32"/>
      <c r="V12" s="32"/>
      <c r="W12" s="32"/>
      <c r="X12" s="32"/>
      <c r="Y12" s="32"/>
      <c r="Z12" s="32"/>
      <c r="AA12" s="32"/>
      <c r="AB12" s="33"/>
    </row>
    <row r="13" spans="1:95">
      <c r="A13" s="12"/>
      <c r="B13" s="12"/>
      <c r="C13" s="12"/>
      <c r="D13" s="30"/>
      <c r="E13" s="30"/>
      <c r="F13" s="30"/>
      <c r="G13" s="30"/>
      <c r="H13" s="30"/>
      <c r="I13" s="30"/>
      <c r="J13" s="30"/>
      <c r="K13" s="12"/>
      <c r="L13" s="12"/>
      <c r="M13" s="12"/>
      <c r="N13" s="12"/>
      <c r="O13" s="12"/>
      <c r="P13" s="12"/>
      <c r="Q13" s="12"/>
      <c r="R13" s="12"/>
      <c r="S13" s="12"/>
      <c r="T13" s="12"/>
      <c r="U13" s="12"/>
      <c r="V13" s="12"/>
      <c r="W13" s="12"/>
      <c r="X13" s="12"/>
      <c r="Y13" s="12"/>
      <c r="Z13" s="12"/>
      <c r="AA13" s="12"/>
      <c r="AB13" s="12"/>
      <c r="AQ13" s="39"/>
      <c r="AR13" s="39"/>
      <c r="AS13" s="39"/>
    </row>
    <row r="14" spans="1:95" s="26" customFormat="1" ht="14.25" customHeight="1" thickBot="1">
      <c r="A14"/>
      <c r="B14"/>
      <c r="C14"/>
      <c r="D14"/>
      <c r="E14"/>
      <c r="F14"/>
      <c r="G14"/>
      <c r="H14"/>
      <c r="I14"/>
      <c r="J14"/>
      <c r="K14"/>
      <c r="L14"/>
      <c r="M14"/>
      <c r="N14"/>
      <c r="O14"/>
      <c r="P14"/>
      <c r="Q14"/>
      <c r="R14"/>
      <c r="S14"/>
      <c r="T14"/>
      <c r="U14"/>
      <c r="V14"/>
      <c r="W14"/>
      <c r="X14"/>
      <c r="Y14"/>
      <c r="Z14"/>
      <c r="AA14"/>
      <c r="AB14"/>
      <c r="AC14" s="45"/>
      <c r="AD14" s="45"/>
      <c r="AE14" s="45"/>
      <c r="AF14" s="45"/>
      <c r="AG14" s="45"/>
      <c r="AH14" s="45"/>
      <c r="AI14" s="45"/>
      <c r="AJ14" s="45"/>
      <c r="AK14" s="45"/>
      <c r="AL14" s="45"/>
      <c r="AM14" s="45"/>
      <c r="AN14" s="45"/>
      <c r="AO14" s="45"/>
      <c r="AP14" s="45"/>
      <c r="AQ14" s="46"/>
      <c r="AR14" s="46"/>
      <c r="AS14" s="46"/>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row>
    <row r="15" spans="1:95">
      <c r="A15" s="178" t="s">
        <v>133</v>
      </c>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80"/>
    </row>
    <row r="16" spans="1:95">
      <c r="A16" s="202"/>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4"/>
    </row>
    <row r="17" spans="1:95">
      <c r="A17" s="205"/>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7"/>
    </row>
    <row r="18" spans="1:95" ht="28.5" customHeight="1">
      <c r="A18" s="205"/>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7"/>
    </row>
    <row r="19" spans="1:95">
      <c r="A19" s="205"/>
      <c r="B19" s="206"/>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7"/>
    </row>
    <row r="20" spans="1:95">
      <c r="A20" s="205"/>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7"/>
    </row>
    <row r="21" spans="1:95" ht="28.5" customHeight="1">
      <c r="A21" s="205"/>
      <c r="B21" s="206"/>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7"/>
    </row>
    <row r="22" spans="1:95" ht="43.5" customHeight="1" thickBot="1">
      <c r="A22" s="208"/>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10"/>
    </row>
    <row r="23" spans="1:95" s="26" customFormat="1" ht="14.25" customHeight="1" thickBot="1">
      <c r="A23"/>
      <c r="B23"/>
      <c r="C23"/>
      <c r="D23"/>
      <c r="E23"/>
      <c r="F23"/>
      <c r="G23"/>
      <c r="H23"/>
      <c r="I23"/>
      <c r="J23"/>
      <c r="K23"/>
      <c r="L23"/>
      <c r="M23"/>
      <c r="N23"/>
      <c r="O23"/>
      <c r="P23"/>
      <c r="Q23"/>
      <c r="R23"/>
      <c r="S23"/>
      <c r="T23"/>
      <c r="U23"/>
      <c r="V23"/>
      <c r="W23"/>
      <c r="X23"/>
      <c r="Y23"/>
      <c r="Z23"/>
      <c r="AA23"/>
      <c r="AB23"/>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row>
    <row r="24" spans="1:95">
      <c r="A24" s="178" t="s">
        <v>162</v>
      </c>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80"/>
    </row>
    <row r="25" spans="1:95" ht="28.5" customHeight="1">
      <c r="A25" s="163" t="s">
        <v>163</v>
      </c>
      <c r="B25" s="164"/>
      <c r="C25" s="165"/>
      <c r="D25" s="241"/>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3"/>
    </row>
    <row r="26" spans="1:95" ht="14.25" customHeight="1">
      <c r="A26" s="169" t="s">
        <v>164</v>
      </c>
      <c r="B26" s="170"/>
      <c r="C26" s="171"/>
      <c r="D26" s="287" t="s">
        <v>54</v>
      </c>
      <c r="E26" s="288"/>
      <c r="F26" s="288"/>
      <c r="G26" s="288"/>
      <c r="H26" s="288"/>
      <c r="I26" s="288"/>
      <c r="J26" s="289"/>
      <c r="K26" s="94"/>
      <c r="L26" s="105"/>
      <c r="AT26" s="39"/>
      <c r="AU26" s="39"/>
    </row>
    <row r="27" spans="1:95" ht="28.5" customHeight="1">
      <c r="A27" s="169" t="s">
        <v>165</v>
      </c>
      <c r="B27" s="170"/>
      <c r="C27" s="171"/>
      <c r="D27" s="166"/>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8"/>
    </row>
    <row r="28" spans="1:95">
      <c r="A28" s="293" t="s">
        <v>19</v>
      </c>
      <c r="B28" s="292"/>
      <c r="C28" s="294"/>
      <c r="D28" s="295"/>
      <c r="E28" s="296"/>
      <c r="F28" s="297"/>
      <c r="G28" s="19" t="s">
        <v>25</v>
      </c>
      <c r="H28" s="226"/>
      <c r="I28" s="227"/>
      <c r="J28" s="298"/>
      <c r="K28" s="292" t="s">
        <v>20</v>
      </c>
      <c r="L28" s="292"/>
      <c r="M28" s="226"/>
      <c r="N28" s="227"/>
      <c r="O28" s="227"/>
      <c r="P28" s="227"/>
      <c r="Q28" s="227"/>
      <c r="R28" s="227"/>
      <c r="S28" s="227"/>
      <c r="T28" s="227"/>
      <c r="U28" s="227"/>
      <c r="V28" s="227"/>
      <c r="W28" s="227"/>
      <c r="X28" s="227"/>
      <c r="Y28" s="227"/>
      <c r="Z28" s="227"/>
      <c r="AA28" s="227"/>
      <c r="AB28" s="228"/>
    </row>
    <row r="29" spans="1:95">
      <c r="A29" s="1" t="s">
        <v>14</v>
      </c>
      <c r="B29" s="3"/>
      <c r="C29" s="3"/>
      <c r="D29" s="172"/>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4"/>
    </row>
    <row r="30" spans="1:95">
      <c r="A30" s="1" t="s">
        <v>15</v>
      </c>
      <c r="B30" s="3"/>
      <c r="C30" s="3"/>
      <c r="D30" s="172"/>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4"/>
    </row>
    <row r="31" spans="1:95" ht="15" thickBot="1">
      <c r="A31" s="1" t="s">
        <v>16</v>
      </c>
      <c r="B31" s="339"/>
      <c r="C31" s="340"/>
      <c r="D31" s="340"/>
      <c r="E31" s="340"/>
      <c r="F31" s="340"/>
      <c r="G31" s="340"/>
      <c r="H31" s="340"/>
      <c r="I31" s="341"/>
      <c r="J31" s="3" t="s">
        <v>17</v>
      </c>
      <c r="K31" s="283"/>
      <c r="L31" s="284"/>
      <c r="M31" s="285"/>
      <c r="N31" s="3" t="s">
        <v>18</v>
      </c>
      <c r="O31" s="229"/>
      <c r="P31" s="230"/>
      <c r="Q31" s="231"/>
      <c r="R31" s="232" t="s">
        <v>134</v>
      </c>
      <c r="S31" s="233"/>
      <c r="T31" s="233"/>
      <c r="U31" s="229"/>
      <c r="V31" s="230"/>
      <c r="W31" s="230"/>
      <c r="X31" s="230"/>
      <c r="Y31" s="230"/>
      <c r="Z31" s="230"/>
      <c r="AA31" s="230"/>
      <c r="AB31" s="234"/>
    </row>
    <row r="32" spans="1:95">
      <c r="A32" s="178" t="s">
        <v>186</v>
      </c>
      <c r="B32" s="179"/>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80"/>
    </row>
    <row r="33" spans="1:95" ht="28.5" customHeight="1">
      <c r="A33" s="163" t="s">
        <v>22</v>
      </c>
      <c r="B33" s="164"/>
      <c r="C33" s="165"/>
      <c r="D33" s="166"/>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8"/>
    </row>
    <row r="34" spans="1:95" ht="28.5" customHeight="1">
      <c r="A34" s="169" t="s">
        <v>23</v>
      </c>
      <c r="B34" s="170"/>
      <c r="C34" s="171"/>
      <c r="D34" s="166"/>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8"/>
    </row>
    <row r="35" spans="1:95" ht="28.5" customHeight="1" thickBot="1">
      <c r="A35" s="223" t="s">
        <v>187</v>
      </c>
      <c r="B35" s="224"/>
      <c r="C35" s="225"/>
      <c r="D35" s="244"/>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6"/>
    </row>
    <row r="36" spans="1:95" s="26" customFormat="1" ht="28.35" customHeight="1">
      <c r="A36" s="235" t="s">
        <v>188</v>
      </c>
      <c r="B36" s="236"/>
      <c r="C36" s="237"/>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40"/>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row>
    <row r="37" spans="1:95" s="26" customFormat="1" ht="28.35" customHeight="1">
      <c r="A37" s="169" t="s">
        <v>189</v>
      </c>
      <c r="B37" s="170"/>
      <c r="C37" s="171"/>
      <c r="D37" s="166"/>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8"/>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row>
    <row r="38" spans="1:95" s="26" customFormat="1" ht="28.35" customHeight="1" thickBot="1">
      <c r="A38" s="223" t="s">
        <v>190</v>
      </c>
      <c r="B38" s="224"/>
      <c r="C38" s="225"/>
      <c r="D38" s="244"/>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6"/>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row>
    <row r="39" spans="1:95" s="26" customFormat="1" ht="28.35" customHeight="1">
      <c r="A39" s="235" t="s">
        <v>191</v>
      </c>
      <c r="B39" s="236"/>
      <c r="C39" s="237"/>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40"/>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row>
    <row r="40" spans="1:95" s="26" customFormat="1" ht="28.35" customHeight="1">
      <c r="A40" s="169" t="s">
        <v>192</v>
      </c>
      <c r="B40" s="170"/>
      <c r="C40" s="171"/>
      <c r="D40" s="166"/>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8"/>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row>
    <row r="41" spans="1:95" s="26" customFormat="1" ht="28.35" customHeight="1" thickBot="1">
      <c r="A41" s="223" t="s">
        <v>193</v>
      </c>
      <c r="B41" s="224"/>
      <c r="C41" s="225"/>
      <c r="D41" s="244"/>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6"/>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row>
    <row r="42" spans="1:95" s="26" customFormat="1" ht="25.35" customHeight="1">
      <c r="A42" s="22"/>
      <c r="B42" s="22"/>
      <c r="C42" s="22"/>
      <c r="D42"/>
      <c r="E42"/>
      <c r="F42"/>
      <c r="G42"/>
      <c r="H42"/>
      <c r="I42"/>
      <c r="J42"/>
      <c r="K42"/>
      <c r="L42"/>
      <c r="M42"/>
      <c r="N42"/>
      <c r="O42"/>
      <c r="P42"/>
      <c r="Q42"/>
      <c r="R42"/>
      <c r="S42"/>
      <c r="T42"/>
      <c r="U42"/>
      <c r="V42"/>
      <c r="W42"/>
      <c r="X42"/>
      <c r="Y42"/>
      <c r="Z42"/>
      <c r="AA42"/>
      <c r="AB42"/>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row>
    <row r="43" spans="1:95" s="26" customFormat="1" ht="25.35" customHeight="1">
      <c r="A43" s="22"/>
      <c r="B43" s="22"/>
      <c r="C43" s="22"/>
      <c r="D43"/>
      <c r="E43"/>
      <c r="F43"/>
      <c r="G43"/>
      <c r="H43"/>
      <c r="I43"/>
      <c r="J43"/>
      <c r="K43"/>
      <c r="L43"/>
      <c r="M43"/>
      <c r="N43"/>
      <c r="O43"/>
      <c r="P43"/>
      <c r="Q43"/>
      <c r="R43"/>
      <c r="S43"/>
      <c r="T43"/>
      <c r="U43"/>
      <c r="V43"/>
      <c r="W43"/>
      <c r="X43"/>
      <c r="Y43"/>
      <c r="Z43"/>
      <c r="AA43"/>
      <c r="AB43"/>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row>
    <row r="44" spans="1:95" s="26" customFormat="1" ht="25.35" customHeight="1">
      <c r="A44" s="22"/>
      <c r="B44" s="22"/>
      <c r="C44" s="22"/>
      <c r="D44"/>
      <c r="E44"/>
      <c r="F44"/>
      <c r="G44"/>
      <c r="H44"/>
      <c r="I44"/>
      <c r="J44"/>
      <c r="K44"/>
      <c r="L44"/>
      <c r="M44"/>
      <c r="N44"/>
      <c r="O44"/>
      <c r="P44"/>
      <c r="Q44"/>
      <c r="R44"/>
      <c r="S44"/>
      <c r="T44"/>
      <c r="U44"/>
      <c r="V44"/>
      <c r="W44"/>
      <c r="X44"/>
      <c r="Y44"/>
      <c r="Z44"/>
      <c r="AA44"/>
      <c r="AB44"/>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row>
    <row r="45" spans="1:95" s="26" customFormat="1" ht="25.35" customHeight="1">
      <c r="A45" s="22"/>
      <c r="B45" s="22"/>
      <c r="C45" s="22"/>
      <c r="D45"/>
      <c r="E45"/>
      <c r="F45"/>
      <c r="G45"/>
      <c r="H45"/>
      <c r="I45"/>
      <c r="J45"/>
      <c r="K45"/>
      <c r="L45"/>
      <c r="M45"/>
      <c r="N45"/>
      <c r="O45"/>
      <c r="P45"/>
      <c r="Q45"/>
      <c r="R45"/>
      <c r="S45"/>
      <c r="T45"/>
      <c r="U45"/>
      <c r="V45"/>
      <c r="W45"/>
      <c r="X45"/>
      <c r="Y45"/>
      <c r="Z45"/>
      <c r="AA45"/>
      <c r="AB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row>
    <row r="46" spans="1:95" s="26" customFormat="1" ht="25.35" customHeight="1">
      <c r="A46" s="22"/>
      <c r="B46" s="22"/>
      <c r="C46" s="22"/>
      <c r="D46"/>
      <c r="E46"/>
      <c r="F46"/>
      <c r="G46"/>
      <c r="H46"/>
      <c r="I46"/>
      <c r="J46"/>
      <c r="K46"/>
      <c r="L46"/>
      <c r="M46"/>
      <c r="N46"/>
      <c r="O46"/>
      <c r="P46"/>
      <c r="Q46"/>
      <c r="R46"/>
      <c r="S46"/>
      <c r="T46"/>
      <c r="U46"/>
      <c r="V46"/>
      <c r="W46"/>
      <c r="X46"/>
      <c r="Y46"/>
      <c r="Z46"/>
      <c r="AA46"/>
      <c r="AB46"/>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row>
    <row r="47" spans="1:95" s="26" customFormat="1" ht="25.35" customHeight="1">
      <c r="A47" s="22"/>
      <c r="B47" s="22"/>
      <c r="C47" s="22"/>
      <c r="D47"/>
      <c r="E47"/>
      <c r="F47"/>
      <c r="G47"/>
      <c r="H47"/>
      <c r="I47"/>
      <c r="J47"/>
      <c r="K47"/>
      <c r="L47"/>
      <c r="M47"/>
      <c r="N47"/>
      <c r="O47"/>
      <c r="P47"/>
      <c r="Q47"/>
      <c r="R47"/>
      <c r="S47"/>
      <c r="T47"/>
      <c r="U47"/>
      <c r="V47"/>
      <c r="W47"/>
      <c r="X47"/>
      <c r="Y47"/>
      <c r="Z47"/>
      <c r="AA47"/>
      <c r="AB47"/>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row>
    <row r="48" spans="1:95" s="26" customFormat="1" ht="25.35" customHeight="1">
      <c r="A48" s="22"/>
      <c r="B48" s="22"/>
      <c r="C48" s="22"/>
      <c r="D48"/>
      <c r="E48"/>
      <c r="F48"/>
      <c r="G48"/>
      <c r="H48"/>
      <c r="I48"/>
      <c r="J48"/>
      <c r="K48"/>
      <c r="L48"/>
      <c r="M48"/>
      <c r="N48"/>
      <c r="O48"/>
      <c r="P48"/>
      <c r="Q48"/>
      <c r="R48"/>
      <c r="S48"/>
      <c r="T48"/>
      <c r="U48"/>
      <c r="V48"/>
      <c r="W48"/>
      <c r="X48"/>
      <c r="Y48"/>
      <c r="Z48"/>
      <c r="AA48"/>
      <c r="AB48"/>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row>
    <row r="49" spans="1:95" s="26" customFormat="1" ht="25.35" customHeight="1">
      <c r="A49" s="22"/>
      <c r="B49" s="22"/>
      <c r="C49" s="22"/>
      <c r="D49"/>
      <c r="E49"/>
      <c r="F49"/>
      <c r="G49"/>
      <c r="H49"/>
      <c r="I49"/>
      <c r="J49"/>
      <c r="K49"/>
      <c r="L49"/>
      <c r="M49"/>
      <c r="N49"/>
      <c r="O49"/>
      <c r="P49"/>
      <c r="Q49"/>
      <c r="R49"/>
      <c r="S49"/>
      <c r="T49"/>
      <c r="U49"/>
      <c r="V49"/>
      <c r="W49"/>
      <c r="X49"/>
      <c r="Y49"/>
      <c r="Z49"/>
      <c r="AA49"/>
      <c r="AB49"/>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row>
    <row r="50" spans="1:95" s="26" customFormat="1" ht="25.35" customHeight="1">
      <c r="A50" s="22"/>
      <c r="B50" s="22"/>
      <c r="C50" s="22"/>
      <c r="D50"/>
      <c r="E50"/>
      <c r="F50"/>
      <c r="G50"/>
      <c r="H50"/>
      <c r="I50"/>
      <c r="J50"/>
      <c r="K50"/>
      <c r="L50"/>
      <c r="M50"/>
      <c r="N50"/>
      <c r="O50"/>
      <c r="P50"/>
      <c r="Q50"/>
      <c r="R50"/>
      <c r="S50"/>
      <c r="T50"/>
      <c r="U50"/>
      <c r="V50"/>
      <c r="W50"/>
      <c r="X50"/>
      <c r="Y50"/>
      <c r="Z50"/>
      <c r="AA50"/>
      <c r="AB50"/>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row>
    <row r="51" spans="1:95" s="26" customFormat="1" ht="25.35" customHeight="1">
      <c r="A51" s="22"/>
      <c r="B51" s="22"/>
      <c r="C51" s="22"/>
      <c r="D51"/>
      <c r="E51"/>
      <c r="F51"/>
      <c r="G51"/>
      <c r="H51"/>
      <c r="I51"/>
      <c r="J51"/>
      <c r="K51"/>
      <c r="L51"/>
      <c r="M51"/>
      <c r="N51"/>
      <c r="O51"/>
      <c r="P51"/>
      <c r="Q51"/>
      <c r="R51"/>
      <c r="S51"/>
      <c r="T51"/>
      <c r="U51"/>
      <c r="V51"/>
      <c r="W51"/>
      <c r="X51"/>
      <c r="Y51"/>
      <c r="Z51"/>
      <c r="AA51"/>
      <c r="AB51"/>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row>
    <row r="52" spans="1:95" s="26" customFormat="1" ht="25.35" customHeight="1">
      <c r="A52" s="35"/>
      <c r="B52" s="35"/>
      <c r="C52" s="35"/>
      <c r="D52" s="36"/>
      <c r="E52" s="36"/>
      <c r="F52"/>
      <c r="G52"/>
      <c r="H52"/>
      <c r="I52"/>
      <c r="J52"/>
      <c r="K52"/>
      <c r="L52"/>
      <c r="M52"/>
      <c r="N52"/>
      <c r="O52"/>
      <c r="P52"/>
      <c r="Q52"/>
      <c r="R52"/>
      <c r="S52"/>
      <c r="T52"/>
      <c r="U52"/>
      <c r="V52"/>
      <c r="W52"/>
      <c r="X52"/>
      <c r="Y52"/>
      <c r="Z52"/>
      <c r="AA52"/>
      <c r="AB52"/>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row>
    <row r="53" spans="1:95" s="26" customFormat="1" ht="14.25" customHeight="1">
      <c r="A53" s="352" t="s">
        <v>159</v>
      </c>
      <c r="B53" s="352"/>
      <c r="C53" s="352"/>
      <c r="D53" s="352"/>
      <c r="E53" s="352"/>
      <c r="F53" s="352"/>
      <c r="G53" s="352"/>
      <c r="H53"/>
      <c r="I53"/>
      <c r="J53"/>
      <c r="K53"/>
      <c r="L53"/>
      <c r="M53"/>
      <c r="N53"/>
      <c r="O53"/>
      <c r="P53"/>
      <c r="Q53"/>
      <c r="R53"/>
      <c r="S53"/>
      <c r="T53"/>
      <c r="U53"/>
      <c r="V53"/>
      <c r="W53"/>
      <c r="X53"/>
      <c r="Y53"/>
      <c r="Z53"/>
      <c r="AA53"/>
      <c r="AB53"/>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row>
    <row r="54" spans="1:95" s="26" customFormat="1" ht="18.75" customHeight="1">
      <c r="A54" s="353"/>
      <c r="B54" s="353"/>
      <c r="C54" s="353"/>
      <c r="D54" s="353"/>
      <c r="E54" s="353"/>
      <c r="F54" s="353"/>
      <c r="G54" s="353"/>
      <c r="H54"/>
      <c r="I54"/>
      <c r="J54"/>
      <c r="K54"/>
      <c r="L54"/>
      <c r="M54"/>
      <c r="N54"/>
      <c r="O54"/>
      <c r="P54"/>
      <c r="Q54"/>
      <c r="R54"/>
      <c r="S54"/>
      <c r="T54"/>
      <c r="U54"/>
      <c r="V54"/>
      <c r="W54"/>
      <c r="X54"/>
      <c r="Y54"/>
      <c r="Z54"/>
      <c r="AA54"/>
      <c r="AB54"/>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row>
    <row r="55" spans="1:95" s="26" customFormat="1" ht="14.25" customHeight="1">
      <c r="A55" s="22"/>
      <c r="B55" s="22"/>
      <c r="C55" s="22"/>
      <c r="D55" s="27"/>
      <c r="E55" s="27"/>
      <c r="F55" s="27"/>
      <c r="G55" s="27"/>
      <c r="H55"/>
      <c r="I55"/>
      <c r="J55"/>
      <c r="K55"/>
      <c r="L55"/>
      <c r="M55"/>
      <c r="N55"/>
      <c r="O55"/>
      <c r="P55"/>
      <c r="Q55"/>
      <c r="R55"/>
      <c r="S55"/>
      <c r="T55"/>
      <c r="U55"/>
      <c r="V55"/>
      <c r="W55"/>
      <c r="X55"/>
      <c r="Y55"/>
      <c r="Z55"/>
      <c r="AA55"/>
      <c r="AB5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row>
    <row r="56" spans="1:95" s="26" customFormat="1" ht="14.25" customHeight="1">
      <c r="A56" s="351" t="s">
        <v>76</v>
      </c>
      <c r="B56" s="351"/>
      <c r="C56" s="351"/>
      <c r="D56" s="351"/>
      <c r="E56" s="351"/>
      <c r="F56" s="351"/>
      <c r="G56" s="351"/>
      <c r="H56"/>
      <c r="I56"/>
      <c r="J56"/>
      <c r="K56"/>
      <c r="L56"/>
      <c r="M56"/>
      <c r="N56"/>
      <c r="O56"/>
      <c r="P56"/>
      <c r="Q56"/>
      <c r="R56"/>
      <c r="S56"/>
      <c r="T56"/>
      <c r="U56"/>
      <c r="V56"/>
      <c r="W56"/>
      <c r="X56"/>
      <c r="Y56"/>
      <c r="Z56"/>
      <c r="AA56"/>
      <c r="AB56"/>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row>
    <row r="57" spans="1:95" s="26" customFormat="1" ht="13.9" customHeight="1">
      <c r="A57" s="351"/>
      <c r="B57" s="351"/>
      <c r="C57" s="351"/>
      <c r="D57" s="351"/>
      <c r="E57" s="351"/>
      <c r="F57" s="351"/>
      <c r="G57" s="351"/>
      <c r="H57"/>
      <c r="I57"/>
      <c r="J57"/>
      <c r="K57"/>
      <c r="L57"/>
      <c r="M57"/>
      <c r="N57"/>
      <c r="O57"/>
      <c r="P57"/>
      <c r="Q57"/>
      <c r="R57"/>
      <c r="S57"/>
      <c r="T57"/>
      <c r="U57"/>
      <c r="V57"/>
      <c r="W57"/>
      <c r="X57"/>
      <c r="Y57"/>
      <c r="Z57"/>
      <c r="AA57"/>
      <c r="AB57"/>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row>
    <row r="58" spans="1:95" s="26" customFormat="1" ht="14.25" customHeight="1">
      <c r="A58" s="351"/>
      <c r="B58" s="351"/>
      <c r="C58" s="351"/>
      <c r="D58" s="351"/>
      <c r="E58" s="351"/>
      <c r="F58" s="351"/>
      <c r="G58" s="351"/>
      <c r="H58"/>
      <c r="I58"/>
      <c r="J58"/>
      <c r="K58"/>
      <c r="L58"/>
      <c r="M58"/>
      <c r="N58"/>
      <c r="O58"/>
      <c r="P58"/>
      <c r="Q58"/>
      <c r="R58"/>
      <c r="S58"/>
      <c r="T58"/>
      <c r="U58"/>
      <c r="V58"/>
      <c r="W58"/>
      <c r="X58"/>
      <c r="Y58"/>
      <c r="Z58"/>
      <c r="AA58"/>
      <c r="AB58"/>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row>
    <row r="59" spans="1:95" s="26" customFormat="1" ht="14.25" customHeight="1">
      <c r="A59" s="351"/>
      <c r="B59" s="351"/>
      <c r="C59" s="351"/>
      <c r="D59" s="351"/>
      <c r="E59" s="351"/>
      <c r="F59" s="351"/>
      <c r="G59" s="351"/>
      <c r="H59"/>
      <c r="I59"/>
      <c r="J59"/>
      <c r="K59"/>
      <c r="L59"/>
      <c r="M59"/>
      <c r="N59"/>
      <c r="O59"/>
      <c r="P59"/>
      <c r="Q59"/>
      <c r="R59"/>
      <c r="S59"/>
      <c r="T59"/>
      <c r="U59"/>
      <c r="V59"/>
      <c r="W59"/>
      <c r="X59"/>
      <c r="Y59"/>
      <c r="Z59"/>
      <c r="AA59"/>
      <c r="AB59"/>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row>
    <row r="60" spans="1:95" s="26" customFormat="1" ht="14.25" customHeight="1">
      <c r="A60" s="351"/>
      <c r="B60" s="351"/>
      <c r="C60" s="351"/>
      <c r="D60" s="351"/>
      <c r="E60" s="351"/>
      <c r="F60" s="351"/>
      <c r="G60" s="351"/>
      <c r="H60"/>
      <c r="I60"/>
      <c r="J60"/>
      <c r="K60"/>
      <c r="L60"/>
      <c r="M60"/>
      <c r="N60"/>
      <c r="O60"/>
      <c r="P60"/>
      <c r="Q60"/>
      <c r="R60"/>
      <c r="S60"/>
      <c r="T60"/>
      <c r="U60"/>
      <c r="V60"/>
      <c r="W60"/>
      <c r="X60"/>
      <c r="Y60"/>
      <c r="Z60"/>
      <c r="AA60"/>
      <c r="AB60"/>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row>
    <row r="61" spans="1:95" s="26" customFormat="1" ht="14.25" customHeight="1">
      <c r="A61" s="351"/>
      <c r="B61" s="351"/>
      <c r="C61" s="351"/>
      <c r="D61" s="351"/>
      <c r="E61" s="351"/>
      <c r="F61" s="351"/>
      <c r="G61" s="351"/>
      <c r="H61"/>
      <c r="I61"/>
      <c r="J61"/>
      <c r="K61"/>
      <c r="L61"/>
      <c r="M61"/>
      <c r="N61"/>
      <c r="O61"/>
      <c r="P61"/>
      <c r="Q61"/>
      <c r="R61"/>
      <c r="S61"/>
      <c r="T61"/>
      <c r="U61"/>
      <c r="V61"/>
      <c r="W61"/>
      <c r="X61"/>
      <c r="Y61"/>
      <c r="Z61"/>
      <c r="AA61"/>
      <c r="AB61"/>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row>
    <row r="62" spans="1:95" s="26" customFormat="1" ht="14.25" customHeight="1" thickBot="1">
      <c r="A62" s="22"/>
      <c r="B62" s="22"/>
      <c r="C62" s="22"/>
      <c r="D62" s="27"/>
      <c r="E62" s="27"/>
      <c r="F62" s="27"/>
      <c r="G62" s="27"/>
      <c r="H62"/>
      <c r="I62"/>
      <c r="J62"/>
      <c r="K62"/>
      <c r="L62"/>
      <c r="M62"/>
      <c r="N62"/>
      <c r="O62"/>
      <c r="P62"/>
      <c r="Q62"/>
      <c r="R62"/>
      <c r="S62"/>
      <c r="T62"/>
      <c r="U62"/>
      <c r="V62"/>
      <c r="W62"/>
      <c r="X62"/>
      <c r="Y62"/>
      <c r="Z62"/>
      <c r="AA62"/>
      <c r="AB62"/>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row>
    <row r="63" spans="1:95">
      <c r="A63" s="280" t="s">
        <v>21</v>
      </c>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2"/>
    </row>
    <row r="64" spans="1:95" s="7" customFormat="1" ht="130.9" customHeight="1">
      <c r="A64" s="348" t="s">
        <v>180</v>
      </c>
      <c r="B64" s="349"/>
      <c r="C64" s="349"/>
      <c r="D64" s="349"/>
      <c r="E64" s="349"/>
      <c r="F64" s="349"/>
      <c r="G64" s="349"/>
      <c r="H64" s="349"/>
      <c r="I64" s="349"/>
      <c r="J64" s="349"/>
      <c r="K64" s="349"/>
      <c r="L64" s="349"/>
      <c r="M64" s="349"/>
      <c r="N64" s="349"/>
      <c r="O64" s="349"/>
      <c r="P64" s="349"/>
      <c r="Q64" s="349"/>
      <c r="R64" s="349"/>
      <c r="S64" s="349"/>
      <c r="T64" s="349"/>
      <c r="U64" s="349"/>
      <c r="V64" s="349"/>
      <c r="W64" s="349"/>
      <c r="X64" s="349"/>
      <c r="Y64" s="349"/>
      <c r="Z64" s="349"/>
      <c r="AA64" s="349"/>
      <c r="AB64" s="350"/>
      <c r="AC64" s="109" t="s">
        <v>221</v>
      </c>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row>
    <row r="65" spans="1:95">
      <c r="A65" s="345"/>
      <c r="B65" s="346"/>
      <c r="C65" s="346"/>
      <c r="D65" s="346"/>
      <c r="E65" s="346"/>
      <c r="F65" s="346"/>
      <c r="G65" s="346"/>
      <c r="H65" s="346"/>
      <c r="I65" s="347"/>
      <c r="J65" s="42" t="s">
        <v>78</v>
      </c>
      <c r="K65" s="42" t="s">
        <v>102</v>
      </c>
      <c r="L65" s="42" t="s">
        <v>103</v>
      </c>
      <c r="M65" s="43" t="s">
        <v>104</v>
      </c>
      <c r="N65" s="42" t="s">
        <v>79</v>
      </c>
      <c r="O65" s="42" t="s">
        <v>105</v>
      </c>
      <c r="P65" s="42" t="s">
        <v>106</v>
      </c>
      <c r="Q65" s="42" t="s">
        <v>107</v>
      </c>
      <c r="R65" s="42" t="s">
        <v>80</v>
      </c>
      <c r="S65" s="43" t="s">
        <v>108</v>
      </c>
      <c r="T65" s="42" t="s">
        <v>109</v>
      </c>
      <c r="U65" s="42" t="s">
        <v>110</v>
      </c>
      <c r="V65" s="43" t="s">
        <v>82</v>
      </c>
      <c r="W65" s="42" t="s">
        <v>111</v>
      </c>
      <c r="X65" s="42" t="s">
        <v>112</v>
      </c>
      <c r="Y65" s="42" t="s">
        <v>113</v>
      </c>
      <c r="Z65" s="43" t="s">
        <v>83</v>
      </c>
      <c r="AA65" s="106" t="s">
        <v>114</v>
      </c>
      <c r="AB65" s="92" t="s">
        <v>175</v>
      </c>
      <c r="AC65" s="110"/>
    </row>
    <row r="66" spans="1:95">
      <c r="A66" s="290" t="s">
        <v>81</v>
      </c>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91"/>
      <c r="AC66" s="110"/>
    </row>
    <row r="67" spans="1:95">
      <c r="A67" s="215" t="s">
        <v>26</v>
      </c>
      <c r="B67" s="216"/>
      <c r="C67" s="216"/>
      <c r="D67" s="216"/>
      <c r="E67" s="216"/>
      <c r="F67" s="216"/>
      <c r="G67" s="216"/>
      <c r="H67" s="222">
        <f>SUM(J68:AB69)</f>
        <v>0</v>
      </c>
      <c r="I67" s="222"/>
      <c r="J67" s="217"/>
      <c r="K67" s="217"/>
      <c r="L67" s="217"/>
      <c r="M67" s="217"/>
      <c r="N67" s="217"/>
      <c r="O67" s="217"/>
      <c r="P67" s="217"/>
      <c r="Q67" s="217"/>
      <c r="R67" s="217"/>
      <c r="S67" s="217"/>
      <c r="T67" s="217"/>
      <c r="U67" s="217"/>
      <c r="V67" s="217"/>
      <c r="W67" s="217"/>
      <c r="X67" s="217"/>
      <c r="Y67" s="217"/>
      <c r="Z67" s="217"/>
      <c r="AA67" s="217"/>
      <c r="AB67" s="218"/>
      <c r="AC67" s="110"/>
    </row>
    <row r="68" spans="1:95" s="38" customFormat="1">
      <c r="A68" s="219" t="s">
        <v>65</v>
      </c>
      <c r="B68" s="220"/>
      <c r="C68" s="220"/>
      <c r="D68" s="220"/>
      <c r="E68" s="220"/>
      <c r="F68" s="220"/>
      <c r="G68" s="220"/>
      <c r="H68" s="220"/>
      <c r="I68" s="221"/>
      <c r="J68" s="95"/>
      <c r="K68" s="95"/>
      <c r="L68" s="95"/>
      <c r="M68" s="95"/>
      <c r="N68" s="95"/>
      <c r="O68" s="95"/>
      <c r="P68" s="95"/>
      <c r="Q68" s="96"/>
      <c r="R68" s="96"/>
      <c r="S68" s="96"/>
      <c r="T68" s="96"/>
      <c r="U68" s="96"/>
      <c r="V68" s="96"/>
      <c r="W68" s="96"/>
      <c r="X68" s="96"/>
      <c r="Y68" s="96"/>
      <c r="Z68" s="96"/>
      <c r="AA68" s="96"/>
      <c r="AB68" s="97"/>
      <c r="AC68" s="111"/>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row>
    <row r="69" spans="1:95" s="38" customFormat="1">
      <c r="A69" s="219" t="s">
        <v>64</v>
      </c>
      <c r="B69" s="220"/>
      <c r="C69" s="220"/>
      <c r="D69" s="220"/>
      <c r="E69" s="220"/>
      <c r="F69" s="220"/>
      <c r="G69" s="220"/>
      <c r="H69" s="220"/>
      <c r="I69" s="221"/>
      <c r="J69" s="98"/>
      <c r="K69" s="98"/>
      <c r="L69" s="98"/>
      <c r="M69" s="98"/>
      <c r="N69" s="98"/>
      <c r="O69" s="98"/>
      <c r="P69" s="98"/>
      <c r="Q69" s="99"/>
      <c r="R69" s="99"/>
      <c r="S69" s="99"/>
      <c r="T69" s="99"/>
      <c r="U69" s="99"/>
      <c r="V69" s="99"/>
      <c r="W69" s="99"/>
      <c r="X69" s="99"/>
      <c r="Y69" s="99"/>
      <c r="Z69" s="99"/>
      <c r="AA69" s="99"/>
      <c r="AB69" s="100"/>
      <c r="AC69" s="111"/>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row>
    <row r="70" spans="1:95">
      <c r="A70" s="215" t="s">
        <v>27</v>
      </c>
      <c r="B70" s="216"/>
      <c r="C70" s="216"/>
      <c r="D70" s="216"/>
      <c r="E70" s="216"/>
      <c r="F70" s="216"/>
      <c r="G70" s="216"/>
      <c r="H70" s="222">
        <f>SUM(J71:AB72)</f>
        <v>0</v>
      </c>
      <c r="I70" s="222"/>
      <c r="J70" s="217"/>
      <c r="K70" s="217"/>
      <c r="L70" s="217"/>
      <c r="M70" s="217"/>
      <c r="N70" s="217"/>
      <c r="O70" s="217"/>
      <c r="P70" s="217"/>
      <c r="Q70" s="217"/>
      <c r="R70" s="217"/>
      <c r="S70" s="217"/>
      <c r="T70" s="217"/>
      <c r="U70" s="217"/>
      <c r="V70" s="217"/>
      <c r="W70" s="217"/>
      <c r="X70" s="217"/>
      <c r="Y70" s="217"/>
      <c r="Z70" s="217"/>
      <c r="AA70" s="217"/>
      <c r="AB70" s="218"/>
      <c r="AC70" s="110"/>
    </row>
    <row r="71" spans="1:95" s="38" customFormat="1">
      <c r="A71" s="219" t="s">
        <v>66</v>
      </c>
      <c r="B71" s="220"/>
      <c r="C71" s="220"/>
      <c r="D71" s="220"/>
      <c r="E71" s="220"/>
      <c r="F71" s="220"/>
      <c r="G71" s="220"/>
      <c r="H71" s="220"/>
      <c r="I71" s="221"/>
      <c r="J71" s="98"/>
      <c r="K71" s="98"/>
      <c r="L71" s="98"/>
      <c r="M71" s="98"/>
      <c r="N71" s="98"/>
      <c r="O71" s="98"/>
      <c r="P71" s="98"/>
      <c r="Q71" s="99"/>
      <c r="R71" s="99"/>
      <c r="S71" s="99"/>
      <c r="T71" s="99"/>
      <c r="U71" s="99"/>
      <c r="V71" s="99"/>
      <c r="W71" s="99"/>
      <c r="X71" s="99"/>
      <c r="Y71" s="99"/>
      <c r="Z71" s="99"/>
      <c r="AA71" s="99"/>
      <c r="AB71" s="100"/>
      <c r="AC71" s="111"/>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row>
    <row r="72" spans="1:95" s="38" customFormat="1">
      <c r="A72" s="219" t="s">
        <v>67</v>
      </c>
      <c r="B72" s="220"/>
      <c r="C72" s="220"/>
      <c r="D72" s="220">
        <v>9999</v>
      </c>
      <c r="E72" s="220"/>
      <c r="F72" s="220"/>
      <c r="G72" s="220"/>
      <c r="H72" s="220"/>
      <c r="I72" s="221"/>
      <c r="J72" s="98"/>
      <c r="K72" s="98"/>
      <c r="L72" s="98"/>
      <c r="M72" s="98"/>
      <c r="N72" s="98"/>
      <c r="O72" s="98"/>
      <c r="P72" s="98"/>
      <c r="Q72" s="99"/>
      <c r="R72" s="99"/>
      <c r="S72" s="99"/>
      <c r="T72" s="99"/>
      <c r="U72" s="99"/>
      <c r="V72" s="99"/>
      <c r="W72" s="99"/>
      <c r="X72" s="99"/>
      <c r="Y72" s="99"/>
      <c r="Z72" s="99"/>
      <c r="AA72" s="99"/>
      <c r="AB72" s="100"/>
      <c r="AC72" s="111"/>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row>
    <row r="73" spans="1:95">
      <c r="A73" s="215" t="s">
        <v>28</v>
      </c>
      <c r="B73" s="216"/>
      <c r="C73" s="216"/>
      <c r="D73" s="216"/>
      <c r="E73" s="216"/>
      <c r="F73" s="216"/>
      <c r="G73" s="216"/>
      <c r="H73" s="222">
        <f>SUM(J74:AB75)</f>
        <v>0</v>
      </c>
      <c r="I73" s="222"/>
      <c r="J73" s="217"/>
      <c r="K73" s="217"/>
      <c r="L73" s="217"/>
      <c r="M73" s="217"/>
      <c r="N73" s="217"/>
      <c r="O73" s="217"/>
      <c r="P73" s="217"/>
      <c r="Q73" s="217"/>
      <c r="R73" s="217"/>
      <c r="S73" s="217"/>
      <c r="T73" s="217"/>
      <c r="U73" s="217"/>
      <c r="V73" s="217"/>
      <c r="W73" s="217"/>
      <c r="X73" s="217"/>
      <c r="Y73" s="217"/>
      <c r="Z73" s="217"/>
      <c r="AA73" s="217"/>
      <c r="AB73" s="218"/>
      <c r="AC73" s="110"/>
    </row>
    <row r="74" spans="1:95" s="38" customFormat="1">
      <c r="A74" s="219" t="s">
        <v>68</v>
      </c>
      <c r="B74" s="220"/>
      <c r="C74" s="220"/>
      <c r="D74" s="220"/>
      <c r="E74" s="220"/>
      <c r="F74" s="220"/>
      <c r="G74" s="220"/>
      <c r="H74" s="220"/>
      <c r="I74" s="221"/>
      <c r="J74" s="98"/>
      <c r="K74" s="98"/>
      <c r="L74" s="98"/>
      <c r="M74" s="98"/>
      <c r="N74" s="98"/>
      <c r="O74" s="98"/>
      <c r="P74" s="98"/>
      <c r="Q74" s="99"/>
      <c r="R74" s="99"/>
      <c r="S74" s="99"/>
      <c r="T74" s="99"/>
      <c r="U74" s="99"/>
      <c r="V74" s="99"/>
      <c r="W74" s="99"/>
      <c r="X74" s="99"/>
      <c r="Y74" s="99"/>
      <c r="Z74" s="99"/>
      <c r="AA74" s="99"/>
      <c r="AB74" s="100"/>
      <c r="AC74" s="111"/>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row>
    <row r="75" spans="1:95" s="38" customFormat="1">
      <c r="A75" s="219" t="s">
        <v>69</v>
      </c>
      <c r="B75" s="220"/>
      <c r="C75" s="220"/>
      <c r="D75" s="220">
        <v>9999</v>
      </c>
      <c r="E75" s="220"/>
      <c r="F75" s="220"/>
      <c r="G75" s="220"/>
      <c r="H75" s="220"/>
      <c r="I75" s="221"/>
      <c r="J75" s="98"/>
      <c r="K75" s="98"/>
      <c r="L75" s="98"/>
      <c r="M75" s="98"/>
      <c r="N75" s="98"/>
      <c r="O75" s="98"/>
      <c r="P75" s="98"/>
      <c r="Q75" s="99"/>
      <c r="R75" s="99"/>
      <c r="S75" s="99"/>
      <c r="T75" s="99"/>
      <c r="U75" s="99"/>
      <c r="V75" s="99"/>
      <c r="W75" s="99"/>
      <c r="X75" s="99"/>
      <c r="Y75" s="99"/>
      <c r="Z75" s="99"/>
      <c r="AA75" s="99"/>
      <c r="AB75" s="100"/>
      <c r="AC75" s="111"/>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row>
    <row r="76" spans="1:95">
      <c r="A76" s="215" t="s">
        <v>29</v>
      </c>
      <c r="B76" s="216"/>
      <c r="C76" s="216"/>
      <c r="D76" s="216"/>
      <c r="E76" s="216"/>
      <c r="F76" s="216"/>
      <c r="G76" s="216"/>
      <c r="H76" s="222">
        <f>SUM(J77:AB78)</f>
        <v>0</v>
      </c>
      <c r="I76" s="222"/>
      <c r="J76" s="217"/>
      <c r="K76" s="217"/>
      <c r="L76" s="217"/>
      <c r="M76" s="217"/>
      <c r="N76" s="217"/>
      <c r="O76" s="217"/>
      <c r="P76" s="217"/>
      <c r="Q76" s="217"/>
      <c r="R76" s="217"/>
      <c r="S76" s="217"/>
      <c r="T76" s="217"/>
      <c r="U76" s="217"/>
      <c r="V76" s="217"/>
      <c r="W76" s="217"/>
      <c r="X76" s="217"/>
      <c r="Y76" s="217"/>
      <c r="Z76" s="217"/>
      <c r="AA76" s="217"/>
      <c r="AB76" s="218"/>
      <c r="AC76" s="110"/>
    </row>
    <row r="77" spans="1:95" s="38" customFormat="1">
      <c r="A77" s="219" t="s">
        <v>37</v>
      </c>
      <c r="B77" s="220"/>
      <c r="C77" s="220"/>
      <c r="D77" s="220"/>
      <c r="E77" s="220"/>
      <c r="F77" s="220"/>
      <c r="G77" s="220"/>
      <c r="H77" s="220"/>
      <c r="I77" s="221"/>
      <c r="J77" s="98"/>
      <c r="K77" s="98"/>
      <c r="L77" s="98"/>
      <c r="M77" s="98"/>
      <c r="N77" s="98"/>
      <c r="O77" s="98"/>
      <c r="P77" s="98"/>
      <c r="Q77" s="99"/>
      <c r="R77" s="99"/>
      <c r="S77" s="99"/>
      <c r="T77" s="99"/>
      <c r="U77" s="99"/>
      <c r="V77" s="99"/>
      <c r="W77" s="99"/>
      <c r="X77" s="99"/>
      <c r="Y77" s="99"/>
      <c r="Z77" s="99"/>
      <c r="AA77" s="99"/>
      <c r="AB77" s="100"/>
      <c r="AC77" s="111"/>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row>
    <row r="78" spans="1:95" s="38" customFormat="1">
      <c r="A78" s="219" t="s">
        <v>70</v>
      </c>
      <c r="B78" s="220"/>
      <c r="C78" s="220"/>
      <c r="D78" s="220"/>
      <c r="E78" s="220"/>
      <c r="F78" s="220"/>
      <c r="G78" s="220"/>
      <c r="H78" s="220"/>
      <c r="I78" s="221"/>
      <c r="J78" s="98"/>
      <c r="K78" s="98"/>
      <c r="L78" s="98"/>
      <c r="M78" s="98"/>
      <c r="N78" s="98"/>
      <c r="O78" s="98"/>
      <c r="P78" s="98"/>
      <c r="Q78" s="99"/>
      <c r="R78" s="99"/>
      <c r="S78" s="99"/>
      <c r="T78" s="99"/>
      <c r="U78" s="99"/>
      <c r="V78" s="99"/>
      <c r="W78" s="99"/>
      <c r="X78" s="99"/>
      <c r="Y78" s="99"/>
      <c r="Z78" s="99"/>
      <c r="AA78" s="99"/>
      <c r="AB78" s="100"/>
      <c r="AC78" s="111"/>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row>
    <row r="79" spans="1:95" ht="14.25" customHeight="1">
      <c r="A79" s="215" t="s">
        <v>38</v>
      </c>
      <c r="B79" s="216"/>
      <c r="C79" s="216"/>
      <c r="D79" s="216"/>
      <c r="E79" s="216"/>
      <c r="F79" s="216"/>
      <c r="G79" s="216"/>
      <c r="H79" s="222">
        <f>SUM(J80:AB81)</f>
        <v>0</v>
      </c>
      <c r="I79" s="222"/>
      <c r="J79" s="217"/>
      <c r="K79" s="217"/>
      <c r="L79" s="217"/>
      <c r="M79" s="217"/>
      <c r="N79" s="217"/>
      <c r="O79" s="217"/>
      <c r="P79" s="217"/>
      <c r="Q79" s="217"/>
      <c r="R79" s="217"/>
      <c r="S79" s="217"/>
      <c r="T79" s="217"/>
      <c r="U79" s="217"/>
      <c r="V79" s="217"/>
      <c r="W79" s="217"/>
      <c r="X79" s="217"/>
      <c r="Y79" s="217"/>
      <c r="Z79" s="217"/>
      <c r="AA79" s="217"/>
      <c r="AB79" s="218"/>
      <c r="AC79" s="110"/>
    </row>
    <row r="80" spans="1:95" s="38" customFormat="1" ht="14.25" customHeight="1">
      <c r="A80" s="342" t="s">
        <v>71</v>
      </c>
      <c r="B80" s="343"/>
      <c r="C80" s="343"/>
      <c r="D80" s="343"/>
      <c r="E80" s="343"/>
      <c r="F80" s="343"/>
      <c r="G80" s="343"/>
      <c r="H80" s="343"/>
      <c r="I80" s="344"/>
      <c r="J80" s="98"/>
      <c r="K80" s="98"/>
      <c r="L80" s="98"/>
      <c r="M80" s="98"/>
      <c r="N80" s="98"/>
      <c r="O80" s="98"/>
      <c r="P80" s="98"/>
      <c r="Q80" s="99"/>
      <c r="R80" s="99"/>
      <c r="S80" s="99"/>
      <c r="T80" s="99"/>
      <c r="U80" s="99"/>
      <c r="V80" s="99"/>
      <c r="W80" s="99"/>
      <c r="X80" s="99"/>
      <c r="Y80" s="99"/>
      <c r="Z80" s="99"/>
      <c r="AA80" s="99"/>
      <c r="AB80" s="100"/>
      <c r="AC80" s="111"/>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row>
    <row r="81" spans="1:95" s="38" customFormat="1" ht="14.25" customHeight="1">
      <c r="A81" s="299" t="s">
        <v>84</v>
      </c>
      <c r="B81" s="300"/>
      <c r="C81" s="300"/>
      <c r="D81" s="300"/>
      <c r="E81" s="300"/>
      <c r="F81" s="300"/>
      <c r="G81" s="300"/>
      <c r="H81" s="300"/>
      <c r="I81" s="301"/>
      <c r="J81" s="98"/>
      <c r="K81" s="98"/>
      <c r="L81" s="98"/>
      <c r="M81" s="98"/>
      <c r="N81" s="98"/>
      <c r="O81" s="98"/>
      <c r="P81" s="98"/>
      <c r="Q81" s="99"/>
      <c r="R81" s="99"/>
      <c r="S81" s="99"/>
      <c r="T81" s="99"/>
      <c r="U81" s="99"/>
      <c r="V81" s="99"/>
      <c r="W81" s="99"/>
      <c r="X81" s="99"/>
      <c r="Y81" s="99"/>
      <c r="Z81" s="99"/>
      <c r="AA81" s="99"/>
      <c r="AB81" s="100"/>
      <c r="AC81" s="111"/>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row>
    <row r="82" spans="1:95">
      <c r="A82" s="215" t="s">
        <v>30</v>
      </c>
      <c r="B82" s="216"/>
      <c r="C82" s="216"/>
      <c r="D82" s="216"/>
      <c r="E82" s="216"/>
      <c r="F82" s="216"/>
      <c r="G82" s="216"/>
      <c r="H82" s="222">
        <f>SUM(J83:AB84)</f>
        <v>0</v>
      </c>
      <c r="I82" s="222"/>
      <c r="J82" s="217"/>
      <c r="K82" s="217"/>
      <c r="L82" s="217"/>
      <c r="M82" s="217"/>
      <c r="N82" s="217"/>
      <c r="O82" s="217"/>
      <c r="P82" s="217"/>
      <c r="Q82" s="217"/>
      <c r="R82" s="217"/>
      <c r="S82" s="217"/>
      <c r="T82" s="217"/>
      <c r="U82" s="217"/>
      <c r="V82" s="217"/>
      <c r="W82" s="217"/>
      <c r="X82" s="217"/>
      <c r="Y82" s="217"/>
      <c r="Z82" s="217"/>
      <c r="AA82" s="217"/>
      <c r="AB82" s="218"/>
      <c r="AC82" s="110"/>
    </row>
    <row r="83" spans="1:95" s="38" customFormat="1" ht="14.25" customHeight="1">
      <c r="A83" s="323" t="s">
        <v>72</v>
      </c>
      <c r="B83" s="300"/>
      <c r="C83" s="300"/>
      <c r="D83" s="300"/>
      <c r="E83" s="300"/>
      <c r="F83" s="300"/>
      <c r="G83" s="300"/>
      <c r="H83" s="300"/>
      <c r="I83" s="301"/>
      <c r="J83" s="98"/>
      <c r="K83" s="98"/>
      <c r="L83" s="101"/>
      <c r="M83" s="98"/>
      <c r="N83" s="98"/>
      <c r="O83" s="98"/>
      <c r="P83" s="98"/>
      <c r="Q83" s="99"/>
      <c r="R83" s="99"/>
      <c r="S83" s="99"/>
      <c r="T83" s="99"/>
      <c r="U83" s="99"/>
      <c r="V83" s="99"/>
      <c r="W83" s="99"/>
      <c r="X83" s="99"/>
      <c r="Y83" s="99"/>
      <c r="Z83" s="99"/>
      <c r="AA83" s="99"/>
      <c r="AB83" s="100"/>
      <c r="AC83" s="111"/>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4"/>
    </row>
    <row r="84" spans="1:95" s="38" customFormat="1" ht="14.25" customHeight="1">
      <c r="A84" s="299" t="s">
        <v>85</v>
      </c>
      <c r="B84" s="300"/>
      <c r="C84" s="300"/>
      <c r="D84" s="300"/>
      <c r="E84" s="300"/>
      <c r="F84" s="300"/>
      <c r="G84" s="300"/>
      <c r="H84" s="300"/>
      <c r="I84" s="301"/>
      <c r="J84" s="98"/>
      <c r="K84" s="98"/>
      <c r="L84" s="98"/>
      <c r="M84" s="101"/>
      <c r="N84" s="98"/>
      <c r="O84" s="98"/>
      <c r="P84" s="98"/>
      <c r="Q84" s="99"/>
      <c r="R84" s="99"/>
      <c r="S84" s="99"/>
      <c r="T84" s="99"/>
      <c r="U84" s="99"/>
      <c r="V84" s="99"/>
      <c r="W84" s="99"/>
      <c r="X84" s="99"/>
      <c r="Y84" s="99"/>
      <c r="Z84" s="99"/>
      <c r="AA84" s="99"/>
      <c r="AB84" s="100"/>
      <c r="AC84" s="111"/>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row>
    <row r="85" spans="1:95">
      <c r="A85" s="215" t="s">
        <v>31</v>
      </c>
      <c r="B85" s="216"/>
      <c r="C85" s="216"/>
      <c r="D85" s="216"/>
      <c r="E85" s="216"/>
      <c r="F85" s="216"/>
      <c r="G85" s="216"/>
      <c r="H85" s="222">
        <f>SUM(J86:AB87)</f>
        <v>0</v>
      </c>
      <c r="I85" s="222"/>
      <c r="J85" s="217"/>
      <c r="K85" s="217"/>
      <c r="L85" s="217"/>
      <c r="M85" s="217"/>
      <c r="N85" s="217"/>
      <c r="O85" s="217"/>
      <c r="P85" s="217"/>
      <c r="Q85" s="217"/>
      <c r="R85" s="217"/>
      <c r="S85" s="217"/>
      <c r="T85" s="217"/>
      <c r="U85" s="217"/>
      <c r="V85" s="217"/>
      <c r="W85" s="217"/>
      <c r="X85" s="217"/>
      <c r="Y85" s="217"/>
      <c r="Z85" s="217"/>
      <c r="AA85" s="217"/>
      <c r="AB85" s="218"/>
      <c r="AC85" s="110"/>
    </row>
    <row r="86" spans="1:95" s="38" customFormat="1" ht="14.25" customHeight="1">
      <c r="A86" s="299" t="s">
        <v>74</v>
      </c>
      <c r="B86" s="300"/>
      <c r="C86" s="300"/>
      <c r="D86" s="300"/>
      <c r="E86" s="300"/>
      <c r="F86" s="300"/>
      <c r="G86" s="300"/>
      <c r="H86" s="300"/>
      <c r="I86" s="301"/>
      <c r="J86" s="98"/>
      <c r="K86" s="98"/>
      <c r="L86" s="98"/>
      <c r="M86" s="98"/>
      <c r="N86" s="98"/>
      <c r="O86" s="98"/>
      <c r="P86" s="98"/>
      <c r="Q86" s="99"/>
      <c r="R86" s="99"/>
      <c r="S86" s="99"/>
      <c r="T86" s="99"/>
      <c r="U86" s="99"/>
      <c r="V86" s="99"/>
      <c r="W86" s="99"/>
      <c r="X86" s="99"/>
      <c r="Y86" s="99"/>
      <c r="Z86" s="99"/>
      <c r="AA86" s="99"/>
      <c r="AB86" s="100"/>
      <c r="AC86" s="111"/>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row>
    <row r="87" spans="1:95" s="38" customFormat="1" ht="14.25" customHeight="1">
      <c r="A87" s="318" t="s">
        <v>73</v>
      </c>
      <c r="B87" s="319"/>
      <c r="C87" s="319"/>
      <c r="D87" s="319"/>
      <c r="E87" s="319"/>
      <c r="F87" s="319"/>
      <c r="G87" s="319"/>
      <c r="H87" s="319"/>
      <c r="I87" s="320"/>
      <c r="J87" s="98"/>
      <c r="K87" s="98"/>
      <c r="L87" s="98"/>
      <c r="M87" s="98"/>
      <c r="N87" s="98"/>
      <c r="O87" s="98"/>
      <c r="P87" s="98"/>
      <c r="Q87" s="99"/>
      <c r="R87" s="99"/>
      <c r="S87" s="99"/>
      <c r="T87" s="99"/>
      <c r="U87" s="99"/>
      <c r="V87" s="99"/>
      <c r="W87" s="99"/>
      <c r="X87" s="99"/>
      <c r="Y87" s="99"/>
      <c r="Z87" s="99"/>
      <c r="AA87" s="99"/>
      <c r="AB87" s="100"/>
      <c r="AC87" s="111"/>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row>
    <row r="88" spans="1:95">
      <c r="A88" s="1"/>
      <c r="B88" s="3"/>
      <c r="C88" s="3"/>
      <c r="D88" s="3"/>
      <c r="E88" s="3"/>
      <c r="F88" s="3"/>
      <c r="G88" s="3"/>
      <c r="H88" s="3"/>
      <c r="I88" s="3"/>
      <c r="J88" s="48">
        <f>SUM(J67:J87)</f>
        <v>0</v>
      </c>
      <c r="K88" s="48">
        <f t="shared" ref="K88:Q88" si="0">SUM(K67:K87)</f>
        <v>0</v>
      </c>
      <c r="L88" s="48">
        <f t="shared" si="0"/>
        <v>0</v>
      </c>
      <c r="M88" s="48">
        <f t="shared" si="0"/>
        <v>0</v>
      </c>
      <c r="N88" s="48">
        <f t="shared" si="0"/>
        <v>0</v>
      </c>
      <c r="O88" s="48">
        <f t="shared" si="0"/>
        <v>0</v>
      </c>
      <c r="P88" s="48">
        <f t="shared" si="0"/>
        <v>0</v>
      </c>
      <c r="Q88" s="48">
        <f t="shared" si="0"/>
        <v>0</v>
      </c>
      <c r="R88" s="48">
        <f t="shared" ref="R88:X88" si="1">SUM(R68:R87)</f>
        <v>0</v>
      </c>
      <c r="S88" s="48">
        <f t="shared" si="1"/>
        <v>0</v>
      </c>
      <c r="T88" s="48">
        <f t="shared" si="1"/>
        <v>0</v>
      </c>
      <c r="U88" s="48">
        <f t="shared" si="1"/>
        <v>0</v>
      </c>
      <c r="V88" s="48">
        <f t="shared" si="1"/>
        <v>0</v>
      </c>
      <c r="W88" s="48">
        <f>SUM(W68:W87)</f>
        <v>0</v>
      </c>
      <c r="X88" s="48">
        <f t="shared" si="1"/>
        <v>0</v>
      </c>
      <c r="Y88" s="48">
        <f>SUM(Y68:Y87)</f>
        <v>0</v>
      </c>
      <c r="Z88" s="48">
        <f>SUM(Z68:Z87)</f>
        <v>0</v>
      </c>
      <c r="AA88" s="48">
        <f>SUM(AA68:AA87)</f>
        <v>0</v>
      </c>
      <c r="AB88" s="49">
        <f>SUM(AB67:AB87)</f>
        <v>0</v>
      </c>
    </row>
    <row r="89" spans="1:95">
      <c r="A89" s="102" t="s">
        <v>75</v>
      </c>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4">
        <v>0</v>
      </c>
    </row>
    <row r="90" spans="1:95">
      <c r="A90" s="1"/>
      <c r="B90" s="3"/>
      <c r="C90" s="3"/>
      <c r="D90" s="3"/>
      <c r="E90" s="3"/>
      <c r="F90" s="3"/>
      <c r="G90" s="3"/>
      <c r="H90" s="3"/>
      <c r="I90" s="3"/>
      <c r="J90" s="3"/>
      <c r="K90" s="3"/>
      <c r="L90" s="3"/>
      <c r="M90" s="3"/>
      <c r="N90" s="2"/>
      <c r="O90" s="23" t="s">
        <v>36</v>
      </c>
      <c r="P90" s="325">
        <f>SUM(J88:AB88)</f>
        <v>0</v>
      </c>
      <c r="Q90" s="325"/>
      <c r="R90" s="325"/>
      <c r="S90" s="325"/>
      <c r="T90" s="325"/>
      <c r="U90" s="325"/>
      <c r="V90" s="325"/>
      <c r="W90" s="325"/>
      <c r="X90" s="325"/>
      <c r="Y90" s="325"/>
      <c r="Z90" s="325"/>
      <c r="AA90" s="325"/>
      <c r="AB90" s="326"/>
    </row>
    <row r="91" spans="1:95" ht="15.75" customHeight="1">
      <c r="A91" s="302" t="s">
        <v>95</v>
      </c>
      <c r="B91" s="303"/>
      <c r="C91" s="303"/>
      <c r="D91" s="303"/>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4"/>
    </row>
    <row r="92" spans="1:95">
      <c r="A92" s="50" t="s">
        <v>97</v>
      </c>
      <c r="B92" s="12"/>
      <c r="C92" s="12"/>
      <c r="D92" s="51"/>
      <c r="E92" s="51"/>
      <c r="F92" s="51"/>
      <c r="G92" s="51"/>
      <c r="H92" s="51"/>
      <c r="I92" s="51"/>
      <c r="J92" s="51"/>
      <c r="K92" s="51"/>
      <c r="L92" s="51"/>
      <c r="M92" s="51"/>
      <c r="N92" s="51"/>
      <c r="O92" s="52"/>
      <c r="P92" s="51"/>
      <c r="Q92" s="53"/>
      <c r="R92" s="51"/>
      <c r="S92" s="51"/>
      <c r="T92" s="51"/>
      <c r="U92" s="51"/>
      <c r="V92" s="51"/>
      <c r="W92" s="51"/>
      <c r="X92" s="51"/>
      <c r="Y92" s="51"/>
      <c r="Z92" s="51"/>
      <c r="AA92" s="51"/>
      <c r="AB92" s="118"/>
    </row>
    <row r="93" spans="1:95">
      <c r="A93" s="50"/>
      <c r="B93" s="12"/>
      <c r="C93" s="12"/>
      <c r="D93" s="51"/>
      <c r="E93" s="51"/>
      <c r="F93" s="51"/>
      <c r="G93" s="51"/>
      <c r="H93" s="51"/>
      <c r="I93" s="51"/>
      <c r="J93" s="51"/>
      <c r="K93" s="51"/>
      <c r="L93" s="51"/>
      <c r="M93" s="51"/>
      <c r="N93" s="51"/>
      <c r="O93" s="52"/>
      <c r="P93" s="51"/>
      <c r="Q93" s="54"/>
      <c r="R93" s="51"/>
      <c r="S93" s="51"/>
      <c r="T93" s="51"/>
      <c r="U93" s="51"/>
      <c r="V93" s="51"/>
      <c r="W93" s="51"/>
      <c r="X93" s="51"/>
      <c r="Y93" s="51"/>
      <c r="Z93" s="51"/>
      <c r="AA93" s="51"/>
      <c r="AB93" s="55"/>
    </row>
    <row r="94" spans="1:95">
      <c r="A94" s="302" t="s">
        <v>96</v>
      </c>
      <c r="B94" s="303"/>
      <c r="C94" s="303"/>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4"/>
    </row>
    <row r="95" spans="1:95">
      <c r="A95" s="50" t="s">
        <v>98</v>
      </c>
      <c r="B95" s="12"/>
      <c r="C95" s="12"/>
      <c r="D95" s="51"/>
      <c r="E95" s="51"/>
      <c r="F95" s="51"/>
      <c r="G95" s="51"/>
      <c r="H95" s="51"/>
      <c r="I95" s="51"/>
      <c r="J95" s="51"/>
      <c r="K95" s="51"/>
      <c r="L95" s="51"/>
      <c r="M95" s="51"/>
      <c r="N95" s="51"/>
      <c r="O95" s="52"/>
      <c r="P95" s="51"/>
      <c r="Q95" s="54"/>
      <c r="R95" s="51"/>
      <c r="S95" s="51"/>
      <c r="T95" s="51"/>
      <c r="U95" s="51"/>
      <c r="V95" s="51"/>
      <c r="W95" s="51"/>
      <c r="X95" s="51"/>
      <c r="Y95" s="51"/>
      <c r="Z95" s="51"/>
      <c r="AA95" s="51"/>
      <c r="AB95" s="100"/>
    </row>
    <row r="96" spans="1:95">
      <c r="A96" s="56" t="b">
        <f>AB92&lt;&gt;0</f>
        <v>0</v>
      </c>
      <c r="B96" s="57" t="b">
        <f>P101&lt;&gt;0</f>
        <v>0</v>
      </c>
      <c r="C96" s="57" t="b">
        <f>AND($A$96,$B$96)</f>
        <v>0</v>
      </c>
      <c r="D96" s="51"/>
      <c r="E96" s="51"/>
      <c r="F96" s="51"/>
      <c r="G96" s="58" t="str">
        <f>IF(C96=TRUE,"Błąd! Dwukrotne policzono koszty pośrednie.","")</f>
        <v/>
      </c>
      <c r="H96" s="51"/>
      <c r="I96" s="51"/>
      <c r="J96" s="51"/>
      <c r="K96" s="51"/>
      <c r="L96" s="51"/>
      <c r="M96" s="51"/>
      <c r="N96" s="51"/>
      <c r="O96" s="52"/>
      <c r="P96" s="51"/>
      <c r="Q96" s="51"/>
      <c r="R96" s="51"/>
      <c r="S96" s="51"/>
      <c r="T96" s="51"/>
      <c r="U96" s="51"/>
      <c r="V96" s="51"/>
      <c r="W96" s="51"/>
      <c r="X96" s="51"/>
      <c r="Y96" s="51"/>
      <c r="Z96" s="51"/>
      <c r="AA96" s="51"/>
      <c r="AB96" s="59"/>
    </row>
    <row r="97" spans="1:95">
      <c r="A97" s="302" t="s">
        <v>99</v>
      </c>
      <c r="B97" s="303"/>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4"/>
    </row>
    <row r="98" spans="1:95" s="38" customFormat="1" ht="14.25" customHeight="1">
      <c r="A98" s="219" t="s">
        <v>32</v>
      </c>
      <c r="B98" s="220"/>
      <c r="C98" s="220"/>
      <c r="D98" s="220"/>
      <c r="E98" s="220"/>
      <c r="F98" s="220"/>
      <c r="G98" s="220"/>
      <c r="H98" s="220"/>
      <c r="I98" s="221"/>
      <c r="J98" s="60"/>
      <c r="K98" s="60"/>
      <c r="L98" s="60"/>
      <c r="M98" s="60"/>
      <c r="N98" s="60"/>
      <c r="O98" s="60"/>
      <c r="P98" s="60"/>
      <c r="Q98" s="61"/>
      <c r="R98" s="61"/>
      <c r="S98" s="61"/>
      <c r="T98" s="61"/>
      <c r="U98" s="61"/>
      <c r="V98" s="61"/>
      <c r="W98" s="61"/>
      <c r="X98" s="61"/>
      <c r="Y98" s="61"/>
      <c r="Z98" s="61"/>
      <c r="AA98" s="61"/>
      <c r="AB98" s="62"/>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row>
    <row r="99" spans="1:95" s="38" customFormat="1" ht="14.25" customHeight="1" thickBot="1">
      <c r="A99" s="219" t="s">
        <v>33</v>
      </c>
      <c r="B99" s="220"/>
      <c r="C99" s="220"/>
      <c r="D99" s="220"/>
      <c r="E99" s="220"/>
      <c r="F99" s="220"/>
      <c r="G99" s="220"/>
      <c r="H99" s="220"/>
      <c r="I99" s="221"/>
      <c r="J99" s="63"/>
      <c r="K99" s="63"/>
      <c r="L99" s="63"/>
      <c r="M99" s="63"/>
      <c r="N99" s="63"/>
      <c r="O99" s="63"/>
      <c r="P99" s="63"/>
      <c r="Q99" s="64"/>
      <c r="R99" s="64"/>
      <c r="S99" s="64"/>
      <c r="T99" s="64"/>
      <c r="U99" s="64"/>
      <c r="V99" s="64"/>
      <c r="W99" s="64"/>
      <c r="X99" s="64"/>
      <c r="Y99" s="64"/>
      <c r="Z99" s="64"/>
      <c r="AA99" s="64"/>
      <c r="AB99" s="65"/>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row>
    <row r="100" spans="1:95" ht="14.25" customHeight="1" thickTop="1">
      <c r="A100" s="66"/>
      <c r="B100" s="11"/>
      <c r="C100" s="13"/>
      <c r="D100" s="12"/>
      <c r="E100" s="12"/>
      <c r="F100" s="12"/>
      <c r="G100" s="12"/>
      <c r="H100" s="12"/>
      <c r="I100" s="12"/>
      <c r="J100" s="67">
        <f>SUM(J98:J99)</f>
        <v>0</v>
      </c>
      <c r="K100" s="67">
        <f t="shared" ref="K100:P100" si="2">SUM(K98:K99)</f>
        <v>0</v>
      </c>
      <c r="L100" s="67">
        <f t="shared" si="2"/>
        <v>0</v>
      </c>
      <c r="M100" s="67">
        <f t="shared" si="2"/>
        <v>0</v>
      </c>
      <c r="N100" s="67">
        <f t="shared" si="2"/>
        <v>0</v>
      </c>
      <c r="O100" s="67">
        <f t="shared" si="2"/>
        <v>0</v>
      </c>
      <c r="P100" s="67">
        <f t="shared" si="2"/>
        <v>0</v>
      </c>
      <c r="Q100" s="67">
        <f t="shared" ref="Q100:X100" si="3">SUM(Q98:Q99)</f>
        <v>0</v>
      </c>
      <c r="R100" s="67">
        <f t="shared" si="3"/>
        <v>0</v>
      </c>
      <c r="S100" s="67">
        <f t="shared" si="3"/>
        <v>0</v>
      </c>
      <c r="T100" s="67">
        <f t="shared" si="3"/>
        <v>0</v>
      </c>
      <c r="U100" s="67">
        <f t="shared" si="3"/>
        <v>0</v>
      </c>
      <c r="V100" s="67">
        <f t="shared" si="3"/>
        <v>0</v>
      </c>
      <c r="W100" s="67">
        <f>SUM(W98:W99)</f>
        <v>0</v>
      </c>
      <c r="X100" s="67">
        <f t="shared" si="3"/>
        <v>0</v>
      </c>
      <c r="Y100" s="67">
        <f>SUM(Y98:Y99)</f>
        <v>0</v>
      </c>
      <c r="Z100" s="67">
        <f>SUM(Z98:Z99)</f>
        <v>0</v>
      </c>
      <c r="AA100" s="67">
        <f>SUM(AA98:AA99)</f>
        <v>0</v>
      </c>
      <c r="AB100" s="68">
        <f>SUM(AB98:AB99)</f>
        <v>0</v>
      </c>
    </row>
    <row r="101" spans="1:95" ht="14.25" customHeight="1">
      <c r="A101" s="69"/>
      <c r="B101" s="286"/>
      <c r="C101" s="286"/>
      <c r="D101" s="70"/>
      <c r="E101" s="70"/>
      <c r="F101" s="70"/>
      <c r="G101" s="70"/>
      <c r="H101" s="70"/>
      <c r="I101" s="70"/>
      <c r="J101" s="70"/>
      <c r="K101" s="70"/>
      <c r="L101" s="70"/>
      <c r="M101" s="70"/>
      <c r="N101" s="70"/>
      <c r="O101" s="70" t="s">
        <v>194</v>
      </c>
      <c r="P101" s="310">
        <f>SUM(J100:AB100)</f>
        <v>0</v>
      </c>
      <c r="Q101" s="310"/>
      <c r="R101" s="310"/>
      <c r="S101" s="310"/>
      <c r="T101" s="310"/>
      <c r="U101" s="310"/>
      <c r="V101" s="310"/>
      <c r="W101" s="310"/>
      <c r="X101" s="310"/>
      <c r="Y101" s="310"/>
      <c r="Z101" s="310"/>
      <c r="AA101" s="310"/>
      <c r="AB101" s="311"/>
    </row>
    <row r="102" spans="1:95" ht="14.25" customHeight="1">
      <c r="A102" s="66"/>
      <c r="B102" s="71"/>
      <c r="C102" s="71"/>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72"/>
    </row>
    <row r="103" spans="1:95" ht="14.25" customHeight="1" thickBot="1">
      <c r="A103" s="66"/>
      <c r="B103" s="71"/>
      <c r="C103" s="73"/>
      <c r="D103" s="11"/>
      <c r="E103" s="73" t="s">
        <v>100</v>
      </c>
      <c r="F103" s="52"/>
      <c r="G103" s="52"/>
      <c r="H103" s="52"/>
      <c r="I103" s="52"/>
      <c r="J103" s="74">
        <f t="shared" ref="J103:AB103" si="4">J88+J100</f>
        <v>0</v>
      </c>
      <c r="K103" s="74">
        <f t="shared" si="4"/>
        <v>0</v>
      </c>
      <c r="L103" s="74">
        <f t="shared" si="4"/>
        <v>0</v>
      </c>
      <c r="M103" s="74">
        <f t="shared" si="4"/>
        <v>0</v>
      </c>
      <c r="N103" s="74">
        <f t="shared" si="4"/>
        <v>0</v>
      </c>
      <c r="O103" s="74">
        <f t="shared" si="4"/>
        <v>0</v>
      </c>
      <c r="P103" s="74">
        <f t="shared" si="4"/>
        <v>0</v>
      </c>
      <c r="Q103" s="74">
        <f t="shared" si="4"/>
        <v>0</v>
      </c>
      <c r="R103" s="74">
        <f t="shared" si="4"/>
        <v>0</v>
      </c>
      <c r="S103" s="74">
        <f t="shared" si="4"/>
        <v>0</v>
      </c>
      <c r="T103" s="74">
        <f t="shared" si="4"/>
        <v>0</v>
      </c>
      <c r="U103" s="74">
        <f t="shared" si="4"/>
        <v>0</v>
      </c>
      <c r="V103" s="74">
        <f t="shared" si="4"/>
        <v>0</v>
      </c>
      <c r="W103" s="74">
        <f t="shared" si="4"/>
        <v>0</v>
      </c>
      <c r="X103" s="74">
        <f t="shared" si="4"/>
        <v>0</v>
      </c>
      <c r="Y103" s="74">
        <f t="shared" si="4"/>
        <v>0</v>
      </c>
      <c r="Z103" s="74">
        <f t="shared" si="4"/>
        <v>0</v>
      </c>
      <c r="AA103" s="74">
        <f t="shared" si="4"/>
        <v>0</v>
      </c>
      <c r="AB103" s="75">
        <f t="shared" si="4"/>
        <v>0</v>
      </c>
    </row>
    <row r="104" spans="1:95" ht="36" customHeight="1" thickTop="1">
      <c r="A104" s="66"/>
      <c r="B104" s="76"/>
      <c r="C104" s="77"/>
      <c r="D104" s="77"/>
      <c r="E104" s="77"/>
      <c r="F104" s="77"/>
      <c r="G104" s="77"/>
      <c r="H104" s="77"/>
      <c r="I104" s="77"/>
      <c r="J104" s="77"/>
      <c r="K104" s="77"/>
      <c r="L104" s="77"/>
      <c r="M104" s="321" t="s">
        <v>101</v>
      </c>
      <c r="N104" s="321"/>
      <c r="O104" s="321"/>
      <c r="P104" s="321">
        <f>SUM(J103:AB103)+AB92+AB95</f>
        <v>0</v>
      </c>
      <c r="Q104" s="321"/>
      <c r="R104" s="321"/>
      <c r="S104" s="321"/>
      <c r="T104" s="321"/>
      <c r="U104" s="321"/>
      <c r="V104" s="321"/>
      <c r="W104" s="321"/>
      <c r="X104" s="321"/>
      <c r="Y104" s="321"/>
      <c r="Z104" s="321"/>
      <c r="AA104" s="321"/>
      <c r="AB104" s="322"/>
    </row>
    <row r="105" spans="1:95" ht="23.25" customHeight="1">
      <c r="A105" s="56">
        <f>ROUND(O7/1000,0)</f>
        <v>0</v>
      </c>
      <c r="B105" s="79"/>
      <c r="C105" s="77"/>
      <c r="D105" s="80"/>
      <c r="E105" s="77"/>
      <c r="F105" s="77"/>
      <c r="G105" s="11"/>
      <c r="H105" s="77"/>
      <c r="I105" s="77"/>
      <c r="J105" s="77"/>
      <c r="K105" s="77"/>
      <c r="L105" s="77"/>
      <c r="M105" s="77"/>
      <c r="N105" s="73"/>
      <c r="O105" s="11"/>
      <c r="P105" s="71"/>
      <c r="Q105" s="71"/>
      <c r="R105" s="71"/>
      <c r="S105" s="71"/>
      <c r="T105" s="71"/>
      <c r="U105" s="71"/>
      <c r="V105" s="71"/>
      <c r="W105" s="71"/>
      <c r="X105" s="71"/>
      <c r="Y105" s="71"/>
      <c r="Z105" s="71"/>
      <c r="AA105" s="71"/>
      <c r="AB105" s="78"/>
    </row>
    <row r="106" spans="1:95" ht="18" customHeight="1">
      <c r="A106" s="56"/>
      <c r="B106" s="76"/>
      <c r="C106" s="77"/>
      <c r="D106" s="77"/>
      <c r="E106" s="77"/>
      <c r="F106" s="77"/>
      <c r="G106" s="11"/>
      <c r="H106" s="77"/>
      <c r="I106" s="77"/>
      <c r="J106" s="77"/>
      <c r="K106" s="77"/>
      <c r="L106" s="77"/>
      <c r="M106" s="77"/>
      <c r="N106" s="73"/>
      <c r="O106" s="11"/>
      <c r="P106" s="71"/>
      <c r="Q106" s="71"/>
      <c r="R106" s="71"/>
      <c r="S106" s="71"/>
      <c r="T106" s="71"/>
      <c r="U106" s="71"/>
      <c r="V106" s="71"/>
      <c r="W106" s="71"/>
      <c r="X106" s="71"/>
      <c r="Y106" s="71"/>
      <c r="Z106" s="71"/>
      <c r="AA106" s="71"/>
      <c r="AB106" s="78"/>
    </row>
    <row r="107" spans="1:95" ht="18" customHeight="1">
      <c r="A107" s="302" t="s">
        <v>135</v>
      </c>
      <c r="B107" s="303"/>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4"/>
    </row>
    <row r="108" spans="1:95" ht="18" customHeight="1">
      <c r="A108" s="66"/>
      <c r="B108" s="81"/>
      <c r="C108" s="276" t="s">
        <v>115</v>
      </c>
      <c r="D108" s="277"/>
      <c r="E108" s="278"/>
      <c r="F108" s="324" t="s">
        <v>116</v>
      </c>
      <c r="G108" s="324"/>
      <c r="H108" s="324"/>
      <c r="I108" s="324" t="s">
        <v>117</v>
      </c>
      <c r="J108" s="324"/>
      <c r="K108" s="324"/>
      <c r="L108" s="324" t="s">
        <v>118</v>
      </c>
      <c r="M108" s="324"/>
      <c r="N108" s="324"/>
      <c r="O108" s="308" t="s">
        <v>119</v>
      </c>
      <c r="P108" s="308"/>
      <c r="Q108" s="308"/>
      <c r="R108" s="324" t="s">
        <v>120</v>
      </c>
      <c r="S108" s="324"/>
      <c r="T108" s="324"/>
      <c r="U108" s="324" t="s">
        <v>121</v>
      </c>
      <c r="V108" s="324"/>
      <c r="W108" s="324"/>
      <c r="X108" s="308" t="s">
        <v>122</v>
      </c>
      <c r="Y108" s="308"/>
      <c r="Z108" s="308"/>
      <c r="AA108" s="81"/>
      <c r="AB108" s="78"/>
    </row>
    <row r="109" spans="1:95" ht="14.25" customHeight="1">
      <c r="A109" s="82"/>
      <c r="B109" s="11"/>
      <c r="C109" s="175" t="str">
        <f>IF(J103=0,"û","ü")</f>
        <v>û</v>
      </c>
      <c r="D109" s="176"/>
      <c r="E109" s="177"/>
      <c r="F109" s="327" t="str">
        <f>IF(SUM(K103:$AB$103)=0,"û",(IF(SUM(J$103:$K103)&lt;&gt;0,"ü","û")))</f>
        <v>û</v>
      </c>
      <c r="G109" s="327"/>
      <c r="H109" s="327"/>
      <c r="I109" s="327" t="str">
        <f>IF(SUM(L103:$AB$103)=0,"û",(IF(SUM(J$103:$L103)&lt;&gt;0,"ü","û")))</f>
        <v>û</v>
      </c>
      <c r="J109" s="327"/>
      <c r="K109" s="327"/>
      <c r="L109" s="327" t="str">
        <f>IF(SUM(M103:$AB$103)=0,"û",(IF(SUM($J$101:M103)&lt;&gt;0,"ü","û")))</f>
        <v>û</v>
      </c>
      <c r="M109" s="327"/>
      <c r="N109" s="327"/>
      <c r="O109" s="355" t="str">
        <f>IF(SUM(N103:$AB$103)=0,"û",(IF(SUM($J$101:N103)&lt;&gt;0,"ü","û")))</f>
        <v>û</v>
      </c>
      <c r="P109" s="356"/>
      <c r="Q109" s="177"/>
      <c r="R109" s="175" t="str">
        <f>IF(SUM(O103:$AB$103)=0,"û",(IF(SUM($J$101:O103)&lt;&gt;0,"ü","û")))</f>
        <v>û</v>
      </c>
      <c r="S109" s="176"/>
      <c r="T109" s="177"/>
      <c r="U109" s="175" t="str">
        <f>IF(SUM(P103:$AB$103)=0,"û",(IF(SUM($J$101:P103)&lt;&gt;0,"ü","û")))</f>
        <v>û</v>
      </c>
      <c r="V109" s="176"/>
      <c r="W109" s="177"/>
      <c r="X109" s="175" t="str">
        <f>IF(SUM(Q103:$AB$103)=0,"û",(IF(SUM($J$101:Q103)&lt;&gt;0,"ü","û")))</f>
        <v>û</v>
      </c>
      <c r="Y109" s="176"/>
      <c r="Z109" s="177"/>
      <c r="AA109" s="83"/>
      <c r="AB109" s="78"/>
    </row>
    <row r="110" spans="1:95" ht="18.75" customHeight="1">
      <c r="A110" s="66"/>
      <c r="B110" s="276" t="s">
        <v>123</v>
      </c>
      <c r="C110" s="277"/>
      <c r="D110" s="278"/>
      <c r="E110" s="308" t="s">
        <v>124</v>
      </c>
      <c r="F110" s="308"/>
      <c r="G110" s="308"/>
      <c r="H110" s="308" t="s">
        <v>125</v>
      </c>
      <c r="I110" s="308"/>
      <c r="J110" s="308"/>
      <c r="K110" s="308" t="s">
        <v>126</v>
      </c>
      <c r="L110" s="308"/>
      <c r="M110" s="308"/>
      <c r="N110" s="308" t="s">
        <v>127</v>
      </c>
      <c r="O110" s="308"/>
      <c r="P110" s="308"/>
      <c r="Q110" s="308" t="s">
        <v>128</v>
      </c>
      <c r="R110" s="308"/>
      <c r="S110" s="308"/>
      <c r="T110" s="308" t="s">
        <v>129</v>
      </c>
      <c r="U110" s="324"/>
      <c r="V110" s="324"/>
      <c r="W110" s="308" t="s">
        <v>130</v>
      </c>
      <c r="X110" s="308"/>
      <c r="Y110" s="308"/>
      <c r="Z110" s="81"/>
      <c r="AA110" s="81"/>
      <c r="AB110" s="93"/>
    </row>
    <row r="111" spans="1:95" ht="14.25" customHeight="1">
      <c r="A111" s="82"/>
      <c r="B111" s="175" t="str">
        <f>IF(SUM(R103:$AB$103)=0,"û",(IF(SUM($J$101:R103)&lt;&gt;0,"ü","û")))</f>
        <v>û</v>
      </c>
      <c r="C111" s="176"/>
      <c r="D111" s="177"/>
      <c r="E111" s="309" t="str">
        <f>IF(SUM(S103:$AB$103)=0,"û",(IF(SUM($J$103:S103)&lt;&gt;0,"ü","û")))</f>
        <v>û</v>
      </c>
      <c r="F111" s="309"/>
      <c r="G111" s="309"/>
      <c r="H111" s="309" t="str">
        <f>IF(SUM(T103:$AB$103)=0,"û",(IF(SUM($J$103:T103)&lt;&gt;0,"ü","û")))</f>
        <v>û</v>
      </c>
      <c r="I111" s="309"/>
      <c r="J111" s="309"/>
      <c r="K111" s="309" t="str">
        <f>IF(SUM(U103:$AB$103)=0,"û",(IF(SUM($J$103:U103)&lt;&gt;0,"ü","û")))</f>
        <v>û</v>
      </c>
      <c r="L111" s="309"/>
      <c r="M111" s="309"/>
      <c r="N111" s="309" t="str">
        <f>IF(SUM(V103:$AB$103)=0,"û",(IF(SUM($J$101:V103)&lt;&gt;0,"ü","û")))</f>
        <v>û</v>
      </c>
      <c r="O111" s="309"/>
      <c r="P111" s="309"/>
      <c r="Q111" s="175" t="str">
        <f>IF(SUM(W103:$AB$103)=0,"û",(IF(SUM($J$101:W103)&lt;&gt;0,"ü","û")))</f>
        <v>û</v>
      </c>
      <c r="R111" s="176"/>
      <c r="S111" s="177"/>
      <c r="T111" s="175" t="str">
        <f>IF(SUM(X103:$AB$103)=0,"û",(IF(SUM($J$101:X103)&lt;&gt;0,"ü","û")))</f>
        <v>û</v>
      </c>
      <c r="U111" s="176"/>
      <c r="V111" s="177"/>
      <c r="W111" s="175" t="str">
        <f>IF(SUM(Y103:$AB$103)=0,"û",(IF(SUM($J$101:Y103)&lt;&gt;0,"ü","û")))</f>
        <v>û</v>
      </c>
      <c r="X111" s="176"/>
      <c r="Y111" s="177"/>
      <c r="Z111" s="83"/>
      <c r="AA111" s="83"/>
      <c r="AB111" s="78"/>
    </row>
    <row r="112" spans="1:95" ht="14.25" customHeight="1">
      <c r="A112" s="82"/>
      <c r="B112" s="83"/>
      <c r="C112" s="83"/>
      <c r="D112" s="83"/>
      <c r="E112" s="84"/>
      <c r="F112" s="84"/>
      <c r="G112" s="84"/>
      <c r="H112" s="84"/>
      <c r="I112" s="84"/>
      <c r="J112" s="84"/>
      <c r="K112" s="308" t="s">
        <v>131</v>
      </c>
      <c r="L112" s="308"/>
      <c r="M112" s="308"/>
      <c r="N112" s="308" t="s">
        <v>132</v>
      </c>
      <c r="O112" s="308"/>
      <c r="P112" s="308"/>
      <c r="Q112" s="308" t="s">
        <v>176</v>
      </c>
      <c r="R112" s="308"/>
      <c r="S112" s="308"/>
      <c r="T112" s="84"/>
      <c r="U112" s="84"/>
      <c r="V112" s="84"/>
      <c r="W112" s="84"/>
      <c r="X112" s="84"/>
      <c r="Y112" s="84"/>
      <c r="Z112" s="84"/>
      <c r="AA112" s="84"/>
      <c r="AB112" s="78"/>
    </row>
    <row r="113" spans="1:95" ht="14.25" customHeight="1">
      <c r="A113" s="82"/>
      <c r="B113" s="83"/>
      <c r="C113" s="83"/>
      <c r="D113" s="83"/>
      <c r="E113" s="84"/>
      <c r="F113" s="84"/>
      <c r="G113" s="84"/>
      <c r="H113" s="84"/>
      <c r="I113" s="84"/>
      <c r="J113" s="84"/>
      <c r="K113" s="175" t="str">
        <f>IF(SUM(Z103:$AB$103)=0,"û",(IF(SUM($J$101:Z103)&lt;&gt;0,"ü","û")))</f>
        <v>û</v>
      </c>
      <c r="L113" s="176"/>
      <c r="M113" s="177"/>
      <c r="N113" s="175" t="str">
        <f>IF(SUM(AA103:$AB$103)=0,"û",(IF(SUM($J$101:AA103)&lt;&gt;0,"ü","û")))</f>
        <v>û</v>
      </c>
      <c r="O113" s="176"/>
      <c r="P113" s="177"/>
      <c r="Q113" s="309" t="str">
        <f>IF(SUM(AB103:$AB$103)=0,"û",(IF(SUM($J$101:AB103)&lt;&gt;0,"ü","û")))</f>
        <v>û</v>
      </c>
      <c r="R113" s="309"/>
      <c r="S113" s="309"/>
      <c r="T113" s="84"/>
      <c r="U113" s="84"/>
      <c r="V113" s="84"/>
      <c r="W113" s="84"/>
      <c r="X113" s="84"/>
      <c r="Y113" s="84"/>
      <c r="Z113" s="84"/>
      <c r="AA113" s="84"/>
      <c r="AB113" s="78"/>
    </row>
    <row r="114" spans="1:95" ht="14.25" customHeight="1">
      <c r="A114" s="82"/>
      <c r="B114" s="83"/>
      <c r="C114" s="83"/>
      <c r="D114" s="83"/>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78"/>
    </row>
    <row r="115" spans="1:95" ht="14.25" customHeight="1">
      <c r="A115" s="82"/>
      <c r="B115" s="83"/>
      <c r="C115" s="83"/>
      <c r="D115" s="83"/>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78"/>
    </row>
    <row r="116" spans="1:95" ht="36.75" customHeight="1">
      <c r="A116" s="82"/>
      <c r="B116" s="315" t="s">
        <v>231</v>
      </c>
      <c r="C116" s="316"/>
      <c r="D116" s="316"/>
      <c r="E116" s="316"/>
      <c r="F116" s="316"/>
      <c r="G116" s="316"/>
      <c r="H116" s="316"/>
      <c r="I116" s="316"/>
      <c r="J116" s="316"/>
      <c r="K116" s="316"/>
      <c r="L116" s="316"/>
      <c r="M116" s="316"/>
      <c r="N116" s="317"/>
      <c r="O116" s="84"/>
      <c r="P116" s="84"/>
      <c r="Q116" s="84"/>
      <c r="R116" s="84"/>
      <c r="S116" s="84"/>
      <c r="T116" s="84"/>
      <c r="U116" s="84"/>
      <c r="V116" s="84"/>
      <c r="W116" s="84"/>
      <c r="X116" s="84"/>
      <c r="Y116" s="84"/>
      <c r="Z116" s="84"/>
      <c r="AA116" s="84"/>
      <c r="AB116" s="78"/>
    </row>
    <row r="117" spans="1:95" ht="32.25" customHeight="1">
      <c r="A117" s="82"/>
      <c r="B117" s="113"/>
      <c r="C117" s="117" t="s">
        <v>233</v>
      </c>
      <c r="D117" s="114" t="s">
        <v>228</v>
      </c>
      <c r="E117" s="114" t="s">
        <v>229</v>
      </c>
      <c r="F117" s="114" t="s">
        <v>225</v>
      </c>
      <c r="G117" s="114" t="s">
        <v>230</v>
      </c>
      <c r="H117" s="114" t="s">
        <v>237</v>
      </c>
      <c r="I117" s="114" t="s">
        <v>238</v>
      </c>
      <c r="J117" s="114" t="s">
        <v>239</v>
      </c>
      <c r="K117" s="114" t="s">
        <v>240</v>
      </c>
      <c r="L117" s="114" t="s">
        <v>241</v>
      </c>
      <c r="M117" s="114" t="s">
        <v>242</v>
      </c>
      <c r="N117" s="114" t="s">
        <v>234</v>
      </c>
      <c r="O117" s="84"/>
      <c r="P117" s="84"/>
      <c r="Q117" s="84"/>
      <c r="R117" s="84"/>
      <c r="S117" s="84"/>
      <c r="T117" s="84"/>
      <c r="U117" s="84"/>
      <c r="V117" s="84"/>
      <c r="W117" s="84"/>
      <c r="X117" s="84"/>
      <c r="Y117" s="84"/>
      <c r="Z117" s="84"/>
      <c r="AA117" s="84"/>
      <c r="AB117" s="78"/>
    </row>
    <row r="118" spans="1:95" ht="76.5" customHeight="1">
      <c r="A118" s="82"/>
      <c r="B118" s="115" t="s">
        <v>232</v>
      </c>
      <c r="C118" s="116">
        <f>SUMPRODUCT((AC68:AC87="Promoter")*J68:AB87)</f>
        <v>0</v>
      </c>
      <c r="D118" s="113">
        <f>SUMPRODUCT((AC68:AC87="Partner1")*J68:AB87)</f>
        <v>0</v>
      </c>
      <c r="E118" s="113">
        <f>SUMPRODUCT((AC68:AC87="Partner2")*J68:AB87)</f>
        <v>0</v>
      </c>
      <c r="F118" s="113">
        <f>SUMPRODUCT((AC68:AC87="Partner3")*J68:AB87)</f>
        <v>0</v>
      </c>
      <c r="G118" s="113">
        <f>SUMPRODUCT((AC68:AC87="Partner4")*J68:AB87)</f>
        <v>0</v>
      </c>
      <c r="H118" s="113">
        <f>SUMPRODUCT((AC68:AC87="Partner5")*J68:AB87)</f>
        <v>0</v>
      </c>
      <c r="I118" s="113">
        <f>SUMPRODUCT((AC68:AC87="Partner6")*J68:AB87)</f>
        <v>0</v>
      </c>
      <c r="J118" s="113">
        <f>SUMPRODUCT((AC68:AC87="Partner7")*J68:AB87)</f>
        <v>0</v>
      </c>
      <c r="K118" s="113">
        <f>SUMPRODUCT((AC68:AC87="Partner8")*J68:AB87)</f>
        <v>0</v>
      </c>
      <c r="L118" s="113">
        <f>SUMPRODUCT((AC68:AC87="Partner9")*J68:AB87)</f>
        <v>0</v>
      </c>
      <c r="M118" s="113">
        <f>SUMPRODUCT((AC68:AC87="Partner10")*J68:AB87)</f>
        <v>0</v>
      </c>
      <c r="N118" s="113">
        <f>SUM(C118:M118)</f>
        <v>0</v>
      </c>
      <c r="O118" s="84"/>
      <c r="P118" s="84"/>
      <c r="Q118" s="84"/>
      <c r="R118" s="84"/>
      <c r="S118" s="84"/>
      <c r="T118" s="84"/>
      <c r="U118" s="84"/>
      <c r="V118" s="84"/>
      <c r="W118" s="84"/>
      <c r="X118" s="84"/>
      <c r="Y118" s="84"/>
      <c r="Z118" s="84"/>
      <c r="AA118" s="84"/>
      <c r="AB118" s="78"/>
    </row>
    <row r="119" spans="1:95" ht="14.25" customHeight="1">
      <c r="A119" s="82"/>
      <c r="B119" s="83"/>
      <c r="C119" s="83"/>
      <c r="D119" s="83"/>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78"/>
    </row>
    <row r="120" spans="1:95" ht="19.5" customHeight="1" thickBot="1">
      <c r="A120" s="85"/>
      <c r="B120" s="86"/>
      <c r="C120" s="87"/>
      <c r="D120" s="87"/>
      <c r="E120" s="87"/>
      <c r="F120" s="87"/>
      <c r="G120" s="87"/>
      <c r="H120" s="87"/>
      <c r="I120" s="87"/>
      <c r="J120" s="87"/>
      <c r="K120" s="87"/>
      <c r="L120" s="87"/>
      <c r="M120" s="87"/>
      <c r="N120" s="88"/>
      <c r="O120" s="89"/>
      <c r="P120" s="90"/>
      <c r="Q120" s="90"/>
      <c r="R120" s="90"/>
      <c r="S120" s="90"/>
      <c r="T120" s="90"/>
      <c r="U120" s="90"/>
      <c r="V120" s="90"/>
      <c r="W120" s="90"/>
      <c r="X120" s="90"/>
      <c r="Y120" s="90"/>
      <c r="Z120" s="90"/>
      <c r="AA120" s="90"/>
      <c r="AB120" s="91"/>
    </row>
    <row r="121" spans="1:95" ht="14.25" customHeight="1" thickBot="1">
      <c r="A121" s="24"/>
      <c r="B121" s="24"/>
      <c r="C121" s="25"/>
      <c r="D121" s="25"/>
      <c r="E121" s="25"/>
      <c r="F121" s="25"/>
      <c r="G121" s="25"/>
      <c r="H121" s="25"/>
      <c r="I121" s="25"/>
      <c r="J121" s="25"/>
      <c r="K121" s="25"/>
      <c r="L121" s="25"/>
      <c r="M121" s="25"/>
      <c r="N121" s="41"/>
      <c r="O121" s="2"/>
      <c r="P121" s="21"/>
      <c r="Q121" s="21"/>
      <c r="R121" s="21"/>
      <c r="S121" s="21"/>
      <c r="T121" s="21"/>
      <c r="U121" s="21"/>
      <c r="V121" s="21"/>
      <c r="W121" s="21"/>
      <c r="X121" s="21"/>
      <c r="Y121" s="21"/>
      <c r="Z121" s="21"/>
      <c r="AA121" s="21"/>
      <c r="AB121" s="21"/>
    </row>
    <row r="122" spans="1:95">
      <c r="A122" s="178" t="s">
        <v>62</v>
      </c>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80"/>
    </row>
    <row r="123" spans="1:95" s="38" customFormat="1">
      <c r="A123" s="202"/>
      <c r="B123" s="203"/>
      <c r="C123" s="203"/>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c r="AA123" s="203"/>
      <c r="AB123" s="20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row>
    <row r="124" spans="1:95" s="38" customFormat="1">
      <c r="A124" s="205"/>
      <c r="B124" s="206"/>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7"/>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row>
    <row r="125" spans="1:95" s="38" customFormat="1">
      <c r="A125" s="205"/>
      <c r="B125" s="206"/>
      <c r="C125" s="206"/>
      <c r="D125" s="206"/>
      <c r="E125" s="206"/>
      <c r="F125" s="206"/>
      <c r="G125" s="206"/>
      <c r="H125" s="206"/>
      <c r="I125" s="206"/>
      <c r="J125" s="206"/>
      <c r="K125" s="206"/>
      <c r="L125" s="206"/>
      <c r="M125" s="206"/>
      <c r="N125" s="206"/>
      <c r="O125" s="206"/>
      <c r="P125" s="206"/>
      <c r="Q125" s="206"/>
      <c r="R125" s="206"/>
      <c r="S125" s="206"/>
      <c r="T125" s="206"/>
      <c r="U125" s="206"/>
      <c r="V125" s="206"/>
      <c r="W125" s="206"/>
      <c r="X125" s="206"/>
      <c r="Y125" s="206"/>
      <c r="Z125" s="206"/>
      <c r="AA125" s="206"/>
      <c r="AB125" s="207"/>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row>
    <row r="126" spans="1:95" s="38" customFormat="1">
      <c r="A126" s="205"/>
      <c r="B126" s="206"/>
      <c r="C126" s="206"/>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c r="AA126" s="206"/>
      <c r="AB126" s="207"/>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row>
    <row r="127" spans="1:95" s="38" customFormat="1">
      <c r="A127" s="205"/>
      <c r="B127" s="206"/>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7"/>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row>
    <row r="128" spans="1:95" s="38" customFormat="1">
      <c r="A128" s="205"/>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7"/>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row>
    <row r="129" spans="1:95" s="38" customFormat="1" ht="40.5" customHeight="1" thickBot="1">
      <c r="A129" s="208"/>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10"/>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c r="CQ129" s="44"/>
    </row>
    <row r="130" spans="1:95" ht="14.25" customHeight="1" thickBot="1">
      <c r="A130" s="24"/>
      <c r="B130" s="24"/>
      <c r="C130" s="25"/>
      <c r="D130" s="25"/>
      <c r="E130" s="25"/>
      <c r="F130" s="25"/>
      <c r="G130" s="25"/>
      <c r="H130" s="25"/>
      <c r="I130" s="25"/>
      <c r="J130" s="25"/>
      <c r="K130" s="25"/>
      <c r="L130" s="25"/>
      <c r="M130" s="25"/>
      <c r="N130" s="41"/>
      <c r="O130" s="2"/>
      <c r="P130" s="21"/>
      <c r="Q130" s="21"/>
      <c r="R130" s="21"/>
      <c r="S130" s="21"/>
      <c r="T130" s="21"/>
      <c r="U130" s="21"/>
      <c r="V130" s="21"/>
      <c r="W130" s="21"/>
      <c r="X130" s="21"/>
      <c r="Y130" s="21"/>
      <c r="Z130" s="21"/>
      <c r="AA130" s="21"/>
      <c r="AB130" s="21"/>
    </row>
    <row r="131" spans="1:95" ht="14.25" customHeight="1">
      <c r="A131" s="178" t="s">
        <v>177</v>
      </c>
      <c r="B131" s="179"/>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80"/>
    </row>
    <row r="132" spans="1:95" ht="14.25" customHeight="1">
      <c r="A132" s="202"/>
      <c r="B132" s="203"/>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4"/>
    </row>
    <row r="133" spans="1:95" ht="14.25" customHeight="1">
      <c r="A133" s="205"/>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7"/>
    </row>
    <row r="134" spans="1:95" ht="14.25" customHeight="1">
      <c r="A134" s="205"/>
      <c r="B134" s="206"/>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7"/>
    </row>
    <row r="135" spans="1:95" s="38" customFormat="1">
      <c r="A135" s="205"/>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7"/>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44"/>
      <c r="BJ135" s="44"/>
      <c r="BK135" s="44"/>
      <c r="BL135" s="44"/>
      <c r="BM135" s="44"/>
      <c r="BN135" s="44"/>
      <c r="BO135" s="44"/>
      <c r="BP135" s="44"/>
      <c r="BQ135" s="44"/>
      <c r="BR135" s="44"/>
      <c r="BS135" s="44"/>
      <c r="BT135" s="44"/>
      <c r="BU135" s="44"/>
      <c r="BV135" s="44"/>
      <c r="BW135" s="44"/>
      <c r="BX135" s="44"/>
      <c r="BY135" s="44"/>
      <c r="BZ135" s="44"/>
      <c r="CA135" s="44"/>
      <c r="CB135" s="44"/>
      <c r="CC135" s="44"/>
      <c r="CD135" s="44"/>
      <c r="CE135" s="44"/>
      <c r="CF135" s="44"/>
      <c r="CG135" s="44"/>
      <c r="CH135" s="44"/>
      <c r="CI135" s="44"/>
      <c r="CJ135" s="44"/>
      <c r="CK135" s="44"/>
      <c r="CL135" s="44"/>
      <c r="CM135" s="44"/>
      <c r="CN135" s="44"/>
      <c r="CO135" s="44"/>
      <c r="CP135" s="44"/>
      <c r="CQ135" s="44"/>
    </row>
    <row r="136" spans="1:95" s="38" customFormat="1">
      <c r="A136" s="205"/>
      <c r="B136" s="206"/>
      <c r="C136" s="206"/>
      <c r="D136" s="206"/>
      <c r="E136" s="206"/>
      <c r="F136" s="206"/>
      <c r="G136" s="206"/>
      <c r="H136" s="206"/>
      <c r="I136" s="206"/>
      <c r="J136" s="206"/>
      <c r="K136" s="206"/>
      <c r="L136" s="206"/>
      <c r="M136" s="206"/>
      <c r="N136" s="206"/>
      <c r="O136" s="206"/>
      <c r="P136" s="206"/>
      <c r="Q136" s="206"/>
      <c r="R136" s="206"/>
      <c r="S136" s="206"/>
      <c r="T136" s="206"/>
      <c r="U136" s="206"/>
      <c r="V136" s="206"/>
      <c r="W136" s="206"/>
      <c r="X136" s="206"/>
      <c r="Y136" s="206"/>
      <c r="Z136" s="206"/>
      <c r="AA136" s="206"/>
      <c r="AB136" s="207"/>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c r="BJ136" s="44"/>
      <c r="BK136" s="44"/>
      <c r="BL136" s="44"/>
      <c r="BM136" s="44"/>
      <c r="BN136" s="44"/>
      <c r="BO136" s="44"/>
      <c r="BP136" s="44"/>
      <c r="BQ136" s="44"/>
      <c r="BR136" s="44"/>
      <c r="BS136" s="44"/>
      <c r="BT136" s="44"/>
      <c r="BU136" s="44"/>
      <c r="BV136" s="44"/>
      <c r="BW136" s="44"/>
      <c r="BX136" s="44"/>
      <c r="BY136" s="44"/>
      <c r="BZ136" s="44"/>
      <c r="CA136" s="44"/>
      <c r="CB136" s="44"/>
      <c r="CC136" s="44"/>
      <c r="CD136" s="44"/>
      <c r="CE136" s="44"/>
      <c r="CF136" s="44"/>
      <c r="CG136" s="44"/>
      <c r="CH136" s="44"/>
      <c r="CI136" s="44"/>
      <c r="CJ136" s="44"/>
      <c r="CK136" s="44"/>
      <c r="CL136" s="44"/>
      <c r="CM136" s="44"/>
      <c r="CN136" s="44"/>
      <c r="CO136" s="44"/>
      <c r="CP136" s="44"/>
      <c r="CQ136" s="44"/>
    </row>
    <row r="137" spans="1:95" s="38" customFormat="1">
      <c r="A137" s="205"/>
      <c r="B137" s="206"/>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7"/>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4"/>
    </row>
    <row r="138" spans="1:95" s="38" customFormat="1" ht="18" customHeight="1" thickBot="1">
      <c r="A138" s="208"/>
      <c r="B138" s="209"/>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09"/>
      <c r="Z138" s="209"/>
      <c r="AA138" s="209"/>
      <c r="AB138" s="210"/>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c r="CM138" s="44"/>
      <c r="CN138" s="44"/>
      <c r="CO138" s="44"/>
      <c r="CP138" s="44"/>
      <c r="CQ138" s="44"/>
    </row>
    <row r="139" spans="1:95" s="38" customFormat="1" ht="14.25" customHeight="1" thickBot="1">
      <c r="A139"/>
      <c r="B139"/>
      <c r="C139"/>
      <c r="D139"/>
      <c r="E139"/>
      <c r="F139"/>
      <c r="G139"/>
      <c r="H139"/>
      <c r="I139"/>
      <c r="J139"/>
      <c r="K139"/>
      <c r="L139"/>
      <c r="M139"/>
      <c r="N139"/>
      <c r="O139"/>
      <c r="P139"/>
      <c r="Q139"/>
      <c r="R139"/>
      <c r="S139"/>
      <c r="T139"/>
      <c r="U139"/>
      <c r="V139"/>
      <c r="W139"/>
      <c r="X139"/>
      <c r="Y139"/>
      <c r="Z139"/>
      <c r="AA139"/>
      <c r="AB139"/>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4"/>
      <c r="BJ139" s="44"/>
      <c r="BK139" s="44"/>
      <c r="BL139" s="44"/>
      <c r="BM139" s="44"/>
      <c r="BN139" s="44"/>
      <c r="BO139" s="44"/>
      <c r="BP139" s="44"/>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4"/>
    </row>
    <row r="140" spans="1:95" s="38" customFormat="1" ht="14.25" customHeight="1" thickBot="1">
      <c r="A140" s="312" t="s">
        <v>178</v>
      </c>
      <c r="B140" s="313"/>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4"/>
      <c r="BJ140" s="44"/>
      <c r="BK140" s="44"/>
      <c r="BL140" s="44"/>
      <c r="BM140" s="44"/>
      <c r="BN140" s="44"/>
      <c r="BO140" s="44"/>
      <c r="BP140" s="44"/>
      <c r="BQ140" s="44"/>
      <c r="BR140" s="44"/>
      <c r="BS140" s="44"/>
      <c r="BT140" s="44"/>
      <c r="BU140" s="44"/>
      <c r="BV140" s="44"/>
      <c r="BW140" s="44"/>
      <c r="BX140" s="44"/>
      <c r="BY140" s="44"/>
      <c r="BZ140" s="44"/>
      <c r="CA140" s="44"/>
      <c r="CB140" s="44"/>
      <c r="CC140" s="44"/>
      <c r="CD140" s="44"/>
      <c r="CE140" s="44"/>
      <c r="CF140" s="44"/>
      <c r="CG140" s="44"/>
      <c r="CH140" s="44"/>
      <c r="CI140" s="44"/>
      <c r="CJ140" s="44"/>
      <c r="CK140" s="44"/>
      <c r="CL140" s="44"/>
      <c r="CM140" s="44"/>
      <c r="CN140" s="44"/>
      <c r="CO140" s="44"/>
      <c r="CP140" s="44"/>
      <c r="CQ140" s="44"/>
    </row>
    <row r="141" spans="1:95" s="38" customFormat="1" ht="17.25" customHeight="1" thickBot="1">
      <c r="A141" s="187" t="s">
        <v>179</v>
      </c>
      <c r="B141" s="188"/>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9"/>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4"/>
      <c r="BJ141" s="44"/>
      <c r="BK141" s="44"/>
      <c r="BL141" s="44"/>
      <c r="BM141" s="44"/>
      <c r="BN141" s="44"/>
      <c r="BO141" s="44"/>
      <c r="BP141" s="44"/>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4"/>
    </row>
    <row r="142" spans="1:95" s="38" customFormat="1" ht="14.25" customHeight="1">
      <c r="A142" s="190"/>
      <c r="B142" s="191"/>
      <c r="C142" s="191"/>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2"/>
      <c r="AC142" s="44"/>
      <c r="AD142" s="44"/>
      <c r="AE142" s="44"/>
      <c r="AF142" s="44"/>
      <c r="AG142" s="44"/>
      <c r="AH142" s="108"/>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c r="CQ142" s="44"/>
    </row>
    <row r="143" spans="1:95" s="38" customFormat="1" ht="14.25" customHeight="1">
      <c r="A143" s="193"/>
      <c r="B143" s="194"/>
      <c r="C143" s="194"/>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5"/>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c r="BP143" s="44"/>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4"/>
    </row>
    <row r="144" spans="1:95" s="38" customFormat="1" ht="14.25" customHeight="1">
      <c r="A144" s="193"/>
      <c r="B144" s="194"/>
      <c r="C144" s="194"/>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94"/>
      <c r="AB144" s="195"/>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44"/>
      <c r="BG144" s="44"/>
      <c r="BH144" s="44"/>
      <c r="BI144" s="44"/>
      <c r="BJ144" s="44"/>
      <c r="BK144" s="44"/>
      <c r="BL144" s="44"/>
      <c r="BM144" s="44"/>
      <c r="BN144" s="44"/>
      <c r="BO144" s="44"/>
      <c r="BP144" s="44"/>
      <c r="BQ144" s="44"/>
      <c r="BR144" s="44"/>
      <c r="BS144" s="44"/>
      <c r="BT144" s="44"/>
      <c r="BU144" s="44"/>
      <c r="BV144" s="44"/>
      <c r="BW144" s="44"/>
      <c r="BX144" s="44"/>
      <c r="BY144" s="44"/>
      <c r="BZ144" s="44"/>
      <c r="CA144" s="44"/>
      <c r="CB144" s="44"/>
      <c r="CC144" s="44"/>
      <c r="CD144" s="44"/>
      <c r="CE144" s="44"/>
      <c r="CF144" s="44"/>
      <c r="CG144" s="44"/>
      <c r="CH144" s="44"/>
      <c r="CI144" s="44"/>
      <c r="CJ144" s="44"/>
      <c r="CK144" s="44"/>
      <c r="CL144" s="44"/>
      <c r="CM144" s="44"/>
      <c r="CN144" s="44"/>
      <c r="CO144" s="44"/>
      <c r="CP144" s="44"/>
      <c r="CQ144" s="44"/>
    </row>
    <row r="145" spans="1:95" s="38" customFormat="1" ht="14.25" customHeight="1">
      <c r="A145" s="193"/>
      <c r="B145" s="194"/>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94"/>
      <c r="AB145" s="195"/>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44"/>
      <c r="BM145" s="44"/>
      <c r="BN145" s="44"/>
      <c r="BO145" s="44"/>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44"/>
    </row>
    <row r="146" spans="1:95" s="38" customFormat="1" ht="14.25" customHeight="1">
      <c r="A146" s="193"/>
      <c r="B146" s="194"/>
      <c r="C146" s="194"/>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94"/>
      <c r="AB146" s="195"/>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44"/>
      <c r="BM146" s="44"/>
      <c r="BN146" s="44"/>
      <c r="BO146" s="44"/>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4"/>
    </row>
    <row r="147" spans="1:95" s="38" customFormat="1" ht="14.25" customHeight="1">
      <c r="A147" s="193"/>
      <c r="B147" s="194"/>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94"/>
      <c r="AA147" s="194"/>
      <c r="AB147" s="195"/>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44"/>
      <c r="BI147" s="44"/>
      <c r="BJ147" s="44"/>
      <c r="BK147" s="44"/>
      <c r="BL147" s="44"/>
      <c r="BM147" s="44"/>
      <c r="BN147" s="44"/>
      <c r="BO147" s="44"/>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4"/>
    </row>
    <row r="148" spans="1:95" s="38" customFormat="1" ht="14.25" customHeight="1" thickBot="1">
      <c r="A148" s="196"/>
      <c r="B148" s="197"/>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8"/>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c r="BC148" s="44"/>
      <c r="BD148" s="44"/>
      <c r="BE148" s="44"/>
      <c r="BF148" s="44"/>
      <c r="BG148" s="44"/>
      <c r="BH148" s="44"/>
      <c r="BI148" s="44"/>
      <c r="BJ148" s="44"/>
      <c r="BK148" s="44"/>
      <c r="BL148" s="44"/>
      <c r="BM148" s="44"/>
      <c r="BN148" s="44"/>
      <c r="BO148" s="44"/>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4"/>
    </row>
    <row r="149" spans="1:95" s="38" customFormat="1" ht="14.25" customHeight="1" thickBot="1">
      <c r="A149"/>
      <c r="B149"/>
      <c r="C149"/>
      <c r="D149"/>
      <c r="E149"/>
      <c r="F149"/>
      <c r="G149"/>
      <c r="H149"/>
      <c r="I149"/>
      <c r="J149"/>
      <c r="K149"/>
      <c r="L149"/>
      <c r="M149"/>
      <c r="N149"/>
      <c r="O149"/>
      <c r="P149"/>
      <c r="Q149"/>
      <c r="R149"/>
      <c r="S149"/>
      <c r="T149"/>
      <c r="U149"/>
      <c r="V149"/>
      <c r="W149"/>
      <c r="X149"/>
      <c r="Y149"/>
      <c r="Z149"/>
      <c r="AA149"/>
      <c r="AB149"/>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44"/>
      <c r="BJ149" s="44"/>
      <c r="BK149" s="44"/>
      <c r="BL149" s="44"/>
      <c r="BM149" s="44"/>
      <c r="BN149" s="44"/>
      <c r="BO149" s="44"/>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c r="CQ149" s="44"/>
    </row>
    <row r="150" spans="1:95" s="38" customFormat="1" ht="14.25" customHeight="1">
      <c r="A150" s="178" t="s">
        <v>56</v>
      </c>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80"/>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c r="BC150" s="44"/>
      <c r="BD150" s="44"/>
      <c r="BE150" s="44"/>
      <c r="BF150" s="44"/>
      <c r="BG150" s="44"/>
      <c r="BH150" s="44"/>
      <c r="BI150" s="44"/>
      <c r="BJ150" s="44"/>
      <c r="BK150" s="44"/>
      <c r="BL150" s="44"/>
      <c r="BM150" s="44"/>
      <c r="BN150" s="44"/>
      <c r="BO150" s="44"/>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c r="CQ150" s="44"/>
    </row>
    <row r="151" spans="1:95" s="38" customFormat="1" ht="14.25" customHeight="1">
      <c r="A151" s="202"/>
      <c r="B151" s="203"/>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c r="AA151" s="203"/>
      <c r="AB151" s="20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A151" s="44"/>
      <c r="BB151" s="44"/>
      <c r="BC151" s="44"/>
      <c r="BD151" s="44"/>
      <c r="BE151" s="44"/>
      <c r="BF151" s="44"/>
      <c r="BG151" s="44"/>
      <c r="BH151" s="44"/>
      <c r="BI151" s="44"/>
      <c r="BJ151" s="44"/>
      <c r="BK151" s="44"/>
      <c r="BL151" s="44"/>
      <c r="BM151" s="44"/>
      <c r="BN151" s="44"/>
      <c r="BO151" s="44"/>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CO151" s="44"/>
      <c r="CP151" s="44"/>
      <c r="CQ151" s="44"/>
    </row>
    <row r="152" spans="1:95" s="38" customFormat="1" ht="14.25" customHeight="1">
      <c r="A152" s="205"/>
      <c r="B152" s="206"/>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c r="AB152" s="207"/>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44"/>
      <c r="BJ152" s="44"/>
      <c r="BK152" s="44"/>
      <c r="BL152" s="44"/>
      <c r="BM152" s="44"/>
      <c r="BN152" s="44"/>
      <c r="BO152" s="44"/>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c r="CQ152" s="44"/>
    </row>
    <row r="153" spans="1:95" s="38" customFormat="1">
      <c r="A153" s="205"/>
      <c r="B153" s="206"/>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7"/>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A153" s="44"/>
      <c r="BB153" s="44"/>
      <c r="BC153" s="44"/>
      <c r="BD153" s="44"/>
      <c r="BE153" s="44"/>
      <c r="BF153" s="44"/>
      <c r="BG153" s="44"/>
      <c r="BH153" s="44"/>
      <c r="BI153" s="44"/>
      <c r="BJ153" s="44"/>
      <c r="BK153" s="44"/>
      <c r="BL153" s="44"/>
      <c r="BM153" s="44"/>
      <c r="BN153" s="44"/>
      <c r="BO153" s="44"/>
      <c r="BP153" s="44"/>
      <c r="BQ153" s="44"/>
      <c r="BR153" s="44"/>
      <c r="BS153" s="44"/>
      <c r="BT153" s="44"/>
      <c r="BU153" s="44"/>
      <c r="BV153" s="44"/>
      <c r="BW153" s="44"/>
      <c r="BX153" s="44"/>
      <c r="BY153" s="44"/>
      <c r="BZ153" s="44"/>
      <c r="CA153" s="44"/>
      <c r="CB153" s="44"/>
      <c r="CC153" s="44"/>
      <c r="CD153" s="44"/>
      <c r="CE153" s="44"/>
      <c r="CF153" s="44"/>
      <c r="CG153" s="44"/>
      <c r="CH153" s="44"/>
      <c r="CI153" s="44"/>
      <c r="CJ153" s="44"/>
      <c r="CK153" s="44"/>
      <c r="CL153" s="44"/>
      <c r="CM153" s="44"/>
      <c r="CN153" s="44"/>
      <c r="CO153" s="44"/>
      <c r="CP153" s="44"/>
      <c r="CQ153" s="44"/>
    </row>
    <row r="154" spans="1:95" s="38" customFormat="1">
      <c r="A154" s="205"/>
      <c r="B154" s="206"/>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c r="AA154" s="206"/>
      <c r="AB154" s="207"/>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A154" s="44"/>
      <c r="BB154" s="44"/>
      <c r="BC154" s="44"/>
      <c r="BD154" s="44"/>
      <c r="BE154" s="44"/>
      <c r="BF154" s="44"/>
      <c r="BG154" s="44"/>
      <c r="BH154" s="44"/>
      <c r="BI154" s="44"/>
      <c r="BJ154" s="44"/>
      <c r="BK154" s="44"/>
      <c r="BL154" s="44"/>
      <c r="BM154" s="44"/>
      <c r="BN154" s="44"/>
      <c r="BO154" s="44"/>
      <c r="BP154" s="44"/>
      <c r="BQ154" s="44"/>
      <c r="BR154" s="44"/>
      <c r="BS154" s="44"/>
      <c r="BT154" s="44"/>
      <c r="BU154" s="44"/>
      <c r="BV154" s="44"/>
      <c r="BW154" s="44"/>
      <c r="BX154" s="44"/>
      <c r="BY154" s="44"/>
      <c r="BZ154" s="44"/>
      <c r="CA154" s="44"/>
      <c r="CB154" s="44"/>
      <c r="CC154" s="44"/>
      <c r="CD154" s="44"/>
      <c r="CE154" s="44"/>
      <c r="CF154" s="44"/>
      <c r="CG154" s="44"/>
      <c r="CH154" s="44"/>
      <c r="CI154" s="44"/>
      <c r="CJ154" s="44"/>
      <c r="CK154" s="44"/>
      <c r="CL154" s="44"/>
      <c r="CM154" s="44"/>
      <c r="CN154" s="44"/>
      <c r="CO154" s="44"/>
      <c r="CP154" s="44"/>
      <c r="CQ154" s="44"/>
    </row>
    <row r="155" spans="1:95" s="38" customFormat="1">
      <c r="A155" s="205"/>
      <c r="B155" s="206"/>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7"/>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44"/>
      <c r="BJ155" s="44"/>
      <c r="BK155" s="44"/>
      <c r="BL155" s="44"/>
      <c r="BM155" s="44"/>
      <c r="BN155" s="44"/>
      <c r="BO155" s="44"/>
      <c r="BP155" s="44"/>
      <c r="BQ155" s="44"/>
      <c r="BR155" s="44"/>
      <c r="BS155" s="44"/>
      <c r="BT155" s="44"/>
      <c r="BU155" s="44"/>
      <c r="BV155" s="44"/>
      <c r="BW155" s="44"/>
      <c r="BX155" s="44"/>
      <c r="BY155" s="44"/>
      <c r="BZ155" s="44"/>
      <c r="CA155" s="44"/>
      <c r="CB155" s="44"/>
      <c r="CC155" s="44"/>
      <c r="CD155" s="44"/>
      <c r="CE155" s="44"/>
      <c r="CF155" s="44"/>
      <c r="CG155" s="44"/>
      <c r="CH155" s="44"/>
      <c r="CI155" s="44"/>
      <c r="CJ155" s="44"/>
      <c r="CK155" s="44"/>
      <c r="CL155" s="44"/>
      <c r="CM155" s="44"/>
      <c r="CN155" s="44"/>
      <c r="CO155" s="44"/>
      <c r="CP155" s="44"/>
      <c r="CQ155" s="44"/>
    </row>
    <row r="156" spans="1:95" s="38" customFormat="1">
      <c r="A156" s="205"/>
      <c r="B156" s="206"/>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c r="AA156" s="206"/>
      <c r="AB156" s="207"/>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A156" s="44"/>
      <c r="BB156" s="44"/>
      <c r="BC156" s="44"/>
      <c r="BD156" s="44"/>
      <c r="BE156" s="44"/>
      <c r="BF156" s="44"/>
      <c r="BG156" s="44"/>
      <c r="BH156" s="44"/>
      <c r="BI156" s="44"/>
      <c r="BJ156" s="44"/>
      <c r="BK156" s="44"/>
      <c r="BL156" s="44"/>
      <c r="BM156" s="44"/>
      <c r="BN156" s="44"/>
      <c r="BO156" s="44"/>
      <c r="BP156" s="44"/>
      <c r="BQ156" s="44"/>
      <c r="BR156" s="44"/>
      <c r="BS156" s="44"/>
      <c r="BT156" s="44"/>
      <c r="BU156" s="44"/>
      <c r="BV156" s="44"/>
      <c r="BW156" s="44"/>
      <c r="BX156" s="44"/>
      <c r="BY156" s="44"/>
      <c r="BZ156" s="44"/>
      <c r="CA156" s="44"/>
      <c r="CB156" s="44"/>
      <c r="CC156" s="44"/>
      <c r="CD156" s="44"/>
      <c r="CE156" s="44"/>
      <c r="CF156" s="44"/>
      <c r="CG156" s="44"/>
      <c r="CH156" s="44"/>
      <c r="CI156" s="44"/>
      <c r="CJ156" s="44"/>
      <c r="CK156" s="44"/>
      <c r="CL156" s="44"/>
      <c r="CM156" s="44"/>
      <c r="CN156" s="44"/>
      <c r="CO156" s="44"/>
      <c r="CP156" s="44"/>
      <c r="CQ156" s="44"/>
    </row>
    <row r="157" spans="1:95" s="38" customFormat="1" ht="15" thickBot="1">
      <c r="A157" s="208"/>
      <c r="B157" s="209"/>
      <c r="C157" s="209"/>
      <c r="D157" s="209"/>
      <c r="E157" s="209"/>
      <c r="F157" s="209"/>
      <c r="G157" s="209"/>
      <c r="H157" s="209"/>
      <c r="I157" s="209"/>
      <c r="J157" s="209"/>
      <c r="K157" s="209"/>
      <c r="L157" s="209"/>
      <c r="M157" s="209"/>
      <c r="N157" s="209"/>
      <c r="O157" s="209"/>
      <c r="P157" s="209"/>
      <c r="Q157" s="209"/>
      <c r="R157" s="209"/>
      <c r="S157" s="209"/>
      <c r="T157" s="209"/>
      <c r="U157" s="209"/>
      <c r="V157" s="209"/>
      <c r="W157" s="209"/>
      <c r="X157" s="209"/>
      <c r="Y157" s="209"/>
      <c r="Z157" s="209"/>
      <c r="AA157" s="209"/>
      <c r="AB157" s="210"/>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c r="BS157" s="44"/>
      <c r="BT157" s="44"/>
      <c r="BU157" s="44"/>
      <c r="BV157" s="44"/>
      <c r="BW157" s="44"/>
      <c r="BX157" s="44"/>
      <c r="BY157" s="44"/>
      <c r="BZ157" s="44"/>
      <c r="CA157" s="44"/>
      <c r="CB157" s="44"/>
      <c r="CC157" s="44"/>
      <c r="CD157" s="44"/>
      <c r="CE157" s="44"/>
      <c r="CF157" s="44"/>
      <c r="CG157" s="44"/>
      <c r="CH157" s="44"/>
      <c r="CI157" s="44"/>
      <c r="CJ157" s="44"/>
      <c r="CK157" s="44"/>
      <c r="CL157" s="44"/>
      <c r="CM157" s="44"/>
      <c r="CN157" s="44"/>
      <c r="CO157" s="44"/>
      <c r="CP157" s="44"/>
      <c r="CQ157" s="44"/>
    </row>
    <row r="158" spans="1:95" s="38" customFormat="1" ht="15" thickBot="1">
      <c r="A158"/>
      <c r="B158"/>
      <c r="C158"/>
      <c r="D158"/>
      <c r="E158"/>
      <c r="F158"/>
      <c r="G158"/>
      <c r="H158"/>
      <c r="I158"/>
      <c r="J158"/>
      <c r="K158"/>
      <c r="L158"/>
      <c r="M158"/>
      <c r="N158"/>
      <c r="O158"/>
      <c r="P158"/>
      <c r="Q158"/>
      <c r="R158"/>
      <c r="S158"/>
      <c r="T158"/>
      <c r="U158"/>
      <c r="V158"/>
      <c r="W158"/>
      <c r="X158"/>
      <c r="Y158"/>
      <c r="Z158"/>
      <c r="AA158"/>
      <c r="AB158"/>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44"/>
      <c r="BC158" s="44"/>
      <c r="BD158" s="44"/>
      <c r="BE158" s="44"/>
      <c r="BF158" s="44"/>
      <c r="BG158" s="44"/>
      <c r="BH158" s="44"/>
      <c r="BI158" s="44"/>
      <c r="BJ158" s="44"/>
      <c r="BK158" s="44"/>
      <c r="BL158" s="44"/>
      <c r="BM158" s="44"/>
      <c r="BN158" s="44"/>
      <c r="BO158" s="44"/>
      <c r="BP158" s="44"/>
      <c r="BQ158" s="44"/>
      <c r="BR158" s="44"/>
      <c r="BS158" s="44"/>
      <c r="BT158" s="44"/>
      <c r="BU158" s="44"/>
      <c r="BV158" s="44"/>
      <c r="BW158" s="44"/>
      <c r="BX158" s="44"/>
      <c r="BY158" s="44"/>
      <c r="BZ158" s="44"/>
      <c r="CA158" s="44"/>
      <c r="CB158" s="44"/>
      <c r="CC158" s="44"/>
      <c r="CD158" s="44"/>
      <c r="CE158" s="44"/>
      <c r="CF158" s="44"/>
      <c r="CG158" s="44"/>
      <c r="CH158" s="44"/>
      <c r="CI158" s="44"/>
      <c r="CJ158" s="44"/>
      <c r="CK158" s="44"/>
      <c r="CL158" s="44"/>
      <c r="CM158" s="44"/>
      <c r="CN158" s="44"/>
      <c r="CO158" s="44"/>
      <c r="CP158" s="44"/>
      <c r="CQ158" s="44"/>
    </row>
    <row r="159" spans="1:95" s="38" customFormat="1" ht="15" thickBot="1">
      <c r="A159" s="305" t="s">
        <v>136</v>
      </c>
      <c r="B159" s="306"/>
      <c r="C159" s="306"/>
      <c r="D159" s="306"/>
      <c r="E159" s="306"/>
      <c r="F159" s="306"/>
      <c r="G159" s="306"/>
      <c r="H159" s="306"/>
      <c r="I159" s="306"/>
      <c r="J159" s="306"/>
      <c r="K159" s="306"/>
      <c r="L159" s="306"/>
      <c r="M159" s="306"/>
      <c r="N159" s="306"/>
      <c r="O159" s="306"/>
      <c r="P159" s="306"/>
      <c r="Q159" s="306"/>
      <c r="R159" s="306"/>
      <c r="S159" s="306"/>
      <c r="T159" s="306"/>
      <c r="U159" s="306"/>
      <c r="V159" s="306"/>
      <c r="W159" s="306"/>
      <c r="X159" s="306"/>
      <c r="Y159" s="306"/>
      <c r="Z159" s="306"/>
      <c r="AA159" s="306"/>
      <c r="AB159" s="307"/>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4"/>
      <c r="BJ159" s="44"/>
      <c r="BK159" s="44"/>
      <c r="BL159" s="44"/>
      <c r="BM159" s="44"/>
      <c r="BN159" s="44"/>
      <c r="BO159" s="44"/>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44"/>
    </row>
    <row r="160" spans="1:95" s="38" customFormat="1" ht="14.25" customHeight="1" thickBot="1">
      <c r="A160" s="184" t="s">
        <v>167</v>
      </c>
      <c r="B160" s="185"/>
      <c r="C160" s="185"/>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6"/>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4"/>
      <c r="BJ160" s="44"/>
      <c r="BK160" s="44"/>
      <c r="BL160" s="44"/>
      <c r="BM160" s="44"/>
      <c r="BN160" s="44"/>
      <c r="BO160" s="44"/>
      <c r="BP160" s="44"/>
      <c r="BQ160" s="44"/>
      <c r="BR160" s="44"/>
      <c r="BS160" s="44"/>
      <c r="BT160" s="44"/>
      <c r="BU160" s="44"/>
      <c r="BV160" s="44"/>
      <c r="BW160" s="44"/>
      <c r="BX160" s="44"/>
      <c r="BY160" s="44"/>
      <c r="BZ160" s="44"/>
      <c r="CA160" s="44"/>
      <c r="CB160" s="44"/>
      <c r="CC160" s="44"/>
      <c r="CD160" s="44"/>
      <c r="CE160" s="44"/>
      <c r="CF160" s="44"/>
      <c r="CG160" s="44"/>
      <c r="CH160" s="44"/>
      <c r="CI160" s="44"/>
      <c r="CJ160" s="44"/>
      <c r="CK160" s="44"/>
      <c r="CL160" s="44"/>
      <c r="CM160" s="44"/>
      <c r="CN160" s="44"/>
      <c r="CO160" s="44"/>
      <c r="CP160" s="44"/>
      <c r="CQ160" s="44"/>
    </row>
    <row r="161" spans="1:95" s="38" customFormat="1">
      <c r="A161" s="357"/>
      <c r="B161" s="358"/>
      <c r="C161" s="358"/>
      <c r="D161" s="358"/>
      <c r="E161" s="358"/>
      <c r="F161" s="358"/>
      <c r="G161" s="358"/>
      <c r="H161" s="358"/>
      <c r="I161" s="358"/>
      <c r="J161" s="358"/>
      <c r="K161" s="358"/>
      <c r="L161" s="358"/>
      <c r="M161" s="358"/>
      <c r="N161" s="358"/>
      <c r="O161" s="358"/>
      <c r="P161" s="358"/>
      <c r="Q161" s="358"/>
      <c r="R161" s="358"/>
      <c r="S161" s="358"/>
      <c r="T161" s="358"/>
      <c r="U161" s="358"/>
      <c r="V161" s="358"/>
      <c r="W161" s="358"/>
      <c r="X161" s="358"/>
      <c r="Y161" s="358"/>
      <c r="Z161" s="358"/>
      <c r="AA161" s="358"/>
      <c r="AB161" s="359"/>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c r="CO161" s="44"/>
      <c r="CP161" s="44"/>
      <c r="CQ161" s="44"/>
    </row>
    <row r="162" spans="1:95" s="38" customFormat="1">
      <c r="A162" s="360"/>
      <c r="B162" s="361"/>
      <c r="C162" s="361"/>
      <c r="D162" s="361"/>
      <c r="E162" s="361"/>
      <c r="F162" s="361"/>
      <c r="G162" s="361"/>
      <c r="H162" s="361"/>
      <c r="I162" s="361"/>
      <c r="J162" s="361"/>
      <c r="K162" s="361"/>
      <c r="L162" s="361"/>
      <c r="M162" s="361"/>
      <c r="N162" s="361"/>
      <c r="O162" s="361"/>
      <c r="P162" s="361"/>
      <c r="Q162" s="361"/>
      <c r="R162" s="361"/>
      <c r="S162" s="361"/>
      <c r="T162" s="361"/>
      <c r="U162" s="361"/>
      <c r="V162" s="361"/>
      <c r="W162" s="361"/>
      <c r="X162" s="361"/>
      <c r="Y162" s="361"/>
      <c r="Z162" s="361"/>
      <c r="AA162" s="361"/>
      <c r="AB162" s="362"/>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c r="BZ162" s="44"/>
      <c r="CA162" s="44"/>
      <c r="CB162" s="44"/>
      <c r="CC162" s="44"/>
      <c r="CD162" s="44"/>
      <c r="CE162" s="44"/>
      <c r="CF162" s="44"/>
      <c r="CG162" s="44"/>
      <c r="CH162" s="44"/>
      <c r="CI162" s="44"/>
      <c r="CJ162" s="44"/>
      <c r="CK162" s="44"/>
      <c r="CL162" s="44"/>
      <c r="CM162" s="44"/>
      <c r="CN162" s="44"/>
      <c r="CO162" s="44"/>
      <c r="CP162" s="44"/>
      <c r="CQ162" s="44"/>
    </row>
    <row r="163" spans="1:95" s="38" customFormat="1">
      <c r="A163" s="360"/>
      <c r="B163" s="361"/>
      <c r="C163" s="361"/>
      <c r="D163" s="361"/>
      <c r="E163" s="361"/>
      <c r="F163" s="361"/>
      <c r="G163" s="361"/>
      <c r="H163" s="361"/>
      <c r="I163" s="361"/>
      <c r="J163" s="361"/>
      <c r="K163" s="361"/>
      <c r="L163" s="361"/>
      <c r="M163" s="361"/>
      <c r="N163" s="361"/>
      <c r="O163" s="361"/>
      <c r="P163" s="361"/>
      <c r="Q163" s="361"/>
      <c r="R163" s="361"/>
      <c r="S163" s="361"/>
      <c r="T163" s="361"/>
      <c r="U163" s="361"/>
      <c r="V163" s="361"/>
      <c r="W163" s="361"/>
      <c r="X163" s="361"/>
      <c r="Y163" s="361"/>
      <c r="Z163" s="361"/>
      <c r="AA163" s="361"/>
      <c r="AB163" s="362"/>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44"/>
    </row>
    <row r="164" spans="1:95" s="38" customFormat="1">
      <c r="A164" s="360"/>
      <c r="B164" s="361"/>
      <c r="C164" s="361"/>
      <c r="D164" s="361"/>
      <c r="E164" s="361"/>
      <c r="F164" s="361"/>
      <c r="G164" s="361"/>
      <c r="H164" s="361"/>
      <c r="I164" s="361"/>
      <c r="J164" s="361"/>
      <c r="K164" s="361"/>
      <c r="L164" s="361"/>
      <c r="M164" s="361"/>
      <c r="N164" s="361"/>
      <c r="O164" s="361"/>
      <c r="P164" s="361"/>
      <c r="Q164" s="361"/>
      <c r="R164" s="361"/>
      <c r="S164" s="361"/>
      <c r="T164" s="361"/>
      <c r="U164" s="361"/>
      <c r="V164" s="361"/>
      <c r="W164" s="361"/>
      <c r="X164" s="361"/>
      <c r="Y164" s="361"/>
      <c r="Z164" s="361"/>
      <c r="AA164" s="361"/>
      <c r="AB164" s="362"/>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44"/>
    </row>
    <row r="165" spans="1:95" s="38" customFormat="1">
      <c r="A165" s="360"/>
      <c r="B165" s="361"/>
      <c r="C165" s="361"/>
      <c r="D165" s="361"/>
      <c r="E165" s="361"/>
      <c r="F165" s="361"/>
      <c r="G165" s="361"/>
      <c r="H165" s="361"/>
      <c r="I165" s="361"/>
      <c r="J165" s="361"/>
      <c r="K165" s="361"/>
      <c r="L165" s="361"/>
      <c r="M165" s="361"/>
      <c r="N165" s="361"/>
      <c r="O165" s="361"/>
      <c r="P165" s="361"/>
      <c r="Q165" s="361"/>
      <c r="R165" s="361"/>
      <c r="S165" s="361"/>
      <c r="T165" s="361"/>
      <c r="U165" s="361"/>
      <c r="V165" s="361"/>
      <c r="W165" s="361"/>
      <c r="X165" s="361"/>
      <c r="Y165" s="361"/>
      <c r="Z165" s="361"/>
      <c r="AA165" s="361"/>
      <c r="AB165" s="362"/>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c r="BM165" s="44"/>
      <c r="BN165" s="44"/>
      <c r="BO165" s="44"/>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44"/>
    </row>
    <row r="166" spans="1:95" s="38" customFormat="1">
      <c r="A166" s="360"/>
      <c r="B166" s="361"/>
      <c r="C166" s="361"/>
      <c r="D166" s="361"/>
      <c r="E166" s="361"/>
      <c r="F166" s="361"/>
      <c r="G166" s="361"/>
      <c r="H166" s="361"/>
      <c r="I166" s="361"/>
      <c r="J166" s="361"/>
      <c r="K166" s="361"/>
      <c r="L166" s="361"/>
      <c r="M166" s="361"/>
      <c r="N166" s="361"/>
      <c r="O166" s="361"/>
      <c r="P166" s="361"/>
      <c r="Q166" s="361"/>
      <c r="R166" s="361"/>
      <c r="S166" s="361"/>
      <c r="T166" s="361"/>
      <c r="U166" s="361"/>
      <c r="V166" s="361"/>
      <c r="W166" s="361"/>
      <c r="X166" s="361"/>
      <c r="Y166" s="361"/>
      <c r="Z166" s="361"/>
      <c r="AA166" s="361"/>
      <c r="AB166" s="362"/>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44"/>
    </row>
    <row r="167" spans="1:95" s="38" customFormat="1">
      <c r="A167" s="360"/>
      <c r="B167" s="361"/>
      <c r="C167" s="361"/>
      <c r="D167" s="361"/>
      <c r="E167" s="361"/>
      <c r="F167" s="361"/>
      <c r="G167" s="361"/>
      <c r="H167" s="361"/>
      <c r="I167" s="361"/>
      <c r="J167" s="361"/>
      <c r="K167" s="361"/>
      <c r="L167" s="361"/>
      <c r="M167" s="361"/>
      <c r="N167" s="361"/>
      <c r="O167" s="361"/>
      <c r="P167" s="361"/>
      <c r="Q167" s="361"/>
      <c r="R167" s="361"/>
      <c r="S167" s="361"/>
      <c r="T167" s="361"/>
      <c r="U167" s="361"/>
      <c r="V167" s="361"/>
      <c r="W167" s="361"/>
      <c r="X167" s="361"/>
      <c r="Y167" s="361"/>
      <c r="Z167" s="361"/>
      <c r="AA167" s="361"/>
      <c r="AB167" s="362"/>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c r="BW167" s="44"/>
      <c r="BX167" s="44"/>
      <c r="BY167" s="44"/>
      <c r="BZ167" s="44"/>
      <c r="CA167" s="44"/>
      <c r="CB167" s="44"/>
      <c r="CC167" s="44"/>
      <c r="CD167" s="44"/>
      <c r="CE167" s="44"/>
      <c r="CF167" s="44"/>
      <c r="CG167" s="44"/>
      <c r="CH167" s="44"/>
      <c r="CI167" s="44"/>
      <c r="CJ167" s="44"/>
      <c r="CK167" s="44"/>
      <c r="CL167" s="44"/>
      <c r="CM167" s="44"/>
      <c r="CN167" s="44"/>
      <c r="CO167" s="44"/>
      <c r="CP167" s="44"/>
      <c r="CQ167" s="44"/>
    </row>
    <row r="168" spans="1:95" s="38" customFormat="1">
      <c r="A168" s="360"/>
      <c r="B168" s="361"/>
      <c r="C168" s="361"/>
      <c r="D168" s="361"/>
      <c r="E168" s="361"/>
      <c r="F168" s="361"/>
      <c r="G168" s="361"/>
      <c r="H168" s="361"/>
      <c r="I168" s="361"/>
      <c r="J168" s="361"/>
      <c r="K168" s="361"/>
      <c r="L168" s="361"/>
      <c r="M168" s="361"/>
      <c r="N168" s="361"/>
      <c r="O168" s="361"/>
      <c r="P168" s="361"/>
      <c r="Q168" s="361"/>
      <c r="R168" s="361"/>
      <c r="S168" s="361"/>
      <c r="T168" s="361"/>
      <c r="U168" s="361"/>
      <c r="V168" s="361"/>
      <c r="W168" s="361"/>
      <c r="X168" s="361"/>
      <c r="Y168" s="361"/>
      <c r="Z168" s="361"/>
      <c r="AA168" s="361"/>
      <c r="AB168" s="362"/>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44"/>
    </row>
    <row r="169" spans="1:95" s="38" customFormat="1" ht="15" thickBot="1">
      <c r="A169" s="363"/>
      <c r="B169" s="364"/>
      <c r="C169" s="364"/>
      <c r="D169" s="364"/>
      <c r="E169" s="364"/>
      <c r="F169" s="364"/>
      <c r="G169" s="364"/>
      <c r="H169" s="364"/>
      <c r="I169" s="364"/>
      <c r="J169" s="364"/>
      <c r="K169" s="364"/>
      <c r="L169" s="364"/>
      <c r="M169" s="364"/>
      <c r="N169" s="364"/>
      <c r="O169" s="364"/>
      <c r="P169" s="364"/>
      <c r="Q169" s="364"/>
      <c r="R169" s="364"/>
      <c r="S169" s="364"/>
      <c r="T169" s="364"/>
      <c r="U169" s="364"/>
      <c r="V169" s="364"/>
      <c r="W169" s="364"/>
      <c r="X169" s="364"/>
      <c r="Y169" s="364"/>
      <c r="Z169" s="364"/>
      <c r="AA169" s="364"/>
      <c r="AB169" s="365"/>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c r="BZ169" s="44"/>
      <c r="CA169" s="44"/>
      <c r="CB169" s="44"/>
      <c r="CC169" s="44"/>
      <c r="CD169" s="44"/>
      <c r="CE169" s="44"/>
      <c r="CF169" s="44"/>
      <c r="CG169" s="44"/>
      <c r="CH169" s="44"/>
      <c r="CI169" s="44"/>
      <c r="CJ169" s="44"/>
      <c r="CK169" s="44"/>
      <c r="CL169" s="44"/>
      <c r="CM169" s="44"/>
      <c r="CN169" s="44"/>
      <c r="CO169" s="44"/>
      <c r="CP169" s="44"/>
      <c r="CQ169" s="44"/>
    </row>
    <row r="170" spans="1:95" s="38" customFormat="1" ht="15" thickBot="1">
      <c r="A170" s="181" t="s">
        <v>169</v>
      </c>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3"/>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A170" s="44"/>
      <c r="BB170" s="44"/>
      <c r="BC170" s="44"/>
      <c r="BD170" s="44"/>
      <c r="BE170" s="44"/>
      <c r="BF170" s="44"/>
      <c r="BG170" s="44"/>
      <c r="BH170" s="44"/>
      <c r="BI170" s="44"/>
      <c r="BJ170" s="44"/>
      <c r="BK170" s="44"/>
      <c r="BL170" s="44"/>
      <c r="BM170" s="44"/>
      <c r="BN170" s="44"/>
      <c r="BO170" s="44"/>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44"/>
    </row>
    <row r="171" spans="1:95" s="38" customFormat="1">
      <c r="A171" s="330"/>
      <c r="B171" s="331"/>
      <c r="C171" s="331"/>
      <c r="D171" s="331"/>
      <c r="E171" s="331"/>
      <c r="F171" s="331"/>
      <c r="G171" s="331"/>
      <c r="H171" s="331"/>
      <c r="I171" s="331"/>
      <c r="J171" s="331"/>
      <c r="K171" s="331"/>
      <c r="L171" s="331"/>
      <c r="M171" s="331"/>
      <c r="N171" s="331"/>
      <c r="O171" s="331"/>
      <c r="P171" s="331"/>
      <c r="Q171" s="331"/>
      <c r="R171" s="331"/>
      <c r="S171" s="331"/>
      <c r="T171" s="331"/>
      <c r="U171" s="331"/>
      <c r="V171" s="331"/>
      <c r="W171" s="331"/>
      <c r="X171" s="331"/>
      <c r="Y171" s="331"/>
      <c r="Z171" s="331"/>
      <c r="AA171" s="331"/>
      <c r="AB171" s="332"/>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44"/>
      <c r="BJ171" s="44"/>
      <c r="BK171" s="44"/>
      <c r="BL171" s="44"/>
      <c r="BM171" s="44"/>
      <c r="BN171" s="44"/>
      <c r="BO171" s="44"/>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44"/>
    </row>
    <row r="172" spans="1:95" s="38" customFormat="1">
      <c r="A172" s="333"/>
      <c r="B172" s="334"/>
      <c r="C172" s="334"/>
      <c r="D172" s="334"/>
      <c r="E172" s="334"/>
      <c r="F172" s="334"/>
      <c r="G172" s="334"/>
      <c r="H172" s="334"/>
      <c r="I172" s="334"/>
      <c r="J172" s="334"/>
      <c r="K172" s="334"/>
      <c r="L172" s="334"/>
      <c r="M172" s="334"/>
      <c r="N172" s="334"/>
      <c r="O172" s="334"/>
      <c r="P172" s="334"/>
      <c r="Q172" s="334"/>
      <c r="R172" s="334"/>
      <c r="S172" s="334"/>
      <c r="T172" s="334"/>
      <c r="U172" s="334"/>
      <c r="V172" s="334"/>
      <c r="W172" s="334"/>
      <c r="X172" s="334"/>
      <c r="Y172" s="334"/>
      <c r="Z172" s="334"/>
      <c r="AA172" s="334"/>
      <c r="AB172" s="335"/>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A172" s="44"/>
      <c r="BB172" s="44"/>
      <c r="BC172" s="44"/>
      <c r="BD172" s="44"/>
      <c r="BE172" s="44"/>
      <c r="BF172" s="44"/>
      <c r="BG172" s="44"/>
      <c r="BH172" s="44"/>
      <c r="BI172" s="44"/>
      <c r="BJ172" s="44"/>
      <c r="BK172" s="44"/>
      <c r="BL172" s="44"/>
      <c r="BM172" s="44"/>
      <c r="BN172" s="44"/>
      <c r="BO172" s="44"/>
      <c r="BP172" s="44"/>
      <c r="BQ172" s="44"/>
      <c r="BR172" s="44"/>
      <c r="BS172" s="44"/>
      <c r="BT172" s="44"/>
      <c r="BU172" s="44"/>
      <c r="BV172" s="44"/>
      <c r="BW172" s="44"/>
      <c r="BX172" s="44"/>
      <c r="BY172" s="44"/>
      <c r="BZ172" s="44"/>
      <c r="CA172" s="44"/>
      <c r="CB172" s="44"/>
      <c r="CC172" s="44"/>
      <c r="CD172" s="44"/>
      <c r="CE172" s="44"/>
      <c r="CF172" s="44"/>
      <c r="CG172" s="44"/>
      <c r="CH172" s="44"/>
      <c r="CI172" s="44"/>
      <c r="CJ172" s="44"/>
      <c r="CK172" s="44"/>
      <c r="CL172" s="44"/>
      <c r="CM172" s="44"/>
      <c r="CN172" s="44"/>
      <c r="CO172" s="44"/>
      <c r="CP172" s="44"/>
      <c r="CQ172" s="44"/>
    </row>
    <row r="173" spans="1:95" s="38" customFormat="1" ht="15" thickBot="1">
      <c r="A173" s="336"/>
      <c r="B173" s="337"/>
      <c r="C173" s="337"/>
      <c r="D173" s="337"/>
      <c r="E173" s="337"/>
      <c r="F173" s="337"/>
      <c r="G173" s="337"/>
      <c r="H173" s="337"/>
      <c r="I173" s="337"/>
      <c r="J173" s="337"/>
      <c r="K173" s="337"/>
      <c r="L173" s="337"/>
      <c r="M173" s="337"/>
      <c r="N173" s="337"/>
      <c r="O173" s="337"/>
      <c r="P173" s="337"/>
      <c r="Q173" s="337"/>
      <c r="R173" s="337"/>
      <c r="S173" s="337"/>
      <c r="T173" s="337"/>
      <c r="U173" s="337"/>
      <c r="V173" s="337"/>
      <c r="W173" s="337"/>
      <c r="X173" s="337"/>
      <c r="Y173" s="337"/>
      <c r="Z173" s="337"/>
      <c r="AA173" s="337"/>
      <c r="AB173" s="338"/>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A173" s="44"/>
      <c r="BB173" s="44"/>
      <c r="BC173" s="44"/>
      <c r="BD173" s="44"/>
      <c r="BE173" s="44"/>
      <c r="BF173" s="44"/>
      <c r="BG173" s="44"/>
      <c r="BH173" s="44"/>
      <c r="BI173" s="44"/>
      <c r="BJ173" s="44"/>
      <c r="BK173" s="44"/>
      <c r="BL173" s="44"/>
      <c r="BM173" s="44"/>
      <c r="BN173" s="44"/>
      <c r="BO173" s="44"/>
      <c r="BP173" s="44"/>
      <c r="BQ173" s="44"/>
      <c r="BR173" s="44"/>
      <c r="BS173" s="44"/>
      <c r="BT173" s="44"/>
      <c r="BU173" s="44"/>
      <c r="BV173" s="44"/>
      <c r="BW173" s="44"/>
      <c r="BX173" s="44"/>
      <c r="BY173" s="44"/>
      <c r="BZ173" s="44"/>
      <c r="CA173" s="44"/>
      <c r="CB173" s="44"/>
      <c r="CC173" s="44"/>
      <c r="CD173" s="44"/>
      <c r="CE173" s="44"/>
      <c r="CF173" s="44"/>
      <c r="CG173" s="44"/>
      <c r="CH173" s="44"/>
      <c r="CI173" s="44"/>
      <c r="CJ173" s="44"/>
      <c r="CK173" s="44"/>
      <c r="CL173" s="44"/>
      <c r="CM173" s="44"/>
      <c r="CN173" s="44"/>
      <c r="CO173" s="44"/>
      <c r="CP173" s="44"/>
      <c r="CQ173" s="44"/>
    </row>
    <row r="174" spans="1:95" s="38" customFormat="1" ht="15" thickBot="1">
      <c r="A174" s="181" t="s">
        <v>168</v>
      </c>
      <c r="B174" s="366"/>
      <c r="C174" s="366"/>
      <c r="D174" s="366"/>
      <c r="E174" s="366"/>
      <c r="F174" s="366"/>
      <c r="G174" s="366"/>
      <c r="H174" s="366"/>
      <c r="I174" s="366"/>
      <c r="J174" s="366"/>
      <c r="K174" s="366"/>
      <c r="L174" s="366"/>
      <c r="M174" s="366"/>
      <c r="N174" s="366"/>
      <c r="O174" s="366"/>
      <c r="P174" s="366"/>
      <c r="Q174" s="366"/>
      <c r="R174" s="366"/>
      <c r="S174" s="366"/>
      <c r="T174" s="366"/>
      <c r="U174" s="366"/>
      <c r="V174" s="366"/>
      <c r="W174" s="366"/>
      <c r="X174" s="366"/>
      <c r="Y174" s="366"/>
      <c r="Z174" s="366"/>
      <c r="AA174" s="366"/>
      <c r="AB174" s="367"/>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A174" s="44"/>
      <c r="BB174" s="44"/>
      <c r="BC174" s="44"/>
      <c r="BD174" s="44"/>
      <c r="BE174" s="44"/>
      <c r="BF174" s="44"/>
      <c r="BG174" s="44"/>
      <c r="BH174" s="44"/>
      <c r="BI174" s="44"/>
      <c r="BJ174" s="44"/>
      <c r="BK174" s="44"/>
      <c r="BL174" s="44"/>
      <c r="BM174" s="44"/>
      <c r="BN174" s="44"/>
      <c r="BO174" s="44"/>
      <c r="BP174" s="44"/>
      <c r="BQ174" s="44"/>
      <c r="BR174" s="44"/>
      <c r="BS174" s="44"/>
      <c r="BT174" s="44"/>
      <c r="BU174" s="44"/>
      <c r="BV174" s="44"/>
      <c r="BW174" s="44"/>
      <c r="BX174" s="44"/>
      <c r="BY174" s="44"/>
      <c r="BZ174" s="44"/>
      <c r="CA174" s="44"/>
      <c r="CB174" s="44"/>
      <c r="CC174" s="44"/>
      <c r="CD174" s="44"/>
      <c r="CE174" s="44"/>
      <c r="CF174" s="44"/>
      <c r="CG174" s="44"/>
      <c r="CH174" s="44"/>
      <c r="CI174" s="44"/>
      <c r="CJ174" s="44"/>
      <c r="CK174" s="44"/>
      <c r="CL174" s="44"/>
      <c r="CM174" s="44"/>
      <c r="CN174" s="44"/>
      <c r="CO174" s="44"/>
      <c r="CP174" s="44"/>
      <c r="CQ174" s="44"/>
    </row>
    <row r="175" spans="1:95" s="38" customFormat="1">
      <c r="A175" s="330"/>
      <c r="B175" s="331"/>
      <c r="C175" s="331"/>
      <c r="D175" s="331"/>
      <c r="E175" s="331"/>
      <c r="F175" s="331"/>
      <c r="G175" s="331"/>
      <c r="H175" s="331"/>
      <c r="I175" s="331"/>
      <c r="J175" s="331"/>
      <c r="K175" s="331"/>
      <c r="L175" s="331"/>
      <c r="M175" s="331"/>
      <c r="N175" s="331"/>
      <c r="O175" s="331"/>
      <c r="P175" s="331"/>
      <c r="Q175" s="331"/>
      <c r="R175" s="331"/>
      <c r="S175" s="331"/>
      <c r="T175" s="331"/>
      <c r="U175" s="331"/>
      <c r="V175" s="331"/>
      <c r="W175" s="331"/>
      <c r="X175" s="331"/>
      <c r="Y175" s="331"/>
      <c r="Z175" s="331"/>
      <c r="AA175" s="331"/>
      <c r="AB175" s="332"/>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A175" s="44"/>
      <c r="BB175" s="44"/>
      <c r="BC175" s="44"/>
      <c r="BD175" s="44"/>
      <c r="BE175" s="44"/>
      <c r="BF175" s="44"/>
      <c r="BG175" s="44"/>
      <c r="BH175" s="44"/>
      <c r="BI175" s="44"/>
      <c r="BJ175" s="44"/>
      <c r="BK175" s="44"/>
      <c r="BL175" s="44"/>
      <c r="BM175" s="44"/>
      <c r="BN175" s="44"/>
      <c r="BO175" s="44"/>
      <c r="BP175" s="44"/>
      <c r="BQ175" s="44"/>
      <c r="BR175" s="44"/>
      <c r="BS175" s="44"/>
      <c r="BT175" s="44"/>
      <c r="BU175" s="44"/>
      <c r="BV175" s="44"/>
      <c r="BW175" s="44"/>
      <c r="BX175" s="44"/>
      <c r="BY175" s="44"/>
      <c r="BZ175" s="44"/>
      <c r="CA175" s="44"/>
      <c r="CB175" s="44"/>
      <c r="CC175" s="44"/>
      <c r="CD175" s="44"/>
      <c r="CE175" s="44"/>
      <c r="CF175" s="44"/>
      <c r="CG175" s="44"/>
      <c r="CH175" s="44"/>
      <c r="CI175" s="44"/>
      <c r="CJ175" s="44"/>
      <c r="CK175" s="44"/>
      <c r="CL175" s="44"/>
      <c r="CM175" s="44"/>
      <c r="CN175" s="44"/>
      <c r="CO175" s="44"/>
      <c r="CP175" s="44"/>
      <c r="CQ175" s="44"/>
    </row>
    <row r="176" spans="1:95" s="38" customFormat="1">
      <c r="A176" s="333"/>
      <c r="B176" s="334"/>
      <c r="C176" s="334"/>
      <c r="D176" s="334"/>
      <c r="E176" s="334"/>
      <c r="F176" s="334"/>
      <c r="G176" s="334"/>
      <c r="H176" s="334"/>
      <c r="I176" s="334"/>
      <c r="J176" s="334"/>
      <c r="K176" s="334"/>
      <c r="L176" s="334"/>
      <c r="M176" s="334"/>
      <c r="N176" s="334"/>
      <c r="O176" s="334"/>
      <c r="P176" s="334"/>
      <c r="Q176" s="334"/>
      <c r="R176" s="334"/>
      <c r="S176" s="334"/>
      <c r="T176" s="334"/>
      <c r="U176" s="334"/>
      <c r="V176" s="334"/>
      <c r="W176" s="334"/>
      <c r="X176" s="334"/>
      <c r="Y176" s="334"/>
      <c r="Z176" s="334"/>
      <c r="AA176" s="334"/>
      <c r="AB176" s="335"/>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A176" s="44"/>
      <c r="BB176" s="44"/>
      <c r="BC176" s="44"/>
      <c r="BD176" s="44"/>
      <c r="BE176" s="44"/>
      <c r="BF176" s="44"/>
      <c r="BG176" s="44"/>
      <c r="BH176" s="44"/>
      <c r="BI176" s="44"/>
      <c r="BJ176" s="44"/>
      <c r="BK176" s="44"/>
      <c r="BL176" s="44"/>
      <c r="BM176" s="44"/>
      <c r="BN176" s="44"/>
      <c r="BO176" s="44"/>
      <c r="BP176" s="44"/>
      <c r="BQ176" s="44"/>
      <c r="BR176" s="44"/>
      <c r="BS176" s="44"/>
      <c r="BT176" s="44"/>
      <c r="BU176" s="44"/>
      <c r="BV176" s="44"/>
      <c r="BW176" s="44"/>
      <c r="BX176" s="44"/>
      <c r="BY176" s="44"/>
      <c r="BZ176" s="44"/>
      <c r="CA176" s="44"/>
      <c r="CB176" s="44"/>
      <c r="CC176" s="44"/>
      <c r="CD176" s="44"/>
      <c r="CE176" s="44"/>
      <c r="CF176" s="44"/>
      <c r="CG176" s="44"/>
      <c r="CH176" s="44"/>
      <c r="CI176" s="44"/>
      <c r="CJ176" s="44"/>
      <c r="CK176" s="44"/>
      <c r="CL176" s="44"/>
      <c r="CM176" s="44"/>
      <c r="CN176" s="44"/>
      <c r="CO176" s="44"/>
      <c r="CP176" s="44"/>
      <c r="CQ176" s="44"/>
    </row>
    <row r="177" spans="1:95" s="38" customFormat="1">
      <c r="A177" s="333"/>
      <c r="B177" s="334"/>
      <c r="C177" s="334"/>
      <c r="D177" s="334"/>
      <c r="E177" s="334"/>
      <c r="F177" s="334"/>
      <c r="G177" s="334"/>
      <c r="H177" s="334"/>
      <c r="I177" s="334"/>
      <c r="J177" s="334"/>
      <c r="K177" s="334"/>
      <c r="L177" s="334"/>
      <c r="M177" s="334"/>
      <c r="N177" s="334"/>
      <c r="O177" s="334"/>
      <c r="P177" s="334"/>
      <c r="Q177" s="334"/>
      <c r="R177" s="334"/>
      <c r="S177" s="334"/>
      <c r="T177" s="334"/>
      <c r="U177" s="334"/>
      <c r="V177" s="334"/>
      <c r="W177" s="334"/>
      <c r="X177" s="334"/>
      <c r="Y177" s="334"/>
      <c r="Z177" s="334"/>
      <c r="AA177" s="334"/>
      <c r="AB177" s="335"/>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A177" s="44"/>
      <c r="BB177" s="44"/>
      <c r="BC177" s="44"/>
      <c r="BD177" s="44"/>
      <c r="BE177" s="44"/>
      <c r="BF177" s="44"/>
      <c r="BG177" s="44"/>
      <c r="BH177" s="44"/>
      <c r="BI177" s="44"/>
      <c r="BJ177" s="44"/>
      <c r="BK177" s="44"/>
      <c r="BL177" s="44"/>
      <c r="BM177" s="44"/>
      <c r="BN177" s="44"/>
      <c r="BO177" s="44"/>
      <c r="BP177" s="44"/>
      <c r="BQ177" s="44"/>
      <c r="BR177" s="44"/>
      <c r="BS177" s="44"/>
      <c r="BT177" s="44"/>
      <c r="BU177" s="44"/>
      <c r="BV177" s="44"/>
      <c r="BW177" s="44"/>
      <c r="BX177" s="44"/>
      <c r="BY177" s="44"/>
      <c r="BZ177" s="44"/>
      <c r="CA177" s="44"/>
      <c r="CB177" s="44"/>
      <c r="CC177" s="44"/>
      <c r="CD177" s="44"/>
      <c r="CE177" s="44"/>
      <c r="CF177" s="44"/>
      <c r="CG177" s="44"/>
      <c r="CH177" s="44"/>
      <c r="CI177" s="44"/>
      <c r="CJ177" s="44"/>
      <c r="CK177" s="44"/>
      <c r="CL177" s="44"/>
      <c r="CM177" s="44"/>
      <c r="CN177" s="44"/>
      <c r="CO177" s="44"/>
      <c r="CP177" s="44"/>
      <c r="CQ177" s="44"/>
    </row>
    <row r="178" spans="1:95" s="38" customFormat="1">
      <c r="A178" s="333"/>
      <c r="B178" s="334"/>
      <c r="C178" s="334"/>
      <c r="D178" s="334"/>
      <c r="E178" s="334"/>
      <c r="F178" s="334"/>
      <c r="G178" s="334"/>
      <c r="H178" s="334"/>
      <c r="I178" s="334"/>
      <c r="J178" s="334"/>
      <c r="K178" s="334"/>
      <c r="L178" s="334"/>
      <c r="M178" s="334"/>
      <c r="N178" s="334"/>
      <c r="O178" s="334"/>
      <c r="P178" s="334"/>
      <c r="Q178" s="334"/>
      <c r="R178" s="334"/>
      <c r="S178" s="334"/>
      <c r="T178" s="334"/>
      <c r="U178" s="334"/>
      <c r="V178" s="334"/>
      <c r="W178" s="334"/>
      <c r="X178" s="334"/>
      <c r="Y178" s="334"/>
      <c r="Z178" s="334"/>
      <c r="AA178" s="334"/>
      <c r="AB178" s="335"/>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4"/>
      <c r="BJ178" s="44"/>
      <c r="BK178" s="44"/>
      <c r="BL178" s="44"/>
      <c r="BM178" s="44"/>
      <c r="BN178" s="44"/>
      <c r="BO178" s="44"/>
      <c r="BP178" s="44"/>
      <c r="BQ178" s="44"/>
      <c r="BR178" s="44"/>
      <c r="BS178" s="44"/>
      <c r="BT178" s="44"/>
      <c r="BU178" s="44"/>
      <c r="BV178" s="44"/>
      <c r="BW178" s="44"/>
      <c r="BX178" s="44"/>
      <c r="BY178" s="44"/>
      <c r="BZ178" s="44"/>
      <c r="CA178" s="44"/>
      <c r="CB178" s="44"/>
      <c r="CC178" s="44"/>
      <c r="CD178" s="44"/>
      <c r="CE178" s="44"/>
      <c r="CF178" s="44"/>
      <c r="CG178" s="44"/>
      <c r="CH178" s="44"/>
      <c r="CI178" s="44"/>
      <c r="CJ178" s="44"/>
      <c r="CK178" s="44"/>
      <c r="CL178" s="44"/>
      <c r="CM178" s="44"/>
      <c r="CN178" s="44"/>
      <c r="CO178" s="44"/>
      <c r="CP178" s="44"/>
      <c r="CQ178" s="44"/>
    </row>
    <row r="179" spans="1:95" s="38" customFormat="1" ht="15" thickBot="1">
      <c r="A179" s="336"/>
      <c r="B179" s="337"/>
      <c r="C179" s="337"/>
      <c r="D179" s="337"/>
      <c r="E179" s="337"/>
      <c r="F179" s="337"/>
      <c r="G179" s="337"/>
      <c r="H179" s="337"/>
      <c r="I179" s="337"/>
      <c r="J179" s="337"/>
      <c r="K179" s="337"/>
      <c r="L179" s="337"/>
      <c r="M179" s="337"/>
      <c r="N179" s="337"/>
      <c r="O179" s="337"/>
      <c r="P179" s="337"/>
      <c r="Q179" s="337"/>
      <c r="R179" s="337"/>
      <c r="S179" s="337"/>
      <c r="T179" s="337"/>
      <c r="U179" s="337"/>
      <c r="V179" s="337"/>
      <c r="W179" s="337"/>
      <c r="X179" s="337"/>
      <c r="Y179" s="337"/>
      <c r="Z179" s="337"/>
      <c r="AA179" s="337"/>
      <c r="AB179" s="338"/>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A179" s="44"/>
      <c r="BB179" s="44"/>
      <c r="BC179" s="44"/>
      <c r="BD179" s="44"/>
      <c r="BE179" s="44"/>
      <c r="BF179" s="44"/>
      <c r="BG179" s="44"/>
      <c r="BH179" s="44"/>
      <c r="BI179" s="44"/>
      <c r="BJ179" s="44"/>
      <c r="BK179" s="44"/>
      <c r="BL179" s="44"/>
      <c r="BM179" s="44"/>
      <c r="BN179" s="44"/>
      <c r="BO179" s="44"/>
      <c r="BP179" s="44"/>
      <c r="BQ179" s="44"/>
      <c r="BR179" s="44"/>
      <c r="BS179" s="44"/>
      <c r="BT179" s="44"/>
      <c r="BU179" s="44"/>
      <c r="BV179" s="44"/>
      <c r="BW179" s="44"/>
      <c r="BX179" s="44"/>
      <c r="BY179" s="44"/>
      <c r="BZ179" s="44"/>
      <c r="CA179" s="44"/>
      <c r="CB179" s="44"/>
      <c r="CC179" s="44"/>
      <c r="CD179" s="44"/>
      <c r="CE179" s="44"/>
      <c r="CF179" s="44"/>
      <c r="CG179" s="44"/>
      <c r="CH179" s="44"/>
      <c r="CI179" s="44"/>
      <c r="CJ179" s="44"/>
      <c r="CK179" s="44"/>
      <c r="CL179" s="44"/>
      <c r="CM179" s="44"/>
      <c r="CN179" s="44"/>
      <c r="CO179" s="44"/>
      <c r="CP179" s="44"/>
      <c r="CQ179" s="44"/>
    </row>
    <row r="180" spans="1:95" s="38" customFormat="1" ht="15" thickBot="1">
      <c r="A180" s="181" t="s">
        <v>170</v>
      </c>
      <c r="B180" s="366"/>
      <c r="C180" s="366"/>
      <c r="D180" s="366"/>
      <c r="E180" s="366"/>
      <c r="F180" s="366"/>
      <c r="G180" s="366"/>
      <c r="H180" s="366"/>
      <c r="I180" s="366"/>
      <c r="J180" s="366"/>
      <c r="K180" s="366"/>
      <c r="L180" s="366"/>
      <c r="M180" s="366"/>
      <c r="N180" s="366"/>
      <c r="O180" s="366"/>
      <c r="P180" s="366"/>
      <c r="Q180" s="366"/>
      <c r="R180" s="366"/>
      <c r="S180" s="366"/>
      <c r="T180" s="366"/>
      <c r="U180" s="366"/>
      <c r="V180" s="366"/>
      <c r="W180" s="366"/>
      <c r="X180" s="366"/>
      <c r="Y180" s="366"/>
      <c r="Z180" s="366"/>
      <c r="AA180" s="366"/>
      <c r="AB180" s="367"/>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row>
    <row r="181" spans="1:95" s="38" customFormat="1">
      <c r="A181" s="330"/>
      <c r="B181" s="331"/>
      <c r="C181" s="331"/>
      <c r="D181" s="331"/>
      <c r="E181" s="331"/>
      <c r="F181" s="331"/>
      <c r="G181" s="331"/>
      <c r="H181" s="331"/>
      <c r="I181" s="331"/>
      <c r="J181" s="331"/>
      <c r="K181" s="331"/>
      <c r="L181" s="331"/>
      <c r="M181" s="331"/>
      <c r="N181" s="331"/>
      <c r="O181" s="331"/>
      <c r="P181" s="331"/>
      <c r="Q181" s="331"/>
      <c r="R181" s="331"/>
      <c r="S181" s="331"/>
      <c r="T181" s="331"/>
      <c r="U181" s="331"/>
      <c r="V181" s="331"/>
      <c r="W181" s="331"/>
      <c r="X181" s="331"/>
      <c r="Y181" s="331"/>
      <c r="Z181" s="331"/>
      <c r="AA181" s="331"/>
      <c r="AB181" s="332"/>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row>
    <row r="182" spans="1:95" s="38" customFormat="1">
      <c r="A182" s="333"/>
      <c r="B182" s="334"/>
      <c r="C182" s="334"/>
      <c r="D182" s="334"/>
      <c r="E182" s="334"/>
      <c r="F182" s="334"/>
      <c r="G182" s="334"/>
      <c r="H182" s="334"/>
      <c r="I182" s="334"/>
      <c r="J182" s="334"/>
      <c r="K182" s="334"/>
      <c r="L182" s="334"/>
      <c r="M182" s="334"/>
      <c r="N182" s="334"/>
      <c r="O182" s="334"/>
      <c r="P182" s="334"/>
      <c r="Q182" s="334"/>
      <c r="R182" s="334"/>
      <c r="S182" s="334"/>
      <c r="T182" s="334"/>
      <c r="U182" s="334"/>
      <c r="V182" s="334"/>
      <c r="W182" s="334"/>
      <c r="X182" s="334"/>
      <c r="Y182" s="334"/>
      <c r="Z182" s="334"/>
      <c r="AA182" s="334"/>
      <c r="AB182" s="335"/>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row>
    <row r="183" spans="1:95" s="38" customFormat="1">
      <c r="A183" s="333"/>
      <c r="B183" s="334"/>
      <c r="C183" s="334"/>
      <c r="D183" s="334"/>
      <c r="E183" s="334"/>
      <c r="F183" s="334"/>
      <c r="G183" s="334"/>
      <c r="H183" s="334"/>
      <c r="I183" s="334"/>
      <c r="J183" s="334"/>
      <c r="K183" s="334"/>
      <c r="L183" s="334"/>
      <c r="M183" s="334"/>
      <c r="N183" s="334"/>
      <c r="O183" s="334"/>
      <c r="P183" s="334"/>
      <c r="Q183" s="334"/>
      <c r="R183" s="334"/>
      <c r="S183" s="334"/>
      <c r="T183" s="334"/>
      <c r="U183" s="334"/>
      <c r="V183" s="334"/>
      <c r="W183" s="334"/>
      <c r="X183" s="334"/>
      <c r="Y183" s="334"/>
      <c r="Z183" s="334"/>
      <c r="AA183" s="334"/>
      <c r="AB183" s="335"/>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A183" s="44"/>
      <c r="BB183" s="44"/>
      <c r="BC183" s="44"/>
      <c r="BD183" s="44"/>
      <c r="BE183" s="44"/>
      <c r="BF183" s="44"/>
      <c r="BG183" s="44"/>
      <c r="BH183" s="44"/>
      <c r="BI183" s="44"/>
      <c r="BJ183" s="44"/>
      <c r="BK183" s="44"/>
      <c r="BL183" s="44"/>
      <c r="BM183" s="44"/>
      <c r="BN183" s="44"/>
      <c r="BO183" s="44"/>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4"/>
    </row>
    <row r="184" spans="1:95" s="38" customFormat="1">
      <c r="A184" s="333"/>
      <c r="B184" s="334"/>
      <c r="C184" s="334"/>
      <c r="D184" s="334"/>
      <c r="E184" s="334"/>
      <c r="F184" s="334"/>
      <c r="G184" s="334"/>
      <c r="H184" s="334"/>
      <c r="I184" s="334"/>
      <c r="J184" s="334"/>
      <c r="K184" s="334"/>
      <c r="L184" s="334"/>
      <c r="M184" s="334"/>
      <c r="N184" s="334"/>
      <c r="O184" s="334"/>
      <c r="P184" s="334"/>
      <c r="Q184" s="334"/>
      <c r="R184" s="334"/>
      <c r="S184" s="334"/>
      <c r="T184" s="334"/>
      <c r="U184" s="334"/>
      <c r="V184" s="334"/>
      <c r="W184" s="334"/>
      <c r="X184" s="334"/>
      <c r="Y184" s="334"/>
      <c r="Z184" s="334"/>
      <c r="AA184" s="334"/>
      <c r="AB184" s="335"/>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A184" s="44"/>
      <c r="BB184" s="44"/>
      <c r="BC184" s="44"/>
      <c r="BD184" s="44"/>
      <c r="BE184" s="44"/>
      <c r="BF184" s="44"/>
      <c r="BG184" s="44"/>
      <c r="BH184" s="44"/>
      <c r="BI184" s="44"/>
      <c r="BJ184" s="44"/>
      <c r="BK184" s="44"/>
      <c r="BL184" s="44"/>
      <c r="BM184" s="44"/>
      <c r="BN184" s="44"/>
      <c r="BO184" s="44"/>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4"/>
    </row>
    <row r="185" spans="1:95" s="26" customFormat="1">
      <c r="A185" s="333"/>
      <c r="B185" s="334"/>
      <c r="C185" s="334"/>
      <c r="D185" s="334"/>
      <c r="E185" s="334"/>
      <c r="F185" s="334"/>
      <c r="G185" s="334"/>
      <c r="H185" s="334"/>
      <c r="I185" s="334"/>
      <c r="J185" s="334"/>
      <c r="K185" s="334"/>
      <c r="L185" s="334"/>
      <c r="M185" s="334"/>
      <c r="N185" s="334"/>
      <c r="O185" s="334"/>
      <c r="P185" s="334"/>
      <c r="Q185" s="334"/>
      <c r="R185" s="334"/>
      <c r="S185" s="334"/>
      <c r="T185" s="334"/>
      <c r="U185" s="334"/>
      <c r="V185" s="334"/>
      <c r="W185" s="334"/>
      <c r="X185" s="334"/>
      <c r="Y185" s="334"/>
      <c r="Z185" s="334"/>
      <c r="AA185" s="334"/>
      <c r="AB185" s="33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row>
    <row r="186" spans="1:95">
      <c r="A186" s="333"/>
      <c r="B186" s="334"/>
      <c r="C186" s="334"/>
      <c r="D186" s="334"/>
      <c r="E186" s="334"/>
      <c r="F186" s="334"/>
      <c r="G186" s="334"/>
      <c r="H186" s="334"/>
      <c r="I186" s="334"/>
      <c r="J186" s="334"/>
      <c r="K186" s="334"/>
      <c r="L186" s="334"/>
      <c r="M186" s="334"/>
      <c r="N186" s="334"/>
      <c r="O186" s="334"/>
      <c r="P186" s="334"/>
      <c r="Q186" s="334"/>
      <c r="R186" s="334"/>
      <c r="S186" s="334"/>
      <c r="T186" s="334"/>
      <c r="U186" s="334"/>
      <c r="V186" s="334"/>
      <c r="W186" s="334"/>
      <c r="X186" s="334"/>
      <c r="Y186" s="334"/>
      <c r="Z186" s="334"/>
      <c r="AA186" s="334"/>
      <c r="AB186" s="335"/>
    </row>
    <row r="187" spans="1:95">
      <c r="A187" s="333"/>
      <c r="B187" s="334"/>
      <c r="C187" s="334"/>
      <c r="D187" s="334"/>
      <c r="E187" s="334"/>
      <c r="F187" s="334"/>
      <c r="G187" s="334"/>
      <c r="H187" s="334"/>
      <c r="I187" s="334"/>
      <c r="J187" s="334"/>
      <c r="K187" s="334"/>
      <c r="L187" s="334"/>
      <c r="M187" s="334"/>
      <c r="N187" s="334"/>
      <c r="O187" s="334"/>
      <c r="P187" s="334"/>
      <c r="Q187" s="334"/>
      <c r="R187" s="334"/>
      <c r="S187" s="334"/>
      <c r="T187" s="334"/>
      <c r="U187" s="334"/>
      <c r="V187" s="334"/>
      <c r="W187" s="334"/>
      <c r="X187" s="334"/>
      <c r="Y187" s="334"/>
      <c r="Z187" s="334"/>
      <c r="AA187" s="334"/>
      <c r="AB187" s="335"/>
    </row>
    <row r="188" spans="1:95" s="38" customFormat="1" ht="15" customHeight="1" thickBot="1">
      <c r="A188" s="336"/>
      <c r="B188" s="337"/>
      <c r="C188" s="337"/>
      <c r="D188" s="337"/>
      <c r="E188" s="337"/>
      <c r="F188" s="337"/>
      <c r="G188" s="337"/>
      <c r="H188" s="337"/>
      <c r="I188" s="337"/>
      <c r="J188" s="337"/>
      <c r="K188" s="337"/>
      <c r="L188" s="337"/>
      <c r="M188" s="337"/>
      <c r="N188" s="337"/>
      <c r="O188" s="337"/>
      <c r="P188" s="337"/>
      <c r="Q188" s="337"/>
      <c r="R188" s="337"/>
      <c r="S188" s="337"/>
      <c r="T188" s="337"/>
      <c r="U188" s="337"/>
      <c r="V188" s="337"/>
      <c r="W188" s="337"/>
      <c r="X188" s="337"/>
      <c r="Y188" s="337"/>
      <c r="Z188" s="337"/>
      <c r="AA188" s="337"/>
      <c r="AB188" s="338"/>
      <c r="AC188" s="44"/>
      <c r="AD188" s="44"/>
      <c r="AE188" s="44"/>
      <c r="AF188" s="44"/>
      <c r="AG188" s="44"/>
      <c r="AH188" s="44"/>
      <c r="AI188" s="44"/>
      <c r="AJ188" s="44"/>
      <c r="AK188" s="44"/>
      <c r="AL188" s="44"/>
      <c r="AM188" s="44"/>
      <c r="AN188" s="44"/>
      <c r="AO188" s="44"/>
      <c r="AP188" s="44"/>
      <c r="BE188" s="44"/>
      <c r="BF188" s="44"/>
      <c r="BG188" s="44"/>
      <c r="BH188" s="44"/>
      <c r="BI188" s="44"/>
      <c r="BJ188" s="44"/>
      <c r="BK188" s="44"/>
      <c r="BL188" s="44"/>
      <c r="BM188" s="44"/>
      <c r="BN188" s="44"/>
      <c r="BO188" s="44"/>
      <c r="BP188" s="44"/>
      <c r="BQ188" s="44"/>
      <c r="BR188" s="44"/>
      <c r="BS188" s="44"/>
      <c r="BT188" s="44"/>
      <c r="BU188" s="44"/>
      <c r="BV188" s="44"/>
      <c r="BW188" s="44"/>
      <c r="BX188" s="44"/>
      <c r="BY188" s="44"/>
      <c r="BZ188" s="44"/>
      <c r="CA188" s="44"/>
      <c r="CB188" s="44"/>
      <c r="CC188" s="44"/>
      <c r="CD188" s="44"/>
      <c r="CE188" s="44"/>
      <c r="CF188" s="44"/>
      <c r="CG188" s="44"/>
      <c r="CH188" s="44"/>
      <c r="CI188" s="44"/>
      <c r="CJ188" s="44"/>
      <c r="CK188" s="44"/>
      <c r="CL188" s="44"/>
      <c r="CM188" s="44"/>
      <c r="CN188" s="44"/>
      <c r="CO188" s="44"/>
      <c r="CP188" s="44"/>
      <c r="CQ188" s="44"/>
    </row>
    <row r="189" spans="1:95" s="38" customFormat="1" ht="15" customHeight="1" thickBot="1">
      <c r="A189" s="181" t="s">
        <v>236</v>
      </c>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3"/>
      <c r="AC189" s="44"/>
      <c r="AD189" s="44"/>
      <c r="AE189" s="44"/>
      <c r="AF189" s="44"/>
      <c r="AG189" s="44"/>
      <c r="AH189" s="44"/>
      <c r="AI189" s="44"/>
      <c r="AJ189" s="44"/>
      <c r="AK189" s="44"/>
      <c r="AL189" s="44"/>
      <c r="AM189" s="44"/>
      <c r="AN189" s="44"/>
      <c r="AO189" s="44"/>
      <c r="AP189" s="44"/>
      <c r="BE189" s="44"/>
      <c r="BF189" s="44"/>
      <c r="BG189" s="44"/>
      <c r="BH189" s="44"/>
      <c r="BI189" s="44"/>
      <c r="BJ189" s="44"/>
      <c r="BK189" s="44"/>
      <c r="BL189" s="44"/>
      <c r="BM189" s="44"/>
      <c r="BN189" s="44"/>
      <c r="BO189" s="44"/>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44"/>
    </row>
    <row r="190" spans="1:95" s="38" customFormat="1" ht="13.5" customHeight="1">
      <c r="A190" s="330"/>
      <c r="B190" s="331"/>
      <c r="C190" s="331"/>
      <c r="D190" s="331"/>
      <c r="E190" s="331"/>
      <c r="F190" s="331"/>
      <c r="G190" s="331"/>
      <c r="H190" s="331"/>
      <c r="I190" s="331"/>
      <c r="J190" s="331"/>
      <c r="K190" s="331"/>
      <c r="L190" s="331"/>
      <c r="M190" s="331"/>
      <c r="N190" s="331"/>
      <c r="O190" s="331"/>
      <c r="P190" s="331"/>
      <c r="Q190" s="331"/>
      <c r="R190" s="331"/>
      <c r="S190" s="331"/>
      <c r="T190" s="331"/>
      <c r="U190" s="331"/>
      <c r="V190" s="331"/>
      <c r="W190" s="331"/>
      <c r="X190" s="331"/>
      <c r="Y190" s="331"/>
      <c r="Z190" s="331"/>
      <c r="AA190" s="331"/>
      <c r="AB190" s="332"/>
      <c r="AC190" s="44"/>
      <c r="AD190" s="44"/>
      <c r="AE190" s="44"/>
      <c r="AF190" s="44"/>
      <c r="AG190" s="44"/>
      <c r="AH190" s="44"/>
      <c r="AI190" s="44"/>
      <c r="AJ190" s="44"/>
      <c r="AK190" s="44"/>
      <c r="AL190" s="44"/>
      <c r="AM190" s="44"/>
      <c r="AN190" s="44"/>
      <c r="AO190" s="44"/>
      <c r="AP190" s="44"/>
      <c r="BE190" s="44"/>
      <c r="BF190" s="44"/>
      <c r="BG190" s="44"/>
      <c r="BH190" s="44"/>
      <c r="BI190" s="44"/>
      <c r="BJ190" s="44"/>
      <c r="BK190" s="44"/>
      <c r="BL190" s="44"/>
      <c r="BM190" s="44"/>
      <c r="BN190" s="44"/>
      <c r="BO190" s="44"/>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44"/>
    </row>
    <row r="191" spans="1:95">
      <c r="A191" s="333"/>
      <c r="B191" s="334"/>
      <c r="C191" s="334"/>
      <c r="D191" s="334"/>
      <c r="E191" s="334"/>
      <c r="F191" s="334"/>
      <c r="G191" s="334"/>
      <c r="H191" s="334"/>
      <c r="I191" s="334"/>
      <c r="J191" s="334"/>
      <c r="K191" s="334"/>
      <c r="L191" s="334"/>
      <c r="M191" s="334"/>
      <c r="N191" s="334"/>
      <c r="O191" s="334"/>
      <c r="P191" s="334"/>
      <c r="Q191" s="334"/>
      <c r="R191" s="334"/>
      <c r="S191" s="334"/>
      <c r="T191" s="334"/>
      <c r="U191" s="334"/>
      <c r="V191" s="334"/>
      <c r="W191" s="334"/>
      <c r="X191" s="334"/>
      <c r="Y191" s="334"/>
      <c r="Z191" s="334"/>
      <c r="AA191" s="334"/>
      <c r="AB191" s="335"/>
    </row>
    <row r="192" spans="1:95" s="38" customFormat="1" ht="14.25" customHeight="1">
      <c r="A192" s="333"/>
      <c r="B192" s="334"/>
      <c r="C192" s="334"/>
      <c r="D192" s="334"/>
      <c r="E192" s="334"/>
      <c r="F192" s="334"/>
      <c r="G192" s="334"/>
      <c r="H192" s="334"/>
      <c r="I192" s="334"/>
      <c r="J192" s="334"/>
      <c r="K192" s="334"/>
      <c r="L192" s="334"/>
      <c r="M192" s="334"/>
      <c r="N192" s="334"/>
      <c r="O192" s="334"/>
      <c r="P192" s="334"/>
      <c r="Q192" s="334"/>
      <c r="R192" s="334"/>
      <c r="S192" s="334"/>
      <c r="T192" s="334"/>
      <c r="U192" s="334"/>
      <c r="V192" s="334"/>
      <c r="W192" s="334"/>
      <c r="X192" s="334"/>
      <c r="Y192" s="334"/>
      <c r="Z192" s="334"/>
      <c r="AA192" s="334"/>
      <c r="AB192" s="335"/>
      <c r="AC192" s="44"/>
      <c r="AD192" s="44"/>
      <c r="AE192" s="44"/>
      <c r="AF192" s="44"/>
      <c r="AG192" s="44"/>
      <c r="AH192" s="44"/>
      <c r="AI192" s="44"/>
      <c r="AJ192" s="44"/>
      <c r="AK192" s="44"/>
      <c r="AL192" s="44"/>
      <c r="AM192" s="44"/>
      <c r="AN192" s="44"/>
      <c r="AO192" s="44"/>
      <c r="AP192" s="44"/>
      <c r="BE192" s="44"/>
      <c r="BF192" s="44"/>
      <c r="BG192" s="44"/>
      <c r="BH192" s="44"/>
      <c r="BI192" s="44"/>
      <c r="BJ192" s="44"/>
      <c r="BK192" s="44"/>
      <c r="BL192" s="44"/>
      <c r="BM192" s="44"/>
      <c r="BN192" s="44"/>
      <c r="BO192" s="44"/>
      <c r="BP192" s="44"/>
      <c r="BQ192" s="44"/>
      <c r="BR192" s="44"/>
      <c r="BS192" s="44"/>
      <c r="BT192" s="44"/>
      <c r="BU192" s="44"/>
      <c r="BV192" s="44"/>
      <c r="BW192" s="44"/>
      <c r="BX192" s="44"/>
      <c r="BY192" s="44"/>
      <c r="BZ192" s="44"/>
      <c r="CA192" s="44"/>
      <c r="CB192" s="44"/>
      <c r="CC192" s="44"/>
      <c r="CD192" s="44"/>
      <c r="CE192" s="44"/>
      <c r="CF192" s="44"/>
      <c r="CG192" s="44"/>
      <c r="CH192" s="44"/>
      <c r="CI192" s="44"/>
      <c r="CJ192" s="44"/>
      <c r="CK192" s="44"/>
      <c r="CL192" s="44"/>
      <c r="CM192" s="44"/>
      <c r="CN192" s="44"/>
      <c r="CO192" s="44"/>
      <c r="CP192" s="44"/>
      <c r="CQ192" s="44"/>
    </row>
    <row r="193" spans="1:95" s="38" customFormat="1" ht="24.75" customHeight="1" thickBot="1">
      <c r="A193" s="336"/>
      <c r="B193" s="337"/>
      <c r="C193" s="337"/>
      <c r="D193" s="337"/>
      <c r="E193" s="337"/>
      <c r="F193" s="337"/>
      <c r="G193" s="337"/>
      <c r="H193" s="337"/>
      <c r="I193" s="337"/>
      <c r="J193" s="337"/>
      <c r="K193" s="337"/>
      <c r="L193" s="337"/>
      <c r="M193" s="337"/>
      <c r="N193" s="337"/>
      <c r="O193" s="337"/>
      <c r="P193" s="337"/>
      <c r="Q193" s="337"/>
      <c r="R193" s="337"/>
      <c r="S193" s="337"/>
      <c r="T193" s="337"/>
      <c r="U193" s="337"/>
      <c r="V193" s="337"/>
      <c r="W193" s="337"/>
      <c r="X193" s="337"/>
      <c r="Y193" s="337"/>
      <c r="Z193" s="337"/>
      <c r="AA193" s="337"/>
      <c r="AB193" s="338"/>
      <c r="AC193" s="44"/>
      <c r="AD193" s="44"/>
      <c r="AE193" s="44"/>
      <c r="AF193" s="44"/>
      <c r="AG193" s="44"/>
      <c r="AH193" s="44"/>
      <c r="AI193" s="44"/>
      <c r="AJ193" s="44"/>
      <c r="AK193" s="44"/>
      <c r="AL193" s="44"/>
      <c r="AM193" s="44"/>
      <c r="AN193" s="44"/>
      <c r="AO193" s="44"/>
      <c r="AP193" s="44"/>
      <c r="BE193" s="44"/>
      <c r="BF193" s="44"/>
      <c r="BG193" s="44"/>
      <c r="BH193" s="44"/>
      <c r="BI193" s="44"/>
      <c r="BJ193" s="44"/>
      <c r="BK193" s="44"/>
      <c r="BL193" s="44"/>
      <c r="BM193" s="44"/>
      <c r="BN193" s="44"/>
      <c r="BO193" s="44"/>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4"/>
    </row>
    <row r="194" spans="1:95" s="38" customFormat="1" ht="14.25" customHeight="1" thickBot="1">
      <c r="A194" s="181" t="s">
        <v>171</v>
      </c>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c r="AA194" s="182"/>
      <c r="AB194" s="183"/>
      <c r="AC194" s="44"/>
      <c r="AD194" s="44"/>
      <c r="AE194" s="44"/>
      <c r="AF194" s="44"/>
      <c r="AG194" s="44"/>
      <c r="AH194" s="44"/>
      <c r="AI194" s="44"/>
      <c r="AJ194" s="44"/>
      <c r="AK194" s="44"/>
      <c r="AL194" s="44"/>
      <c r="AM194" s="44"/>
      <c r="AN194" s="44"/>
      <c r="AO194" s="44"/>
      <c r="AP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4"/>
    </row>
    <row r="195" spans="1:95" s="26" customFormat="1">
      <c r="A195" s="330"/>
      <c r="B195" s="331"/>
      <c r="C195" s="331"/>
      <c r="D195" s="331"/>
      <c r="E195" s="331"/>
      <c r="F195" s="331"/>
      <c r="G195" s="331"/>
      <c r="H195" s="331"/>
      <c r="I195" s="331"/>
      <c r="J195" s="331"/>
      <c r="K195" s="331"/>
      <c r="L195" s="331"/>
      <c r="M195" s="331"/>
      <c r="N195" s="331"/>
      <c r="O195" s="331"/>
      <c r="P195" s="331"/>
      <c r="Q195" s="331"/>
      <c r="R195" s="331"/>
      <c r="S195" s="331"/>
      <c r="T195" s="331"/>
      <c r="U195" s="331"/>
      <c r="V195" s="331"/>
      <c r="W195" s="331"/>
      <c r="X195" s="331"/>
      <c r="Y195" s="331"/>
      <c r="Z195" s="331"/>
      <c r="AA195" s="331"/>
      <c r="AB195" s="332"/>
      <c r="AC195" s="45"/>
      <c r="AD195" s="45"/>
      <c r="AE195" s="45"/>
      <c r="AF195" s="45"/>
      <c r="AG195" s="45"/>
      <c r="AH195" s="45"/>
      <c r="AI195" s="45"/>
      <c r="AJ195" s="45"/>
      <c r="AK195" s="45"/>
      <c r="AL195" s="45"/>
      <c r="AM195" s="45"/>
      <c r="AN195" s="45"/>
      <c r="AO195" s="45"/>
      <c r="AP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45"/>
      <c r="CN195" s="45"/>
      <c r="CO195" s="45"/>
      <c r="CP195" s="45"/>
      <c r="CQ195" s="45"/>
    </row>
    <row r="196" spans="1:95" ht="15.75" customHeight="1">
      <c r="A196" s="333"/>
      <c r="B196" s="334"/>
      <c r="C196" s="334"/>
      <c r="D196" s="334"/>
      <c r="E196" s="334"/>
      <c r="F196" s="334"/>
      <c r="G196" s="334"/>
      <c r="H196" s="334"/>
      <c r="I196" s="334"/>
      <c r="J196" s="334"/>
      <c r="K196" s="334"/>
      <c r="L196" s="334"/>
      <c r="M196" s="334"/>
      <c r="N196" s="334"/>
      <c r="O196" s="334"/>
      <c r="P196" s="334"/>
      <c r="Q196" s="334"/>
      <c r="R196" s="334"/>
      <c r="S196" s="334"/>
      <c r="T196" s="334"/>
      <c r="U196" s="334"/>
      <c r="V196" s="334"/>
      <c r="W196" s="334"/>
      <c r="X196" s="334"/>
      <c r="Y196" s="334"/>
      <c r="Z196" s="334"/>
      <c r="AA196" s="334"/>
      <c r="AB196" s="335"/>
    </row>
    <row r="197" spans="1:95" ht="32.25" customHeight="1" thickBot="1">
      <c r="A197" s="336"/>
      <c r="B197" s="337"/>
      <c r="C197" s="337"/>
      <c r="D197" s="337"/>
      <c r="E197" s="337"/>
      <c r="F197" s="337"/>
      <c r="G197" s="337"/>
      <c r="H197" s="337"/>
      <c r="I197" s="337"/>
      <c r="J197" s="337"/>
      <c r="K197" s="337"/>
      <c r="L197" s="337"/>
      <c r="M197" s="337"/>
      <c r="N197" s="337"/>
      <c r="O197" s="337"/>
      <c r="P197" s="337"/>
      <c r="Q197" s="337"/>
      <c r="R197" s="337"/>
      <c r="S197" s="337"/>
      <c r="T197" s="337"/>
      <c r="U197" s="337"/>
      <c r="V197" s="337"/>
      <c r="W197" s="337"/>
      <c r="X197" s="337"/>
      <c r="Y197" s="337"/>
      <c r="Z197" s="337"/>
      <c r="AA197" s="337"/>
      <c r="AB197" s="338"/>
    </row>
    <row r="198" spans="1:95" ht="15.75" customHeight="1" thickBot="1">
      <c r="A198" s="181" t="s">
        <v>172</v>
      </c>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c r="AA198" s="182"/>
      <c r="AB198" s="183"/>
    </row>
    <row r="199" spans="1:95" s="38" customFormat="1" ht="15.75" customHeight="1">
      <c r="A199" s="330"/>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2"/>
      <c r="AC199" s="44"/>
      <c r="AD199" s="44"/>
      <c r="AE199" s="44"/>
      <c r="AF199" s="44"/>
      <c r="AG199" s="44"/>
      <c r="AH199" s="44"/>
      <c r="AI199" s="44"/>
      <c r="AJ199" s="44"/>
      <c r="AK199" s="44"/>
      <c r="AL199" s="44"/>
      <c r="AM199" s="44"/>
      <c r="AN199" s="44"/>
      <c r="AO199" s="44"/>
      <c r="AP199" s="44"/>
      <c r="BE199" s="44"/>
      <c r="BF199" s="44"/>
      <c r="BG199" s="44"/>
      <c r="BH199" s="44"/>
      <c r="BI199" s="44"/>
      <c r="BJ199" s="44"/>
      <c r="BK199" s="44"/>
      <c r="BL199" s="44"/>
      <c r="BM199" s="44"/>
      <c r="BN199" s="44"/>
      <c r="BO199" s="44"/>
      <c r="BP199" s="44"/>
      <c r="BQ199" s="44"/>
      <c r="BR199" s="44"/>
      <c r="BS199" s="44"/>
      <c r="BT199" s="44"/>
      <c r="BU199" s="44"/>
      <c r="BV199" s="44"/>
      <c r="BW199" s="44"/>
      <c r="BX199" s="44"/>
      <c r="BY199" s="44"/>
      <c r="BZ199" s="44"/>
      <c r="CA199" s="44"/>
      <c r="CB199" s="44"/>
      <c r="CC199" s="44"/>
      <c r="CD199" s="44"/>
      <c r="CE199" s="44"/>
      <c r="CF199" s="44"/>
      <c r="CG199" s="44"/>
      <c r="CH199" s="44"/>
      <c r="CI199" s="44"/>
      <c r="CJ199" s="44"/>
      <c r="CK199" s="44"/>
      <c r="CL199" s="44"/>
      <c r="CM199" s="44"/>
      <c r="CN199" s="44"/>
      <c r="CO199" s="44"/>
      <c r="CP199" s="44"/>
      <c r="CQ199" s="44"/>
    </row>
    <row r="200" spans="1:95" ht="53.25" customHeight="1" thickBot="1">
      <c r="A200" s="336"/>
      <c r="B200" s="337"/>
      <c r="C200" s="337"/>
      <c r="D200" s="337"/>
      <c r="E200" s="337"/>
      <c r="F200" s="337"/>
      <c r="G200" s="337"/>
      <c r="H200" s="337"/>
      <c r="I200" s="337"/>
      <c r="J200" s="337"/>
      <c r="K200" s="337"/>
      <c r="L200" s="337"/>
      <c r="M200" s="337"/>
      <c r="N200" s="337"/>
      <c r="O200" s="337"/>
      <c r="P200" s="337"/>
      <c r="Q200" s="337"/>
      <c r="R200" s="337"/>
      <c r="S200" s="337"/>
      <c r="T200" s="337"/>
      <c r="U200" s="337"/>
      <c r="V200" s="337"/>
      <c r="W200" s="337"/>
      <c r="X200" s="337"/>
      <c r="Y200" s="337"/>
      <c r="Z200" s="337"/>
      <c r="AA200" s="337"/>
      <c r="AB200" s="338"/>
    </row>
    <row r="201" spans="1:95" s="38" customFormat="1" ht="14.25" customHeight="1" thickBo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44"/>
      <c r="AD201" s="44"/>
      <c r="AE201" s="44"/>
      <c r="AF201" s="44"/>
      <c r="AG201" s="44"/>
      <c r="AH201" s="44"/>
      <c r="AI201" s="44"/>
      <c r="AJ201" s="44"/>
      <c r="AK201" s="44"/>
      <c r="AL201" s="44"/>
      <c r="AM201" s="44"/>
      <c r="AN201" s="44"/>
      <c r="AO201" s="44"/>
      <c r="AP201" s="44"/>
      <c r="BE201" s="44"/>
      <c r="BF201" s="44"/>
      <c r="BG201" s="44"/>
      <c r="BH201" s="44"/>
      <c r="BI201" s="44"/>
      <c r="BJ201" s="44"/>
      <c r="BK201" s="44"/>
      <c r="BL201" s="44"/>
      <c r="BM201" s="44"/>
      <c r="BN201" s="44"/>
      <c r="BO201" s="44"/>
      <c r="BP201" s="44"/>
      <c r="BQ201" s="44"/>
      <c r="BR201" s="44"/>
      <c r="BS201" s="44"/>
      <c r="BT201" s="44"/>
      <c r="BU201" s="44"/>
      <c r="BV201" s="44"/>
      <c r="BW201" s="44"/>
      <c r="BX201" s="44"/>
      <c r="BY201" s="44"/>
      <c r="BZ201" s="44"/>
      <c r="CA201" s="44"/>
      <c r="CB201" s="44"/>
      <c r="CC201" s="44"/>
      <c r="CD201" s="44"/>
      <c r="CE201" s="44"/>
      <c r="CF201" s="44"/>
      <c r="CG201" s="44"/>
      <c r="CH201" s="44"/>
      <c r="CI201" s="44"/>
      <c r="CJ201" s="44"/>
      <c r="CK201" s="44"/>
      <c r="CL201" s="44"/>
      <c r="CM201" s="44"/>
      <c r="CN201" s="44"/>
      <c r="CO201" s="44"/>
      <c r="CP201" s="44"/>
      <c r="CQ201" s="44"/>
    </row>
    <row r="202" spans="1:95" s="38" customFormat="1" ht="14.25" customHeight="1">
      <c r="A202" s="157" t="s">
        <v>220</v>
      </c>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158"/>
      <c r="X202" s="158"/>
      <c r="Y202" s="158"/>
      <c r="Z202" s="158"/>
      <c r="AA202" s="158"/>
      <c r="AB202" s="159"/>
      <c r="AC202" s="44"/>
      <c r="AD202" s="44"/>
      <c r="AE202" s="44"/>
      <c r="AF202" s="44"/>
      <c r="AG202" s="44"/>
      <c r="AH202" s="44"/>
      <c r="AI202" s="44"/>
      <c r="AJ202" s="44"/>
      <c r="AK202" s="44"/>
      <c r="AL202" s="44"/>
      <c r="AM202" s="44"/>
      <c r="AN202" s="44"/>
      <c r="AO202" s="44"/>
      <c r="AP202" s="44"/>
      <c r="BE202" s="44"/>
      <c r="BF202" s="44"/>
      <c r="BG202" s="44"/>
      <c r="BH202" s="44"/>
      <c r="BI202" s="44"/>
      <c r="BJ202" s="44"/>
      <c r="BK202" s="44"/>
      <c r="BL202" s="44"/>
      <c r="BM202" s="44"/>
      <c r="BN202" s="44"/>
      <c r="BO202" s="44"/>
      <c r="BP202" s="44"/>
      <c r="BQ202" s="44"/>
      <c r="BR202" s="44"/>
      <c r="BS202" s="44"/>
      <c r="BT202" s="44"/>
      <c r="BU202" s="44"/>
      <c r="BV202" s="44"/>
      <c r="BW202" s="44"/>
      <c r="BX202" s="44"/>
      <c r="BY202" s="44"/>
      <c r="BZ202" s="44"/>
      <c r="CA202" s="44"/>
      <c r="CB202" s="44"/>
      <c r="CC202" s="44"/>
      <c r="CD202" s="44"/>
      <c r="CE202" s="44"/>
      <c r="CF202" s="44"/>
      <c r="CG202" s="44"/>
      <c r="CH202" s="44"/>
      <c r="CI202" s="44"/>
      <c r="CJ202" s="44"/>
      <c r="CK202" s="44"/>
      <c r="CL202" s="44"/>
      <c r="CM202" s="44"/>
      <c r="CN202" s="44"/>
      <c r="CO202" s="44"/>
      <c r="CP202" s="44"/>
      <c r="CQ202" s="44"/>
    </row>
    <row r="203" spans="1:95" s="38" customFormat="1" ht="14.25" customHeight="1">
      <c r="A203" s="119" t="s">
        <v>182</v>
      </c>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1"/>
      <c r="AC203" s="44"/>
      <c r="AD203" s="44"/>
      <c r="AE203" s="44"/>
      <c r="AF203" s="44"/>
      <c r="AG203" s="44"/>
      <c r="AH203" s="44"/>
      <c r="AI203" s="44"/>
      <c r="AJ203" s="44"/>
      <c r="AK203" s="44"/>
      <c r="AL203" s="44"/>
      <c r="AM203" s="44"/>
      <c r="AN203" s="44"/>
      <c r="AO203" s="44"/>
      <c r="AP203" s="44"/>
      <c r="BE203" s="44"/>
      <c r="BF203" s="44"/>
      <c r="BG203" s="44"/>
      <c r="BH203" s="44"/>
      <c r="BI203" s="44"/>
      <c r="BJ203" s="44"/>
      <c r="BK203" s="44"/>
      <c r="BL203" s="44"/>
      <c r="BM203" s="44"/>
      <c r="BN203" s="44"/>
      <c r="BO203" s="44"/>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c r="CO203" s="44"/>
      <c r="CP203" s="44"/>
      <c r="CQ203" s="44"/>
    </row>
    <row r="204" spans="1:95" s="38" customFormat="1" ht="14.25" customHeight="1">
      <c r="A204" s="160" t="s">
        <v>166</v>
      </c>
      <c r="B204" s="161"/>
      <c r="C204" s="161"/>
      <c r="D204" s="161"/>
      <c r="E204" s="161"/>
      <c r="F204" s="161"/>
      <c r="G204" s="161"/>
      <c r="H204" s="161"/>
      <c r="I204" s="161"/>
      <c r="J204" s="162"/>
      <c r="K204" s="199" t="s">
        <v>46</v>
      </c>
      <c r="L204" s="199"/>
      <c r="M204" s="199"/>
      <c r="N204" s="199"/>
      <c r="O204" s="199"/>
      <c r="P204" s="200"/>
      <c r="Q204" s="354" t="s">
        <v>43</v>
      </c>
      <c r="R204" s="161"/>
      <c r="S204" s="162"/>
      <c r="T204" s="354" t="s">
        <v>44</v>
      </c>
      <c r="U204" s="161"/>
      <c r="V204" s="162"/>
      <c r="W204" s="161" t="s">
        <v>45</v>
      </c>
      <c r="X204" s="161"/>
      <c r="Y204" s="161"/>
      <c r="Z204" s="161"/>
      <c r="AA204" s="161"/>
      <c r="AB204" s="415"/>
      <c r="AC204" s="44"/>
      <c r="AD204" s="44"/>
      <c r="AE204" s="44"/>
      <c r="AF204" s="44"/>
      <c r="AG204" s="44"/>
      <c r="AH204" s="44"/>
      <c r="AI204" s="44"/>
      <c r="AJ204" s="44"/>
      <c r="AK204" s="44"/>
      <c r="AL204" s="44"/>
      <c r="AM204" s="44"/>
      <c r="AN204" s="44"/>
      <c r="AO204" s="44"/>
      <c r="AP204" s="44"/>
      <c r="BE204" s="44"/>
      <c r="BF204" s="44"/>
      <c r="BG204" s="44"/>
      <c r="BH204" s="44"/>
      <c r="BI204" s="44"/>
      <c r="BJ204" s="44"/>
      <c r="BK204" s="44"/>
      <c r="BL204" s="44"/>
      <c r="BM204" s="44"/>
      <c r="BN204" s="44"/>
      <c r="BO204" s="44"/>
      <c r="BP204" s="44"/>
      <c r="BQ204" s="44"/>
      <c r="BR204" s="44"/>
      <c r="BS204" s="44"/>
      <c r="BT204" s="44"/>
      <c r="BU204" s="44"/>
      <c r="BV204" s="44"/>
      <c r="BW204" s="44"/>
      <c r="BX204" s="44"/>
      <c r="BY204" s="44"/>
      <c r="BZ204" s="44"/>
      <c r="CA204" s="44"/>
      <c r="CB204" s="44"/>
      <c r="CC204" s="44"/>
      <c r="CD204" s="44"/>
      <c r="CE204" s="44"/>
      <c r="CF204" s="44"/>
      <c r="CG204" s="44"/>
      <c r="CH204" s="44"/>
      <c r="CI204" s="44"/>
      <c r="CJ204" s="44"/>
      <c r="CK204" s="44"/>
      <c r="CL204" s="44"/>
      <c r="CM204" s="44"/>
      <c r="CN204" s="44"/>
      <c r="CO204" s="44"/>
      <c r="CP204" s="44"/>
      <c r="CQ204" s="44"/>
    </row>
    <row r="205" spans="1:95" s="38" customFormat="1" ht="42.75" customHeight="1">
      <c r="A205" s="412" t="s">
        <v>214</v>
      </c>
      <c r="B205" s="125"/>
      <c r="C205" s="125"/>
      <c r="D205" s="125"/>
      <c r="E205" s="125"/>
      <c r="F205" s="125"/>
      <c r="G205" s="125"/>
      <c r="H205" s="125"/>
      <c r="I205" s="125"/>
      <c r="J205" s="126"/>
      <c r="K205" s="122" t="s">
        <v>216</v>
      </c>
      <c r="L205" s="122"/>
      <c r="M205" s="122"/>
      <c r="N205" s="122"/>
      <c r="O205" s="122"/>
      <c r="P205" s="123"/>
      <c r="Q205" s="124"/>
      <c r="R205" s="125"/>
      <c r="S205" s="126"/>
      <c r="T205" s="124"/>
      <c r="U205" s="125"/>
      <c r="V205" s="126"/>
      <c r="W205" s="124"/>
      <c r="X205" s="125"/>
      <c r="Y205" s="125"/>
      <c r="Z205" s="125"/>
      <c r="AA205" s="125"/>
      <c r="AB205" s="414"/>
      <c r="AC205" s="44"/>
      <c r="AD205" s="44"/>
      <c r="AE205" s="44"/>
      <c r="AF205" s="44"/>
      <c r="AG205" s="44"/>
      <c r="AH205" s="44"/>
      <c r="AI205" s="44"/>
      <c r="AJ205" s="44"/>
      <c r="AK205" s="44"/>
      <c r="AL205" s="44"/>
      <c r="AM205" s="44"/>
      <c r="AN205" s="44"/>
      <c r="AO205" s="44"/>
      <c r="AP205" s="44"/>
      <c r="BE205" s="44"/>
      <c r="BF205" s="44"/>
      <c r="BG205" s="44"/>
      <c r="BH205" s="44"/>
      <c r="BI205" s="44"/>
      <c r="BJ205" s="44"/>
      <c r="BK205" s="44"/>
      <c r="BL205" s="44"/>
      <c r="BM205" s="44"/>
      <c r="BN205" s="44"/>
      <c r="BO205" s="44"/>
      <c r="BP205" s="44"/>
      <c r="BQ205" s="44"/>
      <c r="BR205" s="44"/>
      <c r="BS205" s="44"/>
      <c r="BT205" s="44"/>
      <c r="BU205" s="44"/>
      <c r="BV205" s="44"/>
      <c r="BW205" s="44"/>
      <c r="BX205" s="44"/>
      <c r="BY205" s="44"/>
      <c r="BZ205" s="44"/>
      <c r="CA205" s="44"/>
      <c r="CB205" s="44"/>
      <c r="CC205" s="44"/>
      <c r="CD205" s="44"/>
      <c r="CE205" s="44"/>
      <c r="CF205" s="44"/>
      <c r="CG205" s="44"/>
      <c r="CH205" s="44"/>
      <c r="CI205" s="44"/>
      <c r="CJ205" s="44"/>
      <c r="CK205" s="44"/>
      <c r="CL205" s="44"/>
      <c r="CM205" s="44"/>
      <c r="CN205" s="44"/>
      <c r="CO205" s="44"/>
      <c r="CP205" s="44"/>
      <c r="CQ205" s="44"/>
    </row>
    <row r="206" spans="1:95" s="38" customFormat="1" ht="42.75" customHeight="1">
      <c r="A206" s="412" t="s">
        <v>215</v>
      </c>
      <c r="B206" s="125"/>
      <c r="C206" s="125"/>
      <c r="D206" s="125"/>
      <c r="E206" s="125"/>
      <c r="F206" s="125"/>
      <c r="G206" s="125"/>
      <c r="H206" s="125"/>
      <c r="I206" s="125"/>
      <c r="J206" s="126"/>
      <c r="K206" s="122" t="s">
        <v>217</v>
      </c>
      <c r="L206" s="122"/>
      <c r="M206" s="122"/>
      <c r="N206" s="122"/>
      <c r="O206" s="122"/>
      <c r="P206" s="123"/>
      <c r="Q206" s="124"/>
      <c r="R206" s="125"/>
      <c r="S206" s="126"/>
      <c r="T206" s="124"/>
      <c r="U206" s="125"/>
      <c r="V206" s="126"/>
      <c r="W206" s="124"/>
      <c r="X206" s="125"/>
      <c r="Y206" s="125"/>
      <c r="Z206" s="125"/>
      <c r="AA206" s="125"/>
      <c r="AB206" s="414"/>
      <c r="AC206" s="44"/>
      <c r="AD206" s="44"/>
      <c r="AE206" s="44"/>
      <c r="AF206" s="44"/>
      <c r="AG206" s="44"/>
      <c r="AH206" s="44"/>
      <c r="AI206" s="44"/>
      <c r="AJ206" s="44"/>
      <c r="AK206" s="44"/>
      <c r="AL206" s="44"/>
      <c r="AM206" s="44"/>
      <c r="AN206" s="44"/>
      <c r="AO206" s="44"/>
      <c r="AP206" s="44"/>
      <c r="BE206" s="44"/>
      <c r="BF206" s="44"/>
      <c r="BG206" s="44"/>
      <c r="BH206" s="44"/>
      <c r="BI206" s="44"/>
      <c r="BJ206" s="44"/>
      <c r="BK206" s="44"/>
      <c r="BL206" s="44"/>
      <c r="BM206" s="44"/>
      <c r="BN206" s="44"/>
      <c r="BO206" s="44"/>
      <c r="BP206" s="44"/>
      <c r="BQ206" s="44"/>
      <c r="BR206" s="44"/>
      <c r="BS206" s="44"/>
      <c r="BT206" s="44"/>
      <c r="BU206" s="44"/>
      <c r="BV206" s="44"/>
      <c r="BW206" s="44"/>
      <c r="BX206" s="44"/>
      <c r="BY206" s="44"/>
      <c r="BZ206" s="44"/>
      <c r="CA206" s="44"/>
      <c r="CB206" s="44"/>
      <c r="CC206" s="44"/>
      <c r="CD206" s="44"/>
      <c r="CE206" s="44"/>
      <c r="CF206" s="44"/>
      <c r="CG206" s="44"/>
      <c r="CH206" s="44"/>
      <c r="CI206" s="44"/>
      <c r="CJ206" s="44"/>
      <c r="CK206" s="44"/>
      <c r="CL206" s="44"/>
      <c r="CM206" s="44"/>
      <c r="CN206" s="44"/>
      <c r="CO206" s="44"/>
      <c r="CP206" s="44"/>
      <c r="CQ206" s="44"/>
    </row>
    <row r="207" spans="1:95" s="38" customFormat="1" ht="42.75" customHeight="1" thickBot="1">
      <c r="A207" s="413" t="s">
        <v>215</v>
      </c>
      <c r="B207" s="151"/>
      <c r="C207" s="151"/>
      <c r="D207" s="151"/>
      <c r="E207" s="151"/>
      <c r="F207" s="151"/>
      <c r="G207" s="151"/>
      <c r="H207" s="151"/>
      <c r="I207" s="151"/>
      <c r="J207" s="152"/>
      <c r="K207" s="328" t="s">
        <v>218</v>
      </c>
      <c r="L207" s="328"/>
      <c r="M207" s="328"/>
      <c r="N207" s="328"/>
      <c r="O207" s="328"/>
      <c r="P207" s="329"/>
      <c r="Q207" s="150"/>
      <c r="R207" s="151"/>
      <c r="S207" s="152"/>
      <c r="T207" s="150"/>
      <c r="U207" s="151"/>
      <c r="V207" s="152"/>
      <c r="W207" s="150"/>
      <c r="X207" s="151"/>
      <c r="Y207" s="151"/>
      <c r="Z207" s="151"/>
      <c r="AA207" s="151"/>
      <c r="AB207" s="153"/>
      <c r="AC207" s="44"/>
      <c r="AD207" s="44"/>
      <c r="AE207" s="44"/>
      <c r="AF207" s="44"/>
      <c r="AG207" s="44"/>
      <c r="AH207" s="44"/>
      <c r="AI207" s="44"/>
      <c r="AJ207" s="44"/>
      <c r="AK207" s="44"/>
      <c r="AL207" s="44"/>
      <c r="AM207" s="44"/>
      <c r="AN207" s="44"/>
      <c r="AO207" s="44"/>
      <c r="AP207" s="44"/>
      <c r="BE207" s="44"/>
      <c r="BF207" s="44"/>
      <c r="BG207" s="44"/>
      <c r="BH207" s="44"/>
      <c r="BI207" s="44"/>
      <c r="BJ207" s="44"/>
      <c r="BK207" s="44"/>
      <c r="BL207" s="44"/>
      <c r="BM207" s="44"/>
      <c r="BN207" s="44"/>
      <c r="BO207" s="44"/>
      <c r="BP207" s="44"/>
      <c r="BQ207" s="44"/>
      <c r="BR207" s="44"/>
      <c r="BS207" s="44"/>
      <c r="BT207" s="44"/>
      <c r="BU207" s="44"/>
      <c r="BV207" s="44"/>
      <c r="BW207" s="44"/>
      <c r="BX207" s="44"/>
      <c r="BY207" s="44"/>
      <c r="BZ207" s="44"/>
      <c r="CA207" s="44"/>
      <c r="CB207" s="44"/>
      <c r="CC207" s="44"/>
      <c r="CD207" s="44"/>
      <c r="CE207" s="44"/>
      <c r="CF207" s="44"/>
      <c r="CG207" s="44"/>
      <c r="CH207" s="44"/>
      <c r="CI207" s="44"/>
      <c r="CJ207" s="44"/>
      <c r="CK207" s="44"/>
      <c r="CL207" s="44"/>
      <c r="CM207" s="44"/>
      <c r="CN207" s="44"/>
      <c r="CO207" s="44"/>
      <c r="CP207" s="44"/>
      <c r="CQ207" s="44"/>
    </row>
    <row r="208" spans="1:95" s="38" customFormat="1" ht="16.5" customHeight="1" thickBot="1">
      <c r="A208"/>
      <c r="B208"/>
      <c r="C208"/>
      <c r="D208"/>
      <c r="E208"/>
      <c r="F208"/>
      <c r="G208"/>
      <c r="H208"/>
      <c r="I208"/>
      <c r="J208"/>
      <c r="K208"/>
      <c r="L208"/>
      <c r="M208"/>
      <c r="N208"/>
      <c r="O208"/>
      <c r="P208"/>
      <c r="Q208"/>
      <c r="R208"/>
      <c r="S208"/>
      <c r="T208"/>
      <c r="U208"/>
      <c r="V208"/>
      <c r="W208"/>
      <c r="X208"/>
      <c r="Y208"/>
      <c r="Z208"/>
      <c r="AA208"/>
      <c r="AB208"/>
      <c r="AC208" s="44"/>
      <c r="AD208" s="44"/>
      <c r="AE208" s="44"/>
      <c r="AF208" s="44"/>
      <c r="AG208" s="44"/>
      <c r="AH208" s="44"/>
      <c r="AI208" s="44"/>
      <c r="AJ208" s="44"/>
      <c r="AK208" s="44"/>
      <c r="AL208" s="44"/>
      <c r="AM208" s="44"/>
      <c r="AN208" s="44"/>
      <c r="AO208" s="44"/>
      <c r="AP208" s="44"/>
      <c r="BE208" s="44"/>
      <c r="BF208" s="44"/>
      <c r="BG208" s="44"/>
      <c r="BH208" s="44"/>
      <c r="BI208" s="44"/>
      <c r="BJ208" s="44"/>
      <c r="BK208" s="44"/>
      <c r="BL208" s="44"/>
      <c r="BM208" s="44"/>
      <c r="BN208" s="44"/>
      <c r="BO208" s="44"/>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4"/>
    </row>
    <row r="209" spans="1:95" s="38" customFormat="1" ht="16.5" customHeight="1">
      <c r="A209" s="157" t="s">
        <v>184</v>
      </c>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9"/>
      <c r="AC209" s="44"/>
      <c r="AD209" s="44"/>
      <c r="AE209" s="44"/>
      <c r="AF209" s="44"/>
      <c r="AG209" s="44"/>
      <c r="AH209" s="44"/>
      <c r="AI209" s="44"/>
      <c r="AJ209" s="44"/>
      <c r="AK209" s="44"/>
      <c r="AL209" s="44"/>
      <c r="AM209" s="44"/>
      <c r="AN209" s="44"/>
      <c r="AO209" s="44"/>
      <c r="AP209" s="44"/>
      <c r="BE209" s="44"/>
      <c r="BF209" s="44"/>
      <c r="BG209" s="44"/>
      <c r="BH209" s="44"/>
      <c r="BI209" s="44"/>
      <c r="BJ209" s="44"/>
      <c r="BK209" s="44"/>
      <c r="BL209" s="44"/>
      <c r="BM209" s="44"/>
      <c r="BN209" s="44"/>
      <c r="BO209" s="44"/>
      <c r="BP209" s="44"/>
      <c r="BQ209" s="44"/>
      <c r="BR209" s="44"/>
      <c r="BS209" s="44"/>
      <c r="BT209" s="44"/>
      <c r="BU209" s="44"/>
      <c r="BV209" s="44"/>
      <c r="BW209" s="44"/>
      <c r="BX209" s="44"/>
      <c r="BY209" s="44"/>
      <c r="BZ209" s="44"/>
      <c r="CA209" s="44"/>
      <c r="CB209" s="44"/>
      <c r="CC209" s="44"/>
      <c r="CD209" s="44"/>
      <c r="CE209" s="44"/>
      <c r="CF209" s="44"/>
      <c r="CG209" s="44"/>
      <c r="CH209" s="44"/>
      <c r="CI209" s="44"/>
      <c r="CJ209" s="44"/>
      <c r="CK209" s="44"/>
      <c r="CL209" s="44"/>
      <c r="CM209" s="44"/>
      <c r="CN209" s="44"/>
      <c r="CO209" s="44"/>
      <c r="CP209" s="44"/>
      <c r="CQ209" s="44"/>
    </row>
    <row r="210" spans="1:95" s="38" customFormat="1" ht="16.5" customHeight="1">
      <c r="A210" s="119" t="s">
        <v>183</v>
      </c>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1"/>
      <c r="AC210" s="44"/>
      <c r="AD210" s="44"/>
      <c r="AE210" s="44"/>
      <c r="AF210" s="44"/>
      <c r="AG210" s="44"/>
      <c r="AH210" s="44"/>
      <c r="AI210" s="44"/>
      <c r="AJ210" s="44"/>
      <c r="AK210" s="44"/>
      <c r="AL210" s="44"/>
      <c r="AM210" s="44"/>
      <c r="AN210" s="44"/>
      <c r="AO210" s="44"/>
      <c r="AP210" s="44"/>
      <c r="BE210" s="44"/>
      <c r="BF210" s="44"/>
      <c r="BG210" s="44"/>
      <c r="BH210" s="44"/>
      <c r="BI210" s="44"/>
      <c r="BJ210" s="44"/>
      <c r="BK210" s="44"/>
      <c r="BL210" s="44"/>
      <c r="BM210" s="44"/>
      <c r="BN210" s="44"/>
      <c r="BO210" s="44"/>
      <c r="BP210" s="44"/>
      <c r="BQ210" s="44"/>
      <c r="BR210" s="44"/>
      <c r="BS210" s="44"/>
      <c r="BT210" s="44"/>
      <c r="BU210" s="44"/>
      <c r="BV210" s="44"/>
      <c r="BW210" s="44"/>
      <c r="BX210" s="44"/>
      <c r="BY210" s="44"/>
      <c r="BZ210" s="44"/>
      <c r="CA210" s="44"/>
      <c r="CB210" s="44"/>
      <c r="CC210" s="44"/>
      <c r="CD210" s="44"/>
      <c r="CE210" s="44"/>
      <c r="CF210" s="44"/>
      <c r="CG210" s="44"/>
      <c r="CH210" s="44"/>
      <c r="CI210" s="44"/>
      <c r="CJ210" s="44"/>
      <c r="CK210" s="44"/>
      <c r="CL210" s="44"/>
      <c r="CM210" s="44"/>
      <c r="CN210" s="44"/>
      <c r="CO210" s="44"/>
      <c r="CP210" s="44"/>
      <c r="CQ210" s="44"/>
    </row>
    <row r="211" spans="1:95" s="38" customFormat="1" ht="16.5" customHeight="1">
      <c r="A211" s="160" t="s">
        <v>195</v>
      </c>
      <c r="B211" s="161"/>
      <c r="C211" s="161"/>
      <c r="D211" s="161"/>
      <c r="E211" s="161"/>
      <c r="F211" s="161"/>
      <c r="G211" s="161"/>
      <c r="H211" s="161"/>
      <c r="I211" s="161"/>
      <c r="J211" s="162"/>
      <c r="K211" s="199" t="s">
        <v>196</v>
      </c>
      <c r="L211" s="199"/>
      <c r="M211" s="199"/>
      <c r="N211" s="199"/>
      <c r="O211" s="199"/>
      <c r="P211" s="200"/>
      <c r="Q211" s="354" t="s">
        <v>197</v>
      </c>
      <c r="R211" s="161"/>
      <c r="S211" s="161"/>
      <c r="T211" s="354" t="s">
        <v>198</v>
      </c>
      <c r="U211" s="161"/>
      <c r="V211" s="162"/>
      <c r="W211" s="161" t="s">
        <v>199</v>
      </c>
      <c r="X211" s="161"/>
      <c r="Y211" s="161"/>
      <c r="Z211" s="161"/>
      <c r="AA211" s="161"/>
      <c r="AB211" s="415"/>
      <c r="AC211" s="44"/>
      <c r="AD211" s="44"/>
      <c r="AE211" s="44"/>
      <c r="AF211" s="44"/>
      <c r="AG211" s="44"/>
      <c r="AH211" s="44"/>
      <c r="AI211" s="44"/>
      <c r="AJ211" s="44"/>
      <c r="AK211" s="44"/>
      <c r="AL211" s="44"/>
      <c r="AM211" s="44"/>
      <c r="AN211" s="44"/>
      <c r="AO211" s="44"/>
      <c r="AP211" s="44"/>
      <c r="BE211" s="44"/>
      <c r="BF211" s="44"/>
      <c r="BG211" s="44"/>
      <c r="BH211" s="44"/>
      <c r="BI211" s="44"/>
      <c r="BJ211" s="44"/>
      <c r="BK211" s="44"/>
      <c r="BL211" s="44"/>
      <c r="BM211" s="44"/>
      <c r="BN211" s="44"/>
      <c r="BO211" s="44"/>
      <c r="BP211" s="44"/>
      <c r="BQ211" s="44"/>
      <c r="BR211" s="44"/>
      <c r="BS211" s="44"/>
      <c r="BT211" s="44"/>
      <c r="BU211" s="44"/>
      <c r="BV211" s="44"/>
      <c r="BW211" s="44"/>
      <c r="BX211" s="44"/>
      <c r="BY211" s="44"/>
      <c r="BZ211" s="44"/>
      <c r="CA211" s="44"/>
      <c r="CB211" s="44"/>
      <c r="CC211" s="44"/>
      <c r="CD211" s="44"/>
      <c r="CE211" s="44"/>
      <c r="CF211" s="44"/>
      <c r="CG211" s="44"/>
      <c r="CH211" s="44"/>
      <c r="CI211" s="44"/>
      <c r="CJ211" s="44"/>
      <c r="CK211" s="44"/>
      <c r="CL211" s="44"/>
      <c r="CM211" s="44"/>
      <c r="CN211" s="44"/>
      <c r="CO211" s="44"/>
      <c r="CP211" s="44"/>
      <c r="CQ211" s="44"/>
    </row>
    <row r="212" spans="1:95" s="38" customFormat="1" ht="42.75" customHeight="1">
      <c r="A212" s="412" t="s">
        <v>219</v>
      </c>
      <c r="B212" s="125"/>
      <c r="C212" s="125"/>
      <c r="D212" s="125"/>
      <c r="E212" s="125"/>
      <c r="F212" s="125"/>
      <c r="G212" s="125"/>
      <c r="H212" s="125"/>
      <c r="I212" s="125"/>
      <c r="J212" s="126"/>
      <c r="K212" s="122" t="s">
        <v>210</v>
      </c>
      <c r="L212" s="122"/>
      <c r="M212" s="122"/>
      <c r="N212" s="122"/>
      <c r="O212" s="122"/>
      <c r="P212" s="123"/>
      <c r="Q212" s="124"/>
      <c r="R212" s="125"/>
      <c r="S212" s="126"/>
      <c r="T212" s="124"/>
      <c r="U212" s="125"/>
      <c r="V212" s="126"/>
      <c r="W212" s="124"/>
      <c r="X212" s="125"/>
      <c r="Y212" s="125"/>
      <c r="Z212" s="125"/>
      <c r="AA212" s="125"/>
      <c r="AB212" s="414"/>
      <c r="AC212" s="44"/>
      <c r="AD212" s="44"/>
      <c r="AE212" s="44"/>
      <c r="AF212" s="44"/>
      <c r="AG212" s="44"/>
      <c r="AH212" s="44"/>
      <c r="AI212" s="44"/>
      <c r="AJ212" s="44"/>
      <c r="AK212" s="44"/>
      <c r="AL212" s="44"/>
      <c r="AM212" s="44"/>
      <c r="AN212" s="44"/>
      <c r="AO212" s="44"/>
      <c r="AP212" s="44"/>
      <c r="BE212" s="44"/>
      <c r="BF212" s="44"/>
      <c r="BG212" s="44"/>
      <c r="BH212" s="44"/>
      <c r="BI212" s="44"/>
      <c r="BJ212" s="44"/>
      <c r="BK212" s="44"/>
      <c r="BL212" s="44"/>
      <c r="BM212" s="44"/>
      <c r="BN212" s="44"/>
      <c r="BO212" s="44"/>
      <c r="BP212" s="44"/>
      <c r="BQ212" s="44"/>
      <c r="BR212" s="44"/>
      <c r="BS212" s="44"/>
      <c r="BT212" s="44"/>
      <c r="BU212" s="44"/>
      <c r="BV212" s="44"/>
      <c r="BW212" s="44"/>
      <c r="BX212" s="44"/>
      <c r="BY212" s="44"/>
      <c r="BZ212" s="44"/>
      <c r="CA212" s="44"/>
      <c r="CB212" s="44"/>
      <c r="CC212" s="44"/>
      <c r="CD212" s="44"/>
      <c r="CE212" s="44"/>
      <c r="CF212" s="44"/>
      <c r="CG212" s="44"/>
      <c r="CH212" s="44"/>
      <c r="CI212" s="44"/>
      <c r="CJ212" s="44"/>
      <c r="CK212" s="44"/>
      <c r="CL212" s="44"/>
      <c r="CM212" s="44"/>
      <c r="CN212" s="44"/>
      <c r="CO212" s="44"/>
      <c r="CP212" s="44"/>
      <c r="CQ212" s="44"/>
    </row>
    <row r="213" spans="1:95" s="38" customFormat="1" ht="42.75" customHeight="1" thickBot="1">
      <c r="A213" s="412" t="s">
        <v>219</v>
      </c>
      <c r="B213" s="125"/>
      <c r="C213" s="125"/>
      <c r="D213" s="125"/>
      <c r="E213" s="125"/>
      <c r="F213" s="125"/>
      <c r="G213" s="125"/>
      <c r="H213" s="125"/>
      <c r="I213" s="125"/>
      <c r="J213" s="126"/>
      <c r="K213" s="421" t="s">
        <v>211</v>
      </c>
      <c r="L213" s="422"/>
      <c r="M213" s="422"/>
      <c r="N213" s="422"/>
      <c r="O213" s="422"/>
      <c r="P213" s="422"/>
      <c r="Q213" s="150"/>
      <c r="R213" s="151"/>
      <c r="S213" s="152"/>
      <c r="T213" s="150"/>
      <c r="U213" s="151"/>
      <c r="V213" s="152"/>
      <c r="W213" s="150"/>
      <c r="X213" s="151"/>
      <c r="Y213" s="151"/>
      <c r="Z213" s="151"/>
      <c r="AA213" s="151"/>
      <c r="AB213" s="153"/>
      <c r="AC213" s="44"/>
      <c r="AD213" s="44"/>
      <c r="AE213" s="44"/>
      <c r="AF213" s="44"/>
      <c r="AG213" s="44"/>
      <c r="AH213" s="44"/>
      <c r="AI213" s="44"/>
      <c r="AJ213" s="44"/>
      <c r="AK213" s="44"/>
      <c r="AL213" s="44"/>
      <c r="AM213" s="44"/>
      <c r="AN213" s="44"/>
      <c r="AO213" s="44"/>
      <c r="AP213" s="44"/>
      <c r="BE213" s="44"/>
      <c r="BF213" s="44"/>
      <c r="BG213" s="44"/>
      <c r="BH213" s="44"/>
      <c r="BI213" s="44"/>
      <c r="BJ213" s="44"/>
      <c r="BK213" s="44"/>
      <c r="BL213" s="44"/>
      <c r="BM213" s="44"/>
      <c r="BN213" s="44"/>
      <c r="BO213" s="44"/>
      <c r="BP213" s="44"/>
      <c r="BQ213" s="44"/>
      <c r="BR213" s="44"/>
      <c r="BS213" s="44"/>
      <c r="BT213" s="44"/>
      <c r="BU213" s="44"/>
      <c r="BV213" s="44"/>
      <c r="BW213" s="44"/>
      <c r="BX213" s="44"/>
      <c r="BY213" s="44"/>
      <c r="BZ213" s="44"/>
      <c r="CA213" s="44"/>
      <c r="CB213" s="44"/>
      <c r="CC213" s="44"/>
      <c r="CD213" s="44"/>
      <c r="CE213" s="44"/>
      <c r="CF213" s="44"/>
      <c r="CG213" s="44"/>
      <c r="CH213" s="44"/>
      <c r="CI213" s="44"/>
      <c r="CJ213" s="44"/>
      <c r="CK213" s="44"/>
      <c r="CL213" s="44"/>
      <c r="CM213" s="44"/>
      <c r="CN213" s="44"/>
      <c r="CO213" s="44"/>
      <c r="CP213" s="44"/>
      <c r="CQ213" s="44"/>
    </row>
    <row r="214" spans="1:95" s="38" customFormat="1" ht="16.5" customHeight="1" thickBot="1">
      <c r="A214"/>
      <c r="B214"/>
      <c r="C214"/>
      <c r="D214"/>
      <c r="E214"/>
      <c r="F214"/>
      <c r="G214"/>
      <c r="H214"/>
      <c r="I214"/>
      <c r="J214"/>
      <c r="K214"/>
      <c r="L214"/>
      <c r="M214"/>
      <c r="N214"/>
      <c r="O214"/>
      <c r="P214"/>
      <c r="Q214"/>
      <c r="R214"/>
      <c r="S214"/>
      <c r="T214"/>
      <c r="U214"/>
      <c r="V214"/>
      <c r="W214"/>
      <c r="X214"/>
      <c r="Y214"/>
      <c r="Z214"/>
      <c r="AA214"/>
      <c r="AB214"/>
      <c r="AC214" s="44"/>
      <c r="AD214" s="44"/>
      <c r="AE214" s="44"/>
      <c r="AF214" s="44"/>
      <c r="AG214" s="44"/>
      <c r="AH214" s="44"/>
      <c r="AI214" s="44"/>
      <c r="AJ214" s="44"/>
      <c r="AK214" s="44"/>
      <c r="AL214" s="44"/>
      <c r="AM214" s="44"/>
      <c r="AN214" s="44"/>
      <c r="AO214" s="44"/>
      <c r="AP214" s="44"/>
      <c r="BE214" s="44"/>
      <c r="BF214" s="44"/>
      <c r="BG214" s="44"/>
      <c r="BH214" s="44"/>
      <c r="BI214" s="44"/>
      <c r="BJ214" s="44"/>
      <c r="BK214" s="44"/>
      <c r="BL214" s="44"/>
      <c r="BM214" s="44"/>
      <c r="BN214" s="44"/>
      <c r="BO214" s="44"/>
      <c r="BP214" s="44"/>
      <c r="BQ214" s="44"/>
      <c r="BR214" s="44"/>
      <c r="BS214" s="44"/>
      <c r="BT214" s="44"/>
      <c r="BU214" s="44"/>
      <c r="BV214" s="44"/>
      <c r="BW214" s="44"/>
      <c r="BX214" s="44"/>
      <c r="BY214" s="44"/>
      <c r="BZ214" s="44"/>
      <c r="CA214" s="44"/>
      <c r="CB214" s="44"/>
      <c r="CC214" s="44"/>
      <c r="CD214" s="44"/>
      <c r="CE214" s="44"/>
      <c r="CF214" s="44"/>
      <c r="CG214" s="44"/>
      <c r="CH214" s="44"/>
      <c r="CI214" s="44"/>
      <c r="CJ214" s="44"/>
      <c r="CK214" s="44"/>
      <c r="CL214" s="44"/>
      <c r="CM214" s="44"/>
      <c r="CN214" s="44"/>
      <c r="CO214" s="44"/>
      <c r="CP214" s="44"/>
      <c r="CQ214" s="44"/>
    </row>
    <row r="215" spans="1:95" s="38" customFormat="1" ht="15.75" customHeight="1">
      <c r="A215" s="157" t="s">
        <v>185</v>
      </c>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9"/>
      <c r="AC215" s="44"/>
      <c r="AD215" s="44"/>
      <c r="AE215" s="44"/>
      <c r="AF215" s="44"/>
      <c r="AG215" s="44"/>
      <c r="AH215" s="44"/>
      <c r="AI215" s="44"/>
      <c r="AJ215" s="44"/>
      <c r="AK215" s="44"/>
      <c r="AL215" s="44"/>
      <c r="AM215" s="44"/>
      <c r="AN215" s="44"/>
      <c r="AO215" s="44"/>
      <c r="AP215" s="44"/>
      <c r="BE215" s="44"/>
      <c r="BF215" s="44"/>
      <c r="BG215" s="44"/>
      <c r="BH215" s="44"/>
      <c r="BI215" s="44"/>
      <c r="BJ215" s="44"/>
      <c r="BK215" s="44"/>
      <c r="BL215" s="44"/>
      <c r="BM215" s="44"/>
      <c r="BN215" s="44"/>
      <c r="BO215" s="44"/>
      <c r="BP215" s="44"/>
      <c r="BQ215" s="44"/>
      <c r="BR215" s="44"/>
      <c r="BS215" s="44"/>
      <c r="BT215" s="44"/>
      <c r="BU215" s="44"/>
      <c r="BV215" s="44"/>
      <c r="BW215" s="44"/>
      <c r="BX215" s="44"/>
      <c r="BY215" s="44"/>
      <c r="BZ215" s="44"/>
      <c r="CA215" s="44"/>
      <c r="CB215" s="44"/>
      <c r="CC215" s="44"/>
      <c r="CD215" s="44"/>
      <c r="CE215" s="44"/>
      <c r="CF215" s="44"/>
      <c r="CG215" s="44"/>
      <c r="CH215" s="44"/>
      <c r="CI215" s="44"/>
      <c r="CJ215" s="44"/>
      <c r="CK215" s="44"/>
      <c r="CL215" s="44"/>
      <c r="CM215" s="44"/>
      <c r="CN215" s="44"/>
      <c r="CO215" s="44"/>
      <c r="CP215" s="44"/>
      <c r="CQ215" s="44"/>
    </row>
    <row r="216" spans="1:95" s="38" customFormat="1" ht="14.25" customHeight="1">
      <c r="A216" s="160" t="s">
        <v>200</v>
      </c>
      <c r="B216" s="161"/>
      <c r="C216" s="161"/>
      <c r="D216" s="161"/>
      <c r="E216" s="161"/>
      <c r="F216" s="161"/>
      <c r="G216" s="161"/>
      <c r="H216" s="161"/>
      <c r="I216" s="161"/>
      <c r="J216" s="162"/>
      <c r="K216" s="354" t="s">
        <v>201</v>
      </c>
      <c r="L216" s="161"/>
      <c r="M216" s="161"/>
      <c r="N216" s="161"/>
      <c r="O216" s="161"/>
      <c r="P216" s="162"/>
      <c r="Q216" s="354" t="s">
        <v>181</v>
      </c>
      <c r="R216" s="161"/>
      <c r="S216" s="161"/>
      <c r="T216" s="161"/>
      <c r="U216" s="161"/>
      <c r="V216" s="162"/>
      <c r="W216" s="161" t="s">
        <v>202</v>
      </c>
      <c r="X216" s="161"/>
      <c r="Y216" s="161"/>
      <c r="Z216" s="161"/>
      <c r="AA216" s="161"/>
      <c r="AB216" s="415"/>
      <c r="AC216" s="44"/>
      <c r="AD216" s="44"/>
      <c r="AE216" s="44"/>
      <c r="AF216" s="44"/>
      <c r="AG216" s="44"/>
      <c r="AH216" s="44"/>
      <c r="AI216" s="44"/>
      <c r="AJ216" s="44"/>
      <c r="AK216" s="44"/>
      <c r="AL216" s="44"/>
      <c r="AM216" s="44"/>
      <c r="AN216" s="44"/>
      <c r="AO216" s="44"/>
      <c r="AP216" s="44"/>
      <c r="BE216" s="44"/>
      <c r="BF216" s="44"/>
      <c r="BG216" s="44"/>
      <c r="BH216" s="44"/>
      <c r="BI216" s="44"/>
      <c r="BJ216" s="44"/>
      <c r="BK216" s="44"/>
      <c r="BL216" s="44"/>
      <c r="BM216" s="44"/>
      <c r="BN216" s="44"/>
      <c r="BO216" s="44"/>
      <c r="BP216" s="44"/>
      <c r="BQ216" s="44"/>
      <c r="BR216" s="44"/>
      <c r="BS216" s="44"/>
      <c r="BT216" s="44"/>
      <c r="BU216" s="44"/>
      <c r="BV216" s="44"/>
      <c r="BW216" s="44"/>
      <c r="BX216" s="44"/>
      <c r="BY216" s="44"/>
      <c r="BZ216" s="44"/>
      <c r="CA216" s="44"/>
      <c r="CB216" s="44"/>
      <c r="CC216" s="44"/>
      <c r="CD216" s="44"/>
      <c r="CE216" s="44"/>
      <c r="CF216" s="44"/>
      <c r="CG216" s="44"/>
      <c r="CH216" s="44"/>
      <c r="CI216" s="44"/>
      <c r="CJ216" s="44"/>
      <c r="CK216" s="44"/>
      <c r="CL216" s="44"/>
      <c r="CM216" s="44"/>
      <c r="CN216" s="44"/>
      <c r="CO216" s="44"/>
      <c r="CP216" s="44"/>
      <c r="CQ216" s="44"/>
    </row>
    <row r="217" spans="1:95" s="38" customFormat="1" ht="42.75" customHeight="1">
      <c r="A217" s="154"/>
      <c r="B217" s="155"/>
      <c r="C217" s="155"/>
      <c r="D217" s="155"/>
      <c r="E217" s="155"/>
      <c r="F217" s="155"/>
      <c r="G217" s="155"/>
      <c r="H217" s="155"/>
      <c r="I217" s="155"/>
      <c r="J217" s="156"/>
      <c r="K217" s="154"/>
      <c r="L217" s="155"/>
      <c r="M217" s="155"/>
      <c r="N217" s="155"/>
      <c r="O217" s="155"/>
      <c r="P217" s="156"/>
      <c r="Q217" s="154"/>
      <c r="R217" s="155"/>
      <c r="S217" s="155"/>
      <c r="T217" s="155"/>
      <c r="U217" s="155"/>
      <c r="V217" s="156"/>
      <c r="W217" s="154"/>
      <c r="X217" s="155"/>
      <c r="Y217" s="155"/>
      <c r="Z217" s="155"/>
      <c r="AA217" s="155"/>
      <c r="AB217" s="419"/>
      <c r="AC217" s="44"/>
      <c r="AD217" s="44"/>
      <c r="AE217" s="44"/>
      <c r="AF217" s="44"/>
      <c r="AG217" s="44"/>
      <c r="AH217" s="44"/>
      <c r="AI217" s="44"/>
      <c r="AJ217" s="44"/>
      <c r="AK217" s="44"/>
      <c r="AL217" s="44"/>
      <c r="AM217" s="44"/>
      <c r="AN217" s="44"/>
      <c r="AO217" s="44"/>
      <c r="AP217" s="44"/>
      <c r="BE217" s="44"/>
      <c r="BF217" s="44"/>
      <c r="BG217" s="44"/>
      <c r="BH217" s="44"/>
      <c r="BI217" s="44"/>
      <c r="BJ217" s="44"/>
      <c r="BK217" s="44"/>
      <c r="BL217" s="44"/>
      <c r="BM217" s="44"/>
      <c r="BN217" s="44"/>
      <c r="BO217" s="44"/>
      <c r="BP217" s="44"/>
      <c r="BQ217" s="44"/>
      <c r="BR217" s="44"/>
      <c r="BS217" s="44"/>
      <c r="BT217" s="44"/>
      <c r="BU217" s="44"/>
      <c r="BV217" s="44"/>
      <c r="BW217" s="44"/>
      <c r="BX217" s="44"/>
      <c r="BY217" s="44"/>
      <c r="BZ217" s="44"/>
      <c r="CA217" s="44"/>
      <c r="CB217" s="44"/>
      <c r="CC217" s="44"/>
      <c r="CD217" s="44"/>
      <c r="CE217" s="44"/>
      <c r="CF217" s="44"/>
      <c r="CG217" s="44"/>
      <c r="CH217" s="44"/>
      <c r="CI217" s="44"/>
      <c r="CJ217" s="44"/>
      <c r="CK217" s="44"/>
      <c r="CL217" s="44"/>
      <c r="CM217" s="44"/>
      <c r="CN217" s="44"/>
      <c r="CO217" s="44"/>
      <c r="CP217" s="44"/>
      <c r="CQ217" s="44"/>
    </row>
    <row r="218" spans="1:95" s="38" customFormat="1" ht="42.75" customHeight="1">
      <c r="A218" s="154"/>
      <c r="B218" s="155"/>
      <c r="C218" s="155"/>
      <c r="D218" s="155"/>
      <c r="E218" s="155"/>
      <c r="F218" s="155"/>
      <c r="G218" s="155"/>
      <c r="H218" s="155"/>
      <c r="I218" s="155"/>
      <c r="J218" s="156"/>
      <c r="K218" s="154"/>
      <c r="L218" s="155"/>
      <c r="M218" s="155"/>
      <c r="N218" s="155"/>
      <c r="O218" s="155"/>
      <c r="P218" s="156"/>
      <c r="Q218" s="154"/>
      <c r="R218" s="155"/>
      <c r="S218" s="155"/>
      <c r="T218" s="155"/>
      <c r="U218" s="155"/>
      <c r="V218" s="156"/>
      <c r="W218" s="154"/>
      <c r="X218" s="155"/>
      <c r="Y218" s="155"/>
      <c r="Z218" s="155"/>
      <c r="AA218" s="155"/>
      <c r="AB218" s="419"/>
      <c r="AC218" s="44"/>
      <c r="AD218" s="44"/>
      <c r="AE218" s="44"/>
      <c r="AF218" s="44"/>
      <c r="AG218" s="44"/>
      <c r="AH218" s="44"/>
      <c r="AI218" s="44"/>
      <c r="AJ218" s="44"/>
      <c r="AK218" s="44"/>
      <c r="AL218" s="44"/>
      <c r="AM218" s="44"/>
      <c r="AN218" s="44"/>
      <c r="AO218" s="44"/>
      <c r="AP218" s="44"/>
      <c r="BE218" s="44"/>
      <c r="BF218" s="44"/>
      <c r="BG218" s="44"/>
      <c r="BH218" s="44"/>
      <c r="BI218" s="44"/>
      <c r="BJ218" s="44"/>
      <c r="BK218" s="44"/>
      <c r="BL218" s="44"/>
      <c r="BM218" s="44"/>
      <c r="BN218" s="44"/>
      <c r="BO218" s="44"/>
      <c r="BP218" s="44"/>
      <c r="BQ218" s="44"/>
      <c r="BR218" s="44"/>
      <c r="BS218" s="44"/>
      <c r="BT218" s="44"/>
      <c r="BU218" s="44"/>
      <c r="BV218" s="44"/>
      <c r="BW218" s="44"/>
      <c r="BX218" s="44"/>
      <c r="BY218" s="44"/>
      <c r="BZ218" s="44"/>
      <c r="CA218" s="44"/>
      <c r="CB218" s="44"/>
      <c r="CC218" s="44"/>
      <c r="CD218" s="44"/>
      <c r="CE218" s="44"/>
      <c r="CF218" s="44"/>
      <c r="CG218" s="44"/>
      <c r="CH218" s="44"/>
      <c r="CI218" s="44"/>
      <c r="CJ218" s="44"/>
      <c r="CK218" s="44"/>
      <c r="CL218" s="44"/>
      <c r="CM218" s="44"/>
      <c r="CN218" s="44"/>
      <c r="CO218" s="44"/>
      <c r="CP218" s="44"/>
      <c r="CQ218" s="44"/>
    </row>
    <row r="219" spans="1:95" s="38" customFormat="1" ht="42.75" customHeight="1">
      <c r="A219" s="154"/>
      <c r="B219" s="155"/>
      <c r="C219" s="155"/>
      <c r="D219" s="155"/>
      <c r="E219" s="155"/>
      <c r="F219" s="155"/>
      <c r="G219" s="155"/>
      <c r="H219" s="155"/>
      <c r="I219" s="155"/>
      <c r="J219" s="156"/>
      <c r="K219" s="154"/>
      <c r="L219" s="155"/>
      <c r="M219" s="155"/>
      <c r="N219" s="155"/>
      <c r="O219" s="155"/>
      <c r="P219" s="156"/>
      <c r="Q219" s="154"/>
      <c r="R219" s="155"/>
      <c r="S219" s="155"/>
      <c r="T219" s="155"/>
      <c r="U219" s="155"/>
      <c r="V219" s="156"/>
      <c r="W219" s="154"/>
      <c r="X219" s="155"/>
      <c r="Y219" s="155"/>
      <c r="Z219" s="155"/>
      <c r="AA219" s="155"/>
      <c r="AB219" s="419"/>
      <c r="AC219" s="44"/>
      <c r="AD219" s="44"/>
      <c r="AE219" s="44"/>
      <c r="AF219" s="44"/>
      <c r="AG219" s="44"/>
      <c r="AH219" s="44"/>
      <c r="AI219" s="44"/>
      <c r="AJ219" s="44"/>
      <c r="AK219" s="44"/>
      <c r="AL219" s="44"/>
      <c r="AM219" s="44"/>
      <c r="AN219" s="44"/>
      <c r="AO219" s="44"/>
      <c r="AP219" s="44"/>
      <c r="BE219" s="44"/>
      <c r="BF219" s="44"/>
      <c r="BG219" s="44"/>
      <c r="BH219" s="44"/>
      <c r="BI219" s="44"/>
      <c r="BJ219" s="44"/>
      <c r="BK219" s="44"/>
      <c r="BL219" s="44"/>
      <c r="BM219" s="44"/>
      <c r="BN219" s="44"/>
      <c r="BO219" s="44"/>
      <c r="BP219" s="44"/>
      <c r="BQ219" s="44"/>
      <c r="BR219" s="44"/>
      <c r="BS219" s="44"/>
      <c r="BT219" s="44"/>
      <c r="BU219" s="44"/>
      <c r="BV219" s="44"/>
      <c r="BW219" s="44"/>
      <c r="BX219" s="44"/>
      <c r="BY219" s="44"/>
      <c r="BZ219" s="44"/>
      <c r="CA219" s="44"/>
      <c r="CB219" s="44"/>
      <c r="CC219" s="44"/>
      <c r="CD219" s="44"/>
      <c r="CE219" s="44"/>
      <c r="CF219" s="44"/>
      <c r="CG219" s="44"/>
      <c r="CH219" s="44"/>
      <c r="CI219" s="44"/>
      <c r="CJ219" s="44"/>
      <c r="CK219" s="44"/>
      <c r="CL219" s="44"/>
      <c r="CM219" s="44"/>
      <c r="CN219" s="44"/>
      <c r="CO219" s="44"/>
      <c r="CP219" s="44"/>
      <c r="CQ219" s="44"/>
    </row>
    <row r="220" spans="1:95" s="38" customFormat="1" ht="42.75" customHeight="1" thickBot="1">
      <c r="A220" s="416"/>
      <c r="B220" s="417"/>
      <c r="C220" s="417"/>
      <c r="D220" s="417"/>
      <c r="E220" s="417"/>
      <c r="F220" s="417"/>
      <c r="G220" s="417"/>
      <c r="H220" s="417"/>
      <c r="I220" s="417"/>
      <c r="J220" s="418"/>
      <c r="K220" s="416"/>
      <c r="L220" s="417"/>
      <c r="M220" s="417"/>
      <c r="N220" s="417"/>
      <c r="O220" s="417"/>
      <c r="P220" s="418"/>
      <c r="Q220" s="416"/>
      <c r="R220" s="417"/>
      <c r="S220" s="417"/>
      <c r="T220" s="417"/>
      <c r="U220" s="417"/>
      <c r="V220" s="418"/>
      <c r="W220" s="416"/>
      <c r="X220" s="417"/>
      <c r="Y220" s="417"/>
      <c r="Z220" s="417"/>
      <c r="AA220" s="417"/>
      <c r="AB220" s="420"/>
      <c r="AC220" s="44"/>
      <c r="AD220" s="44"/>
      <c r="AE220" s="44"/>
      <c r="AF220" s="44"/>
      <c r="AG220" s="44"/>
      <c r="AH220" s="44"/>
      <c r="AI220" s="44"/>
      <c r="AJ220" s="44"/>
      <c r="AK220" s="44"/>
      <c r="AL220" s="44"/>
      <c r="AM220" s="44"/>
      <c r="AN220" s="44"/>
      <c r="AO220" s="44"/>
      <c r="AP220" s="44"/>
      <c r="BE220" s="44"/>
      <c r="BF220" s="44"/>
      <c r="BG220" s="44"/>
      <c r="BH220" s="44"/>
      <c r="BI220" s="44"/>
      <c r="BJ220" s="44"/>
      <c r="BK220" s="44"/>
      <c r="BL220" s="44"/>
      <c r="BM220" s="44"/>
      <c r="BN220" s="44"/>
      <c r="BO220" s="44"/>
      <c r="BP220" s="44"/>
      <c r="BQ220" s="44"/>
      <c r="BR220" s="44"/>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44"/>
      <c r="CO220" s="44"/>
      <c r="CP220" s="44"/>
      <c r="CQ220" s="44"/>
    </row>
    <row r="221" spans="1:95" s="38" customFormat="1" ht="14.25" customHeight="1">
      <c r="A221" s="28"/>
      <c r="B221" s="28"/>
      <c r="C221" s="28"/>
      <c r="D221" s="28"/>
      <c r="E221" s="28"/>
      <c r="F221" s="28"/>
      <c r="G221" s="28"/>
      <c r="H221" s="28"/>
      <c r="I221" s="29"/>
      <c r="J221" s="29"/>
      <c r="K221" s="29"/>
      <c r="L221" s="29"/>
      <c r="M221" s="28"/>
      <c r="N221" s="28"/>
      <c r="O221" s="28"/>
      <c r="P221" s="28"/>
      <c r="Q221" s="28"/>
      <c r="R221" s="28"/>
      <c r="S221" s="28"/>
      <c r="T221" s="28"/>
      <c r="U221" s="28"/>
      <c r="V221" s="28"/>
      <c r="W221" s="28"/>
      <c r="X221" s="28"/>
      <c r="Y221" s="28"/>
      <c r="Z221" s="28"/>
      <c r="AA221" s="28"/>
      <c r="AB221" s="28"/>
      <c r="AC221" s="44"/>
      <c r="AD221" s="44"/>
      <c r="AE221" s="44"/>
      <c r="AF221" s="44"/>
      <c r="AG221" s="44"/>
      <c r="AH221" s="44"/>
      <c r="AI221" s="44"/>
      <c r="AJ221" s="44"/>
      <c r="AK221" s="44"/>
      <c r="AL221" s="44"/>
      <c r="AM221" s="44"/>
      <c r="AN221" s="44"/>
      <c r="AO221" s="44"/>
      <c r="AP221" s="44"/>
      <c r="BE221" s="44"/>
      <c r="BF221" s="44"/>
      <c r="BG221" s="44"/>
      <c r="BH221" s="44"/>
      <c r="BI221" s="44"/>
      <c r="BJ221" s="44"/>
      <c r="BK221" s="44"/>
      <c r="BL221" s="44"/>
      <c r="BM221" s="44"/>
      <c r="BN221" s="44"/>
      <c r="BO221" s="44"/>
      <c r="BP221" s="44"/>
      <c r="BQ221" s="44"/>
      <c r="BR221" s="44"/>
      <c r="BS221" s="44"/>
      <c r="BT221" s="44"/>
      <c r="BU221" s="44"/>
      <c r="BV221" s="44"/>
      <c r="BW221" s="44"/>
      <c r="BX221" s="44"/>
      <c r="BY221" s="44"/>
      <c r="BZ221" s="44"/>
      <c r="CA221" s="44"/>
      <c r="CB221" s="44"/>
      <c r="CC221" s="44"/>
      <c r="CD221" s="44"/>
      <c r="CE221" s="44"/>
      <c r="CF221" s="44"/>
      <c r="CG221" s="44"/>
      <c r="CH221" s="44"/>
      <c r="CI221" s="44"/>
      <c r="CJ221" s="44"/>
      <c r="CK221" s="44"/>
      <c r="CL221" s="44"/>
      <c r="CM221" s="44"/>
      <c r="CN221" s="44"/>
      <c r="CO221" s="44"/>
      <c r="CP221" s="44"/>
      <c r="CQ221" s="44"/>
    </row>
    <row r="222" spans="1:95" s="38" customFormat="1" ht="14.25" customHeight="1" thickBot="1">
      <c r="A222" s="28"/>
      <c r="B222" s="28"/>
      <c r="C222" s="28"/>
      <c r="D222" s="28"/>
      <c r="E222" s="28"/>
      <c r="F222" s="28"/>
      <c r="G222" s="28"/>
      <c r="H222" s="28"/>
      <c r="I222" s="29"/>
      <c r="J222" s="29"/>
      <c r="K222" s="29"/>
      <c r="L222" s="29"/>
      <c r="M222" s="28"/>
      <c r="N222" s="28"/>
      <c r="O222" s="28"/>
      <c r="P222" s="28"/>
      <c r="Q222" s="28"/>
      <c r="R222" s="28"/>
      <c r="S222" s="28"/>
      <c r="T222" s="28"/>
      <c r="U222" s="28"/>
      <c r="V222" s="28"/>
      <c r="W222" s="28"/>
      <c r="X222" s="28"/>
      <c r="Y222" s="28"/>
      <c r="Z222" s="28"/>
      <c r="AA222" s="28"/>
      <c r="AB222" s="28"/>
      <c r="AC222" s="44"/>
      <c r="AD222" s="44"/>
      <c r="AE222" s="44"/>
      <c r="AF222" s="44"/>
      <c r="AG222" s="44"/>
      <c r="AH222" s="44"/>
      <c r="AI222" s="44"/>
      <c r="AJ222" s="44"/>
      <c r="AK222" s="44"/>
      <c r="AL222" s="44"/>
      <c r="AM222" s="44"/>
      <c r="AN222" s="44"/>
      <c r="AO222" s="44"/>
      <c r="AP222" s="44"/>
      <c r="BE222" s="44"/>
      <c r="BF222" s="44"/>
      <c r="BG222" s="44"/>
      <c r="BH222" s="44"/>
      <c r="BI222" s="44"/>
      <c r="BJ222" s="44"/>
      <c r="BK222" s="44"/>
      <c r="BL222" s="44"/>
      <c r="BM222" s="44"/>
      <c r="BN222" s="44"/>
      <c r="BO222" s="44"/>
      <c r="BP222" s="44"/>
      <c r="BQ222" s="44"/>
      <c r="BR222" s="44"/>
      <c r="BS222" s="44"/>
      <c r="BT222" s="44"/>
      <c r="BU222" s="44"/>
      <c r="BV222" s="44"/>
      <c r="BW222" s="44"/>
      <c r="BX222" s="44"/>
      <c r="BY222" s="44"/>
      <c r="BZ222" s="44"/>
      <c r="CA222" s="44"/>
      <c r="CB222" s="44"/>
      <c r="CC222" s="44"/>
      <c r="CD222" s="44"/>
      <c r="CE222" s="44"/>
      <c r="CF222" s="44"/>
      <c r="CG222" s="44"/>
      <c r="CH222" s="44"/>
      <c r="CI222" s="44"/>
      <c r="CJ222" s="44"/>
      <c r="CK222" s="44"/>
      <c r="CL222" s="44"/>
      <c r="CM222" s="44"/>
      <c r="CN222" s="44"/>
      <c r="CO222" s="44"/>
      <c r="CP222" s="44"/>
      <c r="CQ222" s="44"/>
    </row>
    <row r="223" spans="1:95" s="38" customFormat="1" ht="14.25" customHeight="1">
      <c r="A223" s="178" t="s">
        <v>138</v>
      </c>
      <c r="B223" s="179"/>
      <c r="C223" s="179"/>
      <c r="D223" s="179"/>
      <c r="E223" s="179"/>
      <c r="F223" s="179"/>
      <c r="G223" s="179"/>
      <c r="H223" s="179"/>
      <c r="I223" s="179"/>
      <c r="J223" s="179"/>
      <c r="K223" s="179"/>
      <c r="L223" s="179"/>
      <c r="M223" s="179"/>
      <c r="N223" s="179"/>
      <c r="O223" s="179"/>
      <c r="P223" s="179"/>
      <c r="Q223" s="179"/>
      <c r="R223" s="179"/>
      <c r="S223" s="179"/>
      <c r="T223" s="179"/>
      <c r="U223" s="179"/>
      <c r="V223" s="179"/>
      <c r="W223" s="179"/>
      <c r="X223" s="179"/>
      <c r="Y223" s="179"/>
      <c r="Z223" s="179"/>
      <c r="AA223" s="179"/>
      <c r="AB223" s="180"/>
      <c r="AC223" s="44"/>
      <c r="AD223" s="44"/>
      <c r="AE223" s="44"/>
      <c r="AF223" s="44"/>
      <c r="AG223" s="44"/>
      <c r="AH223" s="44"/>
      <c r="AI223" s="44"/>
      <c r="AJ223" s="44"/>
      <c r="AK223" s="44"/>
      <c r="AL223" s="44"/>
      <c r="AM223" s="44"/>
      <c r="AN223" s="44"/>
      <c r="AO223" s="44"/>
      <c r="AP223" s="44"/>
      <c r="BE223" s="44"/>
      <c r="BF223" s="44"/>
      <c r="BG223" s="44"/>
      <c r="BH223" s="44"/>
      <c r="BI223" s="44"/>
      <c r="BJ223" s="44"/>
      <c r="BK223" s="44"/>
      <c r="BL223" s="44"/>
      <c r="BM223" s="44"/>
      <c r="BN223" s="44"/>
      <c r="BO223" s="44"/>
      <c r="BP223" s="44"/>
      <c r="BQ223" s="44"/>
      <c r="BR223" s="44"/>
      <c r="BS223" s="44"/>
      <c r="BT223" s="44"/>
      <c r="BU223" s="44"/>
      <c r="BV223" s="44"/>
      <c r="BW223" s="44"/>
      <c r="BX223" s="44"/>
      <c r="BY223" s="44"/>
      <c r="BZ223" s="44"/>
      <c r="CA223" s="44"/>
      <c r="CB223" s="44"/>
      <c r="CC223" s="44"/>
      <c r="CD223" s="44"/>
      <c r="CE223" s="44"/>
      <c r="CF223" s="44"/>
      <c r="CG223" s="44"/>
      <c r="CH223" s="44"/>
      <c r="CI223" s="44"/>
      <c r="CJ223" s="44"/>
      <c r="CK223" s="44"/>
      <c r="CL223" s="44"/>
      <c r="CM223" s="44"/>
      <c r="CN223" s="44"/>
      <c r="CO223" s="44"/>
      <c r="CP223" s="44"/>
      <c r="CQ223" s="44"/>
    </row>
    <row r="224" spans="1:95" ht="14.25" customHeight="1">
      <c r="A224" s="201" t="s">
        <v>139</v>
      </c>
      <c r="B224" s="148"/>
      <c r="C224" s="148"/>
      <c r="D224" s="148"/>
      <c r="E224" s="148"/>
      <c r="F224" s="148"/>
      <c r="G224" s="148"/>
      <c r="H224" s="148"/>
      <c r="I224" s="149"/>
      <c r="J224" s="147" t="s">
        <v>143</v>
      </c>
      <c r="K224" s="148"/>
      <c r="L224" s="149"/>
      <c r="M224" s="147" t="s">
        <v>39</v>
      </c>
      <c r="N224" s="148"/>
      <c r="O224" s="149"/>
      <c r="P224" s="147" t="s">
        <v>144</v>
      </c>
      <c r="Q224" s="148"/>
      <c r="R224" s="149"/>
      <c r="S224" s="377" t="s">
        <v>145</v>
      </c>
      <c r="T224" s="378"/>
      <c r="U224" s="378"/>
      <c r="V224" s="379"/>
      <c r="W224" s="147" t="s">
        <v>150</v>
      </c>
      <c r="X224" s="148"/>
      <c r="Y224" s="148"/>
      <c r="Z224" s="148"/>
      <c r="AA224" s="148"/>
      <c r="AB224" s="401"/>
      <c r="AQ224" s="39"/>
    </row>
    <row r="225" spans="1:95" ht="42.75" customHeight="1">
      <c r="A225" s="141"/>
      <c r="B225" s="142"/>
      <c r="C225" s="142"/>
      <c r="D225" s="142"/>
      <c r="E225" s="142"/>
      <c r="F225" s="142"/>
      <c r="G225" s="142"/>
      <c r="H225" s="142"/>
      <c r="I225" s="143"/>
      <c r="J225" s="135"/>
      <c r="K225" s="136"/>
      <c r="L225" s="137"/>
      <c r="M225" s="404"/>
      <c r="N225" s="405"/>
      <c r="O225" s="406"/>
      <c r="P225" s="374">
        <f t="shared" ref="P225:P230" si="5">SQRT(J225*M225)</f>
        <v>0</v>
      </c>
      <c r="Q225" s="375"/>
      <c r="R225" s="376"/>
      <c r="S225" s="129"/>
      <c r="T225" s="130"/>
      <c r="U225" s="130"/>
      <c r="V225" s="131"/>
      <c r="W225" s="129"/>
      <c r="X225" s="130"/>
      <c r="Y225" s="130"/>
      <c r="Z225" s="130"/>
      <c r="AA225" s="130"/>
      <c r="AB225" s="402"/>
      <c r="AQ225" s="39"/>
    </row>
    <row r="226" spans="1:95" s="38" customFormat="1" ht="42.75" customHeight="1">
      <c r="A226" s="141"/>
      <c r="B226" s="142"/>
      <c r="C226" s="142"/>
      <c r="D226" s="142"/>
      <c r="E226" s="142"/>
      <c r="F226" s="142"/>
      <c r="G226" s="142"/>
      <c r="H226" s="142"/>
      <c r="I226" s="143"/>
      <c r="J226" s="135"/>
      <c r="K226" s="136"/>
      <c r="L226" s="137"/>
      <c r="M226" s="404"/>
      <c r="N226" s="405"/>
      <c r="O226" s="406"/>
      <c r="P226" s="144">
        <f t="shared" si="5"/>
        <v>0</v>
      </c>
      <c r="Q226" s="145"/>
      <c r="R226" s="146"/>
      <c r="S226" s="129"/>
      <c r="T226" s="130"/>
      <c r="U226" s="130"/>
      <c r="V226" s="131"/>
      <c r="W226" s="129"/>
      <c r="X226" s="130"/>
      <c r="Y226" s="130"/>
      <c r="Z226" s="130"/>
      <c r="AA226" s="130"/>
      <c r="AB226" s="402"/>
      <c r="AC226" s="44"/>
      <c r="AD226" s="44"/>
      <c r="AE226" s="44"/>
      <c r="AF226" s="44"/>
      <c r="AG226" s="44"/>
      <c r="AH226" s="44"/>
      <c r="AI226" s="44"/>
      <c r="AJ226" s="44"/>
      <c r="AK226" s="44"/>
      <c r="AL226" s="44"/>
      <c r="AM226" s="44"/>
      <c r="AN226" s="44"/>
      <c r="AO226" s="44"/>
      <c r="AP226" s="44"/>
      <c r="AS226" s="44"/>
      <c r="AT226" s="44"/>
      <c r="AU226" s="44"/>
      <c r="AV226" s="44"/>
      <c r="AW226" s="44"/>
      <c r="AX226" s="44"/>
      <c r="AY226" s="44"/>
      <c r="AZ226" s="44"/>
      <c r="BA226" s="44"/>
      <c r="BB226" s="44"/>
      <c r="BC226" s="44"/>
      <c r="BD226" s="44"/>
      <c r="BE226" s="44"/>
      <c r="BF226" s="44"/>
      <c r="BG226" s="44"/>
      <c r="BH226" s="44"/>
      <c r="BI226" s="44"/>
      <c r="BJ226" s="44"/>
      <c r="BK226" s="44"/>
      <c r="BL226" s="44"/>
      <c r="BM226" s="44"/>
      <c r="BN226" s="44"/>
      <c r="BO226" s="44"/>
      <c r="BP226" s="44"/>
      <c r="BQ226" s="44"/>
      <c r="BR226" s="44"/>
      <c r="BS226" s="44"/>
      <c r="BT226" s="44"/>
      <c r="BU226" s="44"/>
      <c r="BV226" s="44"/>
      <c r="BW226" s="44"/>
      <c r="BX226" s="44"/>
      <c r="BY226" s="44"/>
      <c r="BZ226" s="44"/>
      <c r="CA226" s="44"/>
      <c r="CB226" s="44"/>
      <c r="CC226" s="44"/>
      <c r="CD226" s="44"/>
      <c r="CE226" s="44"/>
      <c r="CF226" s="44"/>
      <c r="CG226" s="44"/>
      <c r="CH226" s="44"/>
      <c r="CI226" s="44"/>
      <c r="CJ226" s="44"/>
      <c r="CK226" s="44"/>
      <c r="CL226" s="44"/>
      <c r="CM226" s="44"/>
      <c r="CN226" s="44"/>
      <c r="CO226" s="44"/>
      <c r="CP226" s="44"/>
      <c r="CQ226" s="44"/>
    </row>
    <row r="227" spans="1:95" s="38" customFormat="1" ht="42.75" customHeight="1">
      <c r="A227" s="141"/>
      <c r="B227" s="142"/>
      <c r="C227" s="142"/>
      <c r="D227" s="142"/>
      <c r="E227" s="142"/>
      <c r="F227" s="142"/>
      <c r="G227" s="142"/>
      <c r="H227" s="142"/>
      <c r="I227" s="143"/>
      <c r="J227" s="135"/>
      <c r="K227" s="136"/>
      <c r="L227" s="137"/>
      <c r="M227" s="404"/>
      <c r="N227" s="405"/>
      <c r="O227" s="406"/>
      <c r="P227" s="144">
        <f t="shared" si="5"/>
        <v>0</v>
      </c>
      <c r="Q227" s="145"/>
      <c r="R227" s="146"/>
      <c r="S227" s="129"/>
      <c r="T227" s="130"/>
      <c r="U227" s="130"/>
      <c r="V227" s="131"/>
      <c r="W227" s="129"/>
      <c r="X227" s="130"/>
      <c r="Y227" s="130"/>
      <c r="Z227" s="130"/>
      <c r="AA227" s="130"/>
      <c r="AB227" s="402"/>
      <c r="AC227" s="44"/>
      <c r="AD227" s="44"/>
      <c r="AE227" s="44"/>
      <c r="AF227" s="44"/>
      <c r="AG227" s="44"/>
      <c r="AH227" s="44"/>
      <c r="AI227" s="44"/>
      <c r="AJ227" s="44"/>
      <c r="AK227" s="44"/>
      <c r="AL227" s="44"/>
      <c r="AM227" s="44"/>
      <c r="AN227" s="44"/>
      <c r="AO227" s="44"/>
      <c r="AP227" s="44"/>
      <c r="AS227" s="44"/>
      <c r="AT227" s="44"/>
      <c r="AU227" s="44"/>
      <c r="AV227" s="44"/>
      <c r="AW227" s="44"/>
      <c r="AX227" s="44"/>
      <c r="AY227" s="44"/>
      <c r="AZ227" s="44"/>
      <c r="BA227" s="44"/>
      <c r="BB227" s="44"/>
      <c r="BC227" s="44"/>
      <c r="BD227" s="44"/>
      <c r="BE227" s="44"/>
      <c r="BF227" s="44"/>
      <c r="BG227" s="44"/>
      <c r="BH227" s="44"/>
      <c r="BI227" s="44"/>
      <c r="BJ227" s="44"/>
      <c r="BK227" s="44"/>
      <c r="BL227" s="44"/>
      <c r="BM227" s="44"/>
      <c r="BN227" s="44"/>
      <c r="BO227" s="44"/>
      <c r="BP227" s="44"/>
      <c r="BQ227" s="44"/>
      <c r="BR227" s="44"/>
      <c r="BS227" s="44"/>
      <c r="BT227" s="44"/>
      <c r="BU227" s="44"/>
      <c r="BV227" s="44"/>
      <c r="BW227" s="44"/>
      <c r="BX227" s="44"/>
      <c r="BY227" s="44"/>
      <c r="BZ227" s="44"/>
      <c r="CA227" s="44"/>
      <c r="CB227" s="44"/>
      <c r="CC227" s="44"/>
      <c r="CD227" s="44"/>
      <c r="CE227" s="44"/>
      <c r="CF227" s="44"/>
      <c r="CG227" s="44"/>
      <c r="CH227" s="44"/>
      <c r="CI227" s="44"/>
      <c r="CJ227" s="44"/>
      <c r="CK227" s="44"/>
      <c r="CL227" s="44"/>
      <c r="CM227" s="44"/>
      <c r="CN227" s="44"/>
      <c r="CO227" s="44"/>
      <c r="CP227" s="44"/>
      <c r="CQ227" s="44"/>
    </row>
    <row r="228" spans="1:95" s="38" customFormat="1" ht="42.75" customHeight="1">
      <c r="A228" s="141"/>
      <c r="B228" s="142"/>
      <c r="C228" s="142"/>
      <c r="D228" s="142"/>
      <c r="E228" s="142"/>
      <c r="F228" s="142"/>
      <c r="G228" s="142"/>
      <c r="H228" s="142"/>
      <c r="I228" s="143"/>
      <c r="J228" s="135"/>
      <c r="K228" s="136"/>
      <c r="L228" s="137"/>
      <c r="M228" s="404"/>
      <c r="N228" s="405"/>
      <c r="O228" s="406"/>
      <c r="P228" s="144">
        <f t="shared" si="5"/>
        <v>0</v>
      </c>
      <c r="Q228" s="145"/>
      <c r="R228" s="146"/>
      <c r="S228" s="129"/>
      <c r="T228" s="130"/>
      <c r="U228" s="130"/>
      <c r="V228" s="131"/>
      <c r="W228" s="129"/>
      <c r="X228" s="130"/>
      <c r="Y228" s="130"/>
      <c r="Z228" s="130"/>
      <c r="AA228" s="130"/>
      <c r="AB228" s="402"/>
      <c r="AC228" s="44"/>
      <c r="AD228" s="44"/>
      <c r="AE228" s="44"/>
      <c r="AF228" s="44"/>
      <c r="AG228" s="44"/>
      <c r="AH228" s="44"/>
      <c r="AI228" s="44"/>
      <c r="AJ228" s="44"/>
      <c r="AK228" s="44"/>
      <c r="AL228" s="44"/>
      <c r="AM228" s="44"/>
      <c r="AN228" s="44"/>
      <c r="AO228" s="44"/>
      <c r="AP228" s="44"/>
      <c r="AQ228" s="39"/>
      <c r="AR228" s="44"/>
      <c r="AS228" s="44"/>
      <c r="AT228" s="44"/>
      <c r="AU228" s="44"/>
      <c r="AV228" s="44"/>
      <c r="AW228" s="44"/>
      <c r="AX228" s="44"/>
      <c r="AY228" s="44"/>
      <c r="AZ228" s="44"/>
      <c r="BA228" s="44"/>
      <c r="BB228" s="44"/>
      <c r="BC228" s="44"/>
      <c r="BD228" s="44"/>
      <c r="BE228" s="44"/>
      <c r="BF228" s="44"/>
      <c r="BG228" s="44"/>
      <c r="BH228" s="44"/>
      <c r="BI228" s="44"/>
      <c r="BJ228" s="44"/>
      <c r="BK228" s="44"/>
      <c r="BL228" s="44"/>
      <c r="BM228" s="44"/>
      <c r="BN228" s="44"/>
      <c r="BO228" s="44"/>
      <c r="BP228" s="44"/>
      <c r="BQ228" s="44"/>
      <c r="BR228" s="44"/>
      <c r="BS228" s="44"/>
      <c r="BT228" s="44"/>
      <c r="BU228" s="44"/>
      <c r="BV228" s="44"/>
      <c r="BW228" s="44"/>
      <c r="BX228" s="44"/>
      <c r="BY228" s="44"/>
      <c r="BZ228" s="44"/>
      <c r="CA228" s="44"/>
      <c r="CB228" s="44"/>
      <c r="CC228" s="44"/>
      <c r="CD228" s="44"/>
      <c r="CE228" s="44"/>
      <c r="CF228" s="44"/>
      <c r="CG228" s="44"/>
      <c r="CH228" s="44"/>
      <c r="CI228" s="44"/>
      <c r="CJ228" s="44"/>
      <c r="CK228" s="44"/>
      <c r="CL228" s="44"/>
      <c r="CM228" s="44"/>
      <c r="CN228" s="44"/>
      <c r="CO228" s="44"/>
      <c r="CP228" s="44"/>
      <c r="CQ228" s="44"/>
    </row>
    <row r="229" spans="1:95" s="38" customFormat="1" ht="42.75" customHeight="1">
      <c r="A229" s="141"/>
      <c r="B229" s="142"/>
      <c r="C229" s="142"/>
      <c r="D229" s="142"/>
      <c r="E229" s="142"/>
      <c r="F229" s="142"/>
      <c r="G229" s="142"/>
      <c r="H229" s="142"/>
      <c r="I229" s="143"/>
      <c r="J229" s="135"/>
      <c r="K229" s="136"/>
      <c r="L229" s="137"/>
      <c r="M229" s="404"/>
      <c r="N229" s="405"/>
      <c r="O229" s="406"/>
      <c r="P229" s="144">
        <f t="shared" si="5"/>
        <v>0</v>
      </c>
      <c r="Q229" s="145"/>
      <c r="R229" s="146"/>
      <c r="S229" s="129"/>
      <c r="T229" s="130"/>
      <c r="U229" s="130"/>
      <c r="V229" s="131"/>
      <c r="W229" s="129"/>
      <c r="X229" s="130"/>
      <c r="Y229" s="130"/>
      <c r="Z229" s="130"/>
      <c r="AA229" s="130"/>
      <c r="AB229" s="402"/>
      <c r="AC229" s="44"/>
      <c r="AD229" s="44"/>
      <c r="AE229" s="44"/>
      <c r="AF229" s="44"/>
      <c r="AG229" s="44"/>
      <c r="AH229" s="44"/>
      <c r="AI229" s="44"/>
      <c r="AJ229" s="44"/>
      <c r="AK229" s="44"/>
      <c r="AL229" s="44"/>
      <c r="AM229" s="44"/>
      <c r="AN229" s="44"/>
      <c r="AO229" s="44"/>
      <c r="AP229" s="44"/>
      <c r="AQ229" s="39"/>
      <c r="AR229" s="44"/>
      <c r="AS229" s="44"/>
      <c r="AT229" s="44"/>
      <c r="AU229" s="44"/>
      <c r="AV229" s="44"/>
      <c r="AW229" s="44"/>
      <c r="AX229" s="44"/>
      <c r="AY229" s="44"/>
      <c r="AZ229" s="44"/>
      <c r="BA229" s="44"/>
      <c r="BB229" s="44"/>
      <c r="BC229" s="44"/>
      <c r="BD229" s="44"/>
      <c r="BE229" s="44"/>
      <c r="BF229" s="44"/>
      <c r="BG229" s="44"/>
      <c r="BH229" s="44"/>
      <c r="BI229" s="44"/>
      <c r="BJ229" s="44"/>
      <c r="BK229" s="44"/>
      <c r="BL229" s="44"/>
      <c r="BM229" s="44"/>
      <c r="BN229" s="44"/>
      <c r="BO229" s="44"/>
      <c r="BP229" s="44"/>
      <c r="BQ229" s="44"/>
      <c r="BR229" s="44"/>
      <c r="BS229" s="44"/>
      <c r="BT229" s="44"/>
      <c r="BU229" s="44"/>
      <c r="BV229" s="44"/>
      <c r="BW229" s="44"/>
      <c r="BX229" s="44"/>
      <c r="BY229" s="44"/>
      <c r="BZ229" s="44"/>
      <c r="CA229" s="44"/>
      <c r="CB229" s="44"/>
      <c r="CC229" s="44"/>
      <c r="CD229" s="44"/>
      <c r="CE229" s="44"/>
      <c r="CF229" s="44"/>
      <c r="CG229" s="44"/>
      <c r="CH229" s="44"/>
      <c r="CI229" s="44"/>
      <c r="CJ229" s="44"/>
      <c r="CK229" s="44"/>
      <c r="CL229" s="44"/>
      <c r="CM229" s="44"/>
      <c r="CN229" s="44"/>
      <c r="CO229" s="44"/>
      <c r="CP229" s="44"/>
      <c r="CQ229" s="44"/>
    </row>
    <row r="230" spans="1:95" s="38" customFormat="1" ht="42.75" customHeight="1" thickBot="1">
      <c r="A230" s="138"/>
      <c r="B230" s="139"/>
      <c r="C230" s="139"/>
      <c r="D230" s="139"/>
      <c r="E230" s="139"/>
      <c r="F230" s="139"/>
      <c r="G230" s="139"/>
      <c r="H230" s="139"/>
      <c r="I230" s="140"/>
      <c r="J230" s="138"/>
      <c r="K230" s="139"/>
      <c r="L230" s="139"/>
      <c r="M230" s="138"/>
      <c r="N230" s="139"/>
      <c r="O230" s="139"/>
      <c r="P230" s="132">
        <f t="shared" si="5"/>
        <v>0</v>
      </c>
      <c r="Q230" s="133"/>
      <c r="R230" s="134"/>
      <c r="S230" s="127"/>
      <c r="T230" s="128"/>
      <c r="U230" s="128"/>
      <c r="V230" s="128"/>
      <c r="W230" s="127"/>
      <c r="X230" s="128"/>
      <c r="Y230" s="128"/>
      <c r="Z230" s="128"/>
      <c r="AA230" s="128"/>
      <c r="AB230" s="403"/>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A230" s="44"/>
      <c r="BB230" s="44"/>
      <c r="BC230" s="44"/>
      <c r="BD230" s="44"/>
      <c r="BE230" s="44"/>
      <c r="BF230" s="44"/>
      <c r="BG230" s="44"/>
      <c r="BH230" s="44"/>
      <c r="BI230" s="44"/>
      <c r="BJ230" s="44"/>
      <c r="BK230" s="44"/>
      <c r="BL230" s="44"/>
      <c r="BM230" s="44"/>
      <c r="BN230" s="44"/>
      <c r="BO230" s="44"/>
      <c r="BP230" s="44"/>
      <c r="BQ230" s="44"/>
      <c r="BR230" s="44"/>
      <c r="BS230" s="44"/>
      <c r="BT230" s="44"/>
      <c r="BU230" s="44"/>
      <c r="BV230" s="44"/>
      <c r="BW230" s="44"/>
      <c r="BX230" s="44"/>
      <c r="BY230" s="44"/>
      <c r="BZ230" s="44"/>
      <c r="CA230" s="44"/>
      <c r="CB230" s="44"/>
      <c r="CC230" s="44"/>
      <c r="CD230" s="44"/>
      <c r="CE230" s="44"/>
      <c r="CF230" s="44"/>
      <c r="CG230" s="44"/>
      <c r="CH230" s="44"/>
      <c r="CI230" s="44"/>
      <c r="CJ230" s="44"/>
      <c r="CK230" s="44"/>
      <c r="CL230" s="44"/>
      <c r="CM230" s="44"/>
      <c r="CN230" s="44"/>
      <c r="CO230" s="44"/>
      <c r="CP230" s="44"/>
      <c r="CQ230" s="44"/>
    </row>
    <row r="231" spans="1:95" s="38" customFormat="1" ht="15.75" customHeight="1" thickBot="1">
      <c r="A231"/>
      <c r="B231"/>
      <c r="C231"/>
      <c r="D231"/>
      <c r="E231"/>
      <c r="F231"/>
      <c r="G231"/>
      <c r="H231"/>
      <c r="I231"/>
      <c r="J231"/>
      <c r="K231"/>
      <c r="L231"/>
      <c r="M231"/>
      <c r="N231"/>
      <c r="O231"/>
      <c r="P231"/>
      <c r="Q231"/>
      <c r="R231"/>
      <c r="S231"/>
      <c r="T231"/>
      <c r="U231"/>
      <c r="V231"/>
      <c r="W231"/>
      <c r="X231"/>
      <c r="Y231"/>
      <c r="Z231"/>
      <c r="AA231"/>
      <c r="AB231"/>
      <c r="AC231" s="44"/>
      <c r="AD231" s="44"/>
      <c r="AE231" s="44"/>
      <c r="AF231" s="44"/>
      <c r="AG231" s="44"/>
      <c r="AH231" s="44"/>
      <c r="AI231" s="44"/>
      <c r="AJ231" s="44"/>
      <c r="AK231" s="44"/>
      <c r="AL231" s="44"/>
      <c r="AM231" s="44"/>
      <c r="AN231" s="44"/>
      <c r="AO231" s="44"/>
      <c r="AP231" s="44"/>
      <c r="BE231" s="44"/>
      <c r="BF231" s="44"/>
      <c r="BG231" s="44"/>
      <c r="BH231" s="44"/>
      <c r="BI231" s="44"/>
      <c r="BJ231" s="44"/>
      <c r="BK231" s="44"/>
      <c r="BL231" s="44"/>
      <c r="BM231" s="44"/>
      <c r="BN231" s="44"/>
      <c r="BO231" s="44"/>
      <c r="BP231" s="44"/>
      <c r="BQ231" s="44"/>
      <c r="BR231" s="44"/>
      <c r="BS231" s="44"/>
      <c r="BT231" s="44"/>
      <c r="BU231" s="44"/>
      <c r="BV231" s="44"/>
      <c r="BW231" s="44"/>
      <c r="BX231" s="44"/>
      <c r="BY231" s="44"/>
      <c r="BZ231" s="44"/>
      <c r="CA231" s="44"/>
      <c r="CB231" s="44"/>
      <c r="CC231" s="44"/>
      <c r="CD231" s="44"/>
      <c r="CE231" s="44"/>
      <c r="CF231" s="44"/>
      <c r="CG231" s="44"/>
      <c r="CH231" s="44"/>
      <c r="CI231" s="44"/>
      <c r="CJ231" s="44"/>
      <c r="CK231" s="44"/>
      <c r="CL231" s="44"/>
      <c r="CM231" s="44"/>
      <c r="CN231" s="44"/>
      <c r="CO231" s="44"/>
      <c r="CP231" s="44"/>
      <c r="CQ231" s="44"/>
    </row>
    <row r="232" spans="1:95" ht="14.25" customHeight="1">
      <c r="A232" s="178" t="s">
        <v>151</v>
      </c>
      <c r="B232" s="179"/>
      <c r="C232" s="179"/>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c r="Z232" s="179"/>
      <c r="AA232" s="179"/>
      <c r="AB232" s="180"/>
    </row>
    <row r="233" spans="1:95">
      <c r="A233" s="202"/>
      <c r="B233" s="203"/>
      <c r="C233" s="203"/>
      <c r="D233" s="203"/>
      <c r="E233" s="203"/>
      <c r="F233" s="203"/>
      <c r="G233" s="203"/>
      <c r="H233" s="203"/>
      <c r="I233" s="203"/>
      <c r="J233" s="203"/>
      <c r="K233" s="203"/>
      <c r="L233" s="203"/>
      <c r="M233" s="203"/>
      <c r="N233" s="203"/>
      <c r="O233" s="203"/>
      <c r="P233" s="203"/>
      <c r="Q233" s="203"/>
      <c r="R233" s="203"/>
      <c r="S233" s="203"/>
      <c r="T233" s="203"/>
      <c r="U233" s="203"/>
      <c r="V233" s="203"/>
      <c r="W233" s="203"/>
      <c r="X233" s="203"/>
      <c r="Y233" s="203"/>
      <c r="Z233" s="203"/>
      <c r="AA233" s="203"/>
      <c r="AB233" s="204"/>
    </row>
    <row r="234" spans="1:95" ht="13.9" customHeight="1">
      <c r="A234" s="205"/>
      <c r="B234" s="206"/>
      <c r="C234" s="206"/>
      <c r="D234" s="206"/>
      <c r="E234" s="206"/>
      <c r="F234" s="206"/>
      <c r="G234" s="206"/>
      <c r="H234" s="206"/>
      <c r="I234" s="206"/>
      <c r="J234" s="206"/>
      <c r="K234" s="206"/>
      <c r="L234" s="206"/>
      <c r="M234" s="206"/>
      <c r="N234" s="206"/>
      <c r="O234" s="206"/>
      <c r="P234" s="206"/>
      <c r="Q234" s="206"/>
      <c r="R234" s="206"/>
      <c r="S234" s="206"/>
      <c r="T234" s="206"/>
      <c r="U234" s="206"/>
      <c r="V234" s="206"/>
      <c r="W234" s="206"/>
      <c r="X234" s="206"/>
      <c r="Y234" s="206"/>
      <c r="Z234" s="206"/>
      <c r="AA234" s="206"/>
      <c r="AB234" s="207"/>
    </row>
    <row r="235" spans="1:95" ht="13.9" customHeight="1">
      <c r="A235" s="205"/>
      <c r="B235" s="206"/>
      <c r="C235" s="206"/>
      <c r="D235" s="206"/>
      <c r="E235" s="206"/>
      <c r="F235" s="206"/>
      <c r="G235" s="206"/>
      <c r="H235" s="206"/>
      <c r="I235" s="206"/>
      <c r="J235" s="206"/>
      <c r="K235" s="206"/>
      <c r="L235" s="206"/>
      <c r="M235" s="206"/>
      <c r="N235" s="206"/>
      <c r="O235" s="206"/>
      <c r="P235" s="206"/>
      <c r="Q235" s="206"/>
      <c r="R235" s="206"/>
      <c r="S235" s="206"/>
      <c r="T235" s="206"/>
      <c r="U235" s="206"/>
      <c r="V235" s="206"/>
      <c r="W235" s="206"/>
      <c r="X235" s="206"/>
      <c r="Y235" s="206"/>
      <c r="Z235" s="206"/>
      <c r="AA235" s="206"/>
      <c r="AB235" s="207"/>
    </row>
    <row r="236" spans="1:95" ht="13.9" customHeight="1">
      <c r="A236" s="205"/>
      <c r="B236" s="206"/>
      <c r="C236" s="206"/>
      <c r="D236" s="206"/>
      <c r="E236" s="206"/>
      <c r="F236" s="206"/>
      <c r="G236" s="206"/>
      <c r="H236" s="206"/>
      <c r="I236" s="206"/>
      <c r="J236" s="206"/>
      <c r="K236" s="206"/>
      <c r="L236" s="206"/>
      <c r="M236" s="206"/>
      <c r="N236" s="206"/>
      <c r="O236" s="206"/>
      <c r="P236" s="206"/>
      <c r="Q236" s="206"/>
      <c r="R236" s="206"/>
      <c r="S236" s="206"/>
      <c r="T236" s="206"/>
      <c r="U236" s="206"/>
      <c r="V236" s="206"/>
      <c r="W236" s="206"/>
      <c r="X236" s="206"/>
      <c r="Y236" s="206"/>
      <c r="Z236" s="206"/>
      <c r="AA236" s="206"/>
      <c r="AB236" s="207"/>
    </row>
    <row r="237" spans="1:95" ht="13.9" customHeight="1">
      <c r="A237" s="205"/>
      <c r="B237" s="206"/>
      <c r="C237" s="206"/>
      <c r="D237" s="206"/>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7"/>
    </row>
    <row r="238" spans="1:95" ht="23.25" customHeight="1">
      <c r="A238" s="205"/>
      <c r="B238" s="206"/>
      <c r="C238" s="206"/>
      <c r="D238" s="206"/>
      <c r="E238" s="206"/>
      <c r="F238" s="206"/>
      <c r="G238" s="206"/>
      <c r="H238" s="206"/>
      <c r="I238" s="206"/>
      <c r="J238" s="206"/>
      <c r="K238" s="206"/>
      <c r="L238" s="206"/>
      <c r="M238" s="206"/>
      <c r="N238" s="206"/>
      <c r="O238" s="206"/>
      <c r="P238" s="206"/>
      <c r="Q238" s="206"/>
      <c r="R238" s="206"/>
      <c r="S238" s="206"/>
      <c r="T238" s="206"/>
      <c r="U238" s="206"/>
      <c r="V238" s="206"/>
      <c r="W238" s="206"/>
      <c r="X238" s="206"/>
      <c r="Y238" s="206"/>
      <c r="Z238" s="206"/>
      <c r="AA238" s="206"/>
      <c r="AB238" s="207"/>
    </row>
    <row r="239" spans="1:95" ht="22.5" customHeight="1" thickBot="1">
      <c r="A239" s="208"/>
      <c r="B239" s="209"/>
      <c r="C239" s="209"/>
      <c r="D239" s="209"/>
      <c r="E239" s="209"/>
      <c r="F239" s="209"/>
      <c r="G239" s="209"/>
      <c r="H239" s="209"/>
      <c r="I239" s="209"/>
      <c r="J239" s="209"/>
      <c r="K239" s="209"/>
      <c r="L239" s="209"/>
      <c r="M239" s="209"/>
      <c r="N239" s="209"/>
      <c r="O239" s="209"/>
      <c r="P239" s="209"/>
      <c r="Q239" s="209"/>
      <c r="R239" s="209"/>
      <c r="S239" s="209"/>
      <c r="T239" s="209"/>
      <c r="U239" s="209"/>
      <c r="V239" s="209"/>
      <c r="W239" s="209"/>
      <c r="X239" s="209"/>
      <c r="Y239" s="209"/>
      <c r="Z239" s="209"/>
      <c r="AA239" s="209"/>
      <c r="AB239" s="210"/>
    </row>
    <row r="240" spans="1:95" ht="14.25" customHeight="1" thickBot="1"/>
    <row r="241" spans="1:95" ht="14.25" customHeight="1">
      <c r="A241" s="178" t="s">
        <v>174</v>
      </c>
      <c r="B241" s="179"/>
      <c r="C241" s="179"/>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c r="AB241" s="180"/>
    </row>
    <row r="242" spans="1:95" ht="71.650000000000006" customHeight="1">
      <c r="A242" s="389" t="s">
        <v>60</v>
      </c>
      <c r="B242" s="390"/>
      <c r="C242" s="390"/>
      <c r="D242" s="391"/>
      <c r="E242" s="380"/>
      <c r="F242" s="381"/>
      <c r="G242" s="381"/>
      <c r="H242" s="381"/>
      <c r="I242" s="381"/>
      <c r="J242" s="381"/>
      <c r="K242" s="381"/>
      <c r="L242" s="381"/>
      <c r="M242" s="381"/>
      <c r="N242" s="381"/>
      <c r="O242" s="381"/>
      <c r="P242" s="381"/>
      <c r="Q242" s="381"/>
      <c r="R242" s="381"/>
      <c r="S242" s="381"/>
      <c r="T242" s="381"/>
      <c r="U242" s="381"/>
      <c r="V242" s="381"/>
      <c r="W242" s="381"/>
      <c r="X242" s="381"/>
      <c r="Y242" s="381"/>
      <c r="Z242" s="381"/>
      <c r="AA242" s="381"/>
      <c r="AB242" s="382"/>
    </row>
    <row r="243" spans="1:95" ht="57.2" customHeight="1">
      <c r="A243" s="389" t="s">
        <v>57</v>
      </c>
      <c r="B243" s="390"/>
      <c r="C243" s="390"/>
      <c r="D243" s="391"/>
      <c r="E243" s="380"/>
      <c r="F243" s="381"/>
      <c r="G243" s="381"/>
      <c r="H243" s="381"/>
      <c r="I243" s="381"/>
      <c r="J243" s="381"/>
      <c r="K243" s="381"/>
      <c r="L243" s="381"/>
      <c r="M243" s="381"/>
      <c r="N243" s="381"/>
      <c r="O243" s="381"/>
      <c r="P243" s="381"/>
      <c r="Q243" s="381"/>
      <c r="R243" s="381"/>
      <c r="S243" s="381"/>
      <c r="T243" s="381"/>
      <c r="U243" s="381"/>
      <c r="V243" s="381"/>
      <c r="W243" s="381"/>
      <c r="X243" s="381"/>
      <c r="Y243" s="381"/>
      <c r="Z243" s="381"/>
      <c r="AA243" s="381"/>
      <c r="AB243" s="382"/>
    </row>
    <row r="244" spans="1:95" s="38" customFormat="1" ht="57.2" customHeight="1">
      <c r="A244" s="389" t="s">
        <v>59</v>
      </c>
      <c r="B244" s="390"/>
      <c r="C244" s="390"/>
      <c r="D244" s="391"/>
      <c r="E244" s="380"/>
      <c r="F244" s="381"/>
      <c r="G244" s="381"/>
      <c r="H244" s="381"/>
      <c r="I244" s="381"/>
      <c r="J244" s="381"/>
      <c r="K244" s="381"/>
      <c r="L244" s="381"/>
      <c r="M244" s="381"/>
      <c r="N244" s="381"/>
      <c r="O244" s="381"/>
      <c r="P244" s="381"/>
      <c r="Q244" s="381"/>
      <c r="R244" s="381"/>
      <c r="S244" s="381"/>
      <c r="T244" s="381"/>
      <c r="U244" s="381"/>
      <c r="V244" s="381"/>
      <c r="W244" s="381"/>
      <c r="X244" s="381"/>
      <c r="Y244" s="381"/>
      <c r="Z244" s="381"/>
      <c r="AA244" s="381"/>
      <c r="AB244" s="382"/>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4"/>
      <c r="BJ244" s="44"/>
      <c r="BK244" s="44"/>
      <c r="BL244" s="44"/>
      <c r="BM244" s="44"/>
      <c r="BN244" s="44"/>
      <c r="BO244" s="44"/>
      <c r="BP244" s="44"/>
      <c r="BQ244" s="44"/>
      <c r="BR244" s="44"/>
      <c r="BS244" s="44"/>
      <c r="BT244" s="44"/>
      <c r="BU244" s="44"/>
      <c r="BV244" s="44"/>
      <c r="BW244" s="44"/>
      <c r="BX244" s="44"/>
      <c r="BY244" s="44"/>
      <c r="BZ244" s="44"/>
      <c r="CA244" s="44"/>
      <c r="CB244" s="44"/>
      <c r="CC244" s="44"/>
      <c r="CD244" s="44"/>
      <c r="CE244" s="44"/>
      <c r="CF244" s="44"/>
      <c r="CG244" s="44"/>
      <c r="CH244" s="44"/>
      <c r="CI244" s="44"/>
      <c r="CJ244" s="44"/>
      <c r="CK244" s="44"/>
      <c r="CL244" s="44"/>
      <c r="CM244" s="44"/>
      <c r="CN244" s="44"/>
      <c r="CO244" s="44"/>
      <c r="CP244" s="44"/>
      <c r="CQ244" s="44"/>
    </row>
    <row r="245" spans="1:95" s="38" customFormat="1" ht="57.2" customHeight="1">
      <c r="A245" s="389" t="s">
        <v>61</v>
      </c>
      <c r="B245" s="390"/>
      <c r="C245" s="390"/>
      <c r="D245" s="391"/>
      <c r="E245" s="380"/>
      <c r="F245" s="381"/>
      <c r="G245" s="381"/>
      <c r="H245" s="381"/>
      <c r="I245" s="381"/>
      <c r="J245" s="381"/>
      <c r="K245" s="381"/>
      <c r="L245" s="381"/>
      <c r="M245" s="381"/>
      <c r="N245" s="381"/>
      <c r="O245" s="381"/>
      <c r="P245" s="381"/>
      <c r="Q245" s="381"/>
      <c r="R245" s="381"/>
      <c r="S245" s="381"/>
      <c r="T245" s="381"/>
      <c r="U245" s="381"/>
      <c r="V245" s="381"/>
      <c r="W245" s="381"/>
      <c r="X245" s="381"/>
      <c r="Y245" s="381"/>
      <c r="Z245" s="381"/>
      <c r="AA245" s="381"/>
      <c r="AB245" s="382"/>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c r="BI245" s="44"/>
      <c r="BJ245" s="44"/>
      <c r="BK245" s="44"/>
      <c r="BL245" s="44"/>
      <c r="BM245" s="44"/>
      <c r="BN245" s="44"/>
      <c r="BO245" s="44"/>
      <c r="BP245" s="44"/>
      <c r="BQ245" s="44"/>
      <c r="BR245" s="44"/>
      <c r="BS245" s="44"/>
      <c r="BT245" s="44"/>
      <c r="BU245" s="44"/>
      <c r="BV245" s="44"/>
      <c r="BW245" s="44"/>
      <c r="BX245" s="44"/>
      <c r="BY245" s="44"/>
      <c r="BZ245" s="44"/>
      <c r="CA245" s="44"/>
      <c r="CB245" s="44"/>
      <c r="CC245" s="44"/>
      <c r="CD245" s="44"/>
      <c r="CE245" s="44"/>
      <c r="CF245" s="44"/>
      <c r="CG245" s="44"/>
      <c r="CH245" s="44"/>
      <c r="CI245" s="44"/>
      <c r="CJ245" s="44"/>
      <c r="CK245" s="44"/>
      <c r="CL245" s="44"/>
      <c r="CM245" s="44"/>
      <c r="CN245" s="44"/>
      <c r="CO245" s="44"/>
      <c r="CP245" s="44"/>
      <c r="CQ245" s="44"/>
    </row>
    <row r="246" spans="1:95" s="38" customFormat="1" ht="57.2" customHeight="1">
      <c r="A246" s="389" t="s">
        <v>47</v>
      </c>
      <c r="B246" s="390"/>
      <c r="C246" s="390"/>
      <c r="D246" s="391"/>
      <c r="E246" s="380"/>
      <c r="F246" s="381"/>
      <c r="G246" s="381"/>
      <c r="H246" s="381"/>
      <c r="I246" s="381"/>
      <c r="J246" s="381"/>
      <c r="K246" s="381"/>
      <c r="L246" s="381"/>
      <c r="M246" s="381"/>
      <c r="N246" s="381"/>
      <c r="O246" s="381"/>
      <c r="P246" s="381"/>
      <c r="Q246" s="381"/>
      <c r="R246" s="381"/>
      <c r="S246" s="381"/>
      <c r="T246" s="381"/>
      <c r="U246" s="381"/>
      <c r="V246" s="381"/>
      <c r="W246" s="381"/>
      <c r="X246" s="381"/>
      <c r="Y246" s="381"/>
      <c r="Z246" s="381"/>
      <c r="AA246" s="381"/>
      <c r="AB246" s="382"/>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A246" s="44"/>
      <c r="BB246" s="44"/>
      <c r="BC246" s="44"/>
      <c r="BD246" s="44"/>
      <c r="BE246" s="44"/>
      <c r="BF246" s="44"/>
      <c r="BG246" s="44"/>
      <c r="BH246" s="44"/>
      <c r="BI246" s="44"/>
      <c r="BJ246" s="44"/>
      <c r="BK246" s="44"/>
      <c r="BL246" s="44"/>
      <c r="BM246" s="44"/>
      <c r="BN246" s="44"/>
      <c r="BO246" s="44"/>
      <c r="BP246" s="44"/>
      <c r="BQ246" s="44"/>
      <c r="BR246" s="44"/>
      <c r="BS246" s="44"/>
      <c r="BT246" s="44"/>
      <c r="BU246" s="44"/>
      <c r="BV246" s="44"/>
      <c r="BW246" s="44"/>
      <c r="BX246" s="44"/>
      <c r="BY246" s="44"/>
      <c r="BZ246" s="44"/>
      <c r="CA246" s="44"/>
      <c r="CB246" s="44"/>
      <c r="CC246" s="44"/>
      <c r="CD246" s="44"/>
      <c r="CE246" s="44"/>
      <c r="CF246" s="44"/>
      <c r="CG246" s="44"/>
      <c r="CH246" s="44"/>
      <c r="CI246" s="44"/>
      <c r="CJ246" s="44"/>
      <c r="CK246" s="44"/>
      <c r="CL246" s="44"/>
      <c r="CM246" s="44"/>
      <c r="CN246" s="44"/>
      <c r="CO246" s="44"/>
      <c r="CP246" s="44"/>
      <c r="CQ246" s="44"/>
    </row>
    <row r="247" spans="1:95" s="38" customFormat="1" ht="57.2" customHeight="1" thickBot="1">
      <c r="A247" s="383" t="s">
        <v>49</v>
      </c>
      <c r="B247" s="384"/>
      <c r="C247" s="384"/>
      <c r="D247" s="385"/>
      <c r="E247" s="386"/>
      <c r="F247" s="387"/>
      <c r="G247" s="387"/>
      <c r="H247" s="387"/>
      <c r="I247" s="387"/>
      <c r="J247" s="387"/>
      <c r="K247" s="387"/>
      <c r="L247" s="387"/>
      <c r="M247" s="387"/>
      <c r="N247" s="387"/>
      <c r="O247" s="387"/>
      <c r="P247" s="387"/>
      <c r="Q247" s="387"/>
      <c r="R247" s="387"/>
      <c r="S247" s="387"/>
      <c r="T247" s="387"/>
      <c r="U247" s="387"/>
      <c r="V247" s="387"/>
      <c r="W247" s="387"/>
      <c r="X247" s="387"/>
      <c r="Y247" s="387"/>
      <c r="Z247" s="387"/>
      <c r="AA247" s="387"/>
      <c r="AB247" s="388"/>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A247" s="44"/>
      <c r="BB247" s="44"/>
      <c r="BC247" s="44"/>
      <c r="BD247" s="44"/>
      <c r="BE247" s="44"/>
      <c r="BF247" s="44"/>
      <c r="BG247" s="44"/>
      <c r="BH247" s="44"/>
      <c r="BI247" s="44"/>
      <c r="BJ247" s="44"/>
      <c r="BK247" s="44"/>
      <c r="BL247" s="44"/>
      <c r="BM247" s="44"/>
      <c r="BN247" s="44"/>
      <c r="BO247" s="44"/>
      <c r="BP247" s="44"/>
      <c r="BQ247" s="44"/>
      <c r="BR247" s="44"/>
      <c r="BS247" s="44"/>
      <c r="BT247" s="44"/>
      <c r="BU247" s="44"/>
      <c r="BV247" s="44"/>
      <c r="BW247" s="44"/>
      <c r="BX247" s="44"/>
      <c r="BY247" s="44"/>
      <c r="BZ247" s="44"/>
      <c r="CA247" s="44"/>
      <c r="CB247" s="44"/>
      <c r="CC247" s="44"/>
      <c r="CD247" s="44"/>
      <c r="CE247" s="44"/>
      <c r="CF247" s="44"/>
      <c r="CG247" s="44"/>
      <c r="CH247" s="44"/>
      <c r="CI247" s="44"/>
      <c r="CJ247" s="44"/>
      <c r="CK247" s="44"/>
      <c r="CL247" s="44"/>
      <c r="CM247" s="44"/>
      <c r="CN247" s="44"/>
      <c r="CO247" s="44"/>
      <c r="CP247" s="44"/>
      <c r="CQ247" s="44"/>
    </row>
    <row r="248" spans="1:95" s="38" customFormat="1" ht="14.25" customHeight="1">
      <c r="A248"/>
      <c r="B248"/>
      <c r="C248"/>
      <c r="D248"/>
      <c r="E248"/>
      <c r="F248"/>
      <c r="G248"/>
      <c r="H248"/>
      <c r="I248"/>
      <c r="J248"/>
      <c r="K248"/>
      <c r="L248"/>
      <c r="M248"/>
      <c r="N248"/>
      <c r="O248"/>
      <c r="P248"/>
      <c r="Q248"/>
      <c r="R248"/>
      <c r="S248"/>
      <c r="T248"/>
      <c r="U248"/>
      <c r="V248"/>
      <c r="W248"/>
      <c r="X248"/>
      <c r="Y248"/>
      <c r="Z248"/>
      <c r="AA248"/>
      <c r="AB248"/>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A248" s="44"/>
      <c r="BB248" s="44"/>
      <c r="BC248" s="44"/>
      <c r="BD248" s="44"/>
      <c r="BE248" s="44"/>
      <c r="BF248" s="44"/>
      <c r="BG248" s="44"/>
      <c r="BH248" s="44"/>
      <c r="BI248" s="44"/>
      <c r="BJ248" s="44"/>
      <c r="BK248" s="44"/>
      <c r="BL248" s="44"/>
      <c r="BM248" s="44"/>
      <c r="BN248" s="44"/>
      <c r="BO248" s="44"/>
      <c r="BP248" s="44"/>
      <c r="BQ248" s="44"/>
      <c r="BR248" s="44"/>
      <c r="BS248" s="44"/>
      <c r="BT248" s="44"/>
      <c r="BU248" s="44"/>
      <c r="BV248" s="44"/>
      <c r="BW248" s="44"/>
      <c r="BX248" s="44"/>
      <c r="BY248" s="44"/>
      <c r="BZ248" s="44"/>
      <c r="CA248" s="44"/>
      <c r="CB248" s="44"/>
      <c r="CC248" s="44"/>
      <c r="CD248" s="44"/>
      <c r="CE248" s="44"/>
      <c r="CF248" s="44"/>
      <c r="CG248" s="44"/>
      <c r="CH248" s="44"/>
      <c r="CI248" s="44"/>
      <c r="CJ248" s="44"/>
      <c r="CK248" s="44"/>
      <c r="CL248" s="44"/>
      <c r="CM248" s="44"/>
      <c r="CN248" s="44"/>
      <c r="CO248" s="44"/>
      <c r="CP248" s="44"/>
      <c r="CQ248" s="44"/>
    </row>
    <row r="249" spans="1:95" s="38" customFormat="1" ht="15" customHeight="1">
      <c r="A249" s="371" t="s">
        <v>152</v>
      </c>
      <c r="B249" s="372"/>
      <c r="C249" s="372"/>
      <c r="D249" s="372"/>
      <c r="E249" s="372"/>
      <c r="F249" s="372"/>
      <c r="G249" s="372"/>
      <c r="H249" s="372"/>
      <c r="I249" s="372"/>
      <c r="J249" s="372"/>
      <c r="K249" s="372"/>
      <c r="L249" s="372"/>
      <c r="M249" s="372"/>
      <c r="N249" s="372"/>
      <c r="O249" s="372"/>
      <c r="P249" s="372"/>
      <c r="Q249" s="372"/>
      <c r="R249" s="372"/>
      <c r="S249" s="372"/>
      <c r="T249" s="372"/>
      <c r="U249" s="372"/>
      <c r="V249" s="372"/>
      <c r="W249" s="372"/>
      <c r="X249" s="372"/>
      <c r="Y249" s="372"/>
      <c r="Z249" s="372"/>
      <c r="AA249" s="372"/>
      <c r="AB249" s="373"/>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A249" s="44"/>
      <c r="BB249" s="44"/>
      <c r="BC249" s="44"/>
      <c r="BD249" s="44"/>
      <c r="BE249" s="44"/>
      <c r="BF249" s="44"/>
      <c r="BG249" s="44"/>
      <c r="BH249" s="44"/>
      <c r="BI249" s="44"/>
      <c r="BJ249" s="44"/>
      <c r="BK249" s="44"/>
      <c r="BL249" s="44"/>
      <c r="BM249" s="44"/>
      <c r="BN249" s="44"/>
      <c r="BO249" s="44"/>
      <c r="BP249" s="44"/>
      <c r="BQ249" s="44"/>
      <c r="BR249" s="44"/>
      <c r="BS249" s="44"/>
      <c r="BT249" s="44"/>
      <c r="BU249" s="44"/>
      <c r="BV249" s="44"/>
      <c r="BW249" s="44"/>
      <c r="BX249" s="44"/>
      <c r="BY249" s="44"/>
      <c r="BZ249" s="44"/>
      <c r="CA249" s="44"/>
      <c r="CB249" s="44"/>
      <c r="CC249" s="44"/>
      <c r="CD249" s="44"/>
      <c r="CE249" s="44"/>
      <c r="CF249" s="44"/>
      <c r="CG249" s="44"/>
      <c r="CH249" s="44"/>
      <c r="CI249" s="44"/>
      <c r="CJ249" s="44"/>
      <c r="CK249" s="44"/>
      <c r="CL249" s="44"/>
      <c r="CM249" s="44"/>
      <c r="CN249" s="44"/>
      <c r="CO249" s="44"/>
      <c r="CP249" s="44"/>
      <c r="CQ249" s="44"/>
    </row>
    <row r="250" spans="1:95" s="38" customFormat="1" ht="57.2" customHeight="1">
      <c r="A250" s="389" t="s">
        <v>48</v>
      </c>
      <c r="B250" s="390"/>
      <c r="C250" s="390"/>
      <c r="D250" s="391"/>
      <c r="E250" s="380"/>
      <c r="F250" s="381"/>
      <c r="G250" s="381"/>
      <c r="H250" s="381"/>
      <c r="I250" s="381"/>
      <c r="J250" s="381"/>
      <c r="K250" s="381"/>
      <c r="L250" s="381"/>
      <c r="M250" s="381"/>
      <c r="N250" s="381"/>
      <c r="O250" s="381"/>
      <c r="P250" s="381"/>
      <c r="Q250" s="381"/>
      <c r="R250" s="381"/>
      <c r="S250" s="381"/>
      <c r="T250" s="381"/>
      <c r="U250" s="381"/>
      <c r="V250" s="381"/>
      <c r="W250" s="381"/>
      <c r="X250" s="381"/>
      <c r="Y250" s="381"/>
      <c r="Z250" s="381"/>
      <c r="AA250" s="381"/>
      <c r="AB250" s="382"/>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c r="AY250" s="44"/>
      <c r="AZ250" s="44"/>
      <c r="BA250" s="44"/>
      <c r="BB250" s="44"/>
      <c r="BC250" s="44"/>
      <c r="BD250" s="44"/>
      <c r="BE250" s="44"/>
      <c r="BF250" s="44"/>
      <c r="BG250" s="44"/>
      <c r="BH250" s="44"/>
      <c r="BI250" s="44"/>
      <c r="BJ250" s="44"/>
      <c r="BK250" s="44"/>
      <c r="BL250" s="44"/>
      <c r="BM250" s="44"/>
      <c r="BN250" s="44"/>
      <c r="BO250" s="44"/>
      <c r="BP250" s="44"/>
      <c r="BQ250" s="44"/>
      <c r="BR250" s="44"/>
      <c r="BS250" s="44"/>
      <c r="BT250" s="44"/>
      <c r="BU250" s="44"/>
      <c r="BV250" s="44"/>
      <c r="BW250" s="44"/>
      <c r="BX250" s="44"/>
      <c r="BY250" s="44"/>
      <c r="BZ250" s="44"/>
      <c r="CA250" s="44"/>
      <c r="CB250" s="44"/>
      <c r="CC250" s="44"/>
      <c r="CD250" s="44"/>
      <c r="CE250" s="44"/>
      <c r="CF250" s="44"/>
      <c r="CG250" s="44"/>
      <c r="CH250" s="44"/>
      <c r="CI250" s="44"/>
      <c r="CJ250" s="44"/>
      <c r="CK250" s="44"/>
      <c r="CL250" s="44"/>
      <c r="CM250" s="44"/>
      <c r="CN250" s="44"/>
      <c r="CO250" s="44"/>
      <c r="CP250" s="44"/>
      <c r="CQ250" s="44"/>
    </row>
    <row r="251" spans="1:95" s="38" customFormat="1" ht="199.5" customHeight="1">
      <c r="A251" s="389" t="s">
        <v>235</v>
      </c>
      <c r="B251" s="390"/>
      <c r="C251" s="390"/>
      <c r="D251" s="391"/>
      <c r="E251" s="410"/>
      <c r="F251" s="142"/>
      <c r="G251" s="142"/>
      <c r="H251" s="142"/>
      <c r="I251" s="142"/>
      <c r="J251" s="142"/>
      <c r="K251" s="142"/>
      <c r="L251" s="142"/>
      <c r="M251" s="142"/>
      <c r="N251" s="142"/>
      <c r="O251" s="142"/>
      <c r="P251" s="142"/>
      <c r="Q251" s="142"/>
      <c r="R251" s="142"/>
      <c r="S251" s="142"/>
      <c r="T251" s="142"/>
      <c r="U251" s="142"/>
      <c r="V251" s="142"/>
      <c r="W251" s="142"/>
      <c r="X251" s="142"/>
      <c r="Y251" s="142"/>
      <c r="Z251" s="142"/>
      <c r="AA251" s="142"/>
      <c r="AB251" s="411"/>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c r="AY251" s="44"/>
      <c r="AZ251" s="44"/>
      <c r="BA251" s="44"/>
      <c r="BB251" s="44"/>
      <c r="BC251" s="44"/>
      <c r="BD251" s="44"/>
      <c r="BE251" s="44"/>
      <c r="BF251" s="44"/>
      <c r="BG251" s="44"/>
      <c r="BH251" s="44"/>
      <c r="BI251" s="44"/>
      <c r="BJ251" s="44"/>
      <c r="BK251" s="44"/>
      <c r="BL251" s="44"/>
      <c r="BM251" s="44"/>
      <c r="BN251" s="44"/>
      <c r="BO251" s="44"/>
      <c r="BP251" s="44"/>
      <c r="BQ251" s="44"/>
      <c r="BR251" s="44"/>
      <c r="BS251" s="44"/>
      <c r="BT251" s="44"/>
      <c r="BU251" s="44"/>
      <c r="BV251" s="44"/>
      <c r="BW251" s="44"/>
      <c r="BX251" s="44"/>
      <c r="BY251" s="44"/>
      <c r="BZ251" s="44"/>
      <c r="CA251" s="44"/>
      <c r="CB251" s="44"/>
      <c r="CC251" s="44"/>
      <c r="CD251" s="44"/>
      <c r="CE251" s="44"/>
      <c r="CF251" s="44"/>
      <c r="CG251" s="44"/>
      <c r="CH251" s="44"/>
      <c r="CI251" s="44"/>
      <c r="CJ251" s="44"/>
      <c r="CK251" s="44"/>
      <c r="CL251" s="44"/>
      <c r="CM251" s="44"/>
      <c r="CN251" s="44"/>
      <c r="CO251" s="44"/>
      <c r="CP251" s="44"/>
      <c r="CQ251" s="44"/>
    </row>
    <row r="252" spans="1:95" s="38" customFormat="1" ht="57.2" customHeight="1" thickBot="1">
      <c r="A252" s="383" t="s">
        <v>58</v>
      </c>
      <c r="B252" s="384"/>
      <c r="C252" s="384"/>
      <c r="D252" s="385"/>
      <c r="E252" s="386"/>
      <c r="F252" s="387"/>
      <c r="G252" s="387"/>
      <c r="H252" s="387"/>
      <c r="I252" s="387"/>
      <c r="J252" s="387"/>
      <c r="K252" s="387"/>
      <c r="L252" s="387"/>
      <c r="M252" s="387"/>
      <c r="N252" s="387"/>
      <c r="O252" s="387"/>
      <c r="P252" s="387"/>
      <c r="Q252" s="387"/>
      <c r="R252" s="387"/>
      <c r="S252" s="387"/>
      <c r="T252" s="387"/>
      <c r="U252" s="387"/>
      <c r="V252" s="387"/>
      <c r="W252" s="387"/>
      <c r="X252" s="387"/>
      <c r="Y252" s="387"/>
      <c r="Z252" s="387"/>
      <c r="AA252" s="387"/>
      <c r="AB252" s="388"/>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c r="BJ252" s="44"/>
      <c r="BK252" s="44"/>
      <c r="BL252" s="44"/>
      <c r="BM252" s="44"/>
      <c r="BN252" s="44"/>
      <c r="BO252" s="44"/>
      <c r="BP252" s="44"/>
      <c r="BQ252" s="44"/>
      <c r="BR252" s="44"/>
      <c r="BS252" s="44"/>
      <c r="BT252" s="44"/>
      <c r="BU252" s="44"/>
      <c r="BV252" s="44"/>
      <c r="BW252" s="44"/>
      <c r="BX252" s="44"/>
      <c r="BY252" s="44"/>
      <c r="BZ252" s="44"/>
      <c r="CA252" s="44"/>
      <c r="CB252" s="44"/>
      <c r="CC252" s="44"/>
      <c r="CD252" s="44"/>
      <c r="CE252" s="44"/>
      <c r="CF252" s="44"/>
      <c r="CG252" s="44"/>
      <c r="CH252" s="44"/>
      <c r="CI252" s="44"/>
      <c r="CJ252" s="44"/>
      <c r="CK252" s="44"/>
      <c r="CL252" s="44"/>
      <c r="CM252" s="44"/>
      <c r="CN252" s="44"/>
      <c r="CO252" s="44"/>
      <c r="CP252" s="44"/>
      <c r="CQ252" s="44"/>
    </row>
    <row r="253" spans="1:95" s="38" customFormat="1" ht="15" thickBot="1">
      <c r="A253"/>
      <c r="B253"/>
      <c r="C253"/>
      <c r="D253"/>
      <c r="E253"/>
      <c r="F253"/>
      <c r="G253"/>
      <c r="H253"/>
      <c r="I253"/>
      <c r="J253"/>
      <c r="K253"/>
      <c r="L253"/>
      <c r="M253"/>
      <c r="N253"/>
      <c r="O253"/>
      <c r="P253"/>
      <c r="Q253"/>
      <c r="R253"/>
      <c r="S253"/>
      <c r="T253"/>
      <c r="U253"/>
      <c r="V253"/>
      <c r="W253"/>
      <c r="X253"/>
      <c r="Y253"/>
      <c r="Z253"/>
      <c r="AA253"/>
      <c r="AB253"/>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c r="AY253" s="44"/>
      <c r="AZ253" s="44"/>
      <c r="BA253" s="44"/>
      <c r="BB253" s="44"/>
      <c r="BC253" s="44"/>
      <c r="BD253" s="44"/>
      <c r="BE253" s="44"/>
      <c r="BF253" s="44"/>
      <c r="BG253" s="44"/>
      <c r="BH253" s="44"/>
      <c r="BI253" s="44"/>
      <c r="BJ253" s="44"/>
      <c r="BK253" s="44"/>
      <c r="BL253" s="44"/>
      <c r="BM253" s="44"/>
      <c r="BN253" s="44"/>
      <c r="BO253" s="44"/>
      <c r="BP253" s="44"/>
      <c r="BQ253" s="44"/>
      <c r="BR253" s="44"/>
      <c r="BS253" s="44"/>
      <c r="BT253" s="44"/>
      <c r="BU253" s="44"/>
      <c r="BV253" s="44"/>
      <c r="BW253" s="44"/>
      <c r="BX253" s="44"/>
      <c r="BY253" s="44"/>
      <c r="BZ253" s="44"/>
      <c r="CA253" s="44"/>
      <c r="CB253" s="44"/>
      <c r="CC253" s="44"/>
      <c r="CD253" s="44"/>
      <c r="CE253" s="44"/>
      <c r="CF253" s="44"/>
      <c r="CG253" s="44"/>
      <c r="CH253" s="44"/>
      <c r="CI253" s="44"/>
      <c r="CJ253" s="44"/>
      <c r="CK253" s="44"/>
      <c r="CL253" s="44"/>
      <c r="CM253" s="44"/>
      <c r="CN253" s="44"/>
      <c r="CO253" s="44"/>
      <c r="CP253" s="44"/>
      <c r="CQ253" s="44"/>
    </row>
    <row r="254" spans="1:95" s="38" customFormat="1" ht="14.25" customHeight="1">
      <c r="A254" s="407" t="s">
        <v>160</v>
      </c>
      <c r="B254" s="408"/>
      <c r="C254" s="408"/>
      <c r="D254" s="408"/>
      <c r="E254" s="408"/>
      <c r="F254" s="408"/>
      <c r="G254" s="408"/>
      <c r="H254" s="408"/>
      <c r="I254" s="408"/>
      <c r="J254" s="408"/>
      <c r="K254" s="408"/>
      <c r="L254" s="408"/>
      <c r="M254" s="408"/>
      <c r="N254" s="408"/>
      <c r="O254" s="408"/>
      <c r="P254" s="408"/>
      <c r="Q254" s="408"/>
      <c r="R254" s="408"/>
      <c r="S254" s="408"/>
      <c r="T254" s="408"/>
      <c r="U254" s="408"/>
      <c r="V254" s="408"/>
      <c r="W254" s="408"/>
      <c r="X254" s="408"/>
      <c r="Y254" s="408"/>
      <c r="Z254" s="408"/>
      <c r="AA254" s="408"/>
      <c r="AB254" s="409"/>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c r="AY254" s="44"/>
      <c r="AZ254" s="44"/>
      <c r="BA254" s="44"/>
      <c r="BB254" s="44"/>
      <c r="BC254" s="44"/>
      <c r="BD254" s="44"/>
      <c r="BE254" s="44"/>
      <c r="BF254" s="44"/>
      <c r="BG254" s="44"/>
      <c r="BH254" s="44"/>
      <c r="BI254" s="44"/>
      <c r="BJ254" s="44"/>
      <c r="BK254" s="44"/>
      <c r="BL254" s="44"/>
      <c r="BM254" s="44"/>
      <c r="BN254" s="44"/>
      <c r="BO254" s="44"/>
      <c r="BP254" s="44"/>
      <c r="BQ254" s="44"/>
      <c r="BR254" s="44"/>
      <c r="BS254" s="44"/>
      <c r="BT254" s="44"/>
      <c r="BU254" s="44"/>
      <c r="BV254" s="44"/>
      <c r="BW254" s="44"/>
      <c r="BX254" s="44"/>
      <c r="BY254" s="44"/>
      <c r="BZ254" s="44"/>
      <c r="CA254" s="44"/>
      <c r="CB254" s="44"/>
      <c r="CC254" s="44"/>
      <c r="CD254" s="44"/>
      <c r="CE254" s="44"/>
      <c r="CF254" s="44"/>
      <c r="CG254" s="44"/>
      <c r="CH254" s="44"/>
      <c r="CI254" s="44"/>
      <c r="CJ254" s="44"/>
      <c r="CK254" s="44"/>
      <c r="CL254" s="44"/>
      <c r="CM254" s="44"/>
      <c r="CN254" s="44"/>
      <c r="CO254" s="44"/>
      <c r="CP254" s="44"/>
      <c r="CQ254" s="44"/>
    </row>
    <row r="255" spans="1:95" s="38" customFormat="1">
      <c r="A255" s="368"/>
      <c r="B255" s="369"/>
      <c r="C255" s="369"/>
      <c r="D255" s="369"/>
      <c r="E255" s="369"/>
      <c r="F255" s="369"/>
      <c r="G255" s="369"/>
      <c r="H255" s="369"/>
      <c r="I255" s="369"/>
      <c r="J255" s="369"/>
      <c r="K255" s="369"/>
      <c r="L255" s="369"/>
      <c r="M255" s="369"/>
      <c r="N255" s="369"/>
      <c r="O255" s="369"/>
      <c r="P255" s="369"/>
      <c r="Q255" s="369"/>
      <c r="R255" s="369"/>
      <c r="S255" s="369"/>
      <c r="T255" s="369"/>
      <c r="U255" s="369"/>
      <c r="V255" s="369"/>
      <c r="W255" s="369"/>
      <c r="X255" s="369"/>
      <c r="Y255" s="369"/>
      <c r="Z255" s="369"/>
      <c r="AA255" s="369"/>
      <c r="AB255" s="370"/>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c r="AY255" s="44"/>
      <c r="AZ255" s="44"/>
      <c r="BA255" s="44"/>
      <c r="BB255" s="44"/>
      <c r="BC255" s="44"/>
      <c r="BD255" s="44"/>
      <c r="BE255" s="44"/>
      <c r="BF255" s="44"/>
      <c r="BG255" s="44"/>
      <c r="BH255" s="44"/>
      <c r="BI255" s="44"/>
      <c r="BJ255" s="44"/>
      <c r="BK255" s="44"/>
      <c r="BL255" s="44"/>
      <c r="BM255" s="44"/>
      <c r="BN255" s="44"/>
      <c r="BO255" s="44"/>
      <c r="BP255" s="44"/>
      <c r="BQ255" s="44"/>
      <c r="BR255" s="44"/>
      <c r="BS255" s="44"/>
      <c r="BT255" s="44"/>
      <c r="BU255" s="44"/>
      <c r="BV255" s="44"/>
      <c r="BW255" s="44"/>
      <c r="BX255" s="44"/>
      <c r="BY255" s="44"/>
      <c r="BZ255" s="44"/>
      <c r="CA255" s="44"/>
      <c r="CB255" s="44"/>
      <c r="CC255" s="44"/>
      <c r="CD255" s="44"/>
      <c r="CE255" s="44"/>
      <c r="CF255" s="44"/>
      <c r="CG255" s="44"/>
      <c r="CH255" s="44"/>
      <c r="CI255" s="44"/>
      <c r="CJ255" s="44"/>
      <c r="CK255" s="44"/>
      <c r="CL255" s="44"/>
      <c r="CM255" s="44"/>
      <c r="CN255" s="44"/>
      <c r="CO255" s="44"/>
      <c r="CP255" s="44"/>
      <c r="CQ255" s="44"/>
    </row>
    <row r="256" spans="1:95" s="38" customFormat="1">
      <c r="A256" s="368"/>
      <c r="B256" s="369"/>
      <c r="C256" s="369"/>
      <c r="D256" s="369"/>
      <c r="E256" s="369"/>
      <c r="F256" s="369"/>
      <c r="G256" s="369"/>
      <c r="H256" s="369"/>
      <c r="I256" s="369"/>
      <c r="J256" s="369"/>
      <c r="K256" s="369"/>
      <c r="L256" s="369"/>
      <c r="M256" s="369"/>
      <c r="N256" s="369"/>
      <c r="O256" s="369"/>
      <c r="P256" s="369"/>
      <c r="Q256" s="369"/>
      <c r="R256" s="369"/>
      <c r="S256" s="369"/>
      <c r="T256" s="369"/>
      <c r="U256" s="369"/>
      <c r="V256" s="369"/>
      <c r="W256" s="369"/>
      <c r="X256" s="369"/>
      <c r="Y256" s="369"/>
      <c r="Z256" s="369"/>
      <c r="AA256" s="369"/>
      <c r="AB256" s="370"/>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c r="BZ256" s="44"/>
      <c r="CA256" s="44"/>
      <c r="CB256" s="44"/>
      <c r="CC256" s="44"/>
      <c r="CD256" s="44"/>
      <c r="CE256" s="44"/>
      <c r="CF256" s="44"/>
      <c r="CG256" s="44"/>
      <c r="CH256" s="44"/>
      <c r="CI256" s="44"/>
      <c r="CJ256" s="44"/>
      <c r="CK256" s="44"/>
      <c r="CL256" s="44"/>
      <c r="CM256" s="44"/>
      <c r="CN256" s="44"/>
      <c r="CO256" s="44"/>
      <c r="CP256" s="44"/>
      <c r="CQ256" s="44"/>
    </row>
    <row r="257" spans="1:95" s="38" customFormat="1">
      <c r="A257" s="368"/>
      <c r="B257" s="369"/>
      <c r="C257" s="369"/>
      <c r="D257" s="369"/>
      <c r="E257" s="369"/>
      <c r="F257" s="369"/>
      <c r="G257" s="369"/>
      <c r="H257" s="369"/>
      <c r="I257" s="369"/>
      <c r="J257" s="369"/>
      <c r="K257" s="369"/>
      <c r="L257" s="369"/>
      <c r="M257" s="369"/>
      <c r="N257" s="369"/>
      <c r="O257" s="369"/>
      <c r="P257" s="369"/>
      <c r="Q257" s="369"/>
      <c r="R257" s="369"/>
      <c r="S257" s="369"/>
      <c r="T257" s="369"/>
      <c r="U257" s="369"/>
      <c r="V257" s="369"/>
      <c r="W257" s="369"/>
      <c r="X257" s="369"/>
      <c r="Y257" s="369"/>
      <c r="Z257" s="369"/>
      <c r="AA257" s="369"/>
      <c r="AB257" s="370"/>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4"/>
      <c r="BJ257" s="44"/>
      <c r="BK257" s="44"/>
      <c r="BL257" s="44"/>
      <c r="BM257" s="44"/>
      <c r="BN257" s="44"/>
      <c r="BO257" s="44"/>
      <c r="BP257" s="44"/>
      <c r="BQ257" s="44"/>
      <c r="BR257" s="44"/>
      <c r="BS257" s="44"/>
      <c r="BT257" s="44"/>
      <c r="BU257" s="44"/>
      <c r="BV257" s="44"/>
      <c r="BW257" s="44"/>
      <c r="BX257" s="44"/>
      <c r="BY257" s="44"/>
      <c r="BZ257" s="44"/>
      <c r="CA257" s="44"/>
      <c r="CB257" s="44"/>
      <c r="CC257" s="44"/>
      <c r="CD257" s="44"/>
      <c r="CE257" s="44"/>
      <c r="CF257" s="44"/>
      <c r="CG257" s="44"/>
      <c r="CH257" s="44"/>
      <c r="CI257" s="44"/>
      <c r="CJ257" s="44"/>
      <c r="CK257" s="44"/>
      <c r="CL257" s="44"/>
      <c r="CM257" s="44"/>
      <c r="CN257" s="44"/>
      <c r="CO257" s="44"/>
      <c r="CP257" s="44"/>
      <c r="CQ257" s="44"/>
    </row>
    <row r="258" spans="1:95" s="38" customFormat="1">
      <c r="A258" s="368"/>
      <c r="B258" s="369"/>
      <c r="C258" s="369"/>
      <c r="D258" s="369"/>
      <c r="E258" s="369"/>
      <c r="F258" s="369"/>
      <c r="G258" s="369"/>
      <c r="H258" s="369"/>
      <c r="I258" s="369"/>
      <c r="J258" s="369"/>
      <c r="K258" s="369"/>
      <c r="L258" s="369"/>
      <c r="M258" s="369"/>
      <c r="N258" s="369"/>
      <c r="O258" s="369"/>
      <c r="P258" s="369"/>
      <c r="Q258" s="369"/>
      <c r="R258" s="369"/>
      <c r="S258" s="369"/>
      <c r="T258" s="369"/>
      <c r="U258" s="369"/>
      <c r="V258" s="369"/>
      <c r="W258" s="369"/>
      <c r="X258" s="369"/>
      <c r="Y258" s="369"/>
      <c r="Z258" s="369"/>
      <c r="AA258" s="369"/>
      <c r="AB258" s="370"/>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c r="BI258" s="44"/>
      <c r="BJ258" s="44"/>
      <c r="BK258" s="44"/>
      <c r="BL258" s="44"/>
      <c r="BM258" s="44"/>
      <c r="BN258" s="44"/>
      <c r="BO258" s="44"/>
      <c r="BP258" s="44"/>
      <c r="BQ258" s="44"/>
      <c r="BR258" s="44"/>
      <c r="BS258" s="44"/>
      <c r="BT258" s="44"/>
      <c r="BU258" s="44"/>
      <c r="BV258" s="44"/>
      <c r="BW258" s="44"/>
      <c r="BX258" s="44"/>
      <c r="BY258" s="44"/>
      <c r="BZ258" s="44"/>
      <c r="CA258" s="44"/>
      <c r="CB258" s="44"/>
      <c r="CC258" s="44"/>
      <c r="CD258" s="44"/>
      <c r="CE258" s="44"/>
      <c r="CF258" s="44"/>
      <c r="CG258" s="44"/>
      <c r="CH258" s="44"/>
      <c r="CI258" s="44"/>
      <c r="CJ258" s="44"/>
      <c r="CK258" s="44"/>
      <c r="CL258" s="44"/>
      <c r="CM258" s="44"/>
      <c r="CN258" s="44"/>
      <c r="CO258" s="44"/>
      <c r="CP258" s="44"/>
      <c r="CQ258" s="44"/>
    </row>
    <row r="259" spans="1:95" s="38" customFormat="1">
      <c r="A259" s="368"/>
      <c r="B259" s="369"/>
      <c r="C259" s="369"/>
      <c r="D259" s="369"/>
      <c r="E259" s="369"/>
      <c r="F259" s="369"/>
      <c r="G259" s="369"/>
      <c r="H259" s="369"/>
      <c r="I259" s="369"/>
      <c r="J259" s="369"/>
      <c r="K259" s="369"/>
      <c r="L259" s="369"/>
      <c r="M259" s="369"/>
      <c r="N259" s="369"/>
      <c r="O259" s="369"/>
      <c r="P259" s="369"/>
      <c r="Q259" s="369"/>
      <c r="R259" s="369"/>
      <c r="S259" s="369"/>
      <c r="T259" s="369"/>
      <c r="U259" s="369"/>
      <c r="V259" s="369"/>
      <c r="W259" s="369"/>
      <c r="X259" s="369"/>
      <c r="Y259" s="369"/>
      <c r="Z259" s="369"/>
      <c r="AA259" s="369"/>
      <c r="AB259" s="370"/>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c r="BZ259" s="44"/>
      <c r="CA259" s="44"/>
      <c r="CB259" s="44"/>
      <c r="CC259" s="44"/>
      <c r="CD259" s="44"/>
      <c r="CE259" s="44"/>
      <c r="CF259" s="44"/>
      <c r="CG259" s="44"/>
      <c r="CH259" s="44"/>
      <c r="CI259" s="44"/>
      <c r="CJ259" s="44"/>
      <c r="CK259" s="44"/>
      <c r="CL259" s="44"/>
      <c r="CM259" s="44"/>
      <c r="CN259" s="44"/>
      <c r="CO259" s="44"/>
      <c r="CP259" s="44"/>
      <c r="CQ259" s="44"/>
    </row>
    <row r="260" spans="1:95" s="38" customFormat="1">
      <c r="A260" s="368"/>
      <c r="B260" s="369"/>
      <c r="C260" s="369"/>
      <c r="D260" s="369"/>
      <c r="E260" s="369"/>
      <c r="F260" s="369"/>
      <c r="G260" s="369"/>
      <c r="H260" s="369"/>
      <c r="I260" s="369"/>
      <c r="J260" s="369"/>
      <c r="K260" s="369"/>
      <c r="L260" s="369"/>
      <c r="M260" s="369"/>
      <c r="N260" s="369"/>
      <c r="O260" s="369"/>
      <c r="P260" s="369"/>
      <c r="Q260" s="369"/>
      <c r="R260" s="369"/>
      <c r="S260" s="369"/>
      <c r="T260" s="369"/>
      <c r="U260" s="369"/>
      <c r="V260" s="369"/>
      <c r="W260" s="369"/>
      <c r="X260" s="369"/>
      <c r="Y260" s="369"/>
      <c r="Z260" s="369"/>
      <c r="AA260" s="369"/>
      <c r="AB260" s="370"/>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c r="CO260" s="44"/>
      <c r="CP260" s="44"/>
      <c r="CQ260" s="44"/>
    </row>
    <row r="261" spans="1:95" s="38" customFormat="1" ht="15" thickBot="1">
      <c r="A261" s="392"/>
      <c r="B261" s="393"/>
      <c r="C261" s="393"/>
      <c r="D261" s="393"/>
      <c r="E261" s="393"/>
      <c r="F261" s="393"/>
      <c r="G261" s="393"/>
      <c r="H261" s="393"/>
      <c r="I261" s="393"/>
      <c r="J261" s="393"/>
      <c r="K261" s="393"/>
      <c r="L261" s="393"/>
      <c r="M261" s="393"/>
      <c r="N261" s="393"/>
      <c r="O261" s="393"/>
      <c r="P261" s="393"/>
      <c r="Q261" s="393"/>
      <c r="R261" s="393"/>
      <c r="S261" s="393"/>
      <c r="T261" s="393"/>
      <c r="U261" s="393"/>
      <c r="V261" s="393"/>
      <c r="W261" s="393"/>
      <c r="X261" s="393"/>
      <c r="Y261" s="393"/>
      <c r="Z261" s="393"/>
      <c r="AA261" s="393"/>
      <c r="AB261" s="39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row>
    <row r="262" spans="1:95" s="38" customFormat="1" ht="14.25" customHeight="1" thickBot="1">
      <c r="A262"/>
      <c r="B262"/>
      <c r="C262"/>
      <c r="D262"/>
      <c r="E262"/>
      <c r="F262"/>
      <c r="G262"/>
      <c r="H262"/>
      <c r="I262"/>
      <c r="J262"/>
      <c r="K262"/>
      <c r="L262"/>
      <c r="M262"/>
      <c r="N262"/>
      <c r="O262"/>
      <c r="P262"/>
      <c r="Q262"/>
      <c r="R262"/>
      <c r="S262"/>
      <c r="T262"/>
      <c r="U262"/>
      <c r="V262"/>
      <c r="W262"/>
      <c r="X262"/>
      <c r="Y262"/>
      <c r="Z262"/>
      <c r="AA262"/>
      <c r="AB262"/>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row>
    <row r="263" spans="1:95" ht="14.25" customHeight="1">
      <c r="A263" s="178" t="s">
        <v>55</v>
      </c>
      <c r="B263" s="179"/>
      <c r="C263" s="179"/>
      <c r="D263" s="179"/>
      <c r="E263" s="179"/>
      <c r="F263" s="179"/>
      <c r="G263" s="179"/>
      <c r="H263" s="179"/>
      <c r="I263" s="179"/>
      <c r="J263" s="179"/>
      <c r="K263" s="179"/>
      <c r="L263" s="179"/>
      <c r="M263" s="179"/>
      <c r="N263" s="179"/>
      <c r="O263" s="179"/>
      <c r="P263" s="179"/>
      <c r="Q263" s="179"/>
      <c r="R263" s="179"/>
      <c r="S263" s="179"/>
      <c r="T263" s="179"/>
      <c r="U263" s="179"/>
      <c r="V263" s="179"/>
      <c r="W263" s="179"/>
      <c r="X263" s="179"/>
      <c r="Y263" s="179"/>
      <c r="Z263" s="179"/>
      <c r="AA263" s="179"/>
      <c r="AB263" s="180"/>
    </row>
    <row r="264" spans="1:95" ht="14.25" customHeight="1">
      <c r="A264" s="368"/>
      <c r="B264" s="369"/>
      <c r="C264" s="369"/>
      <c r="D264" s="369"/>
      <c r="E264" s="369"/>
      <c r="F264" s="369"/>
      <c r="G264" s="369"/>
      <c r="H264" s="369"/>
      <c r="I264" s="369"/>
      <c r="J264" s="369"/>
      <c r="K264" s="369"/>
      <c r="L264" s="369"/>
      <c r="M264" s="369"/>
      <c r="N264" s="369"/>
      <c r="O264" s="369"/>
      <c r="P264" s="369"/>
      <c r="Q264" s="369"/>
      <c r="R264" s="369"/>
      <c r="S264" s="369"/>
      <c r="T264" s="369"/>
      <c r="U264" s="369"/>
      <c r="V264" s="369"/>
      <c r="W264" s="369"/>
      <c r="X264" s="369"/>
      <c r="Y264" s="369"/>
      <c r="Z264" s="369"/>
      <c r="AA264" s="369"/>
      <c r="AB264" s="370"/>
    </row>
    <row r="265" spans="1:95" ht="14.25" customHeight="1">
      <c r="A265" s="368"/>
      <c r="B265" s="369"/>
      <c r="C265" s="369"/>
      <c r="D265" s="369"/>
      <c r="E265" s="369"/>
      <c r="F265" s="369"/>
      <c r="G265" s="369"/>
      <c r="H265" s="369"/>
      <c r="I265" s="369"/>
      <c r="J265" s="369"/>
      <c r="K265" s="369"/>
      <c r="L265" s="369"/>
      <c r="M265" s="369"/>
      <c r="N265" s="369"/>
      <c r="O265" s="369"/>
      <c r="P265" s="369"/>
      <c r="Q265" s="369"/>
      <c r="R265" s="369"/>
      <c r="S265" s="369"/>
      <c r="T265" s="369"/>
      <c r="U265" s="369"/>
      <c r="V265" s="369"/>
      <c r="W265" s="369"/>
      <c r="X265" s="369"/>
      <c r="Y265" s="369"/>
      <c r="Z265" s="369"/>
      <c r="AA265" s="369"/>
      <c r="AB265" s="370"/>
    </row>
    <row r="266" spans="1:95" ht="14.25" customHeight="1">
      <c r="A266" s="368"/>
      <c r="B266" s="369"/>
      <c r="C266" s="369"/>
      <c r="D266" s="369"/>
      <c r="E266" s="369"/>
      <c r="F266" s="369"/>
      <c r="G266" s="369"/>
      <c r="H266" s="369"/>
      <c r="I266" s="369"/>
      <c r="J266" s="369"/>
      <c r="K266" s="369"/>
      <c r="L266" s="369"/>
      <c r="M266" s="369"/>
      <c r="N266" s="369"/>
      <c r="O266" s="369"/>
      <c r="P266" s="369"/>
      <c r="Q266" s="369"/>
      <c r="R266" s="369"/>
      <c r="S266" s="369"/>
      <c r="T266" s="369"/>
      <c r="U266" s="369"/>
      <c r="V266" s="369"/>
      <c r="W266" s="369"/>
      <c r="X266" s="369"/>
      <c r="Y266" s="369"/>
      <c r="Z266" s="369"/>
      <c r="AA266" s="369"/>
      <c r="AB266" s="370"/>
    </row>
    <row r="267" spans="1:95" ht="14.25" customHeight="1">
      <c r="A267" s="368"/>
      <c r="B267" s="369"/>
      <c r="C267" s="369"/>
      <c r="D267" s="369"/>
      <c r="E267" s="369"/>
      <c r="F267" s="369"/>
      <c r="G267" s="369"/>
      <c r="H267" s="369"/>
      <c r="I267" s="369"/>
      <c r="J267" s="369"/>
      <c r="K267" s="369"/>
      <c r="L267" s="369"/>
      <c r="M267" s="369"/>
      <c r="N267" s="369"/>
      <c r="O267" s="369"/>
      <c r="P267" s="369"/>
      <c r="Q267" s="369"/>
      <c r="R267" s="369"/>
      <c r="S267" s="369"/>
      <c r="T267" s="369"/>
      <c r="U267" s="369"/>
      <c r="V267" s="369"/>
      <c r="W267" s="369"/>
      <c r="X267" s="369"/>
      <c r="Y267" s="369"/>
      <c r="Z267" s="369"/>
      <c r="AA267" s="369"/>
      <c r="AB267" s="370"/>
    </row>
    <row r="268" spans="1:95" ht="14.25" customHeight="1">
      <c r="A268" s="368"/>
      <c r="B268" s="369"/>
      <c r="C268" s="369"/>
      <c r="D268" s="369"/>
      <c r="E268" s="369"/>
      <c r="F268" s="369"/>
      <c r="G268" s="369"/>
      <c r="H268" s="369"/>
      <c r="I268" s="369"/>
      <c r="J268" s="369"/>
      <c r="K268" s="369"/>
      <c r="L268" s="369"/>
      <c r="M268" s="369"/>
      <c r="N268" s="369"/>
      <c r="O268" s="369"/>
      <c r="P268" s="369"/>
      <c r="Q268" s="369"/>
      <c r="R268" s="369"/>
      <c r="S268" s="369"/>
      <c r="T268" s="369"/>
      <c r="U268" s="369"/>
      <c r="V268" s="369"/>
      <c r="W268" s="369"/>
      <c r="X268" s="369"/>
      <c r="Y268" s="369"/>
      <c r="Z268" s="369"/>
      <c r="AA268" s="369"/>
      <c r="AB268" s="370"/>
    </row>
    <row r="269" spans="1:95" ht="14.25" customHeight="1">
      <c r="A269" s="368"/>
      <c r="B269" s="369"/>
      <c r="C269" s="369"/>
      <c r="D269" s="369"/>
      <c r="E269" s="369"/>
      <c r="F269" s="369"/>
      <c r="G269" s="369"/>
      <c r="H269" s="369"/>
      <c r="I269" s="369"/>
      <c r="J269" s="369"/>
      <c r="K269" s="369"/>
      <c r="L269" s="369"/>
      <c r="M269" s="369"/>
      <c r="N269" s="369"/>
      <c r="O269" s="369"/>
      <c r="P269" s="369"/>
      <c r="Q269" s="369"/>
      <c r="R269" s="369"/>
      <c r="S269" s="369"/>
      <c r="T269" s="369"/>
      <c r="U269" s="369"/>
      <c r="V269" s="369"/>
      <c r="W269" s="369"/>
      <c r="X269" s="369"/>
      <c r="Y269" s="369"/>
      <c r="Z269" s="369"/>
      <c r="AA269" s="369"/>
      <c r="AB269" s="370"/>
    </row>
    <row r="270" spans="1:95" ht="14.25" customHeight="1" thickBot="1">
      <c r="A270" s="392"/>
      <c r="B270" s="393"/>
      <c r="C270" s="393"/>
      <c r="D270" s="393"/>
      <c r="E270" s="393"/>
      <c r="F270" s="393"/>
      <c r="G270" s="393"/>
      <c r="H270" s="393"/>
      <c r="I270" s="393"/>
      <c r="J270" s="393"/>
      <c r="K270" s="393"/>
      <c r="L270" s="393"/>
      <c r="M270" s="393"/>
      <c r="N270" s="393"/>
      <c r="O270" s="393"/>
      <c r="P270" s="393"/>
      <c r="Q270" s="393"/>
      <c r="R270" s="393"/>
      <c r="S270" s="393"/>
      <c r="T270" s="393"/>
      <c r="U270" s="393"/>
      <c r="V270" s="393"/>
      <c r="W270" s="393"/>
      <c r="X270" s="393"/>
      <c r="Y270" s="393"/>
      <c r="Z270" s="393"/>
      <c r="AA270" s="393"/>
      <c r="AB270" s="394"/>
    </row>
    <row r="271" spans="1:95" ht="15" thickBo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row>
    <row r="272" spans="1:95">
      <c r="A272" s="395" t="s">
        <v>153</v>
      </c>
      <c r="B272" s="396"/>
      <c r="C272" s="396"/>
      <c r="D272" s="396"/>
      <c r="E272" s="396"/>
      <c r="F272" s="396"/>
      <c r="G272" s="396"/>
      <c r="H272" s="396"/>
      <c r="I272" s="396"/>
      <c r="J272" s="396"/>
      <c r="K272" s="396"/>
      <c r="L272" s="396"/>
      <c r="M272" s="396"/>
      <c r="N272" s="396"/>
      <c r="O272" s="396"/>
      <c r="P272" s="396"/>
      <c r="Q272" s="396"/>
      <c r="R272" s="396"/>
      <c r="S272" s="396"/>
      <c r="T272" s="396"/>
      <c r="U272" s="396"/>
      <c r="V272" s="396"/>
      <c r="W272" s="396"/>
      <c r="X272" s="396"/>
      <c r="Y272" s="396"/>
      <c r="Z272" s="396"/>
      <c r="AA272" s="396"/>
      <c r="AB272" s="397"/>
    </row>
    <row r="273" spans="1:28" ht="138" customHeight="1" thickBot="1">
      <c r="A273" s="398" t="s">
        <v>154</v>
      </c>
      <c r="B273" s="399"/>
      <c r="C273" s="399"/>
      <c r="D273" s="399"/>
      <c r="E273" s="399"/>
      <c r="F273" s="399"/>
      <c r="G273" s="399"/>
      <c r="H273" s="399"/>
      <c r="I273" s="399"/>
      <c r="J273" s="399"/>
      <c r="K273" s="399"/>
      <c r="L273" s="399"/>
      <c r="M273" s="399"/>
      <c r="N273" s="399"/>
      <c r="O273" s="399"/>
      <c r="P273" s="399"/>
      <c r="Q273" s="399"/>
      <c r="R273" s="399"/>
      <c r="S273" s="399"/>
      <c r="T273" s="399"/>
      <c r="U273" s="399"/>
      <c r="V273" s="399"/>
      <c r="W273" s="399"/>
      <c r="X273" s="399"/>
      <c r="Y273" s="399"/>
      <c r="Z273" s="399"/>
      <c r="AA273" s="399"/>
      <c r="AB273" s="400"/>
    </row>
    <row r="274" spans="1:28" ht="14.25" customHeight="1"/>
    <row r="275" spans="1:28" ht="29.25" customHeight="1" thickBot="1"/>
    <row r="276" spans="1:28" ht="15" customHeight="1" thickBot="1">
      <c r="N276" s="107"/>
    </row>
    <row r="277" spans="1:28" ht="30" customHeight="1"/>
    <row r="285" spans="1:28">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row>
    <row r="286" spans="1:28">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row>
    <row r="287" spans="1:28">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row>
    <row r="288" spans="1:28">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row>
    <row r="289" spans="1:28">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row>
    <row r="290" spans="1:28">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row>
    <row r="291" spans="1:28">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row>
    <row r="292" spans="1:28">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row>
    <row r="293" spans="1:28">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row>
    <row r="294" spans="1:28">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row>
    <row r="295" spans="1:28">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row>
    <row r="296" spans="1:28">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row>
    <row r="297" spans="1:28">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row>
    <row r="298" spans="1:28">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row>
    <row r="299" spans="1:28">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row>
    <row r="300" spans="1:28">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row>
    <row r="301" spans="1:28">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row>
    <row r="302" spans="1:28">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row>
    <row r="303" spans="1:28">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row>
    <row r="304" spans="1:28">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row>
    <row r="305" spans="1:28">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row>
    <row r="306" spans="1:28">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row>
    <row r="307" spans="1:28">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row>
    <row r="308" spans="1:28">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row>
    <row r="309" spans="1:28">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row>
  </sheetData>
  <sheetProtection formatRows="0" insertRows="0" deleteRows="0" selectLockedCells="1" autoFilter="0"/>
  <protectedRanges>
    <protectedRange sqref="A201:AB204 BE191:IV191 AC232:AP233 BE195:IV198 AC185:IV187 A242:D261 A227:A230 A264:A266 A268:A270 A122:IV122 A150:AB150 A131:AB131 A262:AB263 A240:AB241 AR224:AR226 A231:AB232 A221:AB224 AS224:IV225 AC224:AP225 AC200:AP200 BE232:IV233 BE200:IV200 AR228:AR229 AC241:IV243 AC195:AP198 AC191:AP191 A215:AB216" name="Zakres1" securityDescriptor="O:WDG:WDD:(A;;CC;;;S-1-5-21-480371831-3888077893-712087280-7777)"/>
    <protectedRange sqref="A209:AB211" name="Zakres1_2" securityDescriptor="O:WDG:WDD:(A;;CC;;;S-1-5-21-480371831-3888077893-712087280-7777)"/>
  </protectedRanges>
  <dataConsolidate/>
  <mergeCells count="315">
    <mergeCell ref="K211:P211"/>
    <mergeCell ref="W211:AB211"/>
    <mergeCell ref="Q220:V220"/>
    <mergeCell ref="A217:J217"/>
    <mergeCell ref="A218:J218"/>
    <mergeCell ref="A219:J219"/>
    <mergeCell ref="A220:J220"/>
    <mergeCell ref="W216:AB216"/>
    <mergeCell ref="W217:AB217"/>
    <mergeCell ref="W218:AB218"/>
    <mergeCell ref="W219:AB219"/>
    <mergeCell ref="W220:AB220"/>
    <mergeCell ref="K219:P219"/>
    <mergeCell ref="K220:P220"/>
    <mergeCell ref="A212:J212"/>
    <mergeCell ref="K212:P212"/>
    <mergeCell ref="W212:AB212"/>
    <mergeCell ref="A213:J213"/>
    <mergeCell ref="K213:P213"/>
    <mergeCell ref="A171:AB173"/>
    <mergeCell ref="A204:J204"/>
    <mergeCell ref="A205:J205"/>
    <mergeCell ref="A206:J206"/>
    <mergeCell ref="A207:J207"/>
    <mergeCell ref="A216:J216"/>
    <mergeCell ref="Q216:V216"/>
    <mergeCell ref="Q217:V217"/>
    <mergeCell ref="Q218:V218"/>
    <mergeCell ref="A215:AB215"/>
    <mergeCell ref="K216:P216"/>
    <mergeCell ref="K217:P217"/>
    <mergeCell ref="K218:P218"/>
    <mergeCell ref="Q211:S211"/>
    <mergeCell ref="Q212:S212"/>
    <mergeCell ref="Q213:S213"/>
    <mergeCell ref="T211:V211"/>
    <mergeCell ref="T205:V205"/>
    <mergeCell ref="W205:AB205"/>
    <mergeCell ref="W204:AB204"/>
    <mergeCell ref="T204:V204"/>
    <mergeCell ref="W206:AB206"/>
    <mergeCell ref="T212:V212"/>
    <mergeCell ref="T213:V213"/>
    <mergeCell ref="A254:AB254"/>
    <mergeCell ref="A255:AB255"/>
    <mergeCell ref="A256:AB256"/>
    <mergeCell ref="A257:AB257"/>
    <mergeCell ref="A258:AB258"/>
    <mergeCell ref="A259:AB259"/>
    <mergeCell ref="A242:D242"/>
    <mergeCell ref="E242:AB242"/>
    <mergeCell ref="E244:AB244"/>
    <mergeCell ref="A245:D245"/>
    <mergeCell ref="A244:D244"/>
    <mergeCell ref="E245:AB245"/>
    <mergeCell ref="E243:AB243"/>
    <mergeCell ref="A243:D243"/>
    <mergeCell ref="A251:D251"/>
    <mergeCell ref="E251:AB251"/>
    <mergeCell ref="A260:AB260"/>
    <mergeCell ref="A261:AB261"/>
    <mergeCell ref="A272:AB272"/>
    <mergeCell ref="A266:AB266"/>
    <mergeCell ref="A264:AB264"/>
    <mergeCell ref="A270:AB270"/>
    <mergeCell ref="A263:AB263"/>
    <mergeCell ref="A273:AB273"/>
    <mergeCell ref="W224:AB224"/>
    <mergeCell ref="W225:AB225"/>
    <mergeCell ref="W226:AB226"/>
    <mergeCell ref="W227:AB227"/>
    <mergeCell ref="W228:AB228"/>
    <mergeCell ref="W229:AB229"/>
    <mergeCell ref="W230:AB230"/>
    <mergeCell ref="J230:L230"/>
    <mergeCell ref="M225:O225"/>
    <mergeCell ref="M226:O226"/>
    <mergeCell ref="M227:O227"/>
    <mergeCell ref="M228:O228"/>
    <mergeCell ref="M229:O229"/>
    <mergeCell ref="M230:O230"/>
    <mergeCell ref="A265:AB265"/>
    <mergeCell ref="A233:AB239"/>
    <mergeCell ref="A269:AB269"/>
    <mergeCell ref="A268:AB268"/>
    <mergeCell ref="A267:AB267"/>
    <mergeCell ref="A249:AB249"/>
    <mergeCell ref="P228:R228"/>
    <mergeCell ref="P229:R229"/>
    <mergeCell ref="P225:R225"/>
    <mergeCell ref="A223:AB223"/>
    <mergeCell ref="P226:R226"/>
    <mergeCell ref="S224:V224"/>
    <mergeCell ref="S225:V225"/>
    <mergeCell ref="S226:V226"/>
    <mergeCell ref="A227:I227"/>
    <mergeCell ref="A228:I228"/>
    <mergeCell ref="A241:AB241"/>
    <mergeCell ref="A232:AB232"/>
    <mergeCell ref="E246:AB246"/>
    <mergeCell ref="A247:D247"/>
    <mergeCell ref="E247:AB247"/>
    <mergeCell ref="A246:D246"/>
    <mergeCell ref="E252:AB252"/>
    <mergeCell ref="E250:AB250"/>
    <mergeCell ref="A252:D252"/>
    <mergeCell ref="A250:D250"/>
    <mergeCell ref="A69:I69"/>
    <mergeCell ref="Q112:S112"/>
    <mergeCell ref="Q113:S113"/>
    <mergeCell ref="O108:Q108"/>
    <mergeCell ref="I108:K108"/>
    <mergeCell ref="I109:K109"/>
    <mergeCell ref="N111:P111"/>
    <mergeCell ref="Q204:S204"/>
    <mergeCell ref="Q206:S206"/>
    <mergeCell ref="L108:N108"/>
    <mergeCell ref="O109:Q109"/>
    <mergeCell ref="Q110:S110"/>
    <mergeCell ref="A132:AB138"/>
    <mergeCell ref="A161:AB169"/>
    <mergeCell ref="A174:AB174"/>
    <mergeCell ref="A180:AB180"/>
    <mergeCell ref="A189:AB189"/>
    <mergeCell ref="A194:AB194"/>
    <mergeCell ref="A198:AB198"/>
    <mergeCell ref="A199:AB200"/>
    <mergeCell ref="A195:AB197"/>
    <mergeCell ref="A190:AB193"/>
    <mergeCell ref="X108:Z108"/>
    <mergeCell ref="R108:T108"/>
    <mergeCell ref="H70:I70"/>
    <mergeCell ref="K206:P206"/>
    <mergeCell ref="K207:P207"/>
    <mergeCell ref="A131:AB131"/>
    <mergeCell ref="A181:AB188"/>
    <mergeCell ref="A175:AB179"/>
    <mergeCell ref="B31:I31"/>
    <mergeCell ref="M104:O104"/>
    <mergeCell ref="A79:G79"/>
    <mergeCell ref="A81:I81"/>
    <mergeCell ref="A80:I80"/>
    <mergeCell ref="A82:G82"/>
    <mergeCell ref="A65:I65"/>
    <mergeCell ref="A64:AB64"/>
    <mergeCell ref="A56:G61"/>
    <mergeCell ref="A53:G54"/>
    <mergeCell ref="D35:AB35"/>
    <mergeCell ref="A37:C37"/>
    <mergeCell ref="D37:AB37"/>
    <mergeCell ref="A38:C38"/>
    <mergeCell ref="D38:AB38"/>
    <mergeCell ref="A39:C39"/>
    <mergeCell ref="D39:AB39"/>
    <mergeCell ref="A40:C40"/>
    <mergeCell ref="A78:I78"/>
    <mergeCell ref="A67:G67"/>
    <mergeCell ref="J76:AB76"/>
    <mergeCell ref="H82:I82"/>
    <mergeCell ref="H111:J111"/>
    <mergeCell ref="K111:M111"/>
    <mergeCell ref="J85:AB85"/>
    <mergeCell ref="A98:I98"/>
    <mergeCell ref="A72:I72"/>
    <mergeCell ref="J73:AB73"/>
    <mergeCell ref="P90:AB90"/>
    <mergeCell ref="A71:I71"/>
    <mergeCell ref="T110:V110"/>
    <mergeCell ref="C109:E109"/>
    <mergeCell ref="R109:T109"/>
    <mergeCell ref="U109:W109"/>
    <mergeCell ref="L109:N109"/>
    <mergeCell ref="N110:P110"/>
    <mergeCell ref="H110:J110"/>
    <mergeCell ref="K110:M110"/>
    <mergeCell ref="F109:H109"/>
    <mergeCell ref="E110:G110"/>
    <mergeCell ref="W110:Y110"/>
    <mergeCell ref="W111:Y111"/>
    <mergeCell ref="A86:I86"/>
    <mergeCell ref="A87:I87"/>
    <mergeCell ref="P104:AB104"/>
    <mergeCell ref="H79:I79"/>
    <mergeCell ref="A107:AB107"/>
    <mergeCell ref="A85:G85"/>
    <mergeCell ref="A83:I83"/>
    <mergeCell ref="H85:I85"/>
    <mergeCell ref="C108:E108"/>
    <mergeCell ref="U108:W108"/>
    <mergeCell ref="F108:H108"/>
    <mergeCell ref="A94:AB94"/>
    <mergeCell ref="A97:AB97"/>
    <mergeCell ref="A99:I99"/>
    <mergeCell ref="X109:Z109"/>
    <mergeCell ref="A123:AB129"/>
    <mergeCell ref="A159:AB159"/>
    <mergeCell ref="N112:P112"/>
    <mergeCell ref="E111:G111"/>
    <mergeCell ref="P101:AB101"/>
    <mergeCell ref="K112:M112"/>
    <mergeCell ref="K113:M113"/>
    <mergeCell ref="T111:V111"/>
    <mergeCell ref="A140:AB140"/>
    <mergeCell ref="B116:N116"/>
    <mergeCell ref="A75:I75"/>
    <mergeCell ref="J67:AB67"/>
    <mergeCell ref="B110:D110"/>
    <mergeCell ref="F10:G10"/>
    <mergeCell ref="A74:I74"/>
    <mergeCell ref="A63:AB63"/>
    <mergeCell ref="D34:AB34"/>
    <mergeCell ref="K31:M31"/>
    <mergeCell ref="B101:C101"/>
    <mergeCell ref="D26:J26"/>
    <mergeCell ref="A27:C27"/>
    <mergeCell ref="A66:AB66"/>
    <mergeCell ref="A73:G73"/>
    <mergeCell ref="J79:AB79"/>
    <mergeCell ref="A77:I77"/>
    <mergeCell ref="A24:AB24"/>
    <mergeCell ref="K28:L28"/>
    <mergeCell ref="A28:C28"/>
    <mergeCell ref="D28:F28"/>
    <mergeCell ref="H28:J28"/>
    <mergeCell ref="A84:I84"/>
    <mergeCell ref="A76:G76"/>
    <mergeCell ref="A91:AB91"/>
    <mergeCell ref="J82:AB82"/>
    <mergeCell ref="F11:G11"/>
    <mergeCell ref="P10:AB10"/>
    <mergeCell ref="A1:AB1"/>
    <mergeCell ref="F9:G9"/>
    <mergeCell ref="D4:AB4"/>
    <mergeCell ref="C3:AB3"/>
    <mergeCell ref="F5:AB5"/>
    <mergeCell ref="F6:H6"/>
    <mergeCell ref="F7:H7"/>
    <mergeCell ref="C2:AB2"/>
    <mergeCell ref="A2:B2"/>
    <mergeCell ref="O6:AB6"/>
    <mergeCell ref="O7:AB7"/>
    <mergeCell ref="F8:H8"/>
    <mergeCell ref="P9:AB9"/>
    <mergeCell ref="D12:J12"/>
    <mergeCell ref="A70:G70"/>
    <mergeCell ref="J70:AB70"/>
    <mergeCell ref="A68:I68"/>
    <mergeCell ref="D27:AB27"/>
    <mergeCell ref="A26:C26"/>
    <mergeCell ref="A15:AB15"/>
    <mergeCell ref="H73:I73"/>
    <mergeCell ref="H76:I76"/>
    <mergeCell ref="A35:C35"/>
    <mergeCell ref="H67:I67"/>
    <mergeCell ref="M28:AB28"/>
    <mergeCell ref="O31:Q31"/>
    <mergeCell ref="R31:T31"/>
    <mergeCell ref="U31:AB31"/>
    <mergeCell ref="A36:C36"/>
    <mergeCell ref="D36:AB36"/>
    <mergeCell ref="D25:AB25"/>
    <mergeCell ref="A25:C25"/>
    <mergeCell ref="D30:AB30"/>
    <mergeCell ref="A41:C41"/>
    <mergeCell ref="D41:AB41"/>
    <mergeCell ref="A16:AB22"/>
    <mergeCell ref="A32:AB32"/>
    <mergeCell ref="A33:C33"/>
    <mergeCell ref="D33:AB33"/>
    <mergeCell ref="A34:C34"/>
    <mergeCell ref="D29:AB29"/>
    <mergeCell ref="D40:AB40"/>
    <mergeCell ref="J225:L225"/>
    <mergeCell ref="J226:L226"/>
    <mergeCell ref="B111:D111"/>
    <mergeCell ref="A202:AB202"/>
    <mergeCell ref="A122:AB122"/>
    <mergeCell ref="Q111:S111"/>
    <mergeCell ref="A170:AB170"/>
    <mergeCell ref="A160:AB160"/>
    <mergeCell ref="A141:AB141"/>
    <mergeCell ref="A142:AB148"/>
    <mergeCell ref="T206:V206"/>
    <mergeCell ref="K204:P204"/>
    <mergeCell ref="A224:I224"/>
    <mergeCell ref="A225:I225"/>
    <mergeCell ref="A226:I226"/>
    <mergeCell ref="N113:P113"/>
    <mergeCell ref="A150:AB150"/>
    <mergeCell ref="A151:AB157"/>
    <mergeCell ref="J224:L224"/>
    <mergeCell ref="A203:AB203"/>
    <mergeCell ref="A210:AB210"/>
    <mergeCell ref="K205:P205"/>
    <mergeCell ref="Q205:S205"/>
    <mergeCell ref="S230:V230"/>
    <mergeCell ref="S229:V229"/>
    <mergeCell ref="S228:V228"/>
    <mergeCell ref="S227:V227"/>
    <mergeCell ref="P230:R230"/>
    <mergeCell ref="J229:L229"/>
    <mergeCell ref="J228:L228"/>
    <mergeCell ref="J227:L227"/>
    <mergeCell ref="A230:I230"/>
    <mergeCell ref="A229:I229"/>
    <mergeCell ref="P227:R227"/>
    <mergeCell ref="P224:R224"/>
    <mergeCell ref="T207:V207"/>
    <mergeCell ref="W207:AB207"/>
    <mergeCell ref="W213:AB213"/>
    <mergeCell ref="Q219:V219"/>
    <mergeCell ref="M224:O224"/>
    <mergeCell ref="Q207:S207"/>
    <mergeCell ref="A209:AB209"/>
    <mergeCell ref="A211:J211"/>
  </mergeCells>
  <phoneticPr fontId="14" type="noConversion"/>
  <conditionalFormatting sqref="AB95 AB93">
    <cfRule type="cellIs" dxfId="2" priority="1" stopIfTrue="1" operator="greaterThan">
      <formula>$P$90*0.2</formula>
    </cfRule>
  </conditionalFormatting>
  <conditionalFormatting sqref="F11:G11">
    <cfRule type="cellIs" dxfId="1" priority="2" stopIfTrue="1" operator="notBetween">
      <formula>170000</formula>
      <formula>2000000</formula>
    </cfRule>
  </conditionalFormatting>
  <conditionalFormatting sqref="N9">
    <cfRule type="cellIs" dxfId="0" priority="3" stopIfTrue="1" operator="greaterThan">
      <formula>0.85</formula>
    </cfRule>
  </conditionalFormatting>
  <dataValidations xWindow="385" yWindow="867" count="45">
    <dataValidation operator="lessThanOrEqual" allowBlank="1" showErrorMessage="1" errorTitle="Uwaga!" error="Za duża liczba znaków (max. 1000)." prompt="Proszę przedstawić plan informacji i promocji projektu (max. 1000 znaków)." sqref="A264 A265:AB266 A268:AB270"/>
    <dataValidation type="whole" operator="lessThanOrEqual" allowBlank="1" showInputMessage="1" showErrorMessage="1" error="Proszę wprowadzić wartość całkowitą, najbliższą wartości pełnych tysięcy złotych." sqref="P90:AA90 D88:M90 D69:I69 H68:I68 D81:I81 J80:AB81 D98:AB99 N88:AB89 D86:AB87 J68:AB69 D71:AB72 D83:AB84 D77:AB78 D74:AB75">
      <formula1>1000000</formula1>
    </dataValidation>
    <dataValidation operator="lessThanOrEqual" allowBlank="1" showInputMessage="1" showErrorMessage="1" error="Proszę wprowadzić wartość całkowitą, najbliższą wartości pełnych tysięcy złotych." sqref="O90 N105:N107 N130 N120:N121 O101:O102 M104 O92:O93 O95:O96"/>
    <dataValidation type="textLength" operator="lessThanOrEqual" allowBlank="1" showInputMessage="1" showErrorMessage="1" error="Za dużo znaków (max. 100)." prompt="Proszę wpisać nazwę beneficjenta (max. 100 znaków)." sqref="K26:L26">
      <formula1>100</formula1>
    </dataValidation>
    <dataValidation type="textLength" operator="lessThanOrEqual" allowBlank="1" showInputMessage="1" showErrorMessage="1" error="Za dużo znaków (max. 100)." prompt="Proszę wpisać adres partnera (max. 100 znaków)._x000a_UWAGA! Do wniosku należy załączyć deklarację partnerstwa." sqref="D55:G55 D62:G62">
      <formula1>100</formula1>
    </dataValidation>
    <dataValidation operator="equal" error="Numer powinien mieć 10 cyfr." prompt="Proszę podać 10 cyfrowy numer (wyłącznie cyfry)." sqref="G28"/>
    <dataValidation type="textLength" operator="lessThan" allowBlank="1" showInputMessage="1" showErrorMessage="1" error="Wprowadzono za długi numer." prompt="Please privide a number" sqref="H28:J28">
      <formula1>20</formula1>
    </dataValidation>
    <dataValidation type="whole" operator="greaterThanOrEqual" allowBlank="1" showInputMessage="1" showErrorMessage="1" sqref="F11:G11">
      <formula1>170000</formula1>
    </dataValidation>
    <dataValidation type="textLength" operator="lessThanOrEqual" allowBlank="1" showInputMessage="1" showErrorMessage="1" error="Max. 60 signes!" prompt="e-mail address of the contact person" sqref="B31:I31">
      <formula1>60</formula1>
    </dataValidation>
    <dataValidation type="date" allowBlank="1" showInputMessage="1" showErrorMessage="1" error="Project starting date between 12.09.2019 and 30.04.2024" prompt="Please use the date format YYYY-MM-DD" sqref="F6:H6">
      <formula1>43720</formula1>
      <formula2>45412</formula2>
    </dataValidation>
    <dataValidation type="textLength" operator="equal" allowBlank="1" showInputMessage="1" showErrorMessage="1" error="10 figues number (only digits)" prompt="10 figues number (only digits)" sqref="D28:F28">
      <formula1>10</formula1>
    </dataValidation>
    <dataValidation type="textLength" operator="lessThanOrEqual" allowBlank="1" showInputMessage="1" showErrorMessage="1" error="Max. 1000 signes" prompt="Please describe info-promo schedule of the project (maximum 1000 signs)._x000a_Additional info in the comment." sqref="A233:AB239">
      <formula1>1000</formula1>
    </dataValidation>
    <dataValidation type="textLength" operator="lessThanOrEqual" allowBlank="1" showInputMessage="1" showErrorMessage="1" error="Max. 2000 signes" prompt="Maximum 2000 signes._x000a_Additional information in the comment." sqref="A151:AB157 A171:AB173 A181:AB188 A190:AB193">
      <formula1>2000</formula1>
    </dataValidation>
    <dataValidation type="textLength" operator="lessThanOrEqual" allowBlank="1" showInputMessage="1" showErrorMessage="1" prompt="Proszę wprowadzić opis (max. 300 znaków)." sqref="E253:AB253">
      <formula1>300</formula1>
    </dataValidation>
    <dataValidation type="textLength" operator="lessThanOrEqual" allowBlank="1" showInputMessage="1" showErrorMessage="1" errorTitle="Uwaga!" error="Za duża liczba znaków (max. 1000)." prompt="Proszę przedstawić streszczenie projektu (max. 4000 znaków)." sqref="A201:AB201">
      <formula1>4000</formula1>
    </dataValidation>
    <dataValidation type="textLength" operator="lessThanOrEqual" allowBlank="1" showInputMessage="1" showErrorMessage="1" error="Max. 1000 signes" prompt="Maximum 1000 signes._x000a_Additional information in the comment." sqref="A132:AB138">
      <formula1>1000</formula1>
    </dataValidation>
    <dataValidation type="textLength" operator="lessThanOrEqual" allowBlank="1" showInputMessage="1" showErrorMessage="1" error="Max. 1000 signes" prompt="Summary of the project (max. 1000 signes)." sqref="A16:AB22">
      <formula1>1000</formula1>
    </dataValidation>
    <dataValidation type="textLength" operator="lessThanOrEqual" allowBlank="1" showInputMessage="1" showErrorMessage="1" error="Za duża liczba znaków (max. 300)." prompt="Project title (max. 300 signes)_x000a_" sqref="C2:AB2">
      <formula1>300</formula1>
    </dataValidation>
    <dataValidation type="textLength" operator="lessThanOrEqual" allowBlank="1" showInputMessage="1" showErrorMessage="1" error="Max. 100 signes!" prompt="Applicant's address (max. 100 signes)." sqref="D27:AB27">
      <formula1>100</formula1>
    </dataValidation>
    <dataValidation type="textLength" operator="lessThan" allowBlank="1" showInputMessage="1" showErrorMessage="1" error="Max. 60 signes!" prompt="Person authorised to sign the project." sqref="D29:AB29">
      <formula1>60</formula1>
    </dataValidation>
    <dataValidation type="textLength" operator="lessThan" allowBlank="1" showInputMessage="1" showErrorMessage="1" error="Max. 60 signes!" prompt="Name, surname and contact data of the contact person." sqref="D30:AB30">
      <formula1>60</formula1>
    </dataValidation>
    <dataValidation type="textLength" operator="lessThanOrEqual" allowBlank="1" showInputMessage="1" showErrorMessage="1" error="Za dużo znaków (max. 100)." prompt="Name of the partner (max. 100 signes)._x000a_Please attach letter of intent or partnership agreement." sqref="D39:AB39 D36:AB36">
      <formula1>100</formula1>
    </dataValidation>
    <dataValidation type="textLength" operator="lessThanOrEqual" allowBlank="1" showInputMessage="1" showErrorMessage="1" error="Za dużo znaków (max. 100)." prompt="Partner's address (max. 100 signes)._x000a_Please attach letter of intet or partnership agreement." sqref="D40:AB40 D37:AB37">
      <formula1>100</formula1>
    </dataValidation>
    <dataValidation type="whole" operator="lessThanOrEqual" allowBlank="1" showInputMessage="1" showErrorMessage="1" error="Proszę wprowadzić wartość całkowitą, najbliższą wartości pełnych tysięcy złotych, nie większą niż 7% kosztów bezpośrednich." sqref="AB93">
      <formula1>(P91-AB90+#REF!)*0.07</formula1>
    </dataValidation>
    <dataValidation allowBlank="1" showInputMessage="1" showErrorMessage="1" prompt="website address" sqref="U31:AB31"/>
    <dataValidation type="textLength" operator="lessThanOrEqual" allowBlank="1" showInputMessage="1" showErrorMessage="1" error="Max. 2000 signes" prompt="Maximum 2000 signes._x000a_Additional information in the comment." sqref="A195:AB197">
      <formula1>2000</formula1>
    </dataValidation>
    <dataValidation type="textLength" operator="lessThanOrEqual" allowBlank="1" showInputMessage="1" showErrorMessage="1" error="Max. 2000 signes" prompt="Maximum 2000 signes._x000a_Additional information in the comment." sqref="A161:AB169">
      <formula1>2000</formula1>
    </dataValidation>
    <dataValidation type="textLength" operator="lessThanOrEqual" allowBlank="1" showInputMessage="1" showErrorMessage="1" error="Max. 2000 signes" prompt="Maximum 2000 signes._x000a_Additional information in the comment." sqref="A175:AB179">
      <formula1>2000</formula1>
    </dataValidation>
    <dataValidation type="textLength" operator="lessThanOrEqual" allowBlank="1" showInputMessage="1" showErrorMessage="1" error="Max. 2000 signes" prompt="Maximum 2000 signes. _x000a_Additional information in the comment." sqref="A199:AB200">
      <formula1>2000</formula1>
    </dataValidation>
    <dataValidation type="textLength" operator="lessThanOrEqual" allowBlank="1" showErrorMessage="1" errorTitle="Uwaga!" error="Za duża liczba znaków (max. 1000)." prompt="Proszę przedstawić streszczenie projektu (max. 4000 znaków). _x000a_UWAGA! Dodatkowe uwagi w komentarzu." sqref="A160:AB160 A170:AB170 A174:AB174 A180:AB180 A189:AB189 A194:AB194 A198:AB198">
      <formula1>4000</formula1>
    </dataValidation>
    <dataValidation allowBlank="1" showErrorMessage="1" prompt="Proszę przedstawić opis partnera (max. 1000 znaków). _x000a_UWAGA! Dodatkowe uwagi w komentarzu." sqref="A141:AB141"/>
    <dataValidation type="textLength" operator="lessThanOrEqual" allowBlank="1" showInputMessage="1" showErrorMessage="1" error="Max. 100 signes!" prompt="Name of the applicant (max. 100 signes)." sqref="D25:AB25">
      <formula1>100</formula1>
    </dataValidation>
    <dataValidation allowBlank="1" prompt="Proszę wybrać z listy rozwijanej lub wprowadzić ręcznie." sqref="A212:J213"/>
    <dataValidation type="date" allowBlank="1" showInputMessage="1" showErrorMessage="1" error="Project end date between 12.09.2019 and 30.04.2024" prompt="Please use a date format YYYY-MM-DD" sqref="O6:AB6">
      <formula1>43720</formula1>
      <formula2>45412</formula2>
    </dataValidation>
    <dataValidation type="list" allowBlank="1" showInputMessage="1" prompt="Please choose from the list" sqref="A205:J207">
      <formula1>Kategorie</formula1>
    </dataValidation>
    <dataValidation type="textLength" operator="lessThanOrEqual" allowBlank="1" showInputMessage="1" showErrorMessage="1" error="Max. 1000 signes" prompt="Maximum 1000 signes._x000a_Additional information in the comment." sqref="A142:AB148">
      <formula1>1000</formula1>
    </dataValidation>
    <dataValidation type="textLength" operator="lessThanOrEqual" allowBlank="1" showInputMessage="1" showErrorMessage="1" error="Max 100 signes!" prompt="Applicant (max. 100 signes)" sqref="C3:AB3">
      <formula1>100</formula1>
    </dataValidation>
    <dataValidation type="textLength" operator="lessThanOrEqual" allowBlank="1" showInputMessage="1" showErrorMessage="1" error="Max. 9 figures!" prompt="Please provide a number without initial zeros." sqref="M28:AB28">
      <formula1>9</formula1>
    </dataValidation>
    <dataValidation type="textLength" operator="lessThanOrEqual" allowBlank="1" showInputMessage="1" showErrorMessage="1" prompt="Fax number" sqref="K31:M31">
      <formula1>20</formula1>
    </dataValidation>
    <dataValidation type="textLength" operator="lessThanOrEqual" allowBlank="1" showInputMessage="1" showErrorMessage="1" prompt="Phone number" sqref="O31:Q31">
      <formula1>20</formula1>
    </dataValidation>
    <dataValidation type="textLength" operator="lessThanOrEqual" allowBlank="1" showInputMessage="1" showErrorMessage="1" error="Max. 1000 signes" prompt="Maximum 1000 signes._x000a_Additional information in the comment." sqref="A123:AB129">
      <formula1>1000</formula1>
    </dataValidation>
    <dataValidation type="textLength" operator="lessThanOrEqual" allowBlank="1" showInputMessage="1" showErrorMessage="1" error="Max. 300 signes!" prompt="Maximum 300 signes" sqref="E242:AB247 E250:AB252">
      <formula1>300</formula1>
    </dataValidation>
    <dataValidation type="textLength" operator="lessThanOrEqual" allowBlank="1" showInputMessage="1" showErrorMessage="1" error="Max. 100 signes!" prompt="Name of the partner (max. 100 signes)._x000a_Please attach letter of intent or partnership agreement." sqref="D33:AB33">
      <formula1>100</formula1>
    </dataValidation>
    <dataValidation type="textLength" operator="lessThanOrEqual" allowBlank="1" showInputMessage="1" showErrorMessage="1" error="Max. 100 signes!" prompt="Partner's address (max. 100 signes)._x000a_Please attach letter of intet or partnership agreement." sqref="D34:AB34">
      <formula1>100</formula1>
    </dataValidation>
    <dataValidation allowBlank="1" showInputMessage="1" showErrorMessage="1" prompt="Name, surname and contact data of entitled contact person. " sqref="D35:AB35 D38:AB38 D41:AB41"/>
  </dataValidations>
  <pageMargins left="0.70866141732283472" right="0.70866141732283472" top="0.74803149606299213" bottom="0.74803149606299213" header="0.31496062992125984" footer="0.31496062992125984"/>
  <pageSetup paperSize="9" scale="36" fitToHeight="0" orientation="portrait" r:id="rId1"/>
  <headerFooter>
    <oddHeader>&amp;LPlan Wdrażania Projektu&amp;CNorweski Mechanizm Finansowy 2014-2021
Program "Sprawy wewnętrzne"&amp;R&amp;D</oddHeader>
    <oddFooter>Strona &amp;P z &amp;N</oddFooter>
  </headerFooter>
  <rowBreaks count="4" manualBreakCount="4">
    <brk id="62" max="27" man="1"/>
    <brk id="120" max="27" man="1"/>
    <brk id="201" max="27" man="1"/>
    <brk id="240" max="27" man="1"/>
  </rowBreaks>
  <ignoredErrors>
    <ignoredError sqref="P225:P230" unlockedFormula="1"/>
  </ignoredErrors>
  <drawing r:id="rId2"/>
  <legacyDrawing r:id="rId3"/>
  <extLst>
    <ext xmlns:x14="http://schemas.microsoft.com/office/spreadsheetml/2009/9/main" uri="{CCE6A557-97BC-4b89-ADB6-D9C93CAAB3DF}">
      <x14:dataValidations xmlns:xm="http://schemas.microsoft.com/office/excel/2006/main" xWindow="385" yWindow="867" count="8">
        <x14:dataValidation type="list" allowBlank="1" showInputMessage="1" showErrorMessage="1" prompt="Please choose from the list">
          <x14:formula1>
            <xm:f>Arkusz1!$A$19:$D$19</xm:f>
          </x14:formula1>
          <xm:sqref>S225:V230</xm:sqref>
        </x14:dataValidation>
        <x14:dataValidation type="list" allowBlank="1" showInputMessage="1" showErrorMessage="1" prompt="Proszę wybrać z listy rozwijanej.">
          <x14:formula1>
            <xm:f>Arkusz1!$T$1:$V$1</xm:f>
          </x14:formula1>
          <xm:sqref>D13</xm:sqref>
        </x14:dataValidation>
        <x14:dataValidation type="list" allowBlank="1" showInputMessage="1" showErrorMessage="1" prompt="Choose from the list">
          <x14:formula1>
            <xm:f>Arkusz1!$T$1:$U$1</xm:f>
          </x14:formula1>
          <xm:sqref>D12:J12</xm:sqref>
        </x14:dataValidation>
        <x14:dataValidation type="list" operator="lessThanOrEqual" allowBlank="1" showInputMessage="1" showErrorMessage="1" error="Choose from the list" prompt="Choose from the list">
          <x14:formula1>
            <xm:f>Arkusz1!$T$3:$V$3</xm:f>
          </x14:formula1>
          <xm:sqref>D26:J26</xm:sqref>
        </x14:dataValidation>
        <x14:dataValidation type="list" allowBlank="1" showInputMessage="1" prompt="Please choose from the list.">
          <x14:formula1>
            <xm:f>OFFSET(Arkusz1!$B$24,MATCH(A205,Kategoria,0),0,COUNTIF(Kategoria,A205),1)</xm:f>
          </x14:formula1>
          <xm:sqref>K205:P207</xm:sqref>
        </x14:dataValidation>
        <x14:dataValidation type="list" allowBlank="1" showInputMessage="1" showErrorMessage="1" prompt="Please choose from the list">
          <x14:formula1>
            <xm:f>Arkusz1!$A$17:$D$17</xm:f>
          </x14:formula1>
          <xm:sqref>J225:O230</xm:sqref>
        </x14:dataValidation>
        <x14:dataValidation type="list" allowBlank="1" showInputMessage="1" prompt="Please choose from the list.">
          <x14:formula1>
            <xm:f>OFFSET(Arkusz1!$B$32,MATCH(A212,FWD,0),0,COUNTIF(FWD,A212),1)</xm:f>
          </x14:formula1>
          <xm:sqref>K212:P213</xm:sqref>
        </x14:dataValidation>
        <x14:dataValidation type="list" allowBlank="1" showInputMessage="1" showErrorMessage="1">
          <x14:formula1>
            <xm:f>Arkusz1!$A$39:$A$49</xm:f>
          </x14:formula1>
          <xm:sqref>AC86:AC87 AC68:AC69 AC71:AC72 AC74:AC75 AC77:AC78 AC80:AC81 AC83:AC84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activeCell="T1" sqref="T1"/>
    </sheetView>
  </sheetViews>
  <sheetFormatPr defaultRowHeight="14.25"/>
  <cols>
    <col min="1" max="1" width="24" customWidth="1"/>
  </cols>
  <sheetData>
    <row r="1" spans="1:23">
      <c r="A1" s="39" t="s">
        <v>86</v>
      </c>
      <c r="B1" s="39" t="s">
        <v>87</v>
      </c>
      <c r="C1" s="39" t="s">
        <v>88</v>
      </c>
      <c r="D1" s="39" t="s">
        <v>89</v>
      </c>
      <c r="E1" s="39" t="s">
        <v>90</v>
      </c>
      <c r="F1" s="39" t="s">
        <v>91</v>
      </c>
      <c r="G1" s="39" t="s">
        <v>92</v>
      </c>
      <c r="H1" s="39" t="s">
        <v>93</v>
      </c>
      <c r="I1" s="39" t="s">
        <v>94</v>
      </c>
      <c r="J1" s="39" t="s">
        <v>203</v>
      </c>
      <c r="K1" s="44"/>
      <c r="L1" s="44"/>
      <c r="M1" s="44"/>
      <c r="N1" s="44"/>
      <c r="T1" s="39" t="s">
        <v>204</v>
      </c>
      <c r="U1" s="39" t="s">
        <v>63</v>
      </c>
      <c r="V1" s="39"/>
      <c r="W1" s="39"/>
    </row>
    <row r="2" spans="1:23">
      <c r="A2" s="39" t="s">
        <v>50</v>
      </c>
      <c r="B2" s="39" t="s">
        <v>51</v>
      </c>
      <c r="C2" s="39" t="s">
        <v>53</v>
      </c>
      <c r="D2" s="39" t="s">
        <v>52</v>
      </c>
      <c r="E2" s="39"/>
      <c r="F2" s="44"/>
      <c r="G2" s="44"/>
      <c r="H2" s="44"/>
      <c r="I2" s="44"/>
      <c r="J2" s="44"/>
      <c r="K2" s="44"/>
      <c r="L2" s="44"/>
      <c r="M2" s="44"/>
      <c r="N2" s="44"/>
    </row>
    <row r="3" spans="1:23">
      <c r="A3" s="44"/>
      <c r="B3" s="44"/>
      <c r="C3" s="44"/>
      <c r="D3" s="44"/>
      <c r="E3" s="44"/>
      <c r="F3" s="44"/>
      <c r="G3" s="44"/>
      <c r="H3" s="44"/>
      <c r="I3" s="44"/>
      <c r="J3" s="44"/>
      <c r="K3" s="44"/>
      <c r="L3" s="44"/>
      <c r="M3" s="44"/>
      <c r="N3" s="44"/>
      <c r="T3" s="39" t="s">
        <v>205</v>
      </c>
      <c r="U3" s="39" t="s">
        <v>35</v>
      </c>
      <c r="V3" s="39" t="s">
        <v>34</v>
      </c>
    </row>
    <row r="4" spans="1:23">
      <c r="A4" s="44"/>
      <c r="B4" s="44"/>
      <c r="C4" s="44"/>
      <c r="D4" s="44"/>
      <c r="E4" s="44"/>
      <c r="F4" s="44"/>
      <c r="G4" s="44"/>
      <c r="H4" s="44"/>
      <c r="I4" s="44"/>
      <c r="J4" s="44"/>
      <c r="K4" s="44"/>
      <c r="L4" s="44"/>
      <c r="M4" s="44"/>
      <c r="N4" s="44"/>
    </row>
    <row r="5" spans="1:23">
      <c r="A5" s="44"/>
      <c r="B5" s="44"/>
      <c r="C5" s="44"/>
      <c r="D5" s="44"/>
      <c r="E5" s="44"/>
      <c r="F5" s="44"/>
      <c r="G5" s="44"/>
      <c r="H5" s="44"/>
      <c r="I5" s="44"/>
      <c r="J5" s="44"/>
      <c r="K5" s="44"/>
      <c r="L5" s="44"/>
      <c r="M5" s="44"/>
      <c r="N5" s="44"/>
    </row>
    <row r="6" spans="1:23">
      <c r="A6" s="44"/>
      <c r="B6" s="44"/>
      <c r="C6" s="44"/>
      <c r="D6" s="44"/>
      <c r="E6" s="44"/>
      <c r="F6" s="44"/>
      <c r="G6" s="44"/>
      <c r="H6" s="44"/>
      <c r="I6" s="44"/>
      <c r="J6" s="44"/>
      <c r="K6" s="44"/>
      <c r="L6" s="44"/>
      <c r="M6" s="44"/>
      <c r="N6" s="44"/>
    </row>
    <row r="7" spans="1:23">
      <c r="A7" s="44"/>
      <c r="B7" s="44"/>
      <c r="C7" s="44"/>
      <c r="D7" s="44"/>
      <c r="E7" s="44"/>
      <c r="F7" s="44"/>
      <c r="G7" s="44"/>
      <c r="H7" s="44"/>
      <c r="I7" s="44"/>
      <c r="J7" s="44"/>
      <c r="K7" s="44"/>
      <c r="L7" s="44"/>
      <c r="M7" s="44"/>
      <c r="N7" s="44"/>
    </row>
    <row r="8" spans="1:23">
      <c r="A8" s="45"/>
      <c r="B8" s="45"/>
      <c r="C8" s="45"/>
      <c r="D8" s="45"/>
      <c r="E8" s="45"/>
      <c r="F8" s="45"/>
      <c r="G8" s="45"/>
      <c r="H8" s="45"/>
      <c r="I8" s="45"/>
      <c r="J8" s="45"/>
      <c r="K8" s="45"/>
      <c r="L8" s="45"/>
      <c r="M8" s="45"/>
      <c r="N8" s="45"/>
    </row>
    <row r="9" spans="1:23">
      <c r="A9" s="44" t="s">
        <v>137</v>
      </c>
      <c r="B9" s="44"/>
      <c r="C9" s="44"/>
      <c r="D9" s="44" t="s">
        <v>77</v>
      </c>
      <c r="E9" s="44"/>
      <c r="F9" s="44"/>
      <c r="G9" s="44"/>
      <c r="H9" s="44"/>
      <c r="I9" s="44"/>
      <c r="J9" s="44"/>
      <c r="K9" s="44"/>
      <c r="L9" s="44"/>
      <c r="M9" s="44"/>
      <c r="N9" s="44"/>
    </row>
    <row r="10" spans="1:23">
      <c r="A10" s="44"/>
      <c r="B10" s="44"/>
      <c r="C10" s="44"/>
      <c r="D10" s="44"/>
      <c r="E10" s="44"/>
      <c r="F10" s="44"/>
      <c r="G10" s="44"/>
      <c r="H10" s="44"/>
      <c r="I10" s="44"/>
      <c r="J10" s="44"/>
      <c r="K10" s="44"/>
      <c r="L10" s="44"/>
      <c r="M10" s="44"/>
      <c r="N10" s="44"/>
    </row>
    <row r="11" spans="1:23">
      <c r="A11" s="44"/>
      <c r="B11" s="44"/>
      <c r="C11" s="44"/>
      <c r="D11" s="44"/>
      <c r="E11" s="44"/>
      <c r="F11" s="44"/>
      <c r="G11" s="44"/>
      <c r="H11" s="44"/>
      <c r="I11" s="44"/>
      <c r="J11" s="44"/>
      <c r="K11" s="44"/>
      <c r="L11" s="44"/>
      <c r="M11" s="44"/>
      <c r="N11" s="44"/>
    </row>
    <row r="12" spans="1:23">
      <c r="A12" s="44"/>
      <c r="B12" s="39" t="s">
        <v>40</v>
      </c>
      <c r="C12" s="39" t="s">
        <v>41</v>
      </c>
      <c r="D12" s="39" t="s">
        <v>42</v>
      </c>
      <c r="E12" s="44"/>
      <c r="F12" s="44"/>
      <c r="G12" s="44"/>
      <c r="H12" s="44"/>
      <c r="I12" s="44"/>
      <c r="J12" s="44"/>
      <c r="K12" s="44"/>
      <c r="L12" s="44"/>
      <c r="M12" s="44"/>
      <c r="N12" s="44"/>
    </row>
    <row r="13" spans="1:23">
      <c r="A13" s="44"/>
      <c r="B13" s="44"/>
      <c r="C13" s="44"/>
      <c r="D13" s="44"/>
      <c r="E13" s="44"/>
      <c r="F13" s="44"/>
      <c r="G13" s="44"/>
      <c r="H13" s="44"/>
      <c r="I13" s="44"/>
      <c r="J13" s="44"/>
      <c r="K13" s="44"/>
      <c r="L13" s="44"/>
      <c r="M13" s="44"/>
      <c r="N13" s="44"/>
    </row>
    <row r="14" spans="1:23">
      <c r="A14" s="44"/>
      <c r="B14" s="44"/>
      <c r="C14" s="44"/>
      <c r="D14" s="44"/>
      <c r="E14" s="44"/>
      <c r="F14" s="44"/>
      <c r="G14" s="44"/>
      <c r="H14" s="44"/>
      <c r="I14" s="44"/>
      <c r="J14" s="44"/>
      <c r="K14" s="44"/>
      <c r="L14" s="44"/>
      <c r="M14" s="44"/>
      <c r="N14" s="44"/>
    </row>
    <row r="15" spans="1:23">
      <c r="A15" s="44"/>
      <c r="B15" s="44"/>
      <c r="C15" s="44"/>
      <c r="D15" s="44"/>
      <c r="E15" s="44"/>
      <c r="F15" s="44"/>
      <c r="G15" s="44"/>
      <c r="H15" s="44"/>
      <c r="I15" s="44"/>
      <c r="J15" s="44"/>
      <c r="K15" s="44"/>
      <c r="L15" s="44"/>
      <c r="M15" s="44"/>
      <c r="N15" s="44"/>
    </row>
    <row r="16" spans="1:23">
      <c r="A16" s="44" t="s">
        <v>140</v>
      </c>
      <c r="B16" s="44" t="s">
        <v>141</v>
      </c>
      <c r="C16" s="44" t="s">
        <v>142</v>
      </c>
      <c r="D16" s="44"/>
      <c r="E16" s="44"/>
      <c r="F16" s="44"/>
      <c r="G16" s="44"/>
      <c r="H16" s="44"/>
      <c r="I16" s="44"/>
      <c r="J16" s="44"/>
      <c r="K16" s="44"/>
      <c r="L16" s="44"/>
      <c r="M16" s="44"/>
      <c r="N16" s="44"/>
    </row>
    <row r="17" spans="1:14">
      <c r="A17" s="44">
        <v>1</v>
      </c>
      <c r="B17" s="44">
        <v>2</v>
      </c>
      <c r="C17" s="44">
        <v>3</v>
      </c>
      <c r="D17" s="44">
        <v>4</v>
      </c>
      <c r="E17" s="44"/>
      <c r="F17" s="44"/>
      <c r="G17" s="44"/>
      <c r="H17" s="44"/>
      <c r="I17" s="44"/>
      <c r="J17" s="44"/>
      <c r="K17" s="44"/>
      <c r="L17" s="44"/>
      <c r="M17" s="44"/>
      <c r="N17" s="44"/>
    </row>
    <row r="18" spans="1:14">
      <c r="A18" s="44"/>
      <c r="B18" s="44"/>
      <c r="C18" s="44"/>
      <c r="D18" s="44"/>
      <c r="E18" s="44"/>
      <c r="F18" s="44"/>
      <c r="G18" s="44"/>
      <c r="H18" s="44"/>
      <c r="I18" s="44"/>
      <c r="J18" s="44"/>
      <c r="K18" s="44"/>
      <c r="L18" s="44"/>
      <c r="M18" s="44"/>
      <c r="N18" s="44"/>
    </row>
    <row r="19" spans="1:14">
      <c r="A19" s="44" t="s">
        <v>146</v>
      </c>
      <c r="B19" s="44" t="s">
        <v>147</v>
      </c>
      <c r="C19" s="44" t="s">
        <v>148</v>
      </c>
      <c r="D19" s="44" t="s">
        <v>149</v>
      </c>
      <c r="E19" s="44"/>
      <c r="F19" s="44"/>
      <c r="G19" s="44"/>
      <c r="H19" s="44"/>
      <c r="I19" s="44"/>
      <c r="J19" s="44"/>
      <c r="K19" s="44"/>
      <c r="L19" s="44"/>
      <c r="M19" s="44"/>
      <c r="N19" s="44"/>
    </row>
    <row r="20" spans="1:14">
      <c r="A20" s="44"/>
      <c r="B20" s="44"/>
      <c r="C20" s="44"/>
      <c r="D20" s="44"/>
      <c r="E20" s="44"/>
      <c r="F20" s="44"/>
      <c r="G20" s="44"/>
      <c r="H20" s="44"/>
      <c r="I20" s="44"/>
      <c r="J20" s="44"/>
      <c r="K20" s="44"/>
      <c r="L20" s="44"/>
      <c r="M20" s="44"/>
      <c r="N20" s="44"/>
    </row>
    <row r="21" spans="1:14">
      <c r="A21" s="44" t="s">
        <v>208</v>
      </c>
      <c r="B21" s="44" t="s">
        <v>209</v>
      </c>
      <c r="C21" s="44" t="s">
        <v>210</v>
      </c>
      <c r="D21" s="44" t="s">
        <v>211</v>
      </c>
      <c r="E21" s="44" t="s">
        <v>212</v>
      </c>
      <c r="F21" s="44" t="s">
        <v>213</v>
      </c>
      <c r="G21" s="44"/>
      <c r="H21" s="44"/>
      <c r="I21" s="44"/>
      <c r="J21" s="44"/>
      <c r="K21" s="44"/>
      <c r="L21" s="44"/>
      <c r="M21" s="44"/>
      <c r="N21" s="44"/>
    </row>
    <row r="22" spans="1:14">
      <c r="A22" s="44"/>
      <c r="B22" s="44"/>
      <c r="C22" s="44"/>
      <c r="D22" s="44"/>
      <c r="E22" s="44"/>
      <c r="F22" s="44"/>
      <c r="G22" s="44"/>
      <c r="H22" s="44"/>
      <c r="I22" s="44"/>
      <c r="J22" s="44"/>
      <c r="K22" s="44"/>
      <c r="L22" s="44"/>
      <c r="M22" s="44"/>
      <c r="N22" s="44"/>
    </row>
    <row r="23" spans="1:14">
      <c r="A23" s="44"/>
      <c r="B23" s="44"/>
      <c r="C23" s="44"/>
      <c r="D23" s="44"/>
      <c r="E23" s="44"/>
      <c r="F23" s="44"/>
      <c r="G23" s="44"/>
      <c r="H23" s="44"/>
      <c r="I23" s="44"/>
      <c r="J23" s="44"/>
      <c r="K23" s="44"/>
      <c r="L23" s="44"/>
      <c r="M23" s="44"/>
      <c r="N23" s="44"/>
    </row>
    <row r="24" spans="1:14">
      <c r="A24" s="38" t="s">
        <v>155</v>
      </c>
      <c r="B24" s="38" t="s">
        <v>156</v>
      </c>
      <c r="C24" s="44"/>
      <c r="D24" s="44"/>
      <c r="E24" s="44"/>
      <c r="F24" s="44"/>
      <c r="G24" s="44"/>
      <c r="H24" s="44"/>
      <c r="I24" s="44"/>
      <c r="J24" s="44"/>
      <c r="K24" s="44"/>
      <c r="L24" s="44"/>
      <c r="M24" s="44"/>
      <c r="N24" s="44" t="s">
        <v>157</v>
      </c>
    </row>
    <row r="25" spans="1:14">
      <c r="A25" s="39" t="s">
        <v>214</v>
      </c>
      <c r="B25" s="44" t="s">
        <v>216</v>
      </c>
      <c r="C25" s="44"/>
      <c r="D25" s="44"/>
      <c r="E25" s="44"/>
      <c r="F25" s="44"/>
      <c r="G25" s="44"/>
      <c r="H25" s="44"/>
      <c r="I25" s="44"/>
      <c r="J25" s="44"/>
      <c r="K25" s="44"/>
      <c r="L25" s="44"/>
      <c r="M25" s="44"/>
      <c r="N25" s="39" t="s">
        <v>214</v>
      </c>
    </row>
    <row r="26" spans="1:14">
      <c r="A26" s="39" t="s">
        <v>215</v>
      </c>
      <c r="B26" s="44" t="s">
        <v>217</v>
      </c>
      <c r="C26" s="44"/>
      <c r="D26" s="44"/>
      <c r="E26" s="44"/>
      <c r="F26" s="44"/>
      <c r="G26" s="44"/>
      <c r="H26" s="44"/>
      <c r="I26" s="44"/>
      <c r="J26" s="44"/>
      <c r="K26" s="44"/>
      <c r="L26" s="44"/>
      <c r="M26" s="44"/>
      <c r="N26" s="39" t="s">
        <v>215</v>
      </c>
    </row>
    <row r="27" spans="1:14">
      <c r="A27" s="39" t="s">
        <v>215</v>
      </c>
      <c r="B27" s="44" t="s">
        <v>218</v>
      </c>
      <c r="C27" s="44"/>
      <c r="D27" s="44"/>
      <c r="E27" s="44"/>
      <c r="F27" s="44"/>
      <c r="G27" s="44"/>
      <c r="H27" s="44"/>
      <c r="I27" s="44"/>
      <c r="J27" s="44"/>
      <c r="K27" s="44"/>
      <c r="L27" s="44"/>
      <c r="M27" s="44"/>
    </row>
    <row r="28" spans="1:14">
      <c r="H28" s="44"/>
      <c r="I28" s="44"/>
      <c r="J28" s="44"/>
      <c r="K28" s="44"/>
      <c r="L28" s="44"/>
      <c r="M28" s="44"/>
      <c r="N28" s="44"/>
    </row>
    <row r="29" spans="1:14">
      <c r="H29" s="44"/>
      <c r="I29" s="44"/>
      <c r="J29" s="44"/>
      <c r="K29" s="44"/>
      <c r="L29" s="44"/>
      <c r="M29" s="44"/>
      <c r="N29" s="44"/>
    </row>
    <row r="32" spans="1:14">
      <c r="A32" s="39" t="s">
        <v>206</v>
      </c>
      <c r="B32" s="44" t="s">
        <v>207</v>
      </c>
      <c r="C32" s="44"/>
      <c r="D32" s="44"/>
      <c r="E32" s="44"/>
      <c r="F32" s="44"/>
      <c r="G32" s="44"/>
      <c r="H32" s="44"/>
      <c r="I32" s="44"/>
      <c r="J32" s="44"/>
      <c r="K32" s="44"/>
      <c r="L32" s="44"/>
      <c r="M32" s="44"/>
      <c r="N32" s="44" t="s">
        <v>158</v>
      </c>
    </row>
    <row r="33" spans="1:14">
      <c r="A33" s="39" t="s">
        <v>219</v>
      </c>
      <c r="B33" s="44" t="s">
        <v>210</v>
      </c>
      <c r="C33" s="44"/>
      <c r="D33" s="44"/>
      <c r="E33" s="44"/>
      <c r="F33" s="44"/>
      <c r="G33" s="44"/>
      <c r="H33" s="44"/>
      <c r="I33" s="44"/>
      <c r="J33" s="44"/>
      <c r="K33" s="44"/>
      <c r="L33" s="44"/>
      <c r="M33" s="44"/>
      <c r="N33" s="39" t="s">
        <v>219</v>
      </c>
    </row>
    <row r="34" spans="1:14">
      <c r="A34" s="39" t="s">
        <v>219</v>
      </c>
      <c r="B34" s="44" t="s">
        <v>211</v>
      </c>
      <c r="C34" s="44"/>
      <c r="D34" s="44"/>
      <c r="E34" s="44"/>
      <c r="F34" s="44"/>
      <c r="G34" s="44"/>
      <c r="H34" s="44"/>
      <c r="I34" s="44"/>
      <c r="J34" s="44"/>
      <c r="K34" s="44"/>
      <c r="L34" s="44"/>
      <c r="M34" s="44"/>
    </row>
    <row r="35" spans="1:14">
      <c r="A35" s="39" t="s">
        <v>219</v>
      </c>
      <c r="B35" s="44" t="s">
        <v>212</v>
      </c>
      <c r="C35" s="44"/>
      <c r="D35" s="44"/>
      <c r="E35" s="44"/>
      <c r="F35" s="44"/>
      <c r="G35" s="44"/>
      <c r="H35" s="44"/>
      <c r="I35" s="44"/>
      <c r="J35" s="44"/>
      <c r="K35" s="44"/>
      <c r="L35" s="44"/>
      <c r="M35" s="44"/>
      <c r="N35" s="44"/>
    </row>
    <row r="36" spans="1:14">
      <c r="A36" s="39" t="s">
        <v>219</v>
      </c>
      <c r="B36" s="44" t="s">
        <v>213</v>
      </c>
      <c r="C36" s="44"/>
      <c r="D36" s="44"/>
      <c r="E36" s="44"/>
      <c r="F36" s="44"/>
      <c r="G36" s="44"/>
      <c r="H36" s="44"/>
      <c r="I36" s="44"/>
      <c r="J36" s="44"/>
      <c r="K36" s="44"/>
      <c r="L36" s="44"/>
      <c r="M36" s="44"/>
      <c r="N36" s="44"/>
    </row>
    <row r="37" spans="1:14">
      <c r="L37" s="44"/>
      <c r="M37" s="44"/>
      <c r="N37" s="44"/>
    </row>
    <row r="38" spans="1:14">
      <c r="L38" s="44"/>
      <c r="M38" s="44"/>
      <c r="N38" s="44"/>
    </row>
    <row r="39" spans="1:14">
      <c r="A39" s="112" t="s">
        <v>222</v>
      </c>
      <c r="L39" s="44"/>
      <c r="M39" s="44"/>
      <c r="N39" s="44"/>
    </row>
    <row r="40" spans="1:14">
      <c r="A40" s="112" t="s">
        <v>223</v>
      </c>
    </row>
    <row r="41" spans="1:14">
      <c r="A41" s="112" t="s">
        <v>224</v>
      </c>
    </row>
    <row r="42" spans="1:14">
      <c r="A42" s="112" t="s">
        <v>226</v>
      </c>
    </row>
    <row r="43" spans="1:14">
      <c r="A43" s="112" t="s">
        <v>227</v>
      </c>
    </row>
    <row r="44" spans="1:14">
      <c r="A44" s="112" t="s">
        <v>243</v>
      </c>
    </row>
    <row r="45" spans="1:14">
      <c r="A45" s="112" t="s">
        <v>244</v>
      </c>
    </row>
    <row r="46" spans="1:14">
      <c r="A46" s="112" t="s">
        <v>245</v>
      </c>
    </row>
    <row r="47" spans="1:14">
      <c r="A47" s="112" t="s">
        <v>246</v>
      </c>
    </row>
    <row r="48" spans="1:14">
      <c r="A48" s="112" t="s">
        <v>247</v>
      </c>
    </row>
    <row r="49" spans="1:1">
      <c r="A49" s="112" t="s">
        <v>248</v>
      </c>
    </row>
  </sheetData>
  <protectedRanges>
    <protectedRange sqref="A13:N13 A4:N4 A8:N11 B25:B27" name="Zakres1" securityDescriptor="O:WDG:WDD:(A;;CC;;;S-1-5-21-480371831-3888077893-712087280-7777)"/>
    <protectedRange sqref="L33:M34" name="Zakres1_1" securityDescriptor="O:WDG:WDD:(A;;CC;;;S-1-5-21-480371831-3888077893-712087280-7777)"/>
  </protectedRange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5</vt:i4>
      </vt:variant>
    </vt:vector>
  </HeadingPairs>
  <TitlesOfParts>
    <vt:vector size="7" baseType="lpstr">
      <vt:lpstr>WA</vt:lpstr>
      <vt:lpstr>Arkusz1</vt:lpstr>
      <vt:lpstr>FWD</vt:lpstr>
      <vt:lpstr>Kategoria</vt:lpstr>
      <vt:lpstr>Kategorie</vt:lpstr>
      <vt:lpstr>KatFWD</vt:lpstr>
      <vt:lpstr>WA!Obszar_wydruku</vt:lpstr>
    </vt:vector>
  </TitlesOfParts>
  <Company>Departament Współpracy Międzynarodowej i Funduszy Europejskich MSW</Company>
  <LinksUpToDate>false</LinksUpToDate>
  <SharedDoc>false</SharedDoc>
  <HyperlinkBase>http://fundusze.msw.gov.pl/</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Wdrażania Projektu</dc:title>
  <dc:subject>Norweski Mechanizm Finansowy 2009-2014</dc:subject>
  <dc:creator>Grzegorz Assbury</dc:creator>
  <cp:lastModifiedBy>MSWiA</cp:lastModifiedBy>
  <cp:lastPrinted>2019-05-13T10:58:27Z</cp:lastPrinted>
  <dcterms:created xsi:type="dcterms:W3CDTF">2013-05-10T09:07:01Z</dcterms:created>
  <dcterms:modified xsi:type="dcterms:W3CDTF">2020-03-05T08:06:28Z</dcterms:modified>
</cp:coreProperties>
</file>