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<sst xmlns="http://schemas.openxmlformats.org/spreadsheetml/2006/main" count="5123" uniqueCount="383">
  <si>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</si>
  <si>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</si>
  <si>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</si>
  <si>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</si>
  <si>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</si>
  <si>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</si>
  <si>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</si>
  <si>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</si>
  <si>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</si>
  <si>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</si>
  <si>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</si>
  <si>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</si>
  <si>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</si>
  <si>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</si>
  <si>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</si>
  <si>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</si>
  <si>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</si>
  <si>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</si>
  <si>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</si>
  <si>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</si>
  <si>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</si>
  <si>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</si>
  <si>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</si>
  <si>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</si>
  <si>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</si>
  <si>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</si>
  <si>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</si>
  <si>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</si>
  <si>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</si>
  <si>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</si>
  <si>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</si>
  <si>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</si>
  <si>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</si>
  <si>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</si>
  <si>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</si>
  <si>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</si>
  <si>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</si>
  <si>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</si>
  <si>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</si>
  <si>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</si>
  <si>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</si>
  <si>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</si>
  <si>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</si>
  <si>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</si>
  <si>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</si>
  <si>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</si>
  <si>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</si>
  <si>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</si>
  <si>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</si>
  <si>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</si>
  <si>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</si>
  <si>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</si>
  <si>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</si>
  <si>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</si>
  <si>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</si>
  <si>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</si>
  <si>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</si>
  <si>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</si>
  <si>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</si>
  <si>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</si>
  <si>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</si>
  <si>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</si>
  <si>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</si>
  <si>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</si>
  <si>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</si>
  <si>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</si>
  <si>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</si>
  <si>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</si>
  <si>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</si>
  <si>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</si>
  <si>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</si>
  <si>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</si>
  <si>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</si>
  <si>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</si>
  <si>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</si>
  <si>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</si>
  <si>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</si>
  <si>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</si>
  <si>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</si>
  <si>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</si>
  <si>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</si>
  <si>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</si>
  <si>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</si>
  <si>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</si>
  <si>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</si>
  <si>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</si>
  <si>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</si>
  <si>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</si>
  <si>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</si>
  <si>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</si>
  <si>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</si>
  <si>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</si>
  <si>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</si>
  <si>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</si>
  <si>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</si>
  <si>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</si>
  <si>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</si>
  <si>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</si>
  <si>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</si>
  <si>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</si>
  <si>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</si>
  <si>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</si>
  <si>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</si>
  <si>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</si>
  <si>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</si>
  <si>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</si>
  <si>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</si>
  <si>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</si>
  <si>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</si>
  <si>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</si>
  <si>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</si>
  <si>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</si>
  <si>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</si>
  <si>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</si>
  <si>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</si>
  <si>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</si>
  <si>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</si>
  <si>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</si>
  <si>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</si>
  <si>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</si>
  <si>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</si>
  <si>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</si>
  <si>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</si>
  <si>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</si>
  <si>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</si>
  <si>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</si>
  <si>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</si>
  <si>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</si>
  <si>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</si>
  <si>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</si>
  <si>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</si>
  <si>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</si>
  <si>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</si>
  <si>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</si>
  <si>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</si>
  <si>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</si>
  <si>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</si>
  <si>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</si>
  <si>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</si>
  <si>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</si>
  <si>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</si>
  <si>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</si>
  <si>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</si>
  <si>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</si>
  <si>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</si>
  <si>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</si>
  <si>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</si>
  <si>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</si>
  <si>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</si>
  <si>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</si>
  <si>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</si>
  <si>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</si>
  <si>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</si>
  <si>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</si>
  <si>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</si>
  <si>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</si>
  <si>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</si>
  <si>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</si>
  <si>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</si>
  <si>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</si>
  <si>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</si>
  <si>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</si>
  <si>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</si>
  <si>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</si>
  <si>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</si>
  <si>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</si>
  <si>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</si>
  <si>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</si>
  <si>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</si>
  <si>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</si>
  <si>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</si>
  <si>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</si>
  <si>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</si>
  <si>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</si>
  <si>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</si>
  <si>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</si>
  <si>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</si>
  <si>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</si>
  <si>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</si>
  <si>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</si>
  <si>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</si>
  <si>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</si>
  <si>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</si>
  <si>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</si>
  <si>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</si>
  <si>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</si>
  <si>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</si>
  <si>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</si>
  <si>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</si>
  <si>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</si>
  <si>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</si>
  <si>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</si>
  <si>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</si>
  <si>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</si>
  <si>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</si>
  <si>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</si>
  <si>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</si>
  <si>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</si>
  <si>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</si>
  <si>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</si>
  <si>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</si>
  <si>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</si>
  <si>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</si>
  <si>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</si>
  <si>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</si>
  <si>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</si>
  <si>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</si>
  <si>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</si>
  <si>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</si>
  <si>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</si>
  <si>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</si>
  <si>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</si>
  <si>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</si>
  <si>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</si>
  <si>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</si>
  <si>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</si>
  <si>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</si>
  <si>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</si>
  <si>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</si>
  <si>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</si>
  <si>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</si>
  <si>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</si>
  <si>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</si>
  <si>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</si>
  <si>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</si>
  <si>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</si>
  <si>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</si>
  <si>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</si>
  <si>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</si>
  <si>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</si>
  <si>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</si>
  <si>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</si>
  <si>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</si>
  <si>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</si>
  <si>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</si>
  <si>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</si>
  <si>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</si>
  <si>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</si>
  <si>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</si>
  <si>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</si>
  <si>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</si>
  <si>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</si>
  <si>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</si>
  <si>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</si>
  <si>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</si>
  <si>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</si>
  <si>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</si>
  <si>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</si>
  <si>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</si>
  <si>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</si>
  <si>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</si>
  <si>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</si>
  <si>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</si>
  <si>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</si>
  <si>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</si>
  <si>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</si>
  <si>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</si>
  <si>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</si>
  <si>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</si>
  <si>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</si>
  <si>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</si>
  <si>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</si>
  <si>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</si>
  <si>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</si>
  <si>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</si>
  <si>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</si>
  <si>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</si>
  <si>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</si>
  <si>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</si>
  <si>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</si>
  <si>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</si>
  <si>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</si>
  <si>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</si>
  <si>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</si>
  <si>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</si>
  <si>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</si>
  <si>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</si>
  <si>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</si>
  <si>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</si>
  <si>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</si>
  <si>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</si>
  <si>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</si>
  <si>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</si>
  <si>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</si>
  <si>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</si>
  <si>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</si>
  <si>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</si>
  <si>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</si>
  <si>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</si>
  <si>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</si>
  <si>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</si>
  <si>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</si>
  <si>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</si>
  <si>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</si>
  <si>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</si>
  <si>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</si>
  <si>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</si>
  <si>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</si>
  <si>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</si>
  <si>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</si>
  <si>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</si>
  <si>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</si>
  <si>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</si>
  <si>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</si>
  <si>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</si>
  <si>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</si>
  <si>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</si>
  <si>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</si>
  <si>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</si>
  <si>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</si>
  <si>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</si>
  <si>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</si>
  <si>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</si>
  <si>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</si>
  <si>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</si>
  <si>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</si>
  <si>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</si>
  <si>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</si>
  <si>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</si>
  <si>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</si>
  <si>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</si>
  <si>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</si>
  <si>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</si>
  <si>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</si>
  <si>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</si>
  <si>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</si>
  <si>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</si>
  <si>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</si>
  <si>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</si>
  <si>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</si>
  <si>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</si>
  <si>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</si>
  <si>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</si>
  <si>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</si>
  <si>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</si>
  <si>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</si>
  <si>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</si>
  <si>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</si>
  <si>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</si>
  <si>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</si>
  <si>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</si>
  <si>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</si>
  <si>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</si>
  <si>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</si>
  <si>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</si>
  <si>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</si>
  <si>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</si>
  <si>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</si>
  <si>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</si>
  <si>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</si>
  <si>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</si>
  <si>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</si>
  <si>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</si>
  <si>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</si>
  <si>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</si>
  <si>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</si>
  <si>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</si>
  <si>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</si>
  <si>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</si>
  <si>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</si>
  <si>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</si>
  <si>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</si>
  <si>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</si>
  <si>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buhaje, byczki, woły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</si>
  <si>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I-IV 2019 r. (dane wstępne) </t>
    </r>
    <r>
      <rPr>
        <b/>
        <sz val="11"/>
        <rFont val="Times New Roman"/>
        <family val="1"/>
        <charset val="238"/>
      </rPr>
      <t xml:space="preserve">w porównaniu do I-IV 2018 r. </t>
    </r>
    <r>
      <rPr>
        <i/>
        <sz val="11"/>
        <rFont val="Times New Roman"/>
        <family val="1"/>
        <charset val="238"/>
      </rPr>
      <t>(wg wstępnych danych Min. Finansów).</t>
    </r>
  </si>
  <si>
    <t>I-IV 2019 r. (wstępne)</t>
  </si>
  <si>
    <t>I-IV 2018 r.</t>
  </si>
  <si>
    <t>zmiana I-IV 2019 /I-IV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</si>
  <si>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I-IV  2019 r. (dane wstępne) </t>
    </r>
    <r>
      <rPr>
        <b/>
        <sz val="11"/>
        <rFont val="Times New Roman"/>
        <family val="1"/>
        <charset val="238"/>
      </rPr>
      <t>w porównaniu do  I-IV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</si>
  <si>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IV 2019 r. (dane wstępne)</t>
  </si>
  <si>
    <t>OKRES: I -  IV 2019 r. (wstępne) - ważniejsze państwa</t>
  </si>
  <si>
    <t>Kierunki, wartość, wolumen oraz średnia cena uzyskana w imporcie bydła żywego i mięsa wołowego w okresie I - IV 2019 r. (dane wstępne)</t>
  </si>
  <si>
    <t>OKRES: I - IV 2019 r. (wstępne) - ważniejsze państwa</t>
  </si>
  <si>
    <t>Unia Europejska</t>
  </si>
  <si>
    <t>Norwegia</t>
  </si>
  <si>
    <t>wsk. warunków atmosferycznych *</t>
  </si>
  <si>
    <t>2019-06-23</t>
  </si>
  <si>
    <t>2019-06-30</t>
  </si>
  <si>
    <t>2019-06-24 - 2019-06-30</t>
  </si>
  <si>
    <t>NR 26/2019</t>
  </si>
  <si>
    <t>4.07.2019 r.</t>
  </si>
  <si>
    <t>Notowania z okresu: 24 -30.06.2019r.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</si>
  <si>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24 -30.06.2019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</si>
</sst>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0" fontId="26" fillId="0" borderId="52" xfId="0" applyFont="1" applyBorder="1" applyAlignment="1">
      <alignment horizontal="center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3" fontId="14" fillId="0" borderId="46" xfId="0" quotePrefix="1" applyNumberFormat="1" applyFont="1" applyBorder="1"/>
    <xf numFmtId="164" fontId="160" fillId="0" borderId="28" xfId="0" quotePrefix="1" applyNumberFormat="1" applyFont="1" applyBorder="1" applyAlignment="1"/>
    <xf numFmtId="164" fontId="160" fillId="0" borderId="28" xfId="0" quotePrefix="1" applyNumberFormat="1" applyFont="1" applyBorder="1" applyAlignment="1">
      <alignment horizontal="right"/>
    </xf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62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47625</xdr:rowOff>
    </xdr:from>
    <xdr:to>
      <xdr:col>10</xdr:col>
      <xdr:colOff>481306</xdr:colOff>
      <xdr:row>21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7625"/>
          <a:ext cx="6348706" cy="34575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21</xdr:row>
      <xdr:rowOff>133350</xdr:rowOff>
    </xdr:from>
    <xdr:to>
      <xdr:col>10</xdr:col>
      <xdr:colOff>485775</xdr:colOff>
      <xdr:row>42</xdr:row>
      <xdr:rowOff>161925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599" y="3533775"/>
          <a:ext cx="6353176" cy="3371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514350</xdr:colOff>
      <xdr:row>21</xdr:row>
      <xdr:rowOff>133350</xdr:rowOff>
    </xdr:from>
    <xdr:to>
      <xdr:col>20</xdr:col>
      <xdr:colOff>443074</xdr:colOff>
      <xdr:row>42</xdr:row>
      <xdr:rowOff>161924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0350" y="3533775"/>
          <a:ext cx="6024724" cy="3371849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514349</xdr:colOff>
      <xdr:row>0</xdr:row>
      <xdr:rowOff>47625</xdr:rowOff>
    </xdr:from>
    <xdr:to>
      <xdr:col>20</xdr:col>
      <xdr:colOff>466724</xdr:colOff>
      <xdr:row>21</xdr:row>
      <xdr:rowOff>102335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10349" y="47625"/>
          <a:ext cx="6048375" cy="3455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/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380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352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379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381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3"/>
      <c r="C15" s="1141"/>
      <c r="D15" s="1141"/>
      <c r="E15" s="1142"/>
      <c r="F15" s="1142"/>
      <c r="G15" s="1142"/>
      <c r="H15" s="1142"/>
      <c r="I15" s="1141"/>
      <c r="J15" s="1141"/>
      <c r="K15" s="1141"/>
      <c r="L15" s="1142"/>
      <c r="M15" s="1142"/>
      <c r="N15" s="1142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3"/>
      <c r="C16" s="973"/>
      <c r="D16" s="974"/>
      <c r="E16" s="974"/>
      <c r="F16" s="974"/>
      <c r="G16" s="974"/>
      <c r="H16" s="974"/>
      <c r="I16" s="974"/>
      <c r="J16" s="974"/>
      <c r="K16" s="975"/>
      <c r="L16" s="975"/>
      <c r="M16" s="975"/>
      <c r="N16" s="975"/>
      <c r="O16" s="975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351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P29" sqref="P29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5.710937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21" t="s">
        <v>364</v>
      </c>
      <c r="C5" s="1221"/>
      <c r="D5" s="1221"/>
      <c r="E5" s="1221"/>
      <c r="F5" s="1221"/>
      <c r="G5" s="1221"/>
      <c r="I5" s="685" t="s">
        <v>337</v>
      </c>
    </row>
    <row r="6" spans="2:11" ht="15.75" customHeight="1" thickBot="1">
      <c r="B6" s="1222" t="s">
        <v>172</v>
      </c>
      <c r="C6" s="1224" t="s">
        <v>365</v>
      </c>
      <c r="D6" s="1225"/>
      <c r="E6" s="1226"/>
      <c r="F6" s="1227" t="s">
        <v>366</v>
      </c>
      <c r="G6" s="1222" t="s">
        <v>367</v>
      </c>
    </row>
    <row r="7" spans="2:11" ht="31.5" customHeight="1" thickBot="1">
      <c r="B7" s="1223"/>
      <c r="C7" s="919" t="s">
        <v>317</v>
      </c>
      <c r="D7" s="919" t="s">
        <v>326</v>
      </c>
      <c r="E7" s="919" t="s">
        <v>327</v>
      </c>
      <c r="F7" s="1228"/>
      <c r="G7" s="1223"/>
    </row>
    <row r="8" spans="2:11" ht="17.25" customHeight="1" thickBot="1">
      <c r="B8" s="920" t="s">
        <v>173</v>
      </c>
      <c r="C8" s="789">
        <v>3712.93</v>
      </c>
      <c r="D8" s="789">
        <v>1307.2719999999999</v>
      </c>
      <c r="E8" s="985">
        <f>(D8/C8)*100</f>
        <v>35.208635767439731</v>
      </c>
      <c r="F8" s="789">
        <v>3184.0450000000001</v>
      </c>
      <c r="G8" s="985">
        <f>((C8-F8)/F8)*100</f>
        <v>16.610475040396722</v>
      </c>
      <c r="I8" s="720" t="s">
        <v>174</v>
      </c>
    </row>
    <row r="9" spans="2:11" ht="18" customHeight="1" thickBot="1">
      <c r="B9" s="921" t="s">
        <v>175</v>
      </c>
      <c r="C9" s="790">
        <v>13496</v>
      </c>
      <c r="D9" s="790">
        <v>2797</v>
      </c>
      <c r="E9" s="986">
        <f t="shared" ref="E9:E13" si="0">(D9/C9)*100</f>
        <v>20.72465915826912</v>
      </c>
      <c r="F9" s="790">
        <v>16738</v>
      </c>
      <c r="G9" s="986">
        <f t="shared" ref="G9:G13" si="1">((C9-F9)/F9)*100</f>
        <v>-19.369100250926035</v>
      </c>
      <c r="I9" s="684">
        <f>C9-F9</f>
        <v>-3242</v>
      </c>
    </row>
    <row r="10" spans="2:11" ht="15" customHeight="1" thickBot="1">
      <c r="B10" s="922" t="s">
        <v>309</v>
      </c>
      <c r="C10" s="791">
        <v>5439</v>
      </c>
      <c r="D10" s="792">
        <v>0</v>
      </c>
      <c r="E10" s="986">
        <f t="shared" si="0"/>
        <v>0</v>
      </c>
      <c r="F10" s="793">
        <v>9178</v>
      </c>
      <c r="G10" s="986">
        <f t="shared" si="1"/>
        <v>-40.738723033340598</v>
      </c>
    </row>
    <row r="11" spans="2:11" ht="17.25" customHeight="1" thickBot="1">
      <c r="B11" s="923" t="s">
        <v>176</v>
      </c>
      <c r="C11" s="794">
        <v>80769.168000000005</v>
      </c>
      <c r="D11" s="795">
        <v>4646.1450000000004</v>
      </c>
      <c r="E11" s="987">
        <f t="shared" si="0"/>
        <v>5.7523744704167319</v>
      </c>
      <c r="F11" s="795">
        <v>101142.754</v>
      </c>
      <c r="G11" s="987">
        <f t="shared" si="1"/>
        <v>-20.14339653041284</v>
      </c>
      <c r="K11" s="917"/>
    </row>
    <row r="12" spans="2:11" ht="15" customHeight="1" thickBot="1">
      <c r="B12" s="920" t="s">
        <v>177</v>
      </c>
      <c r="C12" s="789">
        <v>32759.728999999999</v>
      </c>
      <c r="D12" s="789">
        <v>6448.2430000000004</v>
      </c>
      <c r="E12" s="986">
        <f t="shared" si="0"/>
        <v>19.683444267808202</v>
      </c>
      <c r="F12" s="789">
        <v>28924.446</v>
      </c>
      <c r="G12" s="986">
        <f t="shared" si="1"/>
        <v>13.259659320700557</v>
      </c>
    </row>
    <row r="13" spans="2:11" ht="15" customHeight="1" thickBot="1">
      <c r="B13" s="920" t="s">
        <v>178</v>
      </c>
      <c r="C13" s="789">
        <f t="shared" ref="C13:D13" si="2">C11+C12</f>
        <v>113528.897</v>
      </c>
      <c r="D13" s="789">
        <f t="shared" si="2"/>
        <v>11094.388000000001</v>
      </c>
      <c r="E13" s="988">
        <f t="shared" si="0"/>
        <v>9.7723031696502805</v>
      </c>
      <c r="F13" s="789">
        <f t="shared" ref="F13" si="3">F11+F12</f>
        <v>130067.2</v>
      </c>
      <c r="G13" s="988">
        <f t="shared" si="1"/>
        <v>-12.715198758795454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21" t="s">
        <v>368</v>
      </c>
      <c r="C18" s="1221"/>
      <c r="D18" s="1221"/>
      <c r="E18" s="1221"/>
      <c r="F18" s="1221"/>
      <c r="G18" s="1221"/>
      <c r="L18" s="122"/>
      <c r="M18" s="122"/>
    </row>
    <row r="19" spans="1:13" ht="24.75" customHeight="1" thickBot="1">
      <c r="B19" s="1217" t="s">
        <v>179</v>
      </c>
      <c r="C19" s="1230" t="s">
        <v>365</v>
      </c>
      <c r="D19" s="1231"/>
      <c r="E19" s="1232"/>
      <c r="F19" s="1233" t="s">
        <v>366</v>
      </c>
      <c r="G19" s="1217" t="s">
        <v>367</v>
      </c>
      <c r="K19" s="122"/>
      <c r="L19" s="122"/>
      <c r="M19" s="122"/>
    </row>
    <row r="20" spans="1:13" ht="21" customHeight="1" thickBot="1">
      <c r="B20" s="1229"/>
      <c r="C20" s="972" t="s">
        <v>317</v>
      </c>
      <c r="D20" s="972" t="s">
        <v>326</v>
      </c>
      <c r="E20" s="972" t="s">
        <v>327</v>
      </c>
      <c r="F20" s="1234"/>
      <c r="G20" s="1218"/>
      <c r="K20" s="122"/>
      <c r="L20" s="122"/>
      <c r="M20" s="989"/>
    </row>
    <row r="21" spans="1:13" ht="15.75" thickBot="1">
      <c r="B21" s="589" t="s">
        <v>173</v>
      </c>
      <c r="C21" s="789">
        <v>11377.562</v>
      </c>
      <c r="D21" s="796">
        <v>0</v>
      </c>
      <c r="E21" s="985">
        <f>(D21/C21)*100</f>
        <v>0</v>
      </c>
      <c r="F21" s="789">
        <v>15600.903</v>
      </c>
      <c r="G21" s="985">
        <f>((C21-F21)/F21)*100</f>
        <v>-27.07113171590132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51897</v>
      </c>
      <c r="D22" s="796">
        <v>0</v>
      </c>
      <c r="E22" s="986">
        <f t="shared" ref="E22:E26" si="4">(D22/C22)*100</f>
        <v>0</v>
      </c>
      <c r="F22" s="789">
        <v>64943</v>
      </c>
      <c r="G22" s="986">
        <f t="shared" ref="G22:G26" si="5">((C22-F22)/F22)*100</f>
        <v>-20.088385199328641</v>
      </c>
      <c r="I22" s="684">
        <f>C22-F22</f>
        <v>-13046</v>
      </c>
      <c r="L22" s="122"/>
      <c r="M22" s="122"/>
    </row>
    <row r="23" spans="1:13" ht="15.75" thickBot="1">
      <c r="B23" s="590" t="s">
        <v>309</v>
      </c>
      <c r="C23" s="793">
        <v>17081</v>
      </c>
      <c r="D23" s="797">
        <v>0</v>
      </c>
      <c r="E23" s="986">
        <f t="shared" si="4"/>
        <v>0</v>
      </c>
      <c r="F23" s="793">
        <v>21455</v>
      </c>
      <c r="G23" s="986">
        <f t="shared" si="5"/>
        <v>-20.386856210673503</v>
      </c>
    </row>
    <row r="24" spans="1:13" ht="15.75" thickBot="1">
      <c r="B24" s="589" t="s">
        <v>176</v>
      </c>
      <c r="C24" s="789">
        <v>5557.7370000000001</v>
      </c>
      <c r="D24" s="798">
        <v>8.9139999999999997</v>
      </c>
      <c r="E24" s="987">
        <f t="shared" si="4"/>
        <v>0.16038902164676019</v>
      </c>
      <c r="F24" s="789">
        <v>5616.8559999999998</v>
      </c>
      <c r="G24" s="987">
        <f t="shared" si="5"/>
        <v>-1.0525283183332399</v>
      </c>
    </row>
    <row r="25" spans="1:13" ht="15.75" thickBot="1">
      <c r="B25" s="589" t="s">
        <v>177</v>
      </c>
      <c r="C25" s="789">
        <v>1492.4829999999999</v>
      </c>
      <c r="D25" s="798">
        <v>15.518000000000001</v>
      </c>
      <c r="E25" s="986">
        <f t="shared" si="4"/>
        <v>1.0397438362782021</v>
      </c>
      <c r="F25" s="789">
        <v>1736.7919999999999</v>
      </c>
      <c r="G25" s="986">
        <f t="shared" si="5"/>
        <v>-14.066681560025609</v>
      </c>
    </row>
    <row r="26" spans="1:13" ht="15.75" thickBot="1">
      <c r="B26" s="589" t="s">
        <v>178</v>
      </c>
      <c r="C26" s="789">
        <f t="shared" ref="C26:D26" si="6">C24+C25</f>
        <v>7050.22</v>
      </c>
      <c r="D26" s="799">
        <f t="shared" si="6"/>
        <v>24.432000000000002</v>
      </c>
      <c r="E26" s="988">
        <f t="shared" si="4"/>
        <v>0.34654237740098892</v>
      </c>
      <c r="F26" s="789">
        <f>F24+F25</f>
        <v>7353.6479999999992</v>
      </c>
      <c r="G26" s="988">
        <f t="shared" si="5"/>
        <v>-4.1262241543244791</v>
      </c>
    </row>
    <row r="27" spans="1:13" ht="16.5" customHeight="1">
      <c r="B27" s="1219"/>
      <c r="C27" s="1219"/>
      <c r="D27" s="1219"/>
      <c r="E27" s="1219"/>
      <c r="F27" s="1219"/>
      <c r="G27" s="1219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89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20"/>
      <c r="E32" s="1220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89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20"/>
      <c r="D43" s="1220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M35" sqref="M35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35" t="s">
        <v>369</v>
      </c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5"/>
      <c r="N2" s="1235"/>
      <c r="O2" s="1235"/>
      <c r="P2" s="1235"/>
      <c r="Q2" s="1235"/>
      <c r="R2" s="1235"/>
      <c r="S2" s="1235"/>
      <c r="T2" s="1235"/>
      <c r="U2" s="1235"/>
      <c r="V2" s="1235"/>
      <c r="W2" s="1235"/>
      <c r="X2" s="1235"/>
      <c r="Y2" s="1235"/>
    </row>
    <row r="3" spans="2:25" ht="15.75" customHeight="1">
      <c r="B3" s="1236" t="s">
        <v>370</v>
      </c>
      <c r="C3" s="1236"/>
      <c r="D3" s="1236"/>
      <c r="E3" s="1236"/>
      <c r="F3" s="1236"/>
      <c r="G3" s="1236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37" t="s">
        <v>182</v>
      </c>
      <c r="D5" s="1237"/>
      <c r="E5" s="613"/>
      <c r="F5" s="613"/>
      <c r="G5" s="612" t="s">
        <v>183</v>
      </c>
      <c r="H5" s="614" t="s">
        <v>184</v>
      </c>
      <c r="I5" s="1043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4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2915.75</v>
      </c>
      <c r="D7" s="624">
        <v>4005</v>
      </c>
      <c r="E7" s="955">
        <v>2.5843761245570462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91486.475999999995</v>
      </c>
      <c r="N7" s="624">
        <v>24466.565999999999</v>
      </c>
      <c r="O7" s="785">
        <v>3.7392446492082296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2518.67</v>
      </c>
      <c r="D8" s="628">
        <v>1637</v>
      </c>
      <c r="E8" s="924">
        <v>2.3965923774761211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46251.906000000003</v>
      </c>
      <c r="N8" s="628">
        <v>12964.338</v>
      </c>
      <c r="O8" s="686">
        <v>3.5676257437903889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1659.798</v>
      </c>
      <c r="D9" s="628">
        <v>1233</v>
      </c>
      <c r="E9" s="924">
        <v>2.3734693906734181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27859.829000000002</v>
      </c>
      <c r="N9" s="628">
        <v>6968.9690000000001</v>
      </c>
      <c r="O9" s="686">
        <v>3.9976973638424855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756.65099999999995</v>
      </c>
      <c r="D10" s="628">
        <v>1280</v>
      </c>
      <c r="E10" s="924">
        <v>2.9228091997002448</v>
      </c>
      <c r="G10" s="1047" t="s">
        <v>328</v>
      </c>
      <c r="H10" s="631">
        <v>756.77599999999995</v>
      </c>
      <c r="I10" s="631">
        <v>3251</v>
      </c>
      <c r="J10" s="1048">
        <v>3.1767412183491168</v>
      </c>
      <c r="L10" s="627" t="s">
        <v>311</v>
      </c>
      <c r="M10" s="628">
        <v>25254.138999999999</v>
      </c>
      <c r="N10" s="628">
        <v>7904.5770000000002</v>
      </c>
      <c r="O10" s="686">
        <v>3.1948754500082672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196</v>
      </c>
      <c r="C11" s="628">
        <v>578.71400000000006</v>
      </c>
      <c r="D11" s="628">
        <v>2693</v>
      </c>
      <c r="E11" s="924">
        <v>2.9688146061939866</v>
      </c>
      <c r="L11" s="627" t="s">
        <v>203</v>
      </c>
      <c r="M11" s="628">
        <v>18089.061000000002</v>
      </c>
      <c r="N11" s="628">
        <v>3986.2710000000002</v>
      </c>
      <c r="O11" s="686">
        <v>4.5378402522056334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5" t="s">
        <v>200</v>
      </c>
      <c r="C12" s="1046">
        <v>532.44799999999998</v>
      </c>
      <c r="D12" s="1046">
        <v>1029</v>
      </c>
      <c r="E12" s="1056">
        <v>2.6505246809103764</v>
      </c>
      <c r="I12" s="699"/>
      <c r="L12" s="627" t="s">
        <v>201</v>
      </c>
      <c r="M12" s="628">
        <v>16420.423999999999</v>
      </c>
      <c r="N12" s="628">
        <v>2587.2660000000001</v>
      </c>
      <c r="O12" s="686">
        <v>6.3466315407847507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7" t="s">
        <v>328</v>
      </c>
      <c r="C13" s="631">
        <v>9677.625</v>
      </c>
      <c r="D13" s="631">
        <v>13496</v>
      </c>
      <c r="E13" s="1048">
        <v>2.6064657830877502</v>
      </c>
      <c r="L13" s="627" t="s">
        <v>195</v>
      </c>
      <c r="M13" s="628">
        <v>10740.699000000001</v>
      </c>
      <c r="N13" s="628">
        <v>2570.7130000000002</v>
      </c>
      <c r="O13" s="686">
        <v>4.1781011727096722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204</v>
      </c>
      <c r="M14" s="628">
        <v>10540.493</v>
      </c>
      <c r="N14" s="628">
        <v>3006.8519999999999</v>
      </c>
      <c r="O14" s="686">
        <v>3.50549112493731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8774.2980000000007</v>
      </c>
      <c r="N15" s="628">
        <v>2311.0540000000001</v>
      </c>
      <c r="O15" s="686">
        <v>3.7966650714349384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8403.3070000000007</v>
      </c>
      <c r="N16" s="628">
        <v>1464.5060000000001</v>
      </c>
      <c r="O16" s="686">
        <v>5.7379805886763187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B17" s="122"/>
      <c r="C17" s="122"/>
      <c r="D17" s="122"/>
      <c r="E17" s="122"/>
      <c r="L17" s="627" t="s">
        <v>208</v>
      </c>
      <c r="M17" s="628">
        <v>6863.1949999999997</v>
      </c>
      <c r="N17" s="628">
        <v>1879.98</v>
      </c>
      <c r="O17" s="686">
        <v>3.650674475260375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L18" s="627" t="s">
        <v>212</v>
      </c>
      <c r="M18" s="628">
        <v>6513.9880000000003</v>
      </c>
      <c r="N18" s="628">
        <v>1935.4929999999999</v>
      </c>
      <c r="O18" s="686">
        <v>3.3655445925146723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4350.7070000000003</v>
      </c>
      <c r="N19" s="628">
        <v>1155.55</v>
      </c>
      <c r="O19" s="686">
        <v>3.7650530050625246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198</v>
      </c>
      <c r="M20" s="628">
        <v>3558.2269999999999</v>
      </c>
      <c r="N20" s="628">
        <v>794.899</v>
      </c>
      <c r="O20" s="686">
        <v>4.4763259231675976</v>
      </c>
      <c r="Q20" s="627" t="s">
        <v>348</v>
      </c>
      <c r="R20" s="628">
        <v>1404.125</v>
      </c>
      <c r="S20" s="628">
        <v>331.274</v>
      </c>
      <c r="T20" s="688">
        <v>4.2385608288003285</v>
      </c>
    </row>
    <row r="21" spans="2:20" ht="16.5" thickBot="1">
      <c r="B21" s="122"/>
      <c r="C21" s="122"/>
      <c r="D21" s="122"/>
      <c r="E21" s="122"/>
      <c r="L21" s="627" t="s">
        <v>202</v>
      </c>
      <c r="M21" s="628">
        <v>3473.0129999999999</v>
      </c>
      <c r="N21" s="628">
        <v>1275.54</v>
      </c>
      <c r="O21" s="686">
        <v>2.7227785878921869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49"/>
      <c r="L22" s="1047" t="s">
        <v>328</v>
      </c>
      <c r="M22" s="631">
        <v>306549.00300000003</v>
      </c>
      <c r="N22" s="631">
        <v>80769.168000000005</v>
      </c>
      <c r="O22" s="1048">
        <v>3.7953715581173251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49"/>
      <c r="L23" s="122"/>
      <c r="M23" s="122"/>
      <c r="N23" s="122"/>
      <c r="O23" s="122"/>
      <c r="Q23" s="1047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49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49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49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S33" sqref="S33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6.710937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35" t="s">
        <v>371</v>
      </c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5"/>
      <c r="N2" s="1235"/>
      <c r="O2" s="1235"/>
      <c r="P2" s="1235"/>
      <c r="Q2" s="1235"/>
      <c r="R2" s="1235"/>
      <c r="S2" s="1235"/>
      <c r="T2" s="1235"/>
      <c r="U2" s="1235"/>
      <c r="V2" s="1235"/>
      <c r="W2" s="1235"/>
      <c r="X2" s="1235"/>
      <c r="Y2" s="1235"/>
      <c r="Z2" s="1235"/>
      <c r="AA2" s="1235"/>
      <c r="AB2" s="1235"/>
    </row>
    <row r="3" spans="2:28" ht="18" customHeight="1">
      <c r="B3" s="1238" t="s">
        <v>372</v>
      </c>
      <c r="C3" s="1238"/>
      <c r="D3" s="1238"/>
      <c r="E3" s="1238"/>
      <c r="F3" s="1238"/>
      <c r="G3" s="1238"/>
      <c r="H3" s="1238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5811.1239999999998</v>
      </c>
      <c r="D8" s="990">
        <v>9252</v>
      </c>
      <c r="E8" s="991">
        <v>2.2791474421224209</v>
      </c>
      <c r="F8" s="897"/>
      <c r="G8" s="896" t="s">
        <v>213</v>
      </c>
      <c r="H8" s="624">
        <v>2001.0550000000001</v>
      </c>
      <c r="I8" s="990">
        <v>8795</v>
      </c>
      <c r="J8" s="991">
        <v>3.2074254426317803</v>
      </c>
      <c r="K8" s="700"/>
      <c r="L8" s="800" t="s">
        <v>203</v>
      </c>
      <c r="M8" s="624">
        <v>3337.5830000000001</v>
      </c>
      <c r="N8" s="624">
        <v>1099.847</v>
      </c>
      <c r="O8" s="785">
        <v>3.034588447302216</v>
      </c>
      <c r="P8" s="700"/>
      <c r="Q8" s="800" t="s">
        <v>311</v>
      </c>
      <c r="R8" s="624">
        <v>1766.4390000000001</v>
      </c>
      <c r="S8" s="624">
        <v>364.54599999999999</v>
      </c>
      <c r="T8" s="785">
        <v>4.845586016579527</v>
      </c>
    </row>
    <row r="9" spans="2:28" ht="15.75">
      <c r="B9" s="629" t="s">
        <v>213</v>
      </c>
      <c r="C9" s="628">
        <v>4783.1760000000004</v>
      </c>
      <c r="D9" s="630">
        <v>14417</v>
      </c>
      <c r="E9" s="687">
        <v>2.3236830113590545</v>
      </c>
      <c r="F9" s="898"/>
      <c r="G9" s="629" t="s">
        <v>311</v>
      </c>
      <c r="H9" s="628">
        <v>560.34500000000003</v>
      </c>
      <c r="I9" s="630">
        <v>4035</v>
      </c>
      <c r="J9" s="687">
        <v>2.0905119346968015</v>
      </c>
      <c r="K9" s="700"/>
      <c r="L9" s="627" t="s">
        <v>197</v>
      </c>
      <c r="M9" s="628">
        <v>3114.8339999999998</v>
      </c>
      <c r="N9" s="628">
        <v>811.64800000000002</v>
      </c>
      <c r="O9" s="686">
        <v>3.8376660818482886</v>
      </c>
      <c r="P9" s="700"/>
      <c r="Q9" s="627" t="s">
        <v>199</v>
      </c>
      <c r="R9" s="628">
        <v>1379.588</v>
      </c>
      <c r="S9" s="628">
        <v>421.53300000000002</v>
      </c>
      <c r="T9" s="686">
        <v>3.2727876583802451</v>
      </c>
    </row>
    <row r="10" spans="2:28" ht="15.75">
      <c r="B10" s="629" t="s">
        <v>208</v>
      </c>
      <c r="C10" s="628">
        <v>3178.51</v>
      </c>
      <c r="D10" s="628">
        <v>2067</v>
      </c>
      <c r="E10" s="686">
        <v>3.0175794693216096</v>
      </c>
      <c r="F10" s="897"/>
      <c r="G10" s="1057" t="s">
        <v>217</v>
      </c>
      <c r="H10" s="1046">
        <v>251.62799999999999</v>
      </c>
      <c r="I10" s="1058">
        <v>1751</v>
      </c>
      <c r="J10" s="1059">
        <v>2.118490953635805</v>
      </c>
      <c r="K10" s="700"/>
      <c r="L10" s="627" t="s">
        <v>199</v>
      </c>
      <c r="M10" s="628">
        <v>2387.317</v>
      </c>
      <c r="N10" s="628">
        <v>722.88800000000003</v>
      </c>
      <c r="O10" s="686">
        <v>3.3024714755259459</v>
      </c>
      <c r="P10" s="700"/>
      <c r="Q10" s="627" t="s">
        <v>197</v>
      </c>
      <c r="R10" s="628">
        <v>774.51700000000005</v>
      </c>
      <c r="S10" s="628">
        <v>195.99600000000001</v>
      </c>
      <c r="T10" s="686">
        <v>3.9516979938366088</v>
      </c>
    </row>
    <row r="11" spans="2:28" ht="16.5" thickBot="1">
      <c r="B11" s="629" t="s">
        <v>217</v>
      </c>
      <c r="C11" s="628">
        <v>2774.1869999999999</v>
      </c>
      <c r="D11" s="630">
        <v>6374</v>
      </c>
      <c r="E11" s="687">
        <v>1.8923216075054758</v>
      </c>
      <c r="F11" s="898"/>
      <c r="G11" s="629" t="s">
        <v>209</v>
      </c>
      <c r="H11" s="628">
        <v>230.38399999999999</v>
      </c>
      <c r="I11" s="630">
        <v>1465</v>
      </c>
      <c r="J11" s="687">
        <v>2.8975474783046153</v>
      </c>
      <c r="K11" s="700"/>
      <c r="L11" s="627" t="s">
        <v>216</v>
      </c>
      <c r="M11" s="628">
        <v>2045.104</v>
      </c>
      <c r="N11" s="628">
        <v>771.00900000000001</v>
      </c>
      <c r="O11" s="686">
        <v>2.6525034078720222</v>
      </c>
      <c r="P11" s="700"/>
      <c r="Q11" s="627" t="s">
        <v>215</v>
      </c>
      <c r="R11" s="628">
        <v>460.43099999999998</v>
      </c>
      <c r="S11" s="628">
        <v>88.608000000000004</v>
      </c>
      <c r="T11" s="686">
        <v>5.1962689599133256</v>
      </c>
    </row>
    <row r="12" spans="2:28" ht="16.5" thickBot="1">
      <c r="B12" s="629" t="s">
        <v>311</v>
      </c>
      <c r="C12" s="628">
        <v>2234.9459999999999</v>
      </c>
      <c r="D12" s="630">
        <v>6894</v>
      </c>
      <c r="E12" s="687">
        <v>2.9446859979762205</v>
      </c>
      <c r="F12" s="898"/>
      <c r="G12" s="1047" t="s">
        <v>328</v>
      </c>
      <c r="H12" s="631">
        <v>3238.511</v>
      </c>
      <c r="I12" s="631">
        <v>17081</v>
      </c>
      <c r="J12" s="784">
        <v>2.8169906100631938</v>
      </c>
      <c r="K12" s="700"/>
      <c r="L12" s="627" t="s">
        <v>215</v>
      </c>
      <c r="M12" s="628">
        <v>1582.1980000000001</v>
      </c>
      <c r="N12" s="628">
        <v>361.173</v>
      </c>
      <c r="O12" s="686">
        <v>4.3807205965008462</v>
      </c>
      <c r="P12" s="700"/>
      <c r="Q12" s="627" t="s">
        <v>208</v>
      </c>
      <c r="R12" s="628">
        <v>457.899</v>
      </c>
      <c r="S12" s="628">
        <v>156.01599999999999</v>
      </c>
      <c r="T12" s="686">
        <v>2.9349489795918369</v>
      </c>
    </row>
    <row r="13" spans="2:28" ht="15.75">
      <c r="B13" s="629" t="s">
        <v>199</v>
      </c>
      <c r="C13" s="628">
        <v>2086.7689999999998</v>
      </c>
      <c r="D13" s="628">
        <v>2097</v>
      </c>
      <c r="E13" s="686">
        <v>1.602988633421903</v>
      </c>
      <c r="F13" s="898"/>
      <c r="G13" s="122"/>
      <c r="H13" s="122"/>
      <c r="I13" s="122"/>
      <c r="J13" s="122"/>
      <c r="K13" s="700"/>
      <c r="L13" s="627" t="s">
        <v>311</v>
      </c>
      <c r="M13" s="628">
        <v>1568.518</v>
      </c>
      <c r="N13" s="628">
        <v>207.96</v>
      </c>
      <c r="O13" s="686">
        <v>7.5424023850740527</v>
      </c>
      <c r="P13" s="700"/>
      <c r="Q13" s="627" t="s">
        <v>203</v>
      </c>
      <c r="R13" s="628">
        <v>373.49799999999999</v>
      </c>
      <c r="S13" s="628">
        <v>109.25700000000001</v>
      </c>
      <c r="T13" s="686">
        <v>3.4185269593710239</v>
      </c>
    </row>
    <row r="14" spans="2:28" ht="15.75">
      <c r="B14" s="629" t="s">
        <v>214</v>
      </c>
      <c r="C14" s="628">
        <v>1269.165</v>
      </c>
      <c r="D14" s="630">
        <v>2128</v>
      </c>
      <c r="E14" s="687">
        <v>2.0366893417486294</v>
      </c>
      <c r="F14" s="898"/>
      <c r="G14" s="122"/>
      <c r="H14" s="122"/>
      <c r="I14" s="122"/>
      <c r="J14" s="122"/>
      <c r="K14" s="700"/>
      <c r="L14" s="627" t="s">
        <v>194</v>
      </c>
      <c r="M14" s="628">
        <v>1427.144</v>
      </c>
      <c r="N14" s="628">
        <v>560.04700000000003</v>
      </c>
      <c r="O14" s="686">
        <v>2.5482575569550412</v>
      </c>
      <c r="P14" s="700"/>
      <c r="Q14" s="627" t="s">
        <v>373</v>
      </c>
      <c r="R14" s="628">
        <v>345.6</v>
      </c>
      <c r="S14" s="628">
        <v>54.29</v>
      </c>
      <c r="T14" s="686">
        <v>6.3658132252716895</v>
      </c>
    </row>
    <row r="15" spans="2:28" ht="15.75">
      <c r="B15" s="629" t="s">
        <v>207</v>
      </c>
      <c r="C15" s="628">
        <v>1263.8920000000001</v>
      </c>
      <c r="D15" s="628">
        <v>1335</v>
      </c>
      <c r="E15" s="686">
        <v>2.2914194961347123</v>
      </c>
      <c r="F15" s="898"/>
      <c r="K15" s="700"/>
      <c r="L15" s="627" t="s">
        <v>207</v>
      </c>
      <c r="M15" s="628">
        <v>849.50400000000002</v>
      </c>
      <c r="N15" s="628">
        <v>340.64400000000001</v>
      </c>
      <c r="O15" s="686">
        <v>2.4938175925599748</v>
      </c>
      <c r="P15" s="700"/>
      <c r="Q15" s="627" t="s">
        <v>212</v>
      </c>
      <c r="R15" s="628">
        <v>147.32300000000001</v>
      </c>
      <c r="S15" s="628">
        <v>38.283000000000001</v>
      </c>
      <c r="T15" s="686">
        <v>3.8482616304887287</v>
      </c>
    </row>
    <row r="16" spans="2:28" ht="16.5" thickBot="1">
      <c r="B16" s="629" t="s">
        <v>194</v>
      </c>
      <c r="C16" s="628">
        <v>1043.7619999999999</v>
      </c>
      <c r="D16" s="630">
        <v>4118</v>
      </c>
      <c r="E16" s="687">
        <v>3.1077941837649208</v>
      </c>
      <c r="F16" s="898"/>
      <c r="K16" s="700"/>
      <c r="L16" s="627" t="s">
        <v>217</v>
      </c>
      <c r="M16" s="628">
        <v>660.44</v>
      </c>
      <c r="N16" s="628">
        <v>256.21300000000002</v>
      </c>
      <c r="O16" s="686">
        <v>2.5776990238590547</v>
      </c>
      <c r="P16" s="700"/>
      <c r="Q16" s="627" t="s">
        <v>374</v>
      </c>
      <c r="R16" s="628">
        <v>119.505</v>
      </c>
      <c r="S16" s="628">
        <v>15.42</v>
      </c>
      <c r="T16" s="686">
        <v>7.75</v>
      </c>
    </row>
    <row r="17" spans="2:21" ht="16.5" thickBot="1">
      <c r="B17" s="1047" t="s">
        <v>328</v>
      </c>
      <c r="C17" s="631">
        <v>26290.822</v>
      </c>
      <c r="D17" s="631">
        <v>51897</v>
      </c>
      <c r="E17" s="784">
        <v>2.3107606005574834</v>
      </c>
      <c r="F17" s="897"/>
      <c r="K17" s="700"/>
      <c r="L17" s="1047" t="s">
        <v>328</v>
      </c>
      <c r="M17" s="631">
        <v>18696.002</v>
      </c>
      <c r="N17" s="631">
        <v>5557.7370000000001</v>
      </c>
      <c r="O17" s="784">
        <v>3.3639594676754228</v>
      </c>
      <c r="P17" s="700"/>
      <c r="Q17" s="1047" t="s">
        <v>328</v>
      </c>
      <c r="R17" s="631">
        <v>6094.8440000000001</v>
      </c>
      <c r="S17" s="631">
        <v>1492.4829999999999</v>
      </c>
      <c r="T17" s="784">
        <v>4.0836940856277764</v>
      </c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122"/>
      <c r="M18" s="122"/>
      <c r="N18" s="122"/>
      <c r="O18" s="122"/>
      <c r="P18" s="700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00"/>
      <c r="K19" s="700"/>
      <c r="L19" s="122"/>
      <c r="M19" s="122"/>
      <c r="N19" s="122"/>
      <c r="O19" s="122"/>
      <c r="P19" s="700"/>
      <c r="Q19" s="122"/>
      <c r="R19" s="122"/>
      <c r="S19" s="122"/>
      <c r="T19" s="122"/>
      <c r="U19" s="122"/>
    </row>
    <row r="20" spans="2:21" ht="15" customHeight="1">
      <c r="B20" s="122"/>
      <c r="C20" s="122"/>
      <c r="D20" s="122"/>
      <c r="E20" s="122"/>
      <c r="F20" s="900"/>
      <c r="K20" s="700"/>
      <c r="L20" s="122"/>
      <c r="M20" s="122"/>
      <c r="N20" s="122"/>
      <c r="O20" s="122"/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29" sqref="P629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301" t="s">
        <v>261</v>
      </c>
      <c r="C5" s="1301"/>
      <c r="D5" s="1301"/>
      <c r="E5" s="1301"/>
      <c r="F5" s="1301"/>
      <c r="G5" s="1301"/>
      <c r="H5" s="1301"/>
      <c r="I5" s="1301"/>
      <c r="J5" s="1301"/>
      <c r="K5" s="1301"/>
      <c r="L5" s="1301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302" t="s">
        <v>263</v>
      </c>
      <c r="C7" s="1294" t="s">
        <v>22</v>
      </c>
      <c r="D7" s="1294" t="s">
        <v>264</v>
      </c>
      <c r="E7" s="1305" t="s">
        <v>265</v>
      </c>
      <c r="F7" s="1306"/>
      <c r="G7" s="1307"/>
      <c r="H7" s="1308" t="s">
        <v>266</v>
      </c>
      <c r="I7" s="1310" t="s">
        <v>267</v>
      </c>
      <c r="J7" s="1311"/>
      <c r="K7" s="1311"/>
      <c r="L7" s="1302"/>
    </row>
    <row r="8" spans="2:13">
      <c r="B8" s="1303"/>
      <c r="C8" s="1304"/>
      <c r="D8" s="1304"/>
      <c r="E8" s="1296" t="s">
        <v>268</v>
      </c>
      <c r="F8" s="1294" t="s">
        <v>269</v>
      </c>
      <c r="G8" s="1294" t="s">
        <v>270</v>
      </c>
      <c r="H8" s="1309"/>
      <c r="I8" s="1296" t="s">
        <v>271</v>
      </c>
      <c r="J8" s="1296" t="s">
        <v>24</v>
      </c>
      <c r="K8" s="1294" t="s">
        <v>272</v>
      </c>
      <c r="L8" s="1296" t="s">
        <v>273</v>
      </c>
    </row>
    <row r="9" spans="2:13">
      <c r="B9" s="1303"/>
      <c r="C9" s="1304"/>
      <c r="D9" s="1304"/>
      <c r="E9" s="1297"/>
      <c r="F9" s="1304"/>
      <c r="G9" s="1304"/>
      <c r="H9" s="1309"/>
      <c r="I9" s="1297"/>
      <c r="J9" s="1297"/>
      <c r="K9" s="1295"/>
      <c r="L9" s="1297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300"/>
      <c r="O105" s="1300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300"/>
      <c r="O121" s="1300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300"/>
      <c r="O145" s="1300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300"/>
      <c r="O171" s="1300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63" t="s">
        <v>299</v>
      </c>
      <c r="D177" s="1263"/>
      <c r="E177" s="1263"/>
      <c r="F177" s="1263"/>
      <c r="G177" s="1263"/>
      <c r="H177" s="1263"/>
      <c r="I177" s="1263"/>
      <c r="J177" s="1263"/>
      <c r="K177" s="1263"/>
      <c r="L177" s="1292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312" t="s">
        <v>263</v>
      </c>
      <c r="C194" s="1267" t="s">
        <v>22</v>
      </c>
      <c r="D194" s="1267" t="s">
        <v>264</v>
      </c>
      <c r="E194" s="1269" t="s">
        <v>265</v>
      </c>
      <c r="F194" s="1270"/>
      <c r="G194" s="1271"/>
      <c r="H194" s="1272" t="s">
        <v>266</v>
      </c>
      <c r="I194" s="1274" t="s">
        <v>267</v>
      </c>
      <c r="J194" s="1275"/>
      <c r="K194" s="1275"/>
      <c r="L194" s="1314"/>
    </row>
    <row r="195" spans="2:12" ht="12.75" customHeight="1">
      <c r="B195" s="1313"/>
      <c r="C195" s="1268"/>
      <c r="D195" s="1268"/>
      <c r="E195" s="1282" t="s">
        <v>268</v>
      </c>
      <c r="F195" s="1267" t="s">
        <v>269</v>
      </c>
      <c r="G195" s="1267" t="s">
        <v>270</v>
      </c>
      <c r="H195" s="1273"/>
      <c r="I195" s="1282" t="s">
        <v>271</v>
      </c>
      <c r="J195" s="1282" t="s">
        <v>24</v>
      </c>
      <c r="K195" s="1267" t="s">
        <v>272</v>
      </c>
      <c r="L195" s="1298" t="s">
        <v>273</v>
      </c>
    </row>
    <row r="196" spans="2:12" ht="12.75" customHeight="1">
      <c r="B196" s="1313"/>
      <c r="C196" s="1268"/>
      <c r="D196" s="1268"/>
      <c r="E196" s="1289"/>
      <c r="F196" s="1268"/>
      <c r="G196" s="1268"/>
      <c r="H196" s="1273"/>
      <c r="I196" s="1283"/>
      <c r="J196" s="1283"/>
      <c r="K196" s="1284"/>
      <c r="L196" s="1299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63" t="s">
        <v>300</v>
      </c>
      <c r="D199" s="1263"/>
      <c r="E199" s="1263"/>
      <c r="F199" s="1263"/>
      <c r="G199" s="1263"/>
      <c r="H199" s="1263"/>
      <c r="I199" s="1263"/>
      <c r="J199" s="1263"/>
      <c r="K199" s="1263"/>
      <c r="L199" s="1292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76" t="s">
        <v>263</v>
      </c>
      <c r="C234" s="1267" t="s">
        <v>22</v>
      </c>
      <c r="D234" s="1267" t="s">
        <v>264</v>
      </c>
      <c r="E234" s="1269" t="s">
        <v>265</v>
      </c>
      <c r="F234" s="1270"/>
      <c r="G234" s="1271"/>
      <c r="H234" s="1272" t="s">
        <v>266</v>
      </c>
      <c r="I234" s="1269" t="s">
        <v>267</v>
      </c>
      <c r="J234" s="1270"/>
      <c r="K234" s="1270"/>
      <c r="L234" s="1270"/>
    </row>
    <row r="235" spans="2:12">
      <c r="B235" s="1293"/>
      <c r="C235" s="1268"/>
      <c r="D235" s="1268"/>
      <c r="E235" s="1282" t="s">
        <v>268</v>
      </c>
      <c r="F235" s="1267" t="s">
        <v>269</v>
      </c>
      <c r="G235" s="1267" t="s">
        <v>270</v>
      </c>
      <c r="H235" s="1273"/>
      <c r="I235" s="1282" t="s">
        <v>271</v>
      </c>
      <c r="J235" s="1282" t="s">
        <v>24</v>
      </c>
      <c r="K235" s="1267" t="s">
        <v>272</v>
      </c>
      <c r="L235" s="1274" t="s">
        <v>273</v>
      </c>
    </row>
    <row r="236" spans="2:12">
      <c r="B236" s="1293"/>
      <c r="C236" s="1268"/>
      <c r="D236" s="1268"/>
      <c r="E236" s="1289"/>
      <c r="F236" s="1268"/>
      <c r="G236" s="1268"/>
      <c r="H236" s="1273"/>
      <c r="I236" s="1289"/>
      <c r="J236" s="1289"/>
      <c r="K236" s="1268"/>
      <c r="L236" s="1288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86" t="s">
        <v>274</v>
      </c>
      <c r="D239" s="1286"/>
      <c r="E239" s="1286"/>
      <c r="F239" s="1286"/>
      <c r="G239" s="1286"/>
      <c r="H239" s="1286"/>
      <c r="I239" s="1286"/>
      <c r="J239" s="1286"/>
      <c r="K239" s="1286"/>
      <c r="L239" s="1286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63" t="s">
        <v>299</v>
      </c>
      <c r="D256" s="1263"/>
      <c r="E256" s="1263"/>
      <c r="F256" s="1263"/>
      <c r="G256" s="1263"/>
      <c r="H256" s="1263"/>
      <c r="I256" s="1263"/>
      <c r="J256" s="1263"/>
      <c r="K256" s="1263"/>
      <c r="L256" s="1263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90" t="s">
        <v>263</v>
      </c>
      <c r="C273" s="1267" t="s">
        <v>22</v>
      </c>
      <c r="D273" s="1267" t="s">
        <v>264</v>
      </c>
      <c r="E273" s="1269" t="s">
        <v>265</v>
      </c>
      <c r="F273" s="1270"/>
      <c r="G273" s="1271"/>
      <c r="H273" s="1272" t="s">
        <v>266</v>
      </c>
      <c r="I273" s="1274" t="s">
        <v>267</v>
      </c>
      <c r="J273" s="1275"/>
      <c r="K273" s="1275"/>
      <c r="L273" s="1275"/>
    </row>
    <row r="274" spans="2:12" ht="11.25" customHeight="1">
      <c r="B274" s="1291"/>
      <c r="C274" s="1268"/>
      <c r="D274" s="1268"/>
      <c r="E274" s="1282" t="s">
        <v>268</v>
      </c>
      <c r="F274" s="1267" t="s">
        <v>269</v>
      </c>
      <c r="G274" s="1267" t="s">
        <v>270</v>
      </c>
      <c r="H274" s="1273"/>
      <c r="I274" s="1282" t="s">
        <v>271</v>
      </c>
      <c r="J274" s="1282" t="s">
        <v>24</v>
      </c>
      <c r="K274" s="1267" t="s">
        <v>272</v>
      </c>
      <c r="L274" s="1274" t="s">
        <v>273</v>
      </c>
    </row>
    <row r="275" spans="2:12" ht="11.25" customHeight="1">
      <c r="B275" s="1291"/>
      <c r="C275" s="1268"/>
      <c r="D275" s="1268"/>
      <c r="E275" s="1289"/>
      <c r="F275" s="1268"/>
      <c r="G275" s="1268"/>
      <c r="H275" s="1273"/>
      <c r="I275" s="1283"/>
      <c r="J275" s="1283"/>
      <c r="K275" s="1284"/>
      <c r="L275" s="1288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63" t="s">
        <v>300</v>
      </c>
      <c r="D278" s="1263"/>
      <c r="E278" s="1263"/>
      <c r="F278" s="1263"/>
      <c r="G278" s="1263"/>
      <c r="H278" s="1263"/>
      <c r="I278" s="1263"/>
      <c r="J278" s="1263"/>
      <c r="K278" s="1263"/>
      <c r="L278" s="1263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82" t="s">
        <v>263</v>
      </c>
      <c r="C313" s="1267" t="s">
        <v>22</v>
      </c>
      <c r="D313" s="1267" t="s">
        <v>264</v>
      </c>
      <c r="E313" s="1269" t="s">
        <v>265</v>
      </c>
      <c r="F313" s="1270"/>
      <c r="G313" s="1271"/>
      <c r="H313" s="1267" t="s">
        <v>266</v>
      </c>
      <c r="I313" s="1269" t="s">
        <v>267</v>
      </c>
      <c r="J313" s="1270"/>
      <c r="K313" s="1270"/>
      <c r="L313" s="1271"/>
    </row>
    <row r="314" spans="2:12" ht="11.25" customHeight="1">
      <c r="B314" s="1289"/>
      <c r="C314" s="1268"/>
      <c r="D314" s="1268"/>
      <c r="E314" s="1277" t="s">
        <v>304</v>
      </c>
      <c r="F314" s="1280" t="s">
        <v>305</v>
      </c>
      <c r="G314" s="1280" t="s">
        <v>306</v>
      </c>
      <c r="H314" s="1268"/>
      <c r="I314" s="1282" t="s">
        <v>271</v>
      </c>
      <c r="J314" s="1282" t="s">
        <v>24</v>
      </c>
      <c r="K314" s="1267" t="s">
        <v>272</v>
      </c>
      <c r="L314" s="1282" t="s">
        <v>273</v>
      </c>
    </row>
    <row r="315" spans="2:12" ht="11.25" customHeight="1">
      <c r="B315" s="1283"/>
      <c r="C315" s="1284"/>
      <c r="D315" s="1284"/>
      <c r="E315" s="1279"/>
      <c r="F315" s="1281"/>
      <c r="G315" s="1281"/>
      <c r="H315" s="1284"/>
      <c r="I315" s="1283"/>
      <c r="J315" s="1283"/>
      <c r="K315" s="1284"/>
      <c r="L315" s="1283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86" t="s">
        <v>274</v>
      </c>
      <c r="D318" s="1286"/>
      <c r="E318" s="1286"/>
      <c r="F318" s="1286"/>
      <c r="G318" s="1286"/>
      <c r="H318" s="1286"/>
      <c r="I318" s="1286"/>
      <c r="J318" s="1286"/>
      <c r="K318" s="1286"/>
      <c r="L318" s="1287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63" t="s">
        <v>299</v>
      </c>
      <c r="D335" s="1263"/>
      <c r="E335" s="1263"/>
      <c r="F335" s="1263"/>
      <c r="G335" s="1263"/>
      <c r="H335" s="1263"/>
      <c r="I335" s="1263"/>
      <c r="J335" s="1263"/>
      <c r="K335" s="1263"/>
      <c r="L335" s="1264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65" t="s">
        <v>263</v>
      </c>
      <c r="C352" s="1267" t="s">
        <v>22</v>
      </c>
      <c r="D352" s="1267" t="s">
        <v>264</v>
      </c>
      <c r="E352" s="1269" t="s">
        <v>265</v>
      </c>
      <c r="F352" s="1270"/>
      <c r="G352" s="1271"/>
      <c r="H352" s="1272" t="s">
        <v>266</v>
      </c>
      <c r="I352" s="1274" t="s">
        <v>267</v>
      </c>
      <c r="J352" s="1275"/>
      <c r="K352" s="1275"/>
      <c r="L352" s="1276"/>
    </row>
    <row r="353" spans="2:12" ht="11.25" customHeight="1">
      <c r="B353" s="1266"/>
      <c r="C353" s="1268"/>
      <c r="D353" s="1268"/>
      <c r="E353" s="1277" t="s">
        <v>304</v>
      </c>
      <c r="F353" s="1280" t="s">
        <v>305</v>
      </c>
      <c r="G353" s="1280" t="s">
        <v>306</v>
      </c>
      <c r="H353" s="1273"/>
      <c r="I353" s="1282" t="s">
        <v>271</v>
      </c>
      <c r="J353" s="1282" t="s">
        <v>24</v>
      </c>
      <c r="K353" s="1267" t="s">
        <v>272</v>
      </c>
      <c r="L353" s="1282" t="s">
        <v>273</v>
      </c>
    </row>
    <row r="354" spans="2:12" ht="11.25" customHeight="1">
      <c r="B354" s="1266"/>
      <c r="C354" s="1268"/>
      <c r="D354" s="1268"/>
      <c r="E354" s="1278"/>
      <c r="F354" s="1285"/>
      <c r="G354" s="1285"/>
      <c r="H354" s="1273"/>
      <c r="I354" s="1283"/>
      <c r="J354" s="1283"/>
      <c r="K354" s="1284"/>
      <c r="L354" s="1283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63" t="s">
        <v>300</v>
      </c>
      <c r="D357" s="1263"/>
      <c r="E357" s="1263"/>
      <c r="F357" s="1263"/>
      <c r="G357" s="1263"/>
      <c r="H357" s="1263"/>
      <c r="I357" s="1263"/>
      <c r="J357" s="1263"/>
      <c r="K357" s="1263"/>
      <c r="L357" s="1264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55" t="s">
        <v>263</v>
      </c>
      <c r="C393" s="1241" t="s">
        <v>22</v>
      </c>
      <c r="D393" s="1241" t="s">
        <v>264</v>
      </c>
      <c r="E393" s="1247" t="s">
        <v>265</v>
      </c>
      <c r="F393" s="1248"/>
      <c r="G393" s="1249"/>
      <c r="H393" s="1250" t="s">
        <v>266</v>
      </c>
      <c r="I393" s="1247" t="s">
        <v>267</v>
      </c>
      <c r="J393" s="1248"/>
      <c r="K393" s="1248"/>
      <c r="L393" s="1249"/>
    </row>
    <row r="394" spans="2:12" ht="11.25" customHeight="1">
      <c r="B394" s="1256"/>
      <c r="C394" s="1242"/>
      <c r="D394" s="1242"/>
      <c r="E394" s="1259" t="s">
        <v>304</v>
      </c>
      <c r="F394" s="1261" t="s">
        <v>305</v>
      </c>
      <c r="G394" s="1261" t="s">
        <v>306</v>
      </c>
      <c r="H394" s="1251"/>
      <c r="I394" s="1255" t="s">
        <v>271</v>
      </c>
      <c r="J394" s="1255" t="s">
        <v>24</v>
      </c>
      <c r="K394" s="1241" t="s">
        <v>272</v>
      </c>
      <c r="L394" s="1255" t="s">
        <v>273</v>
      </c>
    </row>
    <row r="395" spans="2:12" ht="11.25" customHeight="1">
      <c r="B395" s="1256"/>
      <c r="C395" s="1242"/>
      <c r="D395" s="1242"/>
      <c r="E395" s="1260"/>
      <c r="F395" s="1262"/>
      <c r="G395" s="1262"/>
      <c r="H395" s="1251"/>
      <c r="I395" s="1256"/>
      <c r="J395" s="1256"/>
      <c r="K395" s="1242"/>
      <c r="L395" s="1257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43" t="s">
        <v>274</v>
      </c>
      <c r="D398" s="1243"/>
      <c r="E398" s="1243"/>
      <c r="F398" s="1243"/>
      <c r="G398" s="1243"/>
      <c r="H398" s="1243"/>
      <c r="I398" s="1243"/>
      <c r="J398" s="1243"/>
      <c r="K398" s="1243"/>
      <c r="L398" s="1244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39" t="s">
        <v>299</v>
      </c>
      <c r="D415" s="1239"/>
      <c r="E415" s="1239"/>
      <c r="F415" s="1239"/>
      <c r="G415" s="1239"/>
      <c r="H415" s="1239"/>
      <c r="I415" s="1239"/>
      <c r="J415" s="1239"/>
      <c r="K415" s="1239"/>
      <c r="L415" s="1240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245" t="s">
        <v>263</v>
      </c>
      <c r="C432" s="1241" t="s">
        <v>22</v>
      </c>
      <c r="D432" s="1241" t="s">
        <v>264</v>
      </c>
      <c r="E432" s="1247" t="s">
        <v>265</v>
      </c>
      <c r="F432" s="1248"/>
      <c r="G432" s="1249"/>
      <c r="H432" s="1250" t="s">
        <v>266</v>
      </c>
      <c r="I432" s="1252" t="s">
        <v>267</v>
      </c>
      <c r="J432" s="1253"/>
      <c r="K432" s="1253"/>
      <c r="L432" s="1254"/>
    </row>
    <row r="433" spans="2:12" ht="11.25" customHeight="1">
      <c r="B433" s="1246"/>
      <c r="C433" s="1242"/>
      <c r="D433" s="1242"/>
      <c r="E433" s="1259" t="s">
        <v>304</v>
      </c>
      <c r="F433" s="1261" t="s">
        <v>305</v>
      </c>
      <c r="G433" s="1261" t="s">
        <v>306</v>
      </c>
      <c r="H433" s="1251"/>
      <c r="I433" s="1255" t="s">
        <v>271</v>
      </c>
      <c r="J433" s="1255" t="s">
        <v>24</v>
      </c>
      <c r="K433" s="1241" t="s">
        <v>272</v>
      </c>
      <c r="L433" s="1255" t="s">
        <v>273</v>
      </c>
    </row>
    <row r="434" spans="2:12" ht="11.25" customHeight="1">
      <c r="B434" s="1246"/>
      <c r="C434" s="1242"/>
      <c r="D434" s="1242"/>
      <c r="E434" s="1260"/>
      <c r="F434" s="1262"/>
      <c r="G434" s="1262"/>
      <c r="H434" s="1251"/>
      <c r="I434" s="1257"/>
      <c r="J434" s="1257"/>
      <c r="K434" s="1258"/>
      <c r="L434" s="1257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39" t="s">
        <v>300</v>
      </c>
      <c r="D437" s="1239"/>
      <c r="E437" s="1239"/>
      <c r="F437" s="1239"/>
      <c r="G437" s="1239"/>
      <c r="H437" s="1239"/>
      <c r="I437" s="1239"/>
      <c r="J437" s="1239"/>
      <c r="K437" s="1239"/>
      <c r="L437" s="1240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347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55" t="s">
        <v>263</v>
      </c>
      <c r="C475" s="1241" t="s">
        <v>22</v>
      </c>
      <c r="D475" s="1241" t="s">
        <v>264</v>
      </c>
      <c r="E475" s="1247" t="s">
        <v>265</v>
      </c>
      <c r="F475" s="1248"/>
      <c r="G475" s="1249"/>
      <c r="H475" s="1250" t="s">
        <v>266</v>
      </c>
      <c r="I475" s="1247" t="s">
        <v>267</v>
      </c>
      <c r="J475" s="1248"/>
      <c r="K475" s="1248"/>
      <c r="L475" s="1249"/>
    </row>
    <row r="476" spans="2:12" ht="11.25" customHeight="1">
      <c r="B476" s="1256"/>
      <c r="C476" s="1242"/>
      <c r="D476" s="1242"/>
      <c r="E476" s="1259" t="s">
        <v>304</v>
      </c>
      <c r="F476" s="1261" t="s">
        <v>305</v>
      </c>
      <c r="G476" s="1261" t="s">
        <v>306</v>
      </c>
      <c r="H476" s="1251"/>
      <c r="I476" s="1255" t="s">
        <v>271</v>
      </c>
      <c r="J476" s="1255" t="s">
        <v>24</v>
      </c>
      <c r="K476" s="1241" t="s">
        <v>272</v>
      </c>
      <c r="L476" s="1255" t="s">
        <v>273</v>
      </c>
    </row>
    <row r="477" spans="2:12" ht="11.25" customHeight="1">
      <c r="B477" s="1256"/>
      <c r="C477" s="1242"/>
      <c r="D477" s="1242"/>
      <c r="E477" s="1260"/>
      <c r="F477" s="1262"/>
      <c r="G477" s="1262"/>
      <c r="H477" s="1251"/>
      <c r="I477" s="1256"/>
      <c r="J477" s="1256"/>
      <c r="K477" s="1242"/>
      <c r="L477" s="1257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43" t="s">
        <v>274</v>
      </c>
      <c r="D480" s="1243"/>
      <c r="E480" s="1243"/>
      <c r="F480" s="1243"/>
      <c r="G480" s="1243"/>
      <c r="H480" s="1243"/>
      <c r="I480" s="1243"/>
      <c r="J480" s="1243"/>
      <c r="K480" s="1243"/>
      <c r="L480" s="1244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3">
        <v>176881</v>
      </c>
      <c r="D491" s="995">
        <v>4941</v>
      </c>
      <c r="E491" s="996">
        <v>1899</v>
      </c>
      <c r="F491" s="996">
        <v>2767</v>
      </c>
      <c r="G491" s="996">
        <v>275</v>
      </c>
      <c r="H491" s="994">
        <v>171940</v>
      </c>
      <c r="I491" s="996">
        <v>28983</v>
      </c>
      <c r="J491" s="996">
        <v>60425</v>
      </c>
      <c r="K491" s="996">
        <v>82532</v>
      </c>
      <c r="L491" s="735"/>
    </row>
    <row r="492" spans="2:12" ht="15">
      <c r="B492" s="884" t="s">
        <v>285</v>
      </c>
      <c r="C492" s="993">
        <v>157650</v>
      </c>
      <c r="D492" s="996">
        <v>4336</v>
      </c>
      <c r="E492" s="996">
        <v>1814</v>
      </c>
      <c r="F492" s="996">
        <v>2017</v>
      </c>
      <c r="G492" s="996">
        <v>505</v>
      </c>
      <c r="H492" s="996">
        <v>153314</v>
      </c>
      <c r="I492" s="996">
        <v>26176</v>
      </c>
      <c r="J492" s="996">
        <v>53316</v>
      </c>
      <c r="K492" s="996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39" t="s">
        <v>299</v>
      </c>
      <c r="D497" s="1239"/>
      <c r="E497" s="1239"/>
      <c r="F497" s="1239"/>
      <c r="G497" s="1239"/>
      <c r="H497" s="1239"/>
      <c r="I497" s="1239"/>
      <c r="J497" s="1239"/>
      <c r="K497" s="1239"/>
      <c r="L497" s="1240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7">
        <v>51567073</v>
      </c>
      <c r="D508" s="999">
        <v>269087</v>
      </c>
      <c r="E508" s="999">
        <v>66984</v>
      </c>
      <c r="F508" s="999">
        <v>160926</v>
      </c>
      <c r="G508" s="999">
        <v>41177</v>
      </c>
      <c r="H508" s="998">
        <v>51297986</v>
      </c>
      <c r="I508" s="999">
        <v>7715024</v>
      </c>
      <c r="J508" s="999">
        <v>16353050</v>
      </c>
      <c r="K508" s="999">
        <v>27229912</v>
      </c>
      <c r="L508" s="735"/>
    </row>
    <row r="509" spans="2:12" ht="12.75">
      <c r="B509" s="754" t="s">
        <v>285</v>
      </c>
      <c r="C509" s="997">
        <v>46086574</v>
      </c>
      <c r="D509" s="999">
        <v>232053</v>
      </c>
      <c r="E509" s="999">
        <v>58546</v>
      </c>
      <c r="F509" s="999">
        <v>113020</v>
      </c>
      <c r="G509" s="999">
        <v>60487</v>
      </c>
      <c r="H509" s="999">
        <v>45854521</v>
      </c>
      <c r="I509" s="999">
        <v>6971766</v>
      </c>
      <c r="J509" s="999">
        <v>14390917</v>
      </c>
      <c r="K509" s="999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3"/>
      <c r="C513" s="740"/>
      <c r="D513" s="740"/>
      <c r="E513" s="740"/>
      <c r="F513" s="740"/>
      <c r="G513" s="740"/>
      <c r="H513" s="740"/>
      <c r="I513" s="740"/>
      <c r="J513" s="740"/>
      <c r="K513" s="740"/>
      <c r="L513" s="964"/>
    </row>
    <row r="514" spans="2:12" ht="12.75" customHeight="1">
      <c r="B514" s="1245" t="s">
        <v>263</v>
      </c>
      <c r="C514" s="1241" t="s">
        <v>22</v>
      </c>
      <c r="D514" s="1241" t="s">
        <v>264</v>
      </c>
      <c r="E514" s="1247" t="s">
        <v>265</v>
      </c>
      <c r="F514" s="1248"/>
      <c r="G514" s="1249"/>
      <c r="H514" s="1250" t="s">
        <v>266</v>
      </c>
      <c r="I514" s="1252" t="s">
        <v>267</v>
      </c>
      <c r="J514" s="1253"/>
      <c r="K514" s="1253"/>
      <c r="L514" s="1254"/>
    </row>
    <row r="515" spans="2:12" ht="11.25" customHeight="1">
      <c r="B515" s="1246"/>
      <c r="C515" s="1242"/>
      <c r="D515" s="1242"/>
      <c r="E515" s="1259" t="s">
        <v>304</v>
      </c>
      <c r="F515" s="1261" t="s">
        <v>305</v>
      </c>
      <c r="G515" s="1261" t="s">
        <v>306</v>
      </c>
      <c r="H515" s="1251"/>
      <c r="I515" s="1255" t="s">
        <v>271</v>
      </c>
      <c r="J515" s="1255" t="s">
        <v>24</v>
      </c>
      <c r="K515" s="1241" t="s">
        <v>272</v>
      </c>
      <c r="L515" s="1255" t="s">
        <v>273</v>
      </c>
    </row>
    <row r="516" spans="2:12" ht="11.25" customHeight="1">
      <c r="B516" s="1246"/>
      <c r="C516" s="1242"/>
      <c r="D516" s="1242"/>
      <c r="E516" s="1260"/>
      <c r="F516" s="1262"/>
      <c r="G516" s="1262"/>
      <c r="H516" s="1251"/>
      <c r="I516" s="1257"/>
      <c r="J516" s="1257"/>
      <c r="K516" s="1258"/>
      <c r="L516" s="1257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39" t="s">
        <v>300</v>
      </c>
      <c r="D519" s="1239"/>
      <c r="E519" s="1239"/>
      <c r="F519" s="1239"/>
      <c r="G519" s="1239"/>
      <c r="H519" s="1239"/>
      <c r="I519" s="1239"/>
      <c r="J519" s="1239"/>
      <c r="K519" s="1239"/>
      <c r="L519" s="1240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0">
        <v>103129786</v>
      </c>
      <c r="D530" s="1002">
        <v>466381</v>
      </c>
      <c r="E530" s="1002">
        <v>115783</v>
      </c>
      <c r="F530" s="1002">
        <v>279344</v>
      </c>
      <c r="G530" s="1002">
        <v>71254</v>
      </c>
      <c r="H530" s="1001">
        <v>102663405</v>
      </c>
      <c r="I530" s="1002">
        <v>15418876</v>
      </c>
      <c r="J530" s="1002">
        <v>33786806</v>
      </c>
      <c r="K530" s="1002">
        <v>53457723</v>
      </c>
      <c r="L530" s="735"/>
    </row>
    <row r="531" spans="2:12" ht="12.75">
      <c r="B531" s="754" t="s">
        <v>285</v>
      </c>
      <c r="C531" s="1000">
        <v>92254109</v>
      </c>
      <c r="D531" s="1002">
        <v>409307</v>
      </c>
      <c r="E531" s="1002">
        <v>101133</v>
      </c>
      <c r="F531" s="1002">
        <v>196225</v>
      </c>
      <c r="G531" s="1003">
        <v>111949</v>
      </c>
      <c r="H531" s="1004">
        <v>91844802</v>
      </c>
      <c r="I531" s="1002">
        <v>13938872</v>
      </c>
      <c r="J531" s="1002">
        <v>29955939</v>
      </c>
      <c r="K531" s="1002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362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81"/>
      <c r="C557" s="881"/>
      <c r="D557" s="881"/>
      <c r="E557" s="881"/>
      <c r="F557" s="882" t="s">
        <v>262</v>
      </c>
      <c r="G557" s="881"/>
      <c r="H557" s="881"/>
      <c r="I557" s="881"/>
      <c r="J557" s="881"/>
      <c r="K557" s="881"/>
      <c r="L557"/>
    </row>
    <row r="558" spans="2:12" ht="14.25" customHeight="1">
      <c r="B558" s="1255" t="s">
        <v>263</v>
      </c>
      <c r="C558" s="1241" t="s">
        <v>22</v>
      </c>
      <c r="D558" s="1241" t="s">
        <v>264</v>
      </c>
      <c r="E558" s="1247" t="s">
        <v>265</v>
      </c>
      <c r="F558" s="1248"/>
      <c r="G558" s="1249"/>
      <c r="H558" s="1250" t="s">
        <v>266</v>
      </c>
      <c r="I558" s="1247" t="s">
        <v>267</v>
      </c>
      <c r="J558" s="1248"/>
      <c r="K558" s="1249"/>
      <c r="L558"/>
    </row>
    <row r="559" spans="2:12" ht="12.75">
      <c r="B559" s="1256"/>
      <c r="C559" s="1242"/>
      <c r="D559" s="1242"/>
      <c r="E559" s="1255" t="s">
        <v>304</v>
      </c>
      <c r="F559" s="1241" t="s">
        <v>305</v>
      </c>
      <c r="G559" s="1241" t="s">
        <v>306</v>
      </c>
      <c r="H559" s="1251"/>
      <c r="I559" s="1255" t="s">
        <v>271</v>
      </c>
      <c r="J559" s="1255" t="s">
        <v>24</v>
      </c>
      <c r="K559" s="1241" t="s">
        <v>363</v>
      </c>
      <c r="L559"/>
    </row>
    <row r="560" spans="2:12" ht="12.75">
      <c r="B560" s="1256"/>
      <c r="C560" s="1242"/>
      <c r="D560" s="1242"/>
      <c r="E560" s="1256"/>
      <c r="F560" s="1242"/>
      <c r="G560" s="1242"/>
      <c r="H560" s="1251"/>
      <c r="I560" s="1256"/>
      <c r="J560" s="1256"/>
      <c r="K560" s="1242"/>
      <c r="L560"/>
    </row>
    <row r="561" spans="2:12" ht="12.75">
      <c r="B561" s="730">
        <v>0</v>
      </c>
      <c r="C561" s="729">
        <v>1</v>
      </c>
      <c r="D561" s="729">
        <v>2</v>
      </c>
      <c r="E561" s="730">
        <v>3</v>
      </c>
      <c r="F561" s="730">
        <v>4</v>
      </c>
      <c r="G561" s="729">
        <v>5</v>
      </c>
      <c r="H561" s="729">
        <v>6</v>
      </c>
      <c r="I561" s="729">
        <v>7</v>
      </c>
      <c r="J561" s="729">
        <v>8</v>
      </c>
      <c r="K561" s="731">
        <v>9</v>
      </c>
      <c r="L561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57"/>
      <c r="L562"/>
    </row>
    <row r="563" spans="2:12" ht="14.25">
      <c r="B563" s="753"/>
      <c r="C563" s="1243" t="s">
        <v>274</v>
      </c>
      <c r="D563" s="1243"/>
      <c r="E563" s="1243"/>
      <c r="F563" s="1243"/>
      <c r="G563" s="1243"/>
      <c r="H563" s="1243"/>
      <c r="I563" s="1243"/>
      <c r="J563" s="1243"/>
      <c r="K563" s="1244"/>
      <c r="L563"/>
    </row>
    <row r="564" spans="2:12" ht="12.75">
      <c r="B564" s="752"/>
      <c r="C564" s="732"/>
      <c r="D564" s="732"/>
      <c r="E564" s="732"/>
      <c r="F564" s="732"/>
      <c r="G564" s="732"/>
      <c r="H564" s="732"/>
      <c r="I564" s="732"/>
      <c r="J564" s="732"/>
      <c r="K564" s="757"/>
      <c r="L564"/>
    </row>
    <row r="565" spans="2:12" ht="15">
      <c r="B565" s="883" t="s">
        <v>275</v>
      </c>
      <c r="C565" s="1000">
        <f>SUM(D565+H565)</f>
        <v>160405</v>
      </c>
      <c r="D565" s="1000">
        <v>4252</v>
      </c>
      <c r="E565" s="1000">
        <v>1993</v>
      </c>
      <c r="F565" s="1000">
        <v>1899</v>
      </c>
      <c r="G565" s="1000">
        <v>360</v>
      </c>
      <c r="H565" s="1000">
        <v>156153</v>
      </c>
      <c r="I565" s="1000">
        <v>25576</v>
      </c>
      <c r="J565" s="1000">
        <v>49577</v>
      </c>
      <c r="K565" s="1000">
        <v>81000</v>
      </c>
      <c r="L565"/>
    </row>
    <row r="566" spans="2:12" ht="15">
      <c r="B566" s="883" t="s">
        <v>276</v>
      </c>
      <c r="C566" s="1000">
        <f t="shared" ref="C566:C576" si="41">SUM(D566+H566)</f>
        <v>118397</v>
      </c>
      <c r="D566" s="1000">
        <v>3761</v>
      </c>
      <c r="E566" s="1000">
        <v>1965</v>
      </c>
      <c r="F566" s="1000">
        <v>1503</v>
      </c>
      <c r="G566" s="1000">
        <v>293</v>
      </c>
      <c r="H566" s="1000">
        <v>114636</v>
      </c>
      <c r="I566" s="1000">
        <v>20407</v>
      </c>
      <c r="J566" s="1000">
        <v>32761</v>
      </c>
      <c r="K566" s="1000">
        <v>61468</v>
      </c>
      <c r="L566"/>
    </row>
    <row r="567" spans="2:12" ht="15">
      <c r="B567" s="883" t="s">
        <v>277</v>
      </c>
      <c r="C567" s="1000">
        <f t="shared" si="41"/>
        <v>154468</v>
      </c>
      <c r="D567" s="1002">
        <v>4195</v>
      </c>
      <c r="E567" s="1002">
        <v>2254</v>
      </c>
      <c r="F567" s="1002">
        <v>1618</v>
      </c>
      <c r="G567" s="1003">
        <v>323</v>
      </c>
      <c r="H567" s="1000">
        <v>150273</v>
      </c>
      <c r="I567" s="1002">
        <v>25918</v>
      </c>
      <c r="J567" s="1002">
        <v>43821</v>
      </c>
      <c r="K567" s="1003">
        <v>80534</v>
      </c>
      <c r="L567"/>
    </row>
    <row r="568" spans="2:12" ht="15">
      <c r="B568" s="883" t="s">
        <v>278</v>
      </c>
      <c r="C568" s="1000">
        <f>SUM(D568+H568)</f>
        <v>147058</v>
      </c>
      <c r="D568" s="1000">
        <v>4501</v>
      </c>
      <c r="E568" s="1001">
        <v>2298</v>
      </c>
      <c r="F568" s="1001">
        <v>1927</v>
      </c>
      <c r="G568" s="1000">
        <v>276</v>
      </c>
      <c r="H568" s="1000">
        <v>142557</v>
      </c>
      <c r="I568" s="1000">
        <v>23715</v>
      </c>
      <c r="J568" s="1000">
        <v>40827</v>
      </c>
      <c r="K568" s="1000">
        <v>78015</v>
      </c>
      <c r="L568"/>
    </row>
    <row r="569" spans="2:12" ht="15">
      <c r="B569" s="883" t="s">
        <v>279</v>
      </c>
      <c r="C569" s="1000">
        <f>SUM(D569+H569)</f>
        <v>0</v>
      </c>
      <c r="D569" s="758"/>
      <c r="E569" s="701"/>
      <c r="F569" s="703"/>
      <c r="G569" s="703"/>
      <c r="H569" s="758"/>
      <c r="I569" s="701"/>
      <c r="J569" s="701"/>
      <c r="K569" s="703"/>
      <c r="L569"/>
    </row>
    <row r="570" spans="2:12" ht="15">
      <c r="B570" s="883" t="s">
        <v>280</v>
      </c>
      <c r="C570" s="1000">
        <f t="shared" si="41"/>
        <v>0</v>
      </c>
      <c r="D570" s="1000"/>
      <c r="E570" s="1001"/>
      <c r="F570" s="1001"/>
      <c r="G570" s="1000"/>
      <c r="H570" s="1000"/>
      <c r="I570" s="1000"/>
      <c r="J570" s="1000"/>
      <c r="K570" s="1000"/>
      <c r="L570"/>
    </row>
    <row r="571" spans="2:12" ht="15">
      <c r="B571" s="883" t="s">
        <v>281</v>
      </c>
      <c r="C571" s="1000">
        <f>SUM(D571+H571)</f>
        <v>0</v>
      </c>
      <c r="D571" s="759"/>
      <c r="E571" s="1002"/>
      <c r="F571" s="1003"/>
      <c r="G571" s="1003"/>
      <c r="H571" s="1000"/>
      <c r="I571" s="1002"/>
      <c r="J571" s="1002"/>
      <c r="K571" s="1003"/>
      <c r="L571"/>
    </row>
    <row r="572" spans="2:12" ht="15">
      <c r="B572" s="883" t="s">
        <v>282</v>
      </c>
      <c r="C572" s="1000">
        <f t="shared" si="41"/>
        <v>0</v>
      </c>
      <c r="D572" s="759"/>
      <c r="E572" s="1002"/>
      <c r="F572" s="1002"/>
      <c r="G572" s="1003"/>
      <c r="H572" s="1000"/>
      <c r="I572" s="1002"/>
      <c r="J572" s="1002"/>
      <c r="K572" s="1003"/>
      <c r="L572"/>
    </row>
    <row r="573" spans="2:12" ht="15">
      <c r="B573" s="883" t="s">
        <v>283</v>
      </c>
      <c r="C573" s="1000">
        <f t="shared" si="41"/>
        <v>0</v>
      </c>
      <c r="D573" s="1000"/>
      <c r="E573" s="1001"/>
      <c r="F573" s="1001"/>
      <c r="G573" s="1000"/>
      <c r="H573" s="1000"/>
      <c r="I573" s="1000"/>
      <c r="J573" s="1000"/>
      <c r="K573" s="1000"/>
      <c r="L573"/>
    </row>
    <row r="574" spans="2:12" ht="15">
      <c r="B574" s="1145" t="s">
        <v>284</v>
      </c>
      <c r="C574" s="1000">
        <f>SUM(D574+H574)</f>
        <v>0</v>
      </c>
      <c r="D574" s="759"/>
      <c r="E574" s="1002"/>
      <c r="F574" s="1002"/>
      <c r="G574" s="1002"/>
      <c r="H574" s="1001"/>
      <c r="I574" s="1002"/>
      <c r="J574" s="1002"/>
      <c r="K574" s="1003"/>
      <c r="L574"/>
    </row>
    <row r="575" spans="2:12" ht="15">
      <c r="B575" s="884" t="s">
        <v>285</v>
      </c>
      <c r="C575" s="1000">
        <f>SUM(D575+H575)</f>
        <v>0</v>
      </c>
      <c r="D575" s="1002"/>
      <c r="E575" s="1002"/>
      <c r="F575" s="1002"/>
      <c r="G575" s="1002"/>
      <c r="H575" s="1002"/>
      <c r="I575" s="1002"/>
      <c r="J575" s="1002"/>
      <c r="K575" s="1003"/>
      <c r="L575"/>
    </row>
    <row r="576" spans="2:12" ht="15">
      <c r="B576" s="884" t="s">
        <v>286</v>
      </c>
      <c r="C576" s="1000">
        <f t="shared" si="41"/>
        <v>0</v>
      </c>
      <c r="D576" s="1002"/>
      <c r="E576" s="1002"/>
      <c r="F576" s="1002"/>
      <c r="G576" s="1002"/>
      <c r="H576" s="1002"/>
      <c r="I576" s="1002"/>
      <c r="J576" s="1002"/>
      <c r="K576" s="1003"/>
      <c r="L576"/>
    </row>
    <row r="577" spans="2:12" ht="15">
      <c r="B577" s="756"/>
      <c r="C577" s="1001"/>
      <c r="D577" s="1001"/>
      <c r="E577" s="1001"/>
      <c r="F577" s="1001"/>
      <c r="G577" s="1001"/>
      <c r="H577" s="1001"/>
      <c r="I577" s="1001"/>
      <c r="J577" s="1001"/>
      <c r="K577" s="1001"/>
      <c r="L577"/>
    </row>
    <row r="578" spans="2:12" ht="12.75">
      <c r="B578" s="755">
        <v>2019</v>
      </c>
      <c r="C578" s="737">
        <f t="shared" ref="C578:K578" si="42">SUM(C565:C576)</f>
        <v>580328</v>
      </c>
      <c r="D578" s="737">
        <f>SUM(D565:D576)</f>
        <v>16709</v>
      </c>
      <c r="E578" s="737">
        <f t="shared" si="42"/>
        <v>8510</v>
      </c>
      <c r="F578" s="737">
        <f t="shared" si="42"/>
        <v>6947</v>
      </c>
      <c r="G578" s="737">
        <f>SUM(G565:G576)</f>
        <v>1252</v>
      </c>
      <c r="H578" s="737">
        <f t="shared" si="42"/>
        <v>563619</v>
      </c>
      <c r="I578" s="737">
        <f t="shared" si="42"/>
        <v>95616</v>
      </c>
      <c r="J578" s="737">
        <f t="shared" si="42"/>
        <v>166986</v>
      </c>
      <c r="K578" s="737">
        <f t="shared" si="42"/>
        <v>301017</v>
      </c>
      <c r="L578"/>
    </row>
    <row r="579" spans="2:12" ht="12.75">
      <c r="B579" s="753"/>
      <c r="C579" s="738"/>
      <c r="D579" s="738"/>
      <c r="E579" s="738"/>
      <c r="F579" s="738"/>
      <c r="G579" s="738"/>
      <c r="H579" s="738"/>
      <c r="I579" s="738"/>
      <c r="J579" s="738"/>
      <c r="K579" s="750"/>
      <c r="L579"/>
    </row>
    <row r="580" spans="2:12" ht="12.75">
      <c r="B580" s="753"/>
      <c r="C580" s="1239" t="s">
        <v>299</v>
      </c>
      <c r="D580" s="1239"/>
      <c r="E580" s="1239"/>
      <c r="F580" s="1239"/>
      <c r="G580" s="1239"/>
      <c r="H580" s="1239"/>
      <c r="I580" s="1239"/>
      <c r="J580" s="1239"/>
      <c r="K580" s="1240"/>
      <c r="L580"/>
    </row>
    <row r="581" spans="2:12" ht="12.75">
      <c r="B581" s="752"/>
      <c r="C581" s="738"/>
      <c r="D581" s="738"/>
      <c r="E581" s="738"/>
      <c r="F581" s="738"/>
      <c r="G581" s="738"/>
      <c r="H581" s="738"/>
      <c r="I581" s="738"/>
      <c r="J581" s="738"/>
      <c r="K581" s="750"/>
      <c r="L581"/>
    </row>
    <row r="582" spans="2:12" ht="12.75">
      <c r="B582" s="754" t="s">
        <v>275</v>
      </c>
      <c r="C582" s="1000">
        <f t="shared" ref="C582:C593" si="43">SUM(D582+H582)</f>
        <v>49128195</v>
      </c>
      <c r="D582" s="1000">
        <v>226689</v>
      </c>
      <c r="E582" s="1000">
        <v>68974</v>
      </c>
      <c r="F582" s="1000">
        <v>109268</v>
      </c>
      <c r="G582" s="1000">
        <v>48447</v>
      </c>
      <c r="H582" s="1000">
        <v>48901506</v>
      </c>
      <c r="I582" s="1000">
        <v>7017848</v>
      </c>
      <c r="J582" s="1000">
        <v>13675018</v>
      </c>
      <c r="K582" s="1000">
        <v>28208640</v>
      </c>
      <c r="L582"/>
    </row>
    <row r="583" spans="2:12" ht="12.75">
      <c r="B583" s="754" t="s">
        <v>276</v>
      </c>
      <c r="C583" s="1000">
        <f t="shared" si="43"/>
        <v>36008767</v>
      </c>
      <c r="D583" s="1000">
        <v>193480</v>
      </c>
      <c r="E583" s="1000">
        <v>70783</v>
      </c>
      <c r="F583" s="1000">
        <v>85595</v>
      </c>
      <c r="G583" s="1000">
        <v>37102</v>
      </c>
      <c r="H583" s="1000">
        <v>35815287</v>
      </c>
      <c r="I583" s="1000">
        <v>5626521</v>
      </c>
      <c r="J583" s="1000">
        <v>9142502</v>
      </c>
      <c r="K583" s="1000">
        <v>21046264</v>
      </c>
      <c r="L583"/>
    </row>
    <row r="584" spans="2:12" ht="12.75">
      <c r="B584" s="754" t="s">
        <v>277</v>
      </c>
      <c r="C584" s="1000">
        <f t="shared" si="43"/>
        <v>47017379</v>
      </c>
      <c r="D584" s="1002">
        <v>213319</v>
      </c>
      <c r="E584" s="1002">
        <v>80814</v>
      </c>
      <c r="F584" s="1002">
        <v>94000</v>
      </c>
      <c r="G584" s="1003">
        <v>38505</v>
      </c>
      <c r="H584" s="1000">
        <v>46804060</v>
      </c>
      <c r="I584" s="1002">
        <v>7062525</v>
      </c>
      <c r="J584" s="1002">
        <v>12295509</v>
      </c>
      <c r="K584" s="1003">
        <v>27446026</v>
      </c>
      <c r="L584"/>
    </row>
    <row r="585" spans="2:12" ht="12.75">
      <c r="B585" s="754" t="s">
        <v>278</v>
      </c>
      <c r="C585" s="1000">
        <f t="shared" si="43"/>
        <v>45318921</v>
      </c>
      <c r="D585" s="1000">
        <v>214619</v>
      </c>
      <c r="E585" s="1001">
        <v>78379</v>
      </c>
      <c r="F585" s="1001">
        <v>102218</v>
      </c>
      <c r="G585" s="1000">
        <v>34022</v>
      </c>
      <c r="H585" s="1000">
        <v>45104302</v>
      </c>
      <c r="I585" s="1000">
        <v>6540916</v>
      </c>
      <c r="J585" s="1000">
        <v>11552622</v>
      </c>
      <c r="K585" s="1000">
        <v>27010764</v>
      </c>
      <c r="L585"/>
    </row>
    <row r="586" spans="2:12" ht="12.75">
      <c r="B586" s="754" t="s">
        <v>279</v>
      </c>
      <c r="C586" s="1000">
        <f t="shared" si="43"/>
        <v>0</v>
      </c>
      <c r="D586" s="701"/>
      <c r="E586" s="701"/>
      <c r="F586" s="701"/>
      <c r="G586" s="701"/>
      <c r="H586" s="701"/>
      <c r="I586" s="701"/>
      <c r="J586" s="701"/>
      <c r="K586" s="703"/>
      <c r="L586"/>
    </row>
    <row r="587" spans="2:12" ht="12.75">
      <c r="B587" s="754" t="s">
        <v>280</v>
      </c>
      <c r="C587" s="1000">
        <f t="shared" si="43"/>
        <v>0</v>
      </c>
      <c r="D587" s="1000"/>
      <c r="E587" s="1001"/>
      <c r="F587" s="1001"/>
      <c r="G587" s="1000"/>
      <c r="H587" s="1000"/>
      <c r="I587" s="1000"/>
      <c r="J587" s="1000"/>
      <c r="K587" s="1000"/>
      <c r="L587"/>
    </row>
    <row r="588" spans="2:12" ht="12.75">
      <c r="B588" s="754" t="s">
        <v>281</v>
      </c>
      <c r="C588" s="1000">
        <f t="shared" si="43"/>
        <v>0</v>
      </c>
      <c r="D588" s="1002"/>
      <c r="E588" s="1002"/>
      <c r="F588" s="1002"/>
      <c r="G588" s="1003"/>
      <c r="H588" s="1000"/>
      <c r="I588" s="1002"/>
      <c r="J588" s="1002"/>
      <c r="K588" s="1003"/>
      <c r="L588"/>
    </row>
    <row r="589" spans="2:12" ht="12.75">
      <c r="B589" s="754" t="s">
        <v>282</v>
      </c>
      <c r="C589" s="1000">
        <f t="shared" si="43"/>
        <v>0</v>
      </c>
      <c r="D589" s="1002"/>
      <c r="E589" s="1002"/>
      <c r="F589" s="1002"/>
      <c r="G589" s="1003"/>
      <c r="H589" s="1000"/>
      <c r="I589" s="1002"/>
      <c r="J589" s="1002"/>
      <c r="K589" s="1003"/>
      <c r="L589"/>
    </row>
    <row r="590" spans="2:12" ht="12.75">
      <c r="B590" s="754" t="s">
        <v>283</v>
      </c>
      <c r="C590" s="1000">
        <f t="shared" si="43"/>
        <v>0</v>
      </c>
      <c r="D590" s="1002"/>
      <c r="E590" s="1002"/>
      <c r="F590" s="1002"/>
      <c r="G590" s="1003"/>
      <c r="H590" s="1000"/>
      <c r="I590" s="1002"/>
      <c r="J590" s="1002"/>
      <c r="K590" s="1003"/>
      <c r="L590"/>
    </row>
    <row r="591" spans="2:12" ht="12.75">
      <c r="B591" s="754" t="s">
        <v>284</v>
      </c>
      <c r="C591" s="1000">
        <f>SUM(D591+H591)</f>
        <v>0</v>
      </c>
      <c r="D591" s="1002"/>
      <c r="E591" s="1002"/>
      <c r="F591" s="1002"/>
      <c r="G591" s="1002"/>
      <c r="H591" s="1001"/>
      <c r="I591" s="1002"/>
      <c r="J591" s="1002"/>
      <c r="K591" s="1003"/>
      <c r="L591"/>
    </row>
    <row r="592" spans="2:12" ht="12.75">
      <c r="B592" s="754" t="s">
        <v>285</v>
      </c>
      <c r="C592" s="1000">
        <f t="shared" si="43"/>
        <v>0</v>
      </c>
      <c r="D592" s="1002"/>
      <c r="E592" s="1002"/>
      <c r="F592" s="1002"/>
      <c r="G592" s="1002"/>
      <c r="H592" s="1002"/>
      <c r="I592" s="1002"/>
      <c r="J592" s="1002"/>
      <c r="K592" s="1003"/>
      <c r="L592"/>
    </row>
    <row r="593" spans="2:12" ht="12.75">
      <c r="B593" s="754" t="s">
        <v>286</v>
      </c>
      <c r="C593" s="1000">
        <f t="shared" si="43"/>
        <v>0</v>
      </c>
      <c r="D593" s="1002"/>
      <c r="E593" s="1002"/>
      <c r="F593" s="1002"/>
      <c r="G593" s="1002"/>
      <c r="H593" s="1002"/>
      <c r="I593" s="1002"/>
      <c r="J593" s="1002"/>
      <c r="K593" s="1003"/>
      <c r="L593"/>
    </row>
    <row r="594" spans="2:12" ht="12.75">
      <c r="B594" s="753"/>
      <c r="C594" s="1001"/>
      <c r="D594" s="1001"/>
      <c r="E594" s="1001"/>
      <c r="F594" s="1001"/>
      <c r="G594" s="1001"/>
      <c r="H594" s="1001"/>
      <c r="I594" s="1001"/>
      <c r="J594" s="1001"/>
      <c r="K594" s="1001"/>
      <c r="L594"/>
    </row>
    <row r="595" spans="2:12" ht="12.75">
      <c r="B595" s="755">
        <v>2019</v>
      </c>
      <c r="C595" s="737">
        <f t="shared" ref="C595:K595" si="44">SUM(C582:C593)</f>
        <v>177473262</v>
      </c>
      <c r="D595" s="737">
        <f t="shared" si="44"/>
        <v>848107</v>
      </c>
      <c r="E595" s="737">
        <f t="shared" si="44"/>
        <v>298950</v>
      </c>
      <c r="F595" s="737">
        <f t="shared" si="44"/>
        <v>391081</v>
      </c>
      <c r="G595" s="737">
        <f t="shared" si="44"/>
        <v>158076</v>
      </c>
      <c r="H595" s="737">
        <f t="shared" si="44"/>
        <v>176625155</v>
      </c>
      <c r="I595" s="737">
        <f t="shared" si="44"/>
        <v>26247810</v>
      </c>
      <c r="J595" s="737">
        <f t="shared" si="44"/>
        <v>46665651</v>
      </c>
      <c r="K595" s="737">
        <f t="shared" si="44"/>
        <v>103711694</v>
      </c>
      <c r="L595"/>
    </row>
    <row r="596" spans="2:12" ht="12.75">
      <c r="B596" s="963"/>
      <c r="C596" s="740"/>
      <c r="D596" s="740"/>
      <c r="E596" s="740"/>
      <c r="F596" s="740"/>
      <c r="G596" s="740"/>
      <c r="H596" s="740"/>
      <c r="I596" s="740"/>
      <c r="J596" s="740"/>
      <c r="K596" s="964"/>
      <c r="L596"/>
    </row>
    <row r="597" spans="2:12" ht="12.75">
      <c r="B597" s="1245" t="s">
        <v>263</v>
      </c>
      <c r="C597" s="1241" t="s">
        <v>22</v>
      </c>
      <c r="D597" s="1241" t="s">
        <v>264</v>
      </c>
      <c r="E597" s="1247" t="s">
        <v>265</v>
      </c>
      <c r="F597" s="1248"/>
      <c r="G597" s="1249"/>
      <c r="H597" s="1250" t="s">
        <v>266</v>
      </c>
      <c r="I597" s="1252" t="s">
        <v>267</v>
      </c>
      <c r="J597" s="1253"/>
      <c r="K597" s="1254"/>
      <c r="L597"/>
    </row>
    <row r="598" spans="2:12" ht="12.75">
      <c r="B598" s="1246"/>
      <c r="C598" s="1242"/>
      <c r="D598" s="1242"/>
      <c r="E598" s="1255" t="s">
        <v>304</v>
      </c>
      <c r="F598" s="1241" t="s">
        <v>305</v>
      </c>
      <c r="G598" s="1241" t="s">
        <v>306</v>
      </c>
      <c r="H598" s="1251"/>
      <c r="I598" s="1255" t="s">
        <v>271</v>
      </c>
      <c r="J598" s="1255" t="s">
        <v>24</v>
      </c>
      <c r="K598" s="1241" t="s">
        <v>272</v>
      </c>
      <c r="L598"/>
    </row>
    <row r="599" spans="2:12" ht="12.75">
      <c r="B599" s="1246"/>
      <c r="C599" s="1242"/>
      <c r="D599" s="1242"/>
      <c r="E599" s="1256"/>
      <c r="F599" s="1242"/>
      <c r="G599" s="1242"/>
      <c r="H599" s="1251"/>
      <c r="I599" s="1257"/>
      <c r="J599" s="1257"/>
      <c r="K599" s="1258"/>
      <c r="L599"/>
    </row>
    <row r="600" spans="2:12" ht="12.75">
      <c r="B600" s="730">
        <v>0</v>
      </c>
      <c r="C600" s="741">
        <v>1</v>
      </c>
      <c r="D600" s="741">
        <v>2</v>
      </c>
      <c r="E600" s="742">
        <v>3</v>
      </c>
      <c r="F600" s="742">
        <v>4</v>
      </c>
      <c r="G600" s="741">
        <v>5</v>
      </c>
      <c r="H600" s="741">
        <v>6</v>
      </c>
      <c r="I600" s="741">
        <v>7</v>
      </c>
      <c r="J600" s="741">
        <v>8</v>
      </c>
      <c r="K600" s="741">
        <v>9</v>
      </c>
      <c r="L600"/>
    </row>
    <row r="601" spans="2:12" ht="12.75">
      <c r="B601" s="752"/>
      <c r="C601" s="738"/>
      <c r="D601" s="738"/>
      <c r="E601" s="738"/>
      <c r="F601" s="738"/>
      <c r="G601" s="738"/>
      <c r="H601" s="738"/>
      <c r="I601" s="738"/>
      <c r="J601" s="738"/>
      <c r="K601" s="750"/>
      <c r="L601"/>
    </row>
    <row r="602" spans="2:12" ht="12.75">
      <c r="B602" s="753"/>
      <c r="C602" s="1239" t="s">
        <v>300</v>
      </c>
      <c r="D602" s="1239"/>
      <c r="E602" s="1239"/>
      <c r="F602" s="1239"/>
      <c r="G602" s="1239"/>
      <c r="H602" s="1239"/>
      <c r="I602" s="1239"/>
      <c r="J602" s="1239"/>
      <c r="K602" s="1240"/>
      <c r="L602"/>
    </row>
    <row r="603" spans="2:12" ht="12.75">
      <c r="B603" s="753"/>
      <c r="C603" s="743"/>
      <c r="D603" s="743"/>
      <c r="E603" s="743"/>
      <c r="F603" s="743"/>
      <c r="G603" s="743"/>
      <c r="H603" s="743"/>
      <c r="I603" s="743"/>
      <c r="J603" s="743"/>
      <c r="K603" s="751"/>
      <c r="L603"/>
    </row>
    <row r="604" spans="2:12" ht="12.75">
      <c r="B604" s="754" t="s">
        <v>275</v>
      </c>
      <c r="C604" s="1000">
        <f>SUM(D604+H604)</f>
        <v>97042744</v>
      </c>
      <c r="D604" s="1000">
        <v>397525</v>
      </c>
      <c r="E604" s="1000">
        <v>123027</v>
      </c>
      <c r="F604" s="1000">
        <v>190820</v>
      </c>
      <c r="G604" s="1000">
        <v>83678</v>
      </c>
      <c r="H604" s="1000">
        <v>96645219</v>
      </c>
      <c r="I604" s="1000">
        <v>13890672</v>
      </c>
      <c r="J604" s="1000">
        <v>28529726</v>
      </c>
      <c r="K604" s="1000">
        <v>54224821</v>
      </c>
      <c r="L604"/>
    </row>
    <row r="605" spans="2:12" ht="12.75">
      <c r="B605" s="754" t="s">
        <v>276</v>
      </c>
      <c r="C605" s="1000">
        <f t="shared" ref="C605:C615" si="45">SUM(D605+H605)</f>
        <v>71080437</v>
      </c>
      <c r="D605" s="1000">
        <v>338786</v>
      </c>
      <c r="E605" s="1000">
        <v>123131</v>
      </c>
      <c r="F605" s="1000">
        <v>150015</v>
      </c>
      <c r="G605" s="1000">
        <v>65640</v>
      </c>
      <c r="H605" s="1000">
        <v>70741651</v>
      </c>
      <c r="I605" s="1000">
        <v>11152641</v>
      </c>
      <c r="J605" s="1000">
        <v>19000308</v>
      </c>
      <c r="K605" s="1000">
        <v>40588702</v>
      </c>
      <c r="L605"/>
    </row>
    <row r="606" spans="2:12" ht="12.75">
      <c r="B606" s="754" t="s">
        <v>277</v>
      </c>
      <c r="C606" s="1000">
        <f t="shared" si="45"/>
        <v>94326127</v>
      </c>
      <c r="D606" s="1002">
        <v>370021</v>
      </c>
      <c r="E606" s="1002">
        <v>141070</v>
      </c>
      <c r="F606" s="1002">
        <v>162127</v>
      </c>
      <c r="G606" s="1003">
        <v>66824</v>
      </c>
      <c r="H606" s="1000">
        <v>93956106</v>
      </c>
      <c r="I606" s="1002">
        <v>14326353</v>
      </c>
      <c r="J606" s="1002">
        <v>25473371</v>
      </c>
      <c r="K606" s="1003">
        <v>54156382</v>
      </c>
      <c r="L606"/>
    </row>
    <row r="607" spans="2:12" ht="12.75">
      <c r="B607" s="754" t="s">
        <v>278</v>
      </c>
      <c r="C607" s="1000">
        <f t="shared" si="45"/>
        <v>90179542</v>
      </c>
      <c r="D607" s="1000">
        <v>377198</v>
      </c>
      <c r="E607" s="1001">
        <v>138987</v>
      </c>
      <c r="F607" s="1001">
        <v>177400</v>
      </c>
      <c r="G607" s="1001">
        <v>60811</v>
      </c>
      <c r="H607" s="1000">
        <v>89802344</v>
      </c>
      <c r="I607" s="1001">
        <v>13026121</v>
      </c>
      <c r="J607" s="1001">
        <v>24019148</v>
      </c>
      <c r="K607" s="1001">
        <v>52757075</v>
      </c>
      <c r="L607"/>
    </row>
    <row r="608" spans="2:12" ht="12.75">
      <c r="B608" s="754" t="s">
        <v>279</v>
      </c>
      <c r="C608" s="1000">
        <f t="shared" si="45"/>
        <v>0</v>
      </c>
      <c r="D608" s="701"/>
      <c r="E608" s="701"/>
      <c r="F608" s="701"/>
      <c r="G608" s="701"/>
      <c r="H608" s="701"/>
      <c r="I608" s="701"/>
      <c r="J608" s="701"/>
      <c r="K608" s="703"/>
      <c r="L608"/>
    </row>
    <row r="609" spans="2:12" ht="12.75">
      <c r="B609" s="754" t="s">
        <v>280</v>
      </c>
      <c r="C609" s="1000">
        <f t="shared" si="45"/>
        <v>0</v>
      </c>
      <c r="D609" s="1000"/>
      <c r="E609" s="1001"/>
      <c r="F609" s="1001"/>
      <c r="G609" s="1001"/>
      <c r="H609" s="1000"/>
      <c r="I609" s="1001"/>
      <c r="J609" s="1001"/>
      <c r="K609" s="1001"/>
      <c r="L609"/>
    </row>
    <row r="610" spans="2:12" ht="12.75">
      <c r="B610" s="754" t="s">
        <v>281</v>
      </c>
      <c r="C610" s="1000">
        <f>SUM(D610+H610)</f>
        <v>0</v>
      </c>
      <c r="D610" s="1002"/>
      <c r="E610" s="1002"/>
      <c r="F610" s="1002"/>
      <c r="G610" s="1003"/>
      <c r="H610" s="1000"/>
      <c r="I610" s="1002"/>
      <c r="J610" s="1002"/>
      <c r="K610" s="1003"/>
      <c r="L610"/>
    </row>
    <row r="611" spans="2:12" ht="12.75">
      <c r="B611" s="754" t="s">
        <v>282</v>
      </c>
      <c r="C611" s="1000">
        <f>SUM(D611+H611)</f>
        <v>0</v>
      </c>
      <c r="D611" s="1002"/>
      <c r="E611" s="1002"/>
      <c r="F611" s="1002"/>
      <c r="G611" s="1003"/>
      <c r="H611" s="1000"/>
      <c r="I611" s="1002"/>
      <c r="J611" s="1002"/>
      <c r="K611" s="1003"/>
      <c r="L611"/>
    </row>
    <row r="612" spans="2:12" ht="12.75">
      <c r="B612" s="754" t="s">
        <v>283</v>
      </c>
      <c r="C612" s="1000">
        <f t="shared" si="45"/>
        <v>0</v>
      </c>
      <c r="D612" s="1000"/>
      <c r="E612" s="1001"/>
      <c r="F612" s="1001"/>
      <c r="G612" s="1001"/>
      <c r="H612" s="1000"/>
      <c r="I612" s="1001"/>
      <c r="J612" s="1001"/>
      <c r="K612" s="1001"/>
      <c r="L612"/>
    </row>
    <row r="613" spans="2:12" ht="12.75">
      <c r="B613" s="754" t="s">
        <v>284</v>
      </c>
      <c r="C613" s="1000">
        <f t="shared" si="45"/>
        <v>0</v>
      </c>
      <c r="D613" s="1002"/>
      <c r="E613" s="1002"/>
      <c r="F613" s="1002"/>
      <c r="G613" s="1002"/>
      <c r="H613" s="1001"/>
      <c r="I613" s="1002"/>
      <c r="J613" s="1002"/>
      <c r="K613" s="1003"/>
      <c r="L613"/>
    </row>
    <row r="614" spans="2:12" ht="12.75">
      <c r="B614" s="754" t="s">
        <v>285</v>
      </c>
      <c r="C614" s="1000">
        <f t="shared" si="45"/>
        <v>0</v>
      </c>
      <c r="D614" s="1002"/>
      <c r="E614" s="1002"/>
      <c r="F614" s="1002"/>
      <c r="G614" s="1003"/>
      <c r="H614" s="1004"/>
      <c r="I614" s="1002"/>
      <c r="J614" s="1002"/>
      <c r="K614" s="1003"/>
      <c r="L614"/>
    </row>
    <row r="615" spans="2:12" ht="12.75">
      <c r="B615" s="754" t="s">
        <v>286</v>
      </c>
      <c r="C615" s="1000">
        <f t="shared" si="45"/>
        <v>0</v>
      </c>
      <c r="D615" s="1002"/>
      <c r="E615" s="1002"/>
      <c r="F615" s="1002"/>
      <c r="G615" s="1003"/>
      <c r="H615" s="1004"/>
      <c r="I615" s="1002"/>
      <c r="J615" s="1002"/>
      <c r="K615" s="1003"/>
      <c r="L615"/>
    </row>
    <row r="616" spans="2:12" ht="12.75">
      <c r="B616" s="754"/>
      <c r="C616" s="745"/>
      <c r="D616" s="746"/>
      <c r="E616" s="747"/>
      <c r="F616" s="747"/>
      <c r="G616" s="747"/>
      <c r="H616" s="746"/>
      <c r="I616" s="747"/>
      <c r="J616" s="747"/>
      <c r="K616" s="747"/>
      <c r="L616"/>
    </row>
    <row r="617" spans="2:12" ht="12.75">
      <c r="B617" s="755">
        <v>2019</v>
      </c>
      <c r="C617" s="748">
        <f t="shared" ref="C617:K617" si="46">SUM(C604:C615)</f>
        <v>352628850</v>
      </c>
      <c r="D617" s="748">
        <f t="shared" si="46"/>
        <v>1483530</v>
      </c>
      <c r="E617" s="748">
        <f t="shared" si="46"/>
        <v>526215</v>
      </c>
      <c r="F617" s="748">
        <f t="shared" si="46"/>
        <v>680362</v>
      </c>
      <c r="G617" s="748">
        <f t="shared" si="46"/>
        <v>276953</v>
      </c>
      <c r="H617" s="748">
        <f t="shared" si="46"/>
        <v>351145320</v>
      </c>
      <c r="I617" s="748">
        <f t="shared" si="46"/>
        <v>52395787</v>
      </c>
      <c r="J617" s="748">
        <f t="shared" si="46"/>
        <v>97022553</v>
      </c>
      <c r="K617" s="748">
        <f t="shared" si="46"/>
        <v>201726980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43" workbookViewId="0">
      <selection activeCell="Q74" sqref="P74:Q74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5" t="s">
        <v>355</v>
      </c>
      <c r="B1" s="1315"/>
      <c r="C1" s="1315"/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1315"/>
    </row>
    <row r="2" spans="1:14" ht="13.5" thickBot="1">
      <c r="B2" s="1019"/>
      <c r="C2" s="1019"/>
      <c r="D2" s="1019"/>
      <c r="E2" s="1019"/>
      <c r="F2" s="1019"/>
      <c r="G2" s="1020" t="s">
        <v>356</v>
      </c>
      <c r="H2" s="1019"/>
      <c r="I2" s="1019"/>
      <c r="J2" s="1019"/>
      <c r="K2" s="1019"/>
      <c r="L2" s="1019"/>
      <c r="M2" s="1019"/>
      <c r="N2" s="1019"/>
    </row>
    <row r="3" spans="1:14" ht="14.25" thickBot="1">
      <c r="A3" s="1021" t="s">
        <v>357</v>
      </c>
      <c r="B3" s="1022" t="s">
        <v>223</v>
      </c>
      <c r="C3" s="1022" t="s">
        <v>224</v>
      </c>
      <c r="D3" s="1022" t="s">
        <v>225</v>
      </c>
      <c r="E3" s="1022" t="s">
        <v>226</v>
      </c>
      <c r="F3" s="1022" t="s">
        <v>227</v>
      </c>
      <c r="G3" s="1022" t="s">
        <v>228</v>
      </c>
      <c r="H3" s="1022" t="s">
        <v>229</v>
      </c>
      <c r="I3" s="1022" t="s">
        <v>230</v>
      </c>
      <c r="J3" s="1022" t="s">
        <v>231</v>
      </c>
      <c r="K3" s="1022" t="s">
        <v>232</v>
      </c>
      <c r="L3" s="1022" t="s">
        <v>233</v>
      </c>
      <c r="M3" s="1022" t="s">
        <v>234</v>
      </c>
      <c r="N3" s="1022" t="s">
        <v>241</v>
      </c>
    </row>
    <row r="4" spans="1:14" ht="13.5">
      <c r="A4" s="1023">
        <v>2004</v>
      </c>
      <c r="B4" s="1024">
        <v>299.39999999999998</v>
      </c>
      <c r="C4" s="1024">
        <v>296.39999999999998</v>
      </c>
      <c r="D4" s="1024">
        <v>293.7</v>
      </c>
      <c r="E4" s="1024">
        <v>293.5</v>
      </c>
      <c r="F4" s="1024">
        <v>293.5</v>
      </c>
      <c r="G4" s="1024">
        <v>291.60000000000002</v>
      </c>
      <c r="H4" s="1024">
        <v>290.2</v>
      </c>
      <c r="I4" s="1024">
        <v>286.3</v>
      </c>
      <c r="J4" s="1024">
        <v>285.39999999999998</v>
      </c>
      <c r="K4" s="1024">
        <v>285.10000000000002</v>
      </c>
      <c r="L4" s="1024">
        <v>291.2</v>
      </c>
      <c r="M4" s="1024">
        <v>297.8</v>
      </c>
      <c r="N4" s="1025">
        <v>291.3</v>
      </c>
    </row>
    <row r="5" spans="1:14" ht="13.5">
      <c r="A5" s="1026">
        <v>2005</v>
      </c>
      <c r="B5" s="1027">
        <v>304.10000000000002</v>
      </c>
      <c r="C5" s="1027">
        <v>308.10000000000002</v>
      </c>
      <c r="D5" s="1027">
        <v>308.2</v>
      </c>
      <c r="E5" s="1027">
        <v>310.89999999999998</v>
      </c>
      <c r="F5" s="1027">
        <v>309.89999999999998</v>
      </c>
      <c r="G5" s="1027">
        <v>309.10000000000002</v>
      </c>
      <c r="H5" s="1027">
        <v>307</v>
      </c>
      <c r="I5" s="1027">
        <v>300.60000000000002</v>
      </c>
      <c r="J5" s="1027">
        <v>303.3</v>
      </c>
      <c r="K5" s="1027">
        <v>304.3</v>
      </c>
      <c r="L5" s="1027">
        <v>311.8</v>
      </c>
      <c r="M5" s="1027">
        <v>315.5</v>
      </c>
      <c r="N5" s="1028">
        <v>307.60000000000002</v>
      </c>
    </row>
    <row r="6" spans="1:14" ht="13.5">
      <c r="A6" s="1026">
        <v>2006</v>
      </c>
      <c r="B6" s="1027">
        <v>317.10000000000002</v>
      </c>
      <c r="C6" s="1027">
        <v>319.89999999999998</v>
      </c>
      <c r="D6" s="1027">
        <v>324</v>
      </c>
      <c r="E6" s="1027">
        <v>319.5</v>
      </c>
      <c r="F6" s="1027">
        <v>325.8</v>
      </c>
      <c r="G6" s="1027">
        <v>323.8</v>
      </c>
      <c r="H6" s="1027">
        <v>312.8</v>
      </c>
      <c r="I6" s="1027">
        <v>313</v>
      </c>
      <c r="J6" s="1027">
        <v>315.2</v>
      </c>
      <c r="K6" s="1027">
        <v>311.2</v>
      </c>
      <c r="L6" s="1027">
        <v>316.2</v>
      </c>
      <c r="M6" s="1027">
        <v>321.8</v>
      </c>
      <c r="N6" s="1028">
        <v>318.7</v>
      </c>
    </row>
    <row r="7" spans="1:14" ht="13.5">
      <c r="A7" s="1026">
        <v>2007</v>
      </c>
      <c r="B7" s="1027">
        <v>325.7</v>
      </c>
      <c r="C7" s="1027">
        <v>327.9</v>
      </c>
      <c r="D7" s="1027">
        <v>329.1</v>
      </c>
      <c r="E7" s="1027">
        <v>329.9</v>
      </c>
      <c r="F7" s="1027">
        <v>328.7</v>
      </c>
      <c r="G7" s="1027">
        <v>330</v>
      </c>
      <c r="H7" s="1027">
        <v>327.9</v>
      </c>
      <c r="I7" s="1027">
        <v>324</v>
      </c>
      <c r="J7" s="1027">
        <v>329.3</v>
      </c>
      <c r="K7" s="1027">
        <v>312.8</v>
      </c>
      <c r="L7" s="1027">
        <v>317.5</v>
      </c>
      <c r="M7" s="1027">
        <v>319</v>
      </c>
      <c r="N7" s="1028">
        <v>325.39999999999998</v>
      </c>
    </row>
    <row r="8" spans="1:14" ht="13.5">
      <c r="A8" s="1026">
        <v>2008</v>
      </c>
      <c r="B8" s="1027">
        <v>326.5</v>
      </c>
      <c r="C8" s="1027">
        <v>327</v>
      </c>
      <c r="D8" s="1027">
        <v>324.5</v>
      </c>
      <c r="E8" s="1027">
        <v>322.60000000000002</v>
      </c>
      <c r="F8" s="1027">
        <v>325.7</v>
      </c>
      <c r="G8" s="1027">
        <v>323.8</v>
      </c>
      <c r="H8" s="1027">
        <v>317</v>
      </c>
      <c r="I8" s="1027">
        <v>314.39999999999998</v>
      </c>
      <c r="J8" s="1027">
        <v>314.60000000000002</v>
      </c>
      <c r="K8" s="1027">
        <v>310.5</v>
      </c>
      <c r="L8" s="1027">
        <v>315.10000000000002</v>
      </c>
      <c r="M8" s="1027">
        <v>321.7</v>
      </c>
      <c r="N8" s="1028">
        <v>320.39999999999998</v>
      </c>
    </row>
    <row r="9" spans="1:14" ht="13.5">
      <c r="A9" s="1026">
        <v>2009</v>
      </c>
      <c r="B9" s="1027">
        <v>322.2</v>
      </c>
      <c r="C9" s="1027">
        <v>324.3</v>
      </c>
      <c r="D9" s="1027">
        <v>325.89999999999998</v>
      </c>
      <c r="E9" s="1027">
        <v>324.2</v>
      </c>
      <c r="F9" s="1027">
        <v>325.3</v>
      </c>
      <c r="G9" s="1027">
        <v>324.5</v>
      </c>
      <c r="H9" s="1027">
        <v>323.3</v>
      </c>
      <c r="I9" s="1027">
        <v>316.2</v>
      </c>
      <c r="J9" s="1027">
        <v>320.10000000000002</v>
      </c>
      <c r="K9" s="1027">
        <v>320</v>
      </c>
      <c r="L9" s="1027">
        <v>324.5</v>
      </c>
      <c r="M9" s="1027">
        <v>330</v>
      </c>
      <c r="N9" s="1029">
        <v>323.60000000000002</v>
      </c>
    </row>
    <row r="10" spans="1:14" ht="13.5">
      <c r="A10" s="1026">
        <v>2010</v>
      </c>
      <c r="B10" s="1027">
        <v>333.4</v>
      </c>
      <c r="C10" s="1027">
        <v>341.3</v>
      </c>
      <c r="D10" s="1027">
        <v>335.1</v>
      </c>
      <c r="E10" s="1027">
        <v>343.1</v>
      </c>
      <c r="F10" s="1027">
        <v>346.2</v>
      </c>
      <c r="G10" s="1027">
        <v>345.9</v>
      </c>
      <c r="H10" s="1027">
        <v>340.4</v>
      </c>
      <c r="I10" s="1027">
        <v>336.9</v>
      </c>
      <c r="J10" s="1027">
        <v>334.2</v>
      </c>
      <c r="K10" s="1027">
        <v>325.7</v>
      </c>
      <c r="L10" s="1027">
        <v>326.39999999999998</v>
      </c>
      <c r="M10" s="1027">
        <v>326.3</v>
      </c>
      <c r="N10" s="1029">
        <v>335.8</v>
      </c>
    </row>
    <row r="11" spans="1:14" ht="13.5">
      <c r="A11" s="1026">
        <v>2011</v>
      </c>
      <c r="B11" s="1027">
        <v>325.60000000000002</v>
      </c>
      <c r="C11" s="1027">
        <v>323.5</v>
      </c>
      <c r="D11" s="1027">
        <v>322.8</v>
      </c>
      <c r="E11" s="1027">
        <v>323</v>
      </c>
      <c r="F11" s="1027">
        <v>326.89999999999998</v>
      </c>
      <c r="G11" s="1027">
        <v>323.39999999999998</v>
      </c>
      <c r="H11" s="1027">
        <v>321.10000000000002</v>
      </c>
      <c r="I11" s="1027">
        <v>317.7</v>
      </c>
      <c r="J11" s="1027">
        <v>313</v>
      </c>
      <c r="K11" s="1027">
        <v>312.89999999999998</v>
      </c>
      <c r="L11" s="1027">
        <v>315.60000000000002</v>
      </c>
      <c r="M11" s="1027">
        <v>322.10000000000002</v>
      </c>
      <c r="N11" s="1029">
        <v>320.7</v>
      </c>
    </row>
    <row r="12" spans="1:14" ht="13.5">
      <c r="A12" s="1030">
        <v>2012</v>
      </c>
      <c r="B12" s="1031">
        <v>324.89999999999998</v>
      </c>
      <c r="C12" s="1031">
        <v>327.2</v>
      </c>
      <c r="D12" s="1031">
        <v>329</v>
      </c>
      <c r="E12" s="1031">
        <v>329.8</v>
      </c>
      <c r="F12" s="1031">
        <v>334.6</v>
      </c>
      <c r="G12" s="1031">
        <v>336.3</v>
      </c>
      <c r="H12" s="1031">
        <v>330.7</v>
      </c>
      <c r="I12" s="1031">
        <v>326.3</v>
      </c>
      <c r="J12" s="1031">
        <v>325.7</v>
      </c>
      <c r="K12" s="1031">
        <v>322</v>
      </c>
      <c r="L12" s="1031">
        <v>327.2</v>
      </c>
      <c r="M12" s="1031">
        <v>330.6</v>
      </c>
      <c r="N12" s="1032">
        <v>328.9</v>
      </c>
    </row>
    <row r="13" spans="1:14" ht="13.5">
      <c r="A13" s="1030">
        <v>2013</v>
      </c>
      <c r="B13" s="1031">
        <v>334</v>
      </c>
      <c r="C13" s="1031">
        <v>336.5</v>
      </c>
      <c r="D13" s="1031">
        <v>334.9</v>
      </c>
      <c r="E13" s="1031">
        <v>338</v>
      </c>
      <c r="F13" s="1031">
        <v>338.8</v>
      </c>
      <c r="G13" s="1031">
        <v>343</v>
      </c>
      <c r="H13" s="1031">
        <v>338.6</v>
      </c>
      <c r="I13" s="1031">
        <v>334</v>
      </c>
      <c r="J13" s="1031">
        <v>329.8</v>
      </c>
      <c r="K13" s="1031">
        <v>328.9</v>
      </c>
      <c r="L13" s="1031">
        <v>331</v>
      </c>
      <c r="M13" s="1031">
        <v>333.1</v>
      </c>
      <c r="N13" s="1032">
        <v>335.2</v>
      </c>
    </row>
    <row r="14" spans="1:14" ht="13.5">
      <c r="A14" s="1030">
        <v>2014</v>
      </c>
      <c r="B14" s="1031">
        <v>335.3</v>
      </c>
      <c r="C14" s="1031">
        <v>339.5</v>
      </c>
      <c r="D14" s="1031">
        <v>336</v>
      </c>
      <c r="E14" s="1031">
        <v>338.1</v>
      </c>
      <c r="F14" s="1031">
        <v>336</v>
      </c>
      <c r="G14" s="1031">
        <v>336.1</v>
      </c>
      <c r="H14" s="1031">
        <v>331.4</v>
      </c>
      <c r="I14" s="1031">
        <v>332.4</v>
      </c>
      <c r="J14" s="1031">
        <v>327.3</v>
      </c>
      <c r="K14" s="1031">
        <v>326.3</v>
      </c>
      <c r="L14" s="1031">
        <v>328.5</v>
      </c>
      <c r="M14" s="1031">
        <v>340.6</v>
      </c>
      <c r="N14" s="1032">
        <v>333.6</v>
      </c>
    </row>
    <row r="15" spans="1:14" ht="13.5">
      <c r="A15" s="1033">
        <v>2015</v>
      </c>
      <c r="B15" s="1034">
        <v>336</v>
      </c>
      <c r="C15" s="1034">
        <v>338.9</v>
      </c>
      <c r="D15" s="1034">
        <v>339.7</v>
      </c>
      <c r="E15" s="1034">
        <v>340.8</v>
      </c>
      <c r="F15" s="1034">
        <v>346.1</v>
      </c>
      <c r="G15" s="1034">
        <v>343.9</v>
      </c>
      <c r="H15" s="1034">
        <v>339.4</v>
      </c>
      <c r="I15" s="1034">
        <v>334</v>
      </c>
      <c r="J15" s="1034">
        <v>332.9</v>
      </c>
      <c r="K15" s="1034">
        <v>331.2</v>
      </c>
      <c r="L15" s="1034">
        <v>332.8</v>
      </c>
      <c r="M15" s="1034">
        <v>335.4</v>
      </c>
      <c r="N15" s="1035">
        <v>337.6</v>
      </c>
    </row>
    <row r="16" spans="1:14" ht="13.5">
      <c r="A16" s="1033">
        <v>2016</v>
      </c>
      <c r="B16" s="1034">
        <v>335.2</v>
      </c>
      <c r="C16" s="1034">
        <v>337.7</v>
      </c>
      <c r="D16" s="1034">
        <v>338.5</v>
      </c>
      <c r="E16" s="1034">
        <v>340.3</v>
      </c>
      <c r="F16" s="1034">
        <v>345.4</v>
      </c>
      <c r="G16" s="1034">
        <v>342.5</v>
      </c>
      <c r="H16" s="1034">
        <v>339.1</v>
      </c>
      <c r="I16" s="1034">
        <v>336.7</v>
      </c>
      <c r="J16" s="1034">
        <v>336</v>
      </c>
      <c r="K16" s="1034">
        <v>338.1</v>
      </c>
      <c r="L16" s="1034">
        <v>339.8</v>
      </c>
      <c r="M16" s="1034">
        <v>343.5</v>
      </c>
      <c r="N16" s="1035">
        <v>339.5</v>
      </c>
    </row>
    <row r="17" spans="1:14" ht="13.5">
      <c r="A17" s="1033">
        <v>2017</v>
      </c>
      <c r="B17" s="1034">
        <v>343.84877560849145</v>
      </c>
      <c r="C17" s="1034">
        <v>344.01260355448568</v>
      </c>
      <c r="D17" s="1034">
        <v>345.08323788722237</v>
      </c>
      <c r="E17" s="1034">
        <v>349.4260933003689</v>
      </c>
      <c r="F17" s="1034">
        <v>351.85998819252393</v>
      </c>
      <c r="G17" s="1034">
        <v>351.12109667545815</v>
      </c>
      <c r="H17" s="1034">
        <v>346.75726994620067</v>
      </c>
      <c r="I17" s="1034">
        <v>344.85589941972938</v>
      </c>
      <c r="J17" s="1034">
        <v>342.09908231074832</v>
      </c>
      <c r="K17" s="1034">
        <v>340.25607000681453</v>
      </c>
      <c r="L17" s="1034">
        <v>343.96423731809307</v>
      </c>
      <c r="M17" s="1034">
        <v>345.17611667491775</v>
      </c>
      <c r="N17" s="1035">
        <v>345.73613890143946</v>
      </c>
    </row>
    <row r="18" spans="1:14" ht="13.5">
      <c r="A18" s="1033">
        <v>2018</v>
      </c>
      <c r="B18" s="1034">
        <v>328.68883172082138</v>
      </c>
      <c r="C18" s="1034">
        <v>335.33083028686195</v>
      </c>
      <c r="D18" s="1034">
        <v>339.13477331184731</v>
      </c>
      <c r="E18" s="1034">
        <v>352.1288362407397</v>
      </c>
      <c r="F18" s="1034">
        <v>354.40806226015781</v>
      </c>
      <c r="G18" s="1034">
        <v>352.31798629918734</v>
      </c>
      <c r="H18" s="1034">
        <v>349.02563708344542</v>
      </c>
      <c r="I18" s="1034">
        <v>347.00933631012759</v>
      </c>
      <c r="J18" s="1034">
        <v>345.11329021489684</v>
      </c>
      <c r="K18" s="1034">
        <v>347.11988043981063</v>
      </c>
      <c r="L18" s="1034">
        <v>349.40972512323503</v>
      </c>
      <c r="M18" s="1034">
        <v>350.98601398601369</v>
      </c>
      <c r="N18" s="1035">
        <v>345.25543478260863</v>
      </c>
    </row>
    <row r="19" spans="1:14" ht="14.25" thickBot="1">
      <c r="A19" s="1036">
        <v>2019</v>
      </c>
      <c r="B19" s="1037">
        <v>354.37491656654714</v>
      </c>
      <c r="C19" s="1037"/>
      <c r="D19" s="1037"/>
      <c r="E19" s="1037"/>
      <c r="F19" s="1037"/>
      <c r="G19" s="1037"/>
      <c r="H19" s="1037"/>
      <c r="I19" s="1037"/>
      <c r="J19" s="1037"/>
      <c r="K19" s="1037"/>
      <c r="L19" s="1037"/>
      <c r="M19" s="1037"/>
      <c r="N19" s="1038"/>
    </row>
    <row r="20" spans="1:14" ht="13.5" thickBot="1">
      <c r="B20" s="1019"/>
      <c r="C20" s="1019"/>
      <c r="D20" s="1019"/>
      <c r="E20" s="1019"/>
      <c r="F20" s="1019"/>
      <c r="G20" s="1039" t="s">
        <v>358</v>
      </c>
      <c r="H20" s="1019"/>
      <c r="I20" s="1019"/>
      <c r="J20" s="1019"/>
      <c r="K20" s="1019"/>
      <c r="L20" s="1019"/>
      <c r="M20" s="1019"/>
      <c r="N20" s="1040"/>
    </row>
    <row r="21" spans="1:14" ht="14.25" thickBot="1">
      <c r="A21" s="1021" t="s">
        <v>357</v>
      </c>
      <c r="B21" s="1022" t="s">
        <v>223</v>
      </c>
      <c r="C21" s="1022" t="s">
        <v>224</v>
      </c>
      <c r="D21" s="1022" t="s">
        <v>225</v>
      </c>
      <c r="E21" s="1022" t="s">
        <v>226</v>
      </c>
      <c r="F21" s="1022" t="s">
        <v>227</v>
      </c>
      <c r="G21" s="1022" t="s">
        <v>228</v>
      </c>
      <c r="H21" s="1022" t="s">
        <v>229</v>
      </c>
      <c r="I21" s="1022" t="s">
        <v>230</v>
      </c>
      <c r="J21" s="1022" t="s">
        <v>231</v>
      </c>
      <c r="K21" s="1022" t="s">
        <v>232</v>
      </c>
      <c r="L21" s="1022" t="s">
        <v>233</v>
      </c>
      <c r="M21" s="1022" t="s">
        <v>234</v>
      </c>
      <c r="N21" s="1022" t="s">
        <v>241</v>
      </c>
    </row>
    <row r="22" spans="1:14" ht="13.5">
      <c r="A22" s="1023">
        <v>2004</v>
      </c>
      <c r="B22" s="1024">
        <v>272.2</v>
      </c>
      <c r="C22" s="1024">
        <v>271.5</v>
      </c>
      <c r="D22" s="1024">
        <v>272</v>
      </c>
      <c r="E22" s="1024">
        <v>273.10000000000002</v>
      </c>
      <c r="F22" s="1024">
        <v>267.2</v>
      </c>
      <c r="G22" s="1024">
        <v>269.60000000000002</v>
      </c>
      <c r="H22" s="1024">
        <v>261.5</v>
      </c>
      <c r="I22" s="1024">
        <v>261.39999999999998</v>
      </c>
      <c r="J22" s="1024">
        <v>264.8</v>
      </c>
      <c r="K22" s="1024">
        <v>267</v>
      </c>
      <c r="L22" s="1024">
        <v>266.39999999999998</v>
      </c>
      <c r="M22" s="1024">
        <v>271.3</v>
      </c>
      <c r="N22" s="1025">
        <v>267.3</v>
      </c>
    </row>
    <row r="23" spans="1:14" ht="13.5">
      <c r="A23" s="1026">
        <v>2005</v>
      </c>
      <c r="B23" s="1027">
        <v>272.10000000000002</v>
      </c>
      <c r="C23" s="1027">
        <v>274.8</v>
      </c>
      <c r="D23" s="1027">
        <v>271.8</v>
      </c>
      <c r="E23" s="1027">
        <v>273.39999999999998</v>
      </c>
      <c r="F23" s="1027">
        <v>271</v>
      </c>
      <c r="G23" s="1027">
        <v>266.39999999999998</v>
      </c>
      <c r="H23" s="1027">
        <v>264.60000000000002</v>
      </c>
      <c r="I23" s="1027">
        <v>261.10000000000002</v>
      </c>
      <c r="J23" s="1027">
        <v>266.60000000000002</v>
      </c>
      <c r="K23" s="1027">
        <v>272.5</v>
      </c>
      <c r="L23" s="1027">
        <v>270.60000000000002</v>
      </c>
      <c r="M23" s="1027">
        <v>272.39999999999998</v>
      </c>
      <c r="N23" s="1028">
        <v>269.2</v>
      </c>
    </row>
    <row r="24" spans="1:14" ht="13.5">
      <c r="A24" s="1026">
        <v>2006</v>
      </c>
      <c r="B24" s="1027">
        <v>275.10000000000002</v>
      </c>
      <c r="C24" s="1027">
        <v>273.39999999999998</v>
      </c>
      <c r="D24" s="1027">
        <v>273.39999999999998</v>
      </c>
      <c r="E24" s="1027">
        <v>272.89999999999998</v>
      </c>
      <c r="F24" s="1027">
        <v>270.39999999999998</v>
      </c>
      <c r="G24" s="1027">
        <v>264.2</v>
      </c>
      <c r="H24" s="1027">
        <v>260.2</v>
      </c>
      <c r="I24" s="1027">
        <v>258.10000000000002</v>
      </c>
      <c r="J24" s="1027">
        <v>263.5</v>
      </c>
      <c r="K24" s="1027">
        <v>263.89999999999998</v>
      </c>
      <c r="L24" s="1027">
        <v>264.89999999999998</v>
      </c>
      <c r="M24" s="1027">
        <v>266.89999999999998</v>
      </c>
      <c r="N24" s="1028">
        <v>267.5</v>
      </c>
    </row>
    <row r="25" spans="1:14" ht="13.5">
      <c r="A25" s="1026">
        <v>2007</v>
      </c>
      <c r="B25" s="1027">
        <v>274.10000000000002</v>
      </c>
      <c r="C25" s="1027">
        <v>274.89999999999998</v>
      </c>
      <c r="D25" s="1027">
        <v>274</v>
      </c>
      <c r="E25" s="1027">
        <v>272.3</v>
      </c>
      <c r="F25" s="1027">
        <v>271.89999999999998</v>
      </c>
      <c r="G25" s="1027">
        <v>269.2</v>
      </c>
      <c r="H25" s="1027">
        <v>267.89999999999998</v>
      </c>
      <c r="I25" s="1027">
        <v>264.60000000000002</v>
      </c>
      <c r="J25" s="1027">
        <v>266</v>
      </c>
      <c r="K25" s="1027">
        <v>268.8</v>
      </c>
      <c r="L25" s="1027">
        <v>269.10000000000002</v>
      </c>
      <c r="M25" s="1027">
        <v>271.60000000000002</v>
      </c>
      <c r="N25" s="1028">
        <v>270.2</v>
      </c>
    </row>
    <row r="26" spans="1:14" ht="13.5">
      <c r="A26" s="1026">
        <v>2008</v>
      </c>
      <c r="B26" s="1027">
        <v>273.89999999999998</v>
      </c>
      <c r="C26" s="1027">
        <v>274.89999999999998</v>
      </c>
      <c r="D26" s="1027">
        <v>273.8</v>
      </c>
      <c r="E26" s="1027">
        <v>270</v>
      </c>
      <c r="F26" s="1027">
        <v>271.89999999999998</v>
      </c>
      <c r="G26" s="1027">
        <v>270.5</v>
      </c>
      <c r="H26" s="1027">
        <v>268.60000000000002</v>
      </c>
      <c r="I26" s="1027">
        <v>265</v>
      </c>
      <c r="J26" s="1027">
        <v>266.5</v>
      </c>
      <c r="K26" s="1027">
        <v>266.60000000000002</v>
      </c>
      <c r="L26" s="1027">
        <v>269.7</v>
      </c>
      <c r="M26" s="1027">
        <v>274.60000000000002</v>
      </c>
      <c r="N26" s="1028">
        <v>270.3</v>
      </c>
    </row>
    <row r="27" spans="1:14" ht="13.5">
      <c r="A27" s="1026">
        <v>2009</v>
      </c>
      <c r="B27" s="1027">
        <v>276.8</v>
      </c>
      <c r="C27" s="1027">
        <v>274.3</v>
      </c>
      <c r="D27" s="1027">
        <v>276.39999999999998</v>
      </c>
      <c r="E27" s="1027">
        <v>273.60000000000002</v>
      </c>
      <c r="F27" s="1027">
        <v>273.8</v>
      </c>
      <c r="G27" s="1027">
        <v>272.10000000000002</v>
      </c>
      <c r="H27" s="1027">
        <v>268.60000000000002</v>
      </c>
      <c r="I27" s="1027">
        <v>266.8</v>
      </c>
      <c r="J27" s="1027">
        <v>269.5</v>
      </c>
      <c r="K27" s="1027">
        <v>271.39999999999998</v>
      </c>
      <c r="L27" s="1027">
        <v>275.60000000000002</v>
      </c>
      <c r="M27" s="1027">
        <v>277.10000000000002</v>
      </c>
      <c r="N27" s="1029">
        <v>272.8</v>
      </c>
    </row>
    <row r="28" spans="1:14" ht="13.5">
      <c r="A28" s="1026">
        <v>2010</v>
      </c>
      <c r="B28" s="1027">
        <v>278.5</v>
      </c>
      <c r="C28" s="1027">
        <v>282.10000000000002</v>
      </c>
      <c r="D28" s="1027">
        <v>281.7</v>
      </c>
      <c r="E28" s="1027">
        <v>280.5</v>
      </c>
      <c r="F28" s="1027">
        <v>280.89999999999998</v>
      </c>
      <c r="G28" s="1027">
        <v>279</v>
      </c>
      <c r="H28" s="1027">
        <v>275</v>
      </c>
      <c r="I28" s="1027">
        <v>272.89999999999998</v>
      </c>
      <c r="J28" s="1027">
        <v>275.5</v>
      </c>
      <c r="K28" s="1027">
        <v>275.10000000000002</v>
      </c>
      <c r="L28" s="1027">
        <v>275</v>
      </c>
      <c r="M28" s="1027">
        <v>277.5</v>
      </c>
      <c r="N28" s="1029">
        <v>277.8</v>
      </c>
    </row>
    <row r="29" spans="1:14" ht="13.5">
      <c r="A29" s="1026">
        <v>2011</v>
      </c>
      <c r="B29" s="1027">
        <v>280.2</v>
      </c>
      <c r="C29" s="1027">
        <v>279.3</v>
      </c>
      <c r="D29" s="1027">
        <v>279.5</v>
      </c>
      <c r="E29" s="1027">
        <v>281.39999999999998</v>
      </c>
      <c r="F29" s="1027">
        <v>279.7</v>
      </c>
      <c r="G29" s="1027">
        <v>275.89999999999998</v>
      </c>
      <c r="H29" s="1027">
        <v>274.2</v>
      </c>
      <c r="I29" s="1027">
        <v>268.2</v>
      </c>
      <c r="J29" s="1027">
        <v>259.3</v>
      </c>
      <c r="K29" s="1027">
        <v>260.89999999999998</v>
      </c>
      <c r="L29" s="1027">
        <v>262.89999999999998</v>
      </c>
      <c r="M29" s="1027">
        <v>267.2</v>
      </c>
      <c r="N29" s="1029">
        <v>271.2</v>
      </c>
    </row>
    <row r="30" spans="1:14" s="1019" customFormat="1" ht="13.5">
      <c r="A30" s="1030">
        <v>2012</v>
      </c>
      <c r="B30" s="1031">
        <v>270.2</v>
      </c>
      <c r="C30" s="1031">
        <v>267.8</v>
      </c>
      <c r="D30" s="1031">
        <v>269.60000000000002</v>
      </c>
      <c r="E30" s="1031">
        <v>266.2</v>
      </c>
      <c r="F30" s="1031">
        <v>265.3</v>
      </c>
      <c r="G30" s="1031">
        <v>265.10000000000002</v>
      </c>
      <c r="H30" s="1031">
        <v>259.10000000000002</v>
      </c>
      <c r="I30" s="1031">
        <v>258.3</v>
      </c>
      <c r="J30" s="1031">
        <v>258.89999999999998</v>
      </c>
      <c r="K30" s="1031">
        <v>261.60000000000002</v>
      </c>
      <c r="L30" s="1031">
        <v>263.2</v>
      </c>
      <c r="M30" s="1031">
        <v>267</v>
      </c>
      <c r="N30" s="1032">
        <v>264</v>
      </c>
    </row>
    <row r="31" spans="1:14" s="1019" customFormat="1" ht="13.5">
      <c r="A31" s="1030">
        <v>2013</v>
      </c>
      <c r="B31" s="1031">
        <v>269.39999999999998</v>
      </c>
      <c r="C31" s="1031">
        <v>271.89999999999998</v>
      </c>
      <c r="D31" s="1031">
        <v>270.60000000000002</v>
      </c>
      <c r="E31" s="1031">
        <v>270.89999999999998</v>
      </c>
      <c r="F31" s="1031">
        <v>266.89999999999998</v>
      </c>
      <c r="G31" s="1031">
        <v>265.89999999999998</v>
      </c>
      <c r="H31" s="1031">
        <v>262.5</v>
      </c>
      <c r="I31" s="1031">
        <v>259.3</v>
      </c>
      <c r="J31" s="1031">
        <v>261.2</v>
      </c>
      <c r="K31" s="1031">
        <v>263.10000000000002</v>
      </c>
      <c r="L31" s="1031">
        <v>265.5</v>
      </c>
      <c r="M31" s="1031">
        <v>270.2</v>
      </c>
      <c r="N31" s="1032">
        <v>266.10000000000002</v>
      </c>
    </row>
    <row r="32" spans="1:14" s="1019" customFormat="1" ht="13.5">
      <c r="A32" s="1030">
        <v>2014</v>
      </c>
      <c r="B32" s="1031">
        <v>273</v>
      </c>
      <c r="C32" s="1031">
        <v>274.60000000000002</v>
      </c>
      <c r="D32" s="1031">
        <v>271.8</v>
      </c>
      <c r="E32" s="1031">
        <v>270.39999999999998</v>
      </c>
      <c r="F32" s="1031">
        <v>268.39999999999998</v>
      </c>
      <c r="G32" s="1031">
        <v>268.60000000000002</v>
      </c>
      <c r="H32" s="1031">
        <v>264.5</v>
      </c>
      <c r="I32" s="1031">
        <v>259.7</v>
      </c>
      <c r="J32" s="1031">
        <v>261.60000000000002</v>
      </c>
      <c r="K32" s="1031">
        <v>263.39999999999998</v>
      </c>
      <c r="L32" s="1031">
        <v>264.39999999999998</v>
      </c>
      <c r="M32" s="1031">
        <v>264.8</v>
      </c>
      <c r="N32" s="1032">
        <v>267</v>
      </c>
    </row>
    <row r="33" spans="1:14" s="1019" customFormat="1" ht="13.5">
      <c r="A33" s="1033">
        <v>2015</v>
      </c>
      <c r="B33" s="1034">
        <v>270.5</v>
      </c>
      <c r="C33" s="1034">
        <v>271.5</v>
      </c>
      <c r="D33" s="1034">
        <v>272.60000000000002</v>
      </c>
      <c r="E33" s="1034">
        <v>270.89999999999998</v>
      </c>
      <c r="F33" s="1034">
        <v>273.3</v>
      </c>
      <c r="G33" s="1034">
        <v>272</v>
      </c>
      <c r="H33" s="1034">
        <v>267.8</v>
      </c>
      <c r="I33" s="1034">
        <v>262.10000000000002</v>
      </c>
      <c r="J33" s="1034">
        <v>261.39999999999998</v>
      </c>
      <c r="K33" s="1034">
        <v>264.5</v>
      </c>
      <c r="L33" s="1034">
        <v>266.60000000000002</v>
      </c>
      <c r="M33" s="1034">
        <v>268.10000000000002</v>
      </c>
      <c r="N33" s="1035">
        <v>267.89999999999998</v>
      </c>
    </row>
    <row r="34" spans="1:14" ht="13.5">
      <c r="A34" s="1033">
        <v>2016</v>
      </c>
      <c r="B34" s="1034">
        <v>270.10000000000002</v>
      </c>
      <c r="C34" s="1034">
        <v>272.10000000000002</v>
      </c>
      <c r="D34" s="1034">
        <v>268.7</v>
      </c>
      <c r="E34" s="1034">
        <v>267.7</v>
      </c>
      <c r="F34" s="1034">
        <v>266.10000000000002</v>
      </c>
      <c r="G34" s="1034">
        <v>263.60000000000002</v>
      </c>
      <c r="H34" s="1034">
        <v>259.10000000000002</v>
      </c>
      <c r="I34" s="1034">
        <v>256.7</v>
      </c>
      <c r="J34" s="1034">
        <v>259.60000000000002</v>
      </c>
      <c r="K34" s="1034">
        <v>263.8</v>
      </c>
      <c r="L34" s="1034">
        <v>267.10000000000002</v>
      </c>
      <c r="M34" s="1034">
        <v>271.10000000000002</v>
      </c>
      <c r="N34" s="1035">
        <v>265.2</v>
      </c>
    </row>
    <row r="35" spans="1:14" ht="13.5">
      <c r="A35" s="1033">
        <v>2017</v>
      </c>
      <c r="B35" s="1034">
        <v>272.88640213541373</v>
      </c>
      <c r="C35" s="1034">
        <v>276.25085307594861</v>
      </c>
      <c r="D35" s="1034">
        <v>274.85711246631678</v>
      </c>
      <c r="E35" s="1034">
        <v>274.82589285714283</v>
      </c>
      <c r="F35" s="1034">
        <v>275.79789937320038</v>
      </c>
      <c r="G35" s="1034">
        <v>275.68322171001125</v>
      </c>
      <c r="H35" s="1034">
        <v>271.12366069701773</v>
      </c>
      <c r="I35" s="1034">
        <v>265.89233861961111</v>
      </c>
      <c r="J35" s="1034">
        <v>268.51868601734992</v>
      </c>
      <c r="K35" s="1034">
        <v>269.27624185210152</v>
      </c>
      <c r="L35" s="1034">
        <v>272.87214014486779</v>
      </c>
      <c r="M35" s="1034">
        <v>275.60365369340764</v>
      </c>
      <c r="N35" s="1035">
        <v>272.59345923219968</v>
      </c>
    </row>
    <row r="36" spans="1:14" ht="13.5">
      <c r="A36" s="1033">
        <v>2018</v>
      </c>
      <c r="B36" s="1034">
        <v>271.81169536218374</v>
      </c>
      <c r="C36" s="1034">
        <v>271.62933094384721</v>
      </c>
      <c r="D36" s="1034">
        <v>275.82298136645966</v>
      </c>
      <c r="E36" s="1034">
        <v>276.47664184157117</v>
      </c>
      <c r="F36" s="1034">
        <v>276.53879641485253</v>
      </c>
      <c r="G36" s="1034">
        <v>273.5957050315024</v>
      </c>
      <c r="H36" s="1034">
        <v>267.18371383829231</v>
      </c>
      <c r="I36" s="1034">
        <v>262.45748745224398</v>
      </c>
      <c r="J36" s="1034">
        <v>265.66096423017115</v>
      </c>
      <c r="K36" s="1034">
        <v>270.12991512212</v>
      </c>
      <c r="L36" s="1034">
        <v>273.99583766909478</v>
      </c>
      <c r="M36" s="1034">
        <v>277.44326025733028</v>
      </c>
      <c r="N36" s="1035">
        <v>271.5347702055667</v>
      </c>
    </row>
    <row r="37" spans="1:14" ht="14.25" thickBot="1">
      <c r="A37" s="1036">
        <v>2019</v>
      </c>
      <c r="B37" s="1037">
        <v>281.27826336739287</v>
      </c>
      <c r="C37" s="1037"/>
      <c r="D37" s="1037"/>
      <c r="E37" s="1037"/>
      <c r="F37" s="1037"/>
      <c r="G37" s="1037"/>
      <c r="H37" s="1037"/>
      <c r="I37" s="1037"/>
      <c r="J37" s="1037"/>
      <c r="K37" s="1037"/>
      <c r="L37" s="1037"/>
      <c r="M37" s="1037"/>
      <c r="N37" s="1038"/>
    </row>
    <row r="38" spans="1:14" ht="13.5" thickBot="1">
      <c r="B38" s="1019"/>
      <c r="C38" s="1019"/>
      <c r="D38" s="1019"/>
      <c r="E38" s="1019"/>
      <c r="F38" s="1019"/>
      <c r="G38" s="1039" t="s">
        <v>359</v>
      </c>
      <c r="H38" s="1019"/>
      <c r="I38" s="1019"/>
      <c r="J38" s="1019"/>
      <c r="K38" s="1019"/>
      <c r="L38" s="1019"/>
      <c r="M38" s="1019"/>
      <c r="N38" s="1040"/>
    </row>
    <row r="39" spans="1:14" ht="14.25" thickBot="1">
      <c r="A39" s="1021" t="s">
        <v>357</v>
      </c>
      <c r="B39" s="1022" t="s">
        <v>223</v>
      </c>
      <c r="C39" s="1022" t="s">
        <v>224</v>
      </c>
      <c r="D39" s="1022" t="s">
        <v>225</v>
      </c>
      <c r="E39" s="1022" t="s">
        <v>226</v>
      </c>
      <c r="F39" s="1022" t="s">
        <v>227</v>
      </c>
      <c r="G39" s="1022" t="s">
        <v>228</v>
      </c>
      <c r="H39" s="1022" t="s">
        <v>229</v>
      </c>
      <c r="I39" s="1022" t="s">
        <v>230</v>
      </c>
      <c r="J39" s="1022" t="s">
        <v>231</v>
      </c>
      <c r="K39" s="1022" t="s">
        <v>232</v>
      </c>
      <c r="L39" s="1022" t="s">
        <v>233</v>
      </c>
      <c r="M39" s="1022" t="s">
        <v>234</v>
      </c>
      <c r="N39" s="1022" t="s">
        <v>241</v>
      </c>
    </row>
    <row r="40" spans="1:14" ht="13.5">
      <c r="A40" s="1023">
        <v>2004</v>
      </c>
      <c r="B40" s="1024">
        <v>240.7</v>
      </c>
      <c r="C40" s="1024">
        <v>241.7</v>
      </c>
      <c r="D40" s="1024">
        <v>243.7</v>
      </c>
      <c r="E40" s="1024">
        <v>237.7</v>
      </c>
      <c r="F40" s="1024">
        <v>240.8</v>
      </c>
      <c r="G40" s="1024">
        <v>241.5</v>
      </c>
      <c r="H40" s="1024">
        <v>243.3</v>
      </c>
      <c r="I40" s="1024">
        <v>237.1</v>
      </c>
      <c r="J40" s="1024">
        <v>241.6</v>
      </c>
      <c r="K40" s="1024">
        <v>238.8</v>
      </c>
      <c r="L40" s="1024">
        <v>245.7</v>
      </c>
      <c r="M40" s="1024">
        <v>249.9</v>
      </c>
      <c r="N40" s="1025">
        <v>242.4</v>
      </c>
    </row>
    <row r="41" spans="1:14" ht="13.5">
      <c r="A41" s="1026">
        <v>2005</v>
      </c>
      <c r="B41" s="1027">
        <v>253.1</v>
      </c>
      <c r="C41" s="1027">
        <v>256.89999999999998</v>
      </c>
      <c r="D41" s="1027">
        <v>255</v>
      </c>
      <c r="E41" s="1027">
        <v>253.3</v>
      </c>
      <c r="F41" s="1027">
        <v>253</v>
      </c>
      <c r="G41" s="1027">
        <v>252.2</v>
      </c>
      <c r="H41" s="1027">
        <v>251.1</v>
      </c>
      <c r="I41" s="1027">
        <v>247.9</v>
      </c>
      <c r="J41" s="1027">
        <v>246.7</v>
      </c>
      <c r="K41" s="1027">
        <v>249.2</v>
      </c>
      <c r="L41" s="1027">
        <v>250.4</v>
      </c>
      <c r="M41" s="1027">
        <v>256.2</v>
      </c>
      <c r="N41" s="1028">
        <v>251.9</v>
      </c>
    </row>
    <row r="42" spans="1:14" ht="13.5">
      <c r="A42" s="1026">
        <v>2006</v>
      </c>
      <c r="B42" s="1027">
        <v>257.8</v>
      </c>
      <c r="C42" s="1027">
        <v>258.60000000000002</v>
      </c>
      <c r="D42" s="1027">
        <v>259.39999999999998</v>
      </c>
      <c r="E42" s="1027">
        <v>256.39999999999998</v>
      </c>
      <c r="F42" s="1027">
        <v>257.60000000000002</v>
      </c>
      <c r="G42" s="1027">
        <v>256.10000000000002</v>
      </c>
      <c r="H42" s="1027">
        <v>250.4</v>
      </c>
      <c r="I42" s="1027">
        <v>248.4</v>
      </c>
      <c r="J42" s="1027">
        <v>249.2</v>
      </c>
      <c r="K42" s="1027">
        <v>246.2</v>
      </c>
      <c r="L42" s="1027">
        <v>246.3</v>
      </c>
      <c r="M42" s="1027">
        <v>251</v>
      </c>
      <c r="N42" s="1028">
        <v>253.1</v>
      </c>
    </row>
    <row r="43" spans="1:14" ht="13.5">
      <c r="A43" s="1026">
        <v>2007</v>
      </c>
      <c r="B43" s="1027">
        <v>257</v>
      </c>
      <c r="C43" s="1027">
        <v>258.60000000000002</v>
      </c>
      <c r="D43" s="1027">
        <v>258.5</v>
      </c>
      <c r="E43" s="1027">
        <v>260.5</v>
      </c>
      <c r="F43" s="1027">
        <v>258.8</v>
      </c>
      <c r="G43" s="1027">
        <v>257.5</v>
      </c>
      <c r="H43" s="1027">
        <v>254.5</v>
      </c>
      <c r="I43" s="1027">
        <v>250.9</v>
      </c>
      <c r="J43" s="1027">
        <v>249.3</v>
      </c>
      <c r="K43" s="1027">
        <v>246.9</v>
      </c>
      <c r="L43" s="1027">
        <v>251.1</v>
      </c>
      <c r="M43" s="1027">
        <v>253</v>
      </c>
      <c r="N43" s="1028">
        <v>254.3</v>
      </c>
    </row>
    <row r="44" spans="1:14" ht="13.5">
      <c r="A44" s="1026">
        <v>2008</v>
      </c>
      <c r="B44" s="1027">
        <v>260</v>
      </c>
      <c r="C44" s="1027">
        <v>259.7</v>
      </c>
      <c r="D44" s="1027">
        <v>256.5</v>
      </c>
      <c r="E44" s="1027">
        <v>253.2</v>
      </c>
      <c r="F44" s="1027">
        <v>257.89999999999998</v>
      </c>
      <c r="G44" s="1027">
        <v>255.5</v>
      </c>
      <c r="H44" s="1027">
        <v>249</v>
      </c>
      <c r="I44" s="1027">
        <v>247.1</v>
      </c>
      <c r="J44" s="1027">
        <v>246.8</v>
      </c>
      <c r="K44" s="1027">
        <v>243.8</v>
      </c>
      <c r="L44" s="1027">
        <v>247.6</v>
      </c>
      <c r="M44" s="1027">
        <v>252.5</v>
      </c>
      <c r="N44" s="1028">
        <v>252.2</v>
      </c>
    </row>
    <row r="45" spans="1:14" ht="13.5">
      <c r="A45" s="1026">
        <v>2009</v>
      </c>
      <c r="B45" s="1027">
        <v>254.8</v>
      </c>
      <c r="C45" s="1027">
        <v>256.39999999999998</v>
      </c>
      <c r="D45" s="1027">
        <v>258.2</v>
      </c>
      <c r="E45" s="1027">
        <v>257.39999999999998</v>
      </c>
      <c r="F45" s="1027">
        <v>257.39999999999998</v>
      </c>
      <c r="G45" s="1027">
        <v>255.2</v>
      </c>
      <c r="H45" s="1027">
        <v>253.6</v>
      </c>
      <c r="I45" s="1027">
        <v>250.6</v>
      </c>
      <c r="J45" s="1027">
        <v>251.8</v>
      </c>
      <c r="K45" s="1027">
        <v>252.9</v>
      </c>
      <c r="L45" s="1027">
        <v>255.6</v>
      </c>
      <c r="M45" s="1027">
        <v>260.8</v>
      </c>
      <c r="N45" s="1028">
        <v>255.4</v>
      </c>
    </row>
    <row r="46" spans="1:14" ht="13.5">
      <c r="A46" s="1026">
        <v>2010</v>
      </c>
      <c r="B46" s="1027">
        <v>261.8</v>
      </c>
      <c r="C46" s="1027">
        <v>267.39999999999998</v>
      </c>
      <c r="D46" s="1027">
        <v>265.7</v>
      </c>
      <c r="E46" s="1027">
        <v>267.89999999999998</v>
      </c>
      <c r="F46" s="1027">
        <v>268.8</v>
      </c>
      <c r="G46" s="1027">
        <v>266.89999999999998</v>
      </c>
      <c r="H46" s="1027">
        <v>264.39999999999998</v>
      </c>
      <c r="I46" s="1027">
        <v>259.89999999999998</v>
      </c>
      <c r="J46" s="1027">
        <v>258.10000000000002</v>
      </c>
      <c r="K46" s="1027">
        <v>254.5</v>
      </c>
      <c r="L46" s="1027">
        <v>258.10000000000002</v>
      </c>
      <c r="M46" s="1027">
        <v>262.5</v>
      </c>
      <c r="N46" s="1028">
        <v>262.8</v>
      </c>
    </row>
    <row r="47" spans="1:14" ht="13.5">
      <c r="A47" s="1026">
        <v>2011</v>
      </c>
      <c r="B47" s="1027">
        <v>262.7</v>
      </c>
      <c r="C47" s="1027">
        <v>262.60000000000002</v>
      </c>
      <c r="D47" s="1027">
        <v>262.2</v>
      </c>
      <c r="E47" s="1027">
        <v>261.5</v>
      </c>
      <c r="F47" s="1027">
        <v>261.2</v>
      </c>
      <c r="G47" s="1027">
        <v>258</v>
      </c>
      <c r="H47" s="1027">
        <v>256.2</v>
      </c>
      <c r="I47" s="1027">
        <v>251.1</v>
      </c>
      <c r="J47" s="1027">
        <v>250.5</v>
      </c>
      <c r="K47" s="1027">
        <v>251.1</v>
      </c>
      <c r="L47" s="1027">
        <v>253.3</v>
      </c>
      <c r="M47" s="1027">
        <v>259.5</v>
      </c>
      <c r="N47" s="1028">
        <v>257.2</v>
      </c>
    </row>
    <row r="48" spans="1:14" ht="13.5">
      <c r="A48" s="1026">
        <v>2012</v>
      </c>
      <c r="B48" s="1027">
        <v>263.39999999999998</v>
      </c>
      <c r="C48" s="1027">
        <v>263.8</v>
      </c>
      <c r="D48" s="1027">
        <v>264</v>
      </c>
      <c r="E48" s="1027">
        <v>262.5</v>
      </c>
      <c r="F48" s="1027">
        <v>265.3</v>
      </c>
      <c r="G48" s="1027">
        <v>262.2</v>
      </c>
      <c r="H48" s="1027">
        <v>260.3</v>
      </c>
      <c r="I48" s="1027">
        <v>256</v>
      </c>
      <c r="J48" s="1027">
        <v>256.2</v>
      </c>
      <c r="K48" s="1027">
        <v>257.60000000000002</v>
      </c>
      <c r="L48" s="1027">
        <v>260.7</v>
      </c>
      <c r="M48" s="1027">
        <v>263.5</v>
      </c>
      <c r="N48" s="1028">
        <v>261.3</v>
      </c>
    </row>
    <row r="49" spans="1:14" ht="13.5">
      <c r="A49" s="1026">
        <v>2013</v>
      </c>
      <c r="B49" s="1027">
        <v>263.7</v>
      </c>
      <c r="C49" s="1027">
        <v>268.2</v>
      </c>
      <c r="D49" s="1027">
        <v>266.3</v>
      </c>
      <c r="E49" s="1027">
        <v>267.2</v>
      </c>
      <c r="F49" s="1027">
        <v>267</v>
      </c>
      <c r="G49" s="1027">
        <v>269.39999999999998</v>
      </c>
      <c r="H49" s="1027">
        <v>265.3</v>
      </c>
      <c r="I49" s="1027">
        <v>261.7</v>
      </c>
      <c r="J49" s="1027">
        <v>261.2</v>
      </c>
      <c r="K49" s="1027">
        <v>259.89999999999998</v>
      </c>
      <c r="L49" s="1027">
        <v>263.3</v>
      </c>
      <c r="M49" s="1027">
        <v>265.8</v>
      </c>
      <c r="N49" s="1028">
        <v>264.8</v>
      </c>
    </row>
    <row r="50" spans="1:14" ht="13.5">
      <c r="A50" s="1030">
        <v>2014</v>
      </c>
      <c r="B50" s="1027">
        <v>267.7</v>
      </c>
      <c r="C50" s="1027">
        <v>270.8</v>
      </c>
      <c r="D50" s="1027">
        <v>267.3</v>
      </c>
      <c r="E50" s="1027">
        <v>267.2</v>
      </c>
      <c r="F50" s="1027">
        <v>267.7</v>
      </c>
      <c r="G50" s="1027">
        <v>267.39999999999998</v>
      </c>
      <c r="H50" s="1027">
        <v>264.89999999999998</v>
      </c>
      <c r="I50" s="1027">
        <v>263.3</v>
      </c>
      <c r="J50" s="1027">
        <v>260.39999999999998</v>
      </c>
      <c r="K50" s="1027">
        <v>262</v>
      </c>
      <c r="L50" s="1027">
        <v>263.3</v>
      </c>
      <c r="M50" s="1027">
        <v>267.89999999999998</v>
      </c>
      <c r="N50" s="1028">
        <v>265.7</v>
      </c>
    </row>
    <row r="51" spans="1:14" ht="13.5">
      <c r="A51" s="1033">
        <v>2015</v>
      </c>
      <c r="B51" s="1041">
        <v>270.89999999999998</v>
      </c>
      <c r="C51" s="1041">
        <v>271.7</v>
      </c>
      <c r="D51" s="1041">
        <v>270.89999999999998</v>
      </c>
      <c r="E51" s="1041">
        <v>272.5</v>
      </c>
      <c r="F51" s="1041">
        <v>274.8</v>
      </c>
      <c r="G51" s="1041">
        <v>275.7</v>
      </c>
      <c r="H51" s="1041">
        <v>272.39999999999998</v>
      </c>
      <c r="I51" s="1041">
        <v>268.60000000000002</v>
      </c>
      <c r="J51" s="1041">
        <v>266.3</v>
      </c>
      <c r="K51" s="1041">
        <v>266.10000000000002</v>
      </c>
      <c r="L51" s="1041">
        <v>268.7</v>
      </c>
      <c r="M51" s="1041">
        <v>270.39999999999998</v>
      </c>
      <c r="N51" s="1042">
        <v>270.5</v>
      </c>
    </row>
    <row r="52" spans="1:14" ht="13.5">
      <c r="A52" s="1033">
        <v>2016</v>
      </c>
      <c r="B52" s="1041">
        <v>271.7</v>
      </c>
      <c r="C52" s="1041">
        <v>271.89999999999998</v>
      </c>
      <c r="D52" s="1041">
        <v>270.2</v>
      </c>
      <c r="E52" s="1041">
        <v>272.2</v>
      </c>
      <c r="F52" s="1041">
        <v>275.5</v>
      </c>
      <c r="G52" s="1041">
        <v>274.2</v>
      </c>
      <c r="H52" s="1041">
        <v>270.5</v>
      </c>
      <c r="I52" s="1041">
        <v>268.7</v>
      </c>
      <c r="J52" s="1041">
        <v>268</v>
      </c>
      <c r="K52" s="1041">
        <v>270</v>
      </c>
      <c r="L52" s="1041">
        <v>273.2</v>
      </c>
      <c r="M52" s="1041">
        <v>276.5</v>
      </c>
      <c r="N52" s="1042">
        <v>271.8</v>
      </c>
    </row>
    <row r="53" spans="1:14" ht="13.5">
      <c r="A53" s="1033">
        <v>2017</v>
      </c>
      <c r="B53" s="1041">
        <v>276.69926282533487</v>
      </c>
      <c r="C53" s="1041">
        <v>276.47892871209154</v>
      </c>
      <c r="D53" s="1041">
        <v>278.22339935513622</v>
      </c>
      <c r="E53" s="1041">
        <v>279.34229084700496</v>
      </c>
      <c r="F53" s="1041">
        <v>281.69560720701139</v>
      </c>
      <c r="G53" s="1041">
        <v>282.87137778735314</v>
      </c>
      <c r="H53" s="1041">
        <v>277.47576558713354</v>
      </c>
      <c r="I53" s="1041">
        <v>274.10388337620998</v>
      </c>
      <c r="J53" s="1041">
        <v>273.58284883720944</v>
      </c>
      <c r="K53" s="1041">
        <v>274.03936753791561</v>
      </c>
      <c r="L53" s="1041">
        <v>275.29776603686923</v>
      </c>
      <c r="M53" s="1041">
        <v>280.80114332380572</v>
      </c>
      <c r="N53" s="1035">
        <v>277.62487398742144</v>
      </c>
    </row>
    <row r="54" spans="1:14" ht="13.5">
      <c r="A54" s="1033">
        <v>2018</v>
      </c>
      <c r="B54" s="1034">
        <v>279.54637865311327</v>
      </c>
      <c r="C54" s="1034">
        <v>282.17688062735988</v>
      </c>
      <c r="D54" s="1034">
        <v>283.66516998075673</v>
      </c>
      <c r="E54" s="1034">
        <v>284.39577732607717</v>
      </c>
      <c r="F54" s="1034">
        <v>286.91837000390598</v>
      </c>
      <c r="G54" s="1034">
        <v>286.16812790097981</v>
      </c>
      <c r="H54" s="1034">
        <v>281.7233466698047</v>
      </c>
      <c r="I54" s="1034">
        <v>279.00896414342645</v>
      </c>
      <c r="J54" s="1034">
        <v>276.36222177119254</v>
      </c>
      <c r="K54" s="1034">
        <v>278.71065267650755</v>
      </c>
      <c r="L54" s="1034">
        <v>284.00026838432649</v>
      </c>
      <c r="M54" s="1034">
        <v>284.93782985955824</v>
      </c>
      <c r="N54" s="1035">
        <v>282.28926615670917</v>
      </c>
    </row>
    <row r="55" spans="1:14" ht="14.25" thickBot="1">
      <c r="A55" s="1036">
        <v>2019</v>
      </c>
      <c r="B55" s="1037">
        <v>287.03444832750858</v>
      </c>
      <c r="C55" s="1037"/>
      <c r="D55" s="1037"/>
      <c r="E55" s="1037"/>
      <c r="F55" s="1037"/>
      <c r="G55" s="1037"/>
      <c r="H55" s="1037"/>
      <c r="I55" s="1037"/>
      <c r="J55" s="1037"/>
      <c r="K55" s="1037"/>
      <c r="L55" s="1037"/>
      <c r="M55" s="1037"/>
      <c r="N55" s="1038"/>
    </row>
    <row r="56" spans="1:14">
      <c r="I56" s="1019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17" t="s">
        <v>360</v>
      </c>
      <c r="B2" s="1317"/>
      <c r="C2" s="1317"/>
      <c r="D2" s="1317"/>
      <c r="E2" s="1317"/>
      <c r="F2" s="1317"/>
      <c r="G2" s="1317"/>
      <c r="H2" s="1317"/>
      <c r="I2" s="1317"/>
      <c r="J2" s="1317"/>
      <c r="K2" s="1317"/>
      <c r="L2" s="1317"/>
      <c r="M2" s="1317"/>
    </row>
    <row r="3" spans="1:29" ht="12.75" hidden="1" customHeight="1">
      <c r="A3" s="1317"/>
      <c r="B3" s="1317"/>
      <c r="C3" s="1317"/>
      <c r="D3" s="1317"/>
      <c r="E3" s="1317"/>
      <c r="F3" s="1317"/>
      <c r="G3" s="1317"/>
      <c r="H3" s="1317"/>
      <c r="I3" s="1317"/>
      <c r="J3" s="1317"/>
      <c r="K3" s="1317"/>
      <c r="L3" s="1317"/>
      <c r="M3" s="1317"/>
    </row>
    <row r="4" spans="1:29" ht="12.75" hidden="1" customHeight="1">
      <c r="A4" s="1317"/>
      <c r="B4" s="1317"/>
      <c r="C4" s="1317"/>
      <c r="D4" s="1317"/>
      <c r="E4" s="1317"/>
      <c r="F4" s="1317"/>
      <c r="G4" s="1317"/>
      <c r="H4" s="1317"/>
      <c r="I4" s="1317"/>
      <c r="J4" s="1317"/>
      <c r="K4" s="1317"/>
      <c r="L4" s="1317"/>
      <c r="M4" s="1317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6" t="s">
        <v>220</v>
      </c>
      <c r="R7" s="1316"/>
      <c r="S7" s="1316"/>
      <c r="T7" s="160"/>
      <c r="U7" s="157">
        <v>2003</v>
      </c>
      <c r="V7" s="1316" t="s">
        <v>221</v>
      </c>
      <c r="W7" s="1318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6" t="s">
        <v>220</v>
      </c>
      <c r="Q16" s="1316"/>
      <c r="R16" s="1316"/>
      <c r="S16" s="1316"/>
      <c r="T16" s="158"/>
      <c r="U16" s="157">
        <v>2004</v>
      </c>
      <c r="V16" s="1316" t="s">
        <v>221</v>
      </c>
      <c r="W16" s="1316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6" t="s">
        <v>220</v>
      </c>
      <c r="Q25" s="1316"/>
      <c r="R25" s="1316"/>
      <c r="S25" s="1316"/>
      <c r="T25" s="158"/>
      <c r="U25" s="157">
        <v>2005</v>
      </c>
      <c r="V25" s="1316" t="s">
        <v>221</v>
      </c>
      <c r="W25" s="1316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6" t="s">
        <v>220</v>
      </c>
      <c r="Q34" s="1316"/>
      <c r="R34" s="1316"/>
      <c r="S34" s="1316"/>
      <c r="T34" s="158"/>
      <c r="U34" s="157">
        <v>2006</v>
      </c>
      <c r="V34" s="1316" t="s">
        <v>221</v>
      </c>
      <c r="W34" s="1316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6" t="s">
        <v>220</v>
      </c>
      <c r="Q43" s="1316"/>
      <c r="R43" s="1316"/>
      <c r="S43" s="1316"/>
      <c r="T43" s="158"/>
      <c r="U43" s="157">
        <v>2007</v>
      </c>
      <c r="V43" s="1316" t="s">
        <v>221</v>
      </c>
      <c r="W43" s="1316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6" t="s">
        <v>220</v>
      </c>
      <c r="Q52" s="1316"/>
      <c r="R52" s="1316"/>
      <c r="S52" s="1316"/>
      <c r="T52" s="158"/>
      <c r="U52" s="157">
        <v>2008</v>
      </c>
      <c r="V52" s="1316" t="s">
        <v>221</v>
      </c>
      <c r="W52" s="1316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6" t="s">
        <v>220</v>
      </c>
      <c r="Q61" s="1316"/>
      <c r="R61" s="1316"/>
      <c r="S61" s="1316"/>
      <c r="T61" s="158"/>
      <c r="U61" s="157">
        <v>2009</v>
      </c>
      <c r="V61" s="1316" t="s">
        <v>221</v>
      </c>
      <c r="W61" s="1316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6" t="s">
        <v>220</v>
      </c>
      <c r="Q70" s="1316"/>
      <c r="R70" s="1316"/>
      <c r="S70" s="1316"/>
      <c r="T70" s="158"/>
      <c r="U70" s="157">
        <v>2010</v>
      </c>
      <c r="V70" s="1316" t="s">
        <v>221</v>
      </c>
      <c r="W70" s="1316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6" t="s">
        <v>220</v>
      </c>
      <c r="Q79" s="1316"/>
      <c r="R79" s="1316"/>
      <c r="S79" s="1316"/>
      <c r="T79" s="158"/>
      <c r="U79" s="157">
        <v>2011</v>
      </c>
      <c r="V79" s="1316" t="s">
        <v>221</v>
      </c>
      <c r="W79" s="1316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6" t="s">
        <v>220</v>
      </c>
      <c r="Q88" s="1316"/>
      <c r="R88" s="1316"/>
      <c r="S88" s="1316"/>
      <c r="T88" s="158"/>
      <c r="U88" s="157">
        <v>2012</v>
      </c>
      <c r="V88" s="1316" t="s">
        <v>221</v>
      </c>
      <c r="W88" s="1316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6" t="s">
        <v>220</v>
      </c>
      <c r="Q97" s="1316"/>
      <c r="R97" s="1316"/>
      <c r="S97" s="1316"/>
      <c r="T97" s="158"/>
      <c r="U97" s="157">
        <v>2013</v>
      </c>
      <c r="V97" s="1316" t="s">
        <v>221</v>
      </c>
      <c r="W97" s="1316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6" t="s">
        <v>220</v>
      </c>
      <c r="Q106" s="1316"/>
      <c r="R106" s="1316"/>
      <c r="S106" s="1316"/>
      <c r="T106" s="158"/>
      <c r="U106" s="157">
        <v>2014</v>
      </c>
      <c r="V106" s="1316" t="s">
        <v>221</v>
      </c>
      <c r="W106" s="1316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6" t="s">
        <v>220</v>
      </c>
      <c r="Q116" s="1316"/>
      <c r="R116" s="1316"/>
      <c r="S116" s="1316"/>
      <c r="T116" s="158"/>
      <c r="U116" s="157">
        <v>2015</v>
      </c>
      <c r="V116" s="1316" t="s">
        <v>221</v>
      </c>
      <c r="W116" s="1316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6" t="s">
        <v>220</v>
      </c>
      <c r="Q126" s="1316"/>
      <c r="R126" s="1316"/>
      <c r="S126" s="1316"/>
      <c r="T126" s="158"/>
      <c r="U126" s="157">
        <v>2016</v>
      </c>
      <c r="V126" s="1316" t="s">
        <v>221</v>
      </c>
      <c r="W126" s="1316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6" t="s">
        <v>220</v>
      </c>
      <c r="Q136" s="1316"/>
      <c r="R136" s="1316"/>
      <c r="S136" s="1316"/>
      <c r="T136" s="158"/>
      <c r="U136" s="157">
        <v>2017</v>
      </c>
      <c r="V136" s="1316" t="s">
        <v>221</v>
      </c>
      <c r="W136" s="1316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0"/>
      <c r="AD145" s="1050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6" t="s">
        <v>220</v>
      </c>
      <c r="Q146" s="1316"/>
      <c r="R146" s="1316"/>
      <c r="S146" s="1316"/>
      <c r="T146" s="158"/>
      <c r="U146" s="157">
        <v>2018</v>
      </c>
      <c r="V146" s="1316" t="s">
        <v>221</v>
      </c>
      <c r="W146" s="1316"/>
      <c r="X146" s="158"/>
      <c r="Y146" s="244">
        <v>2018</v>
      </c>
      <c r="Z146" s="158"/>
      <c r="AA146" s="179"/>
      <c r="AB146"/>
      <c r="AC146" s="1050"/>
      <c r="AD146" s="1050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6" t="s">
        <v>220</v>
      </c>
      <c r="Q156" s="1316"/>
      <c r="R156" s="1316"/>
      <c r="S156" s="1316"/>
      <c r="T156" s="158"/>
      <c r="U156" s="157">
        <v>2019</v>
      </c>
      <c r="V156" s="1316" t="s">
        <v>221</v>
      </c>
      <c r="W156" s="1316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>
        <v>12598.899991992648</v>
      </c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>
        <v>12584.9079795629</v>
      </c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>
        <v>13365.473623968906</v>
      </c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>
        <v>13188.197147760482</v>
      </c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>
        <v>13064.125629609642</v>
      </c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>
        <v>10675.031172748293</v>
      </c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>
        <v>13149.837234423143</v>
      </c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/>
      <c r="AC316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/>
      <c r="AC317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12.351862737247693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12.338145078002844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13.103405513695007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12.929605046824001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12.807966303538864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10.465716836027738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12.89199728865014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30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30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30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30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30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30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  <c r="AB472"/>
      <c r="AC472"/>
      <c r="AD472"/>
    </row>
    <row r="473" spans="1:30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  <c r="AB473"/>
      <c r="AC473"/>
      <c r="AD473"/>
    </row>
    <row r="474" spans="1:30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6.3982648978943049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  <c r="AB474"/>
      <c r="AC474"/>
      <c r="AD474"/>
    </row>
    <row r="475" spans="1:30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6.6502601970435338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  <c r="AB475"/>
      <c r="AC475"/>
      <c r="AD475"/>
    </row>
    <row r="476" spans="1:30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6.9841151387994387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  <c r="AB476"/>
      <c r="AC476"/>
      <c r="AD476"/>
    </row>
    <row r="477" spans="1:30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6.8914794899571934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  <c r="AB477"/>
      <c r="AC477"/>
      <c r="AD477"/>
    </row>
    <row r="478" spans="1:30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6.6729504441437486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  <c r="AB478"/>
      <c r="AC478"/>
      <c r="AD478"/>
    </row>
    <row r="479" spans="1:30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5.0968040991455084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  <c r="AB479"/>
      <c r="AC479"/>
      <c r="AD479"/>
    </row>
    <row r="480" spans="1:30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6.6780545955207726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  <c r="AB480"/>
      <c r="AC480"/>
      <c r="AD480"/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349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6" t="s">
        <v>88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62" t="s">
        <v>99</v>
      </c>
      <c r="C3" s="1163"/>
      <c r="D3" s="1163"/>
      <c r="E3" s="1163"/>
      <c r="F3" s="1164"/>
      <c r="G3" s="1158" t="s">
        <v>71</v>
      </c>
      <c r="H3" s="1159"/>
      <c r="I3" s="1165" t="s">
        <v>318</v>
      </c>
      <c r="J3" s="1160" t="s">
        <v>72</v>
      </c>
      <c r="K3" s="1161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66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8" t="s">
        <v>377</v>
      </c>
      <c r="C5" s="978" t="s">
        <v>377</v>
      </c>
      <c r="D5" s="978" t="s">
        <v>377</v>
      </c>
      <c r="E5" s="1100" t="s">
        <v>127</v>
      </c>
      <c r="F5" s="1101" t="s">
        <v>79</v>
      </c>
      <c r="G5" s="978" t="s">
        <v>377</v>
      </c>
      <c r="H5" s="818" t="s">
        <v>90</v>
      </c>
      <c r="I5" s="918"/>
      <c r="J5" s="978" t="s">
        <v>377</v>
      </c>
      <c r="K5" s="1087" t="s">
        <v>80</v>
      </c>
      <c r="L5" s="5"/>
    </row>
    <row r="6" spans="1:12" s="122" customFormat="1" ht="28.5" customHeight="1" thickBot="1">
      <c r="A6" s="79" t="s">
        <v>22</v>
      </c>
      <c r="B6" s="801">
        <v>5.9347502008166302</v>
      </c>
      <c r="C6" s="802">
        <v>11457.046719723225</v>
      </c>
      <c r="D6" s="802">
        <v>11686.18765411769</v>
      </c>
      <c r="E6" s="1094">
        <v>-2.0346450885068696</v>
      </c>
      <c r="F6" s="1102">
        <v>-11.936612454087435</v>
      </c>
      <c r="G6" s="803">
        <v>318.02359641546099</v>
      </c>
      <c r="H6" s="1094">
        <v>-0.26863379286769345</v>
      </c>
      <c r="I6" s="803">
        <v>25.289144403111262</v>
      </c>
      <c r="J6" s="804">
        <v>100</v>
      </c>
      <c r="K6" s="1088" t="s">
        <v>23</v>
      </c>
    </row>
    <row r="7" spans="1:12" s="122" customFormat="1" ht="25.5" customHeight="1">
      <c r="A7" s="905" t="s">
        <v>103</v>
      </c>
      <c r="B7" s="1008">
        <v>5.9414559225828265</v>
      </c>
      <c r="C7" s="1009">
        <v>11023.109318335484</v>
      </c>
      <c r="D7" s="1009">
        <v>11243.571504702195</v>
      </c>
      <c r="E7" s="1103">
        <v>-4.9595581898630474</v>
      </c>
      <c r="F7" s="1104">
        <v>-18.549901320216421</v>
      </c>
      <c r="G7" s="805">
        <v>227.82857142857142</v>
      </c>
      <c r="H7" s="1095">
        <v>-9.7708628005657729</v>
      </c>
      <c r="I7" s="806">
        <v>75</v>
      </c>
      <c r="J7" s="806">
        <v>7.5577629021809548E-2</v>
      </c>
      <c r="K7" s="1089">
        <v>2.1468734872333722E-2</v>
      </c>
    </row>
    <row r="8" spans="1:12" s="122" customFormat="1" ht="24" customHeight="1">
      <c r="A8" s="906" t="s">
        <v>104</v>
      </c>
      <c r="B8" s="1010">
        <v>6.2060568008749382</v>
      </c>
      <c r="C8" s="807">
        <v>11643.633772748475</v>
      </c>
      <c r="D8" s="807">
        <v>11876.506448203445</v>
      </c>
      <c r="E8" s="1105">
        <v>-1.8014401692441573</v>
      </c>
      <c r="F8" s="808">
        <v>-14.844095003892004</v>
      </c>
      <c r="G8" s="809">
        <v>354.94563692709187</v>
      </c>
      <c r="H8" s="1096">
        <v>-0.48317669709370592</v>
      </c>
      <c r="I8" s="810">
        <v>19.769486227778863</v>
      </c>
      <c r="J8" s="810">
        <v>33.097603109479593</v>
      </c>
      <c r="K8" s="1090">
        <v>-1.5253255344162469</v>
      </c>
    </row>
    <row r="9" spans="1:12" s="122" customFormat="1" ht="24" customHeight="1">
      <c r="A9" s="906" t="s">
        <v>105</v>
      </c>
      <c r="B9" s="1010">
        <v>5.9939132643541768</v>
      </c>
      <c r="C9" s="807">
        <v>11245.61588058945</v>
      </c>
      <c r="D9" s="807">
        <v>11470.52819820124</v>
      </c>
      <c r="E9" s="1105">
        <v>-1.990545626325567</v>
      </c>
      <c r="F9" s="808">
        <v>-17.133096491598963</v>
      </c>
      <c r="G9" s="811">
        <v>393.70074428495485</v>
      </c>
      <c r="H9" s="1097">
        <v>1.3551129640633268</v>
      </c>
      <c r="I9" s="812">
        <v>33.783783783783782</v>
      </c>
      <c r="J9" s="812">
        <v>10.154394299287411</v>
      </c>
      <c r="K9" s="1091">
        <v>0.64475615251703466</v>
      </c>
    </row>
    <row r="10" spans="1:12" s="122" customFormat="1" ht="24" customHeight="1">
      <c r="A10" s="906" t="s">
        <v>106</v>
      </c>
      <c r="B10" s="1054" t="s">
        <v>100</v>
      </c>
      <c r="C10" s="892" t="s">
        <v>100</v>
      </c>
      <c r="D10" s="892" t="s">
        <v>100</v>
      </c>
      <c r="E10" s="1098" t="s">
        <v>100</v>
      </c>
      <c r="F10" s="1106" t="s">
        <v>100</v>
      </c>
      <c r="G10" s="1007" t="s">
        <v>100</v>
      </c>
      <c r="H10" s="1098" t="s">
        <v>100</v>
      </c>
      <c r="I10" s="813" t="s">
        <v>100</v>
      </c>
      <c r="J10" s="885" t="s">
        <v>100</v>
      </c>
      <c r="K10" s="1092" t="s">
        <v>100</v>
      </c>
    </row>
    <row r="11" spans="1:12" s="122" customFormat="1" ht="24" customHeight="1">
      <c r="A11" s="906" t="s">
        <v>98</v>
      </c>
      <c r="B11" s="1010">
        <v>5.0456043933775341</v>
      </c>
      <c r="C11" s="807">
        <v>10360.583969974403</v>
      </c>
      <c r="D11" s="807">
        <v>10567.795649373891</v>
      </c>
      <c r="E11" s="1105">
        <v>-1.0430893446309362</v>
      </c>
      <c r="F11" s="808">
        <v>-11.00860253014058</v>
      </c>
      <c r="G11" s="811">
        <v>279.79046796753585</v>
      </c>
      <c r="H11" s="1097">
        <v>0.13844611153949207</v>
      </c>
      <c r="I11" s="812">
        <v>36.162708676228547</v>
      </c>
      <c r="J11" s="812">
        <v>31.262146404664222</v>
      </c>
      <c r="K11" s="1091">
        <v>2.4965055524491362</v>
      </c>
    </row>
    <row r="12" spans="1:12" s="122" customFormat="1" ht="24" customHeight="1" thickBot="1">
      <c r="A12" s="907" t="s">
        <v>107</v>
      </c>
      <c r="B12" s="1011">
        <v>6.5208648163007474</v>
      </c>
      <c r="C12" s="814">
        <v>12588.542116410708</v>
      </c>
      <c r="D12" s="814">
        <v>12840.312958738923</v>
      </c>
      <c r="E12" s="1107">
        <v>-1.6993622931148484</v>
      </c>
      <c r="F12" s="815">
        <v>-4.643805415652654</v>
      </c>
      <c r="G12" s="816">
        <v>286.99598470363293</v>
      </c>
      <c r="H12" s="1099">
        <v>-0.40719371161970652</v>
      </c>
      <c r="I12" s="817">
        <v>17.704426106526633</v>
      </c>
      <c r="J12" s="817">
        <v>25.410278557546967</v>
      </c>
      <c r="K12" s="1093">
        <v>-1.6374049054222581</v>
      </c>
    </row>
    <row r="13" spans="1:12" s="122" customFormat="1" ht="15">
      <c r="A13" s="1005"/>
      <c r="B13" s="1006"/>
    </row>
    <row r="14" spans="1:12" s="122" customFormat="1" ht="46.5" customHeight="1">
      <c r="A14" s="1157" t="s">
        <v>126</v>
      </c>
      <c r="B14" s="1157"/>
      <c r="C14" s="1157"/>
      <c r="D14" s="1157"/>
      <c r="E14" s="1157"/>
      <c r="F14" s="1157"/>
      <c r="G14" s="1157"/>
      <c r="H14" s="1157"/>
      <c r="I14" s="1157"/>
      <c r="J14" s="1157"/>
      <c r="K14" s="1157"/>
    </row>
    <row r="15" spans="1:12" s="122" customFormat="1" ht="33.75" customHeight="1">
      <c r="A15" s="1157" t="s">
        <v>345</v>
      </c>
      <c r="B15" s="1157"/>
      <c r="C15" s="1157"/>
      <c r="D15" s="1157"/>
      <c r="E15" s="1157"/>
      <c r="F15" s="1157"/>
      <c r="G15" s="1157"/>
      <c r="H15" s="1157"/>
      <c r="I15" s="1157"/>
      <c r="J15" s="1157"/>
      <c r="K15" s="1157"/>
    </row>
    <row r="16" spans="1:12" s="122" customFormat="1">
      <c r="A16" s="1157" t="s">
        <v>171</v>
      </c>
      <c r="B16" s="1157"/>
      <c r="C16" s="1157"/>
      <c r="D16" s="1157"/>
      <c r="E16" s="1157"/>
      <c r="F16" s="1157"/>
      <c r="G16" s="1157"/>
      <c r="H16" s="1157"/>
      <c r="I16" s="1157"/>
      <c r="J16" s="1157"/>
      <c r="K16" s="1157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4"/>
  <sheetViews>
    <sheetView showGridLines="0" workbookViewId="0"/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/>
    <row r="44" spans="1:1" ht="17.25" customHeight="1">
      <c r="A44" s="1053" t="s">
        <v>361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7" t="s">
        <v>87</v>
      </c>
      <c r="B1" s="1167"/>
      <c r="C1" s="1167"/>
      <c r="D1" s="1167"/>
      <c r="E1" s="1167"/>
      <c r="F1" s="1167"/>
      <c r="G1" s="1167"/>
      <c r="H1" s="1167"/>
      <c r="I1" s="1167"/>
      <c r="J1" s="1167"/>
      <c r="K1" s="147"/>
    </row>
    <row r="2" spans="1:11" ht="19.5" thickBot="1">
      <c r="A2" s="1181" t="s">
        <v>346</v>
      </c>
      <c r="B2" s="1182"/>
      <c r="C2" s="1182"/>
      <c r="D2" s="1182"/>
      <c r="E2" s="1182"/>
      <c r="F2" s="1182"/>
      <c r="G2" s="1182"/>
      <c r="H2" s="1182"/>
      <c r="I2" s="1182"/>
      <c r="J2" s="1183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2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8" t="s">
        <v>377</v>
      </c>
      <c r="C5" s="978" t="s">
        <v>377</v>
      </c>
      <c r="D5" s="978" t="s">
        <v>377</v>
      </c>
      <c r="E5" s="834" t="s">
        <v>70</v>
      </c>
      <c r="F5" s="978" t="s">
        <v>377</v>
      </c>
      <c r="G5" s="835" t="s">
        <v>94</v>
      </c>
      <c r="H5" s="836" t="s">
        <v>90</v>
      </c>
      <c r="I5" s="978" t="s">
        <v>377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5.9552541875826916</v>
      </c>
      <c r="C7" s="843">
        <v>11496.629705758092</v>
      </c>
      <c r="D7" s="844">
        <v>11726.562299873254</v>
      </c>
      <c r="E7" s="845">
        <v>-2.3470695929519194</v>
      </c>
      <c r="F7" s="846">
        <v>319.07009509235979</v>
      </c>
      <c r="G7" s="845">
        <v>-6.2706355530387323E-2</v>
      </c>
      <c r="H7" s="845">
        <v>27.940148231016643</v>
      </c>
      <c r="I7" s="845">
        <v>100</v>
      </c>
      <c r="J7" s="847" t="s">
        <v>23</v>
      </c>
    </row>
    <row r="8" spans="1:11" ht="15">
      <c r="A8" s="848" t="s">
        <v>103</v>
      </c>
      <c r="B8" s="849">
        <v>5.8661166666666675</v>
      </c>
      <c r="C8" s="850">
        <v>10883.333333333334</v>
      </c>
      <c r="D8" s="851">
        <v>11101</v>
      </c>
      <c r="E8" s="852">
        <v>-3.9668933189858211</v>
      </c>
      <c r="F8" s="853">
        <v>236.66666666666666</v>
      </c>
      <c r="G8" s="854">
        <v>5.9701492537313348</v>
      </c>
      <c r="H8" s="854">
        <v>0</v>
      </c>
      <c r="I8" s="854">
        <v>3.2790468903705322E-2</v>
      </c>
      <c r="J8" s="855">
        <v>-9.1617056173406847E-3</v>
      </c>
    </row>
    <row r="9" spans="1:11" ht="15">
      <c r="A9" s="856" t="s">
        <v>104</v>
      </c>
      <c r="B9" s="857">
        <v>6.2402348697554535</v>
      </c>
      <c r="C9" s="858">
        <v>11707.757729372332</v>
      </c>
      <c r="D9" s="859">
        <v>11941.912883959778</v>
      </c>
      <c r="E9" s="860">
        <v>-0.90354611505912963</v>
      </c>
      <c r="F9" s="861">
        <v>351.732967032967</v>
      </c>
      <c r="G9" s="862">
        <v>-0.40509039326870394</v>
      </c>
      <c r="H9" s="862">
        <v>20.181593066446553</v>
      </c>
      <c r="I9" s="862">
        <v>31.828615149196633</v>
      </c>
      <c r="J9" s="863">
        <v>-2.0547578056348605</v>
      </c>
    </row>
    <row r="10" spans="1:11" ht="15">
      <c r="A10" s="856" t="s">
        <v>105</v>
      </c>
      <c r="B10" s="857">
        <v>6.0511113123612601</v>
      </c>
      <c r="C10" s="858">
        <v>11352.929291484541</v>
      </c>
      <c r="D10" s="859">
        <v>11579.987877314232</v>
      </c>
      <c r="E10" s="860">
        <v>-1.8153771764976987</v>
      </c>
      <c r="F10" s="861">
        <v>393.94480198019806</v>
      </c>
      <c r="G10" s="862">
        <v>1.4387755580957755</v>
      </c>
      <c r="H10" s="862">
        <v>49.44512946979038</v>
      </c>
      <c r="I10" s="862">
        <v>13.24734943709695</v>
      </c>
      <c r="J10" s="863">
        <v>1.906278258240846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5.0122528303953127</v>
      </c>
      <c r="C12" s="858">
        <v>10292.100267752181</v>
      </c>
      <c r="D12" s="859">
        <v>10497.942273107225</v>
      </c>
      <c r="E12" s="860">
        <v>-2.307658325865678</v>
      </c>
      <c r="F12" s="861">
        <v>277.28707885968163</v>
      </c>
      <c r="G12" s="862">
        <v>-4.7842945741739945E-2</v>
      </c>
      <c r="H12" s="862">
        <v>46.554530656538248</v>
      </c>
      <c r="I12" s="862">
        <v>29.522352169636022</v>
      </c>
      <c r="J12" s="863">
        <v>3.7497329555400896</v>
      </c>
    </row>
    <row r="13" spans="1:11" ht="15.75" thickBot="1">
      <c r="A13" s="865" t="s">
        <v>107</v>
      </c>
      <c r="B13" s="866">
        <v>6.5407787006132718</v>
      </c>
      <c r="C13" s="867">
        <v>12626.98590851983</v>
      </c>
      <c r="D13" s="868">
        <v>12879.525626690227</v>
      </c>
      <c r="E13" s="869">
        <v>-1.9515380165709786</v>
      </c>
      <c r="F13" s="870">
        <v>287.72184403274451</v>
      </c>
      <c r="G13" s="871">
        <v>-0.76642123418581254</v>
      </c>
      <c r="H13" s="871">
        <v>12.071463061323032</v>
      </c>
      <c r="I13" s="871">
        <v>25.368892775166685</v>
      </c>
      <c r="J13" s="872">
        <v>-3.5920917025287444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5.9825139590180143</v>
      </c>
      <c r="C15" s="874">
        <v>11549.254747139023</v>
      </c>
      <c r="D15" s="875">
        <v>11780.239842081803</v>
      </c>
      <c r="E15" s="845">
        <v>-2.2159264060228856</v>
      </c>
      <c r="F15" s="845">
        <v>317.59113373897929</v>
      </c>
      <c r="G15" s="845">
        <v>-0.96252387218146229</v>
      </c>
      <c r="H15" s="845">
        <v>23.493329243980984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5.9663842895609829</v>
      </c>
      <c r="C16" s="850">
        <v>11069.35860771982</v>
      </c>
      <c r="D16" s="851">
        <v>11290.745779874216</v>
      </c>
      <c r="E16" s="852">
        <v>-5.6326343097895561</v>
      </c>
      <c r="F16" s="853">
        <v>227.15714285714284</v>
      </c>
      <c r="G16" s="854">
        <v>-15.867724867724872</v>
      </c>
      <c r="H16" s="854">
        <v>40</v>
      </c>
      <c r="I16" s="854">
        <v>8.692412765429032E-2</v>
      </c>
      <c r="J16" s="855">
        <v>1.0248771113882407E-2</v>
      </c>
    </row>
    <row r="17" spans="1:10" ht="15">
      <c r="A17" s="856" t="s">
        <v>104</v>
      </c>
      <c r="B17" s="857">
        <v>6.1946463123190725</v>
      </c>
      <c r="C17" s="858">
        <v>11622.225726677434</v>
      </c>
      <c r="D17" s="859">
        <v>11854.670241210983</v>
      </c>
      <c r="E17" s="860">
        <v>-2.7001848308469256</v>
      </c>
      <c r="F17" s="861">
        <v>357.79400684931505</v>
      </c>
      <c r="G17" s="862">
        <v>-0.61193108336280055</v>
      </c>
      <c r="H17" s="862">
        <v>19.135046919624642</v>
      </c>
      <c r="I17" s="862">
        <v>36.259778964361104</v>
      </c>
      <c r="J17" s="863">
        <v>-1.3264808117468547</v>
      </c>
    </row>
    <row r="18" spans="1:10" ht="15">
      <c r="A18" s="856" t="s">
        <v>105</v>
      </c>
      <c r="B18" s="857">
        <v>5.8645242409597085</v>
      </c>
      <c r="C18" s="858">
        <v>11002.859739136413</v>
      </c>
      <c r="D18" s="859">
        <v>11222.916933919141</v>
      </c>
      <c r="E18" s="860">
        <v>-3.0195698019638502</v>
      </c>
      <c r="F18" s="861">
        <v>389.16442141623492</v>
      </c>
      <c r="G18" s="862">
        <v>1.0669791585973663</v>
      </c>
      <c r="H18" s="862">
        <v>9.4517958412098295</v>
      </c>
      <c r="I18" s="862">
        <v>7.189867130262015</v>
      </c>
      <c r="J18" s="863">
        <v>-0.9223855917131436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5.1796681996267839</v>
      </c>
      <c r="C20" s="858">
        <v>10635.86899307348</v>
      </c>
      <c r="D20" s="859">
        <v>10848.586372934949</v>
      </c>
      <c r="E20" s="860">
        <v>-1.1232527203060392</v>
      </c>
      <c r="F20" s="861">
        <v>280.94290953545232</v>
      </c>
      <c r="G20" s="862">
        <v>-0.61710547481205857</v>
      </c>
      <c r="H20" s="862">
        <v>36.333333333333336</v>
      </c>
      <c r="I20" s="862">
        <v>30.473115609089778</v>
      </c>
      <c r="J20" s="863">
        <v>2.8699872545429308</v>
      </c>
    </row>
    <row r="21" spans="1:10" ht="15.75" thickBot="1">
      <c r="A21" s="865" t="s">
        <v>107</v>
      </c>
      <c r="B21" s="866">
        <v>6.570797765622185</v>
      </c>
      <c r="C21" s="867">
        <v>12684.937771471399</v>
      </c>
      <c r="D21" s="868">
        <v>12938.636526900827</v>
      </c>
      <c r="E21" s="869">
        <v>-1.2715779824141216</v>
      </c>
      <c r="F21" s="870">
        <v>284.97501194457715</v>
      </c>
      <c r="G21" s="871">
        <v>-3.8083920374635573E-2</v>
      </c>
      <c r="H21" s="871">
        <v>20.56451612903226</v>
      </c>
      <c r="I21" s="871">
        <v>25.990314168632807</v>
      </c>
      <c r="J21" s="872">
        <v>-0.63136962219681791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5.498958729383518</v>
      </c>
      <c r="C23" s="874">
        <v>10615.750442825325</v>
      </c>
      <c r="D23" s="875">
        <v>10828.065451681832</v>
      </c>
      <c r="E23" s="845">
        <v>1.326687270532481</v>
      </c>
      <c r="F23" s="845">
        <v>312.92351615326822</v>
      </c>
      <c r="G23" s="845">
        <v>2.3083797695573529</v>
      </c>
      <c r="H23" s="845">
        <v>18.839285714285715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257</v>
      </c>
      <c r="D24" s="851" t="s">
        <v>257</v>
      </c>
      <c r="E24" s="852" t="s">
        <v>100</v>
      </c>
      <c r="F24" s="853" t="s">
        <v>257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5.9903690194123866</v>
      </c>
      <c r="C25" s="858">
        <v>11238.966265314046</v>
      </c>
      <c r="D25" s="859">
        <v>11463.745590620327</v>
      </c>
      <c r="E25" s="860">
        <v>-1.367140423349503</v>
      </c>
      <c r="F25" s="861">
        <v>357.98361204013378</v>
      </c>
      <c r="G25" s="862">
        <v>-0.23944885222595028</v>
      </c>
      <c r="H25" s="862">
        <v>22.040816326530614</v>
      </c>
      <c r="I25" s="1146">
        <v>22.464312546957174</v>
      </c>
      <c r="J25" s="1147">
        <v>0.58931254695717428</v>
      </c>
    </row>
    <row r="26" spans="1:10" ht="15">
      <c r="A26" s="856" t="s">
        <v>105</v>
      </c>
      <c r="B26" s="857">
        <v>6.0428388122920893</v>
      </c>
      <c r="C26" s="858">
        <v>11337.408653456077</v>
      </c>
      <c r="D26" s="859">
        <v>11564.156826525199</v>
      </c>
      <c r="E26" s="860">
        <v>-0.62931556258778565</v>
      </c>
      <c r="F26" s="861">
        <v>418.9133333333333</v>
      </c>
      <c r="G26" s="862">
        <v>0.39754818655857993</v>
      </c>
      <c r="H26" s="862">
        <v>36.363636363636367</v>
      </c>
      <c r="I26" s="862">
        <v>6.7618332081141999</v>
      </c>
      <c r="J26" s="863">
        <v>0.86897606525705751</v>
      </c>
    </row>
    <row r="27" spans="1:10" ht="15">
      <c r="A27" s="856" t="s">
        <v>106</v>
      </c>
      <c r="B27" s="864" t="s">
        <v>100</v>
      </c>
      <c r="C27" s="858" t="s">
        <v>100</v>
      </c>
      <c r="D27" s="859" t="s">
        <v>100</v>
      </c>
      <c r="E27" s="860" t="s">
        <v>100</v>
      </c>
      <c r="F27" s="861" t="s">
        <v>100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64">
        <v>4.6749405808219597</v>
      </c>
      <c r="C28" s="858">
        <v>9599.467311749404</v>
      </c>
      <c r="D28" s="859">
        <v>9791.4566579843922</v>
      </c>
      <c r="E28" s="860">
        <v>2.0923449567586907</v>
      </c>
      <c r="F28" s="861">
        <v>286.11493710691832</v>
      </c>
      <c r="G28" s="862">
        <v>3.7812749248950617</v>
      </c>
      <c r="H28" s="862">
        <v>4.2622950819672125</v>
      </c>
      <c r="I28" s="862">
        <v>47.783621337340342</v>
      </c>
      <c r="J28" s="863">
        <v>-6.6806643769453657</v>
      </c>
    </row>
    <row r="29" spans="1:10" ht="15.75" thickBot="1">
      <c r="A29" s="865" t="s">
        <v>107</v>
      </c>
      <c r="B29" s="866">
        <v>6.0270939012598426</v>
      </c>
      <c r="C29" s="867">
        <v>11635.316411698537</v>
      </c>
      <c r="D29" s="868">
        <v>11868.022739932509</v>
      </c>
      <c r="E29" s="869">
        <v>-0.85775876400534579</v>
      </c>
      <c r="F29" s="870">
        <v>294.38013245033113</v>
      </c>
      <c r="G29" s="871">
        <v>-0.60833462116534587</v>
      </c>
      <c r="H29" s="871">
        <v>51.758793969849251</v>
      </c>
      <c r="I29" s="871">
        <v>22.689706987227648</v>
      </c>
      <c r="J29" s="872">
        <v>4.9218498443705059</v>
      </c>
    </row>
    <row r="30" spans="1:10" ht="15">
      <c r="A30" s="979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69" t="s">
        <v>60</v>
      </c>
      <c r="C33" s="1170"/>
      <c r="D33" s="1170"/>
      <c r="E33" s="1170"/>
      <c r="F33" s="1170"/>
      <c r="G33" s="1170"/>
      <c r="H33" s="1171"/>
    </row>
    <row r="34" spans="1:8" ht="15.75">
      <c r="A34" s="655" t="s">
        <v>63</v>
      </c>
      <c r="B34" s="1175" t="s">
        <v>64</v>
      </c>
      <c r="C34" s="1176"/>
      <c r="D34" s="1176"/>
      <c r="E34" s="1176"/>
      <c r="F34" s="1176"/>
      <c r="G34" s="1176"/>
      <c r="H34" s="1177"/>
    </row>
    <row r="35" spans="1:8" ht="15.75">
      <c r="A35" s="652" t="s">
        <v>65</v>
      </c>
      <c r="B35" s="1172" t="s">
        <v>66</v>
      </c>
      <c r="C35" s="1173"/>
      <c r="D35" s="1173"/>
      <c r="E35" s="1173"/>
      <c r="F35" s="1173"/>
      <c r="G35" s="1173"/>
      <c r="H35" s="1174"/>
    </row>
    <row r="36" spans="1:8" ht="16.5" thickBot="1">
      <c r="A36" s="653" t="s">
        <v>67</v>
      </c>
      <c r="B36" s="1178" t="s">
        <v>62</v>
      </c>
      <c r="C36" s="1179"/>
      <c r="D36" s="1179"/>
      <c r="E36" s="1179"/>
      <c r="F36" s="1179"/>
      <c r="G36" s="1179"/>
      <c r="H36" s="1180"/>
    </row>
    <row r="37" spans="1:8">
      <c r="A37" s="1168"/>
      <c r="B37" s="1168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topLeftCell="A280" zoomScale="90" zoomScaleNormal="90" workbookViewId="0">
      <selection activeCell="P306" sqref="P306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378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5" t="s">
        <v>8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86"/>
    </row>
    <row r="4" spans="1:12">
      <c r="A4" s="27"/>
      <c r="B4" s="28"/>
      <c r="C4" s="3" t="s">
        <v>9</v>
      </c>
      <c r="D4" s="3"/>
      <c r="E4" s="3"/>
      <c r="F4" s="3"/>
      <c r="G4" s="1077"/>
      <c r="H4" s="1186" t="s">
        <v>10</v>
      </c>
      <c r="I4" s="1187"/>
      <c r="J4" s="1110" t="s">
        <v>11</v>
      </c>
      <c r="K4" s="1078" t="s">
        <v>12</v>
      </c>
      <c r="L4" s="1079"/>
    </row>
    <row r="5" spans="1:12" ht="15.75">
      <c r="A5" s="29" t="s">
        <v>13</v>
      </c>
      <c r="B5" s="30" t="s">
        <v>14</v>
      </c>
      <c r="C5" s="1080" t="s">
        <v>40</v>
      </c>
      <c r="D5" s="1080"/>
      <c r="E5" s="1081" t="s">
        <v>41</v>
      </c>
      <c r="F5" s="1082"/>
      <c r="G5" s="1111"/>
      <c r="H5" s="1184" t="s">
        <v>15</v>
      </c>
      <c r="I5" s="1185"/>
      <c r="J5" s="1112" t="s">
        <v>16</v>
      </c>
      <c r="K5" s="1083" t="s">
        <v>17</v>
      </c>
      <c r="L5" s="1084"/>
    </row>
    <row r="6" spans="1:12" ht="26.25" thickBot="1">
      <c r="A6" s="31" t="s">
        <v>18</v>
      </c>
      <c r="B6" s="32" t="s">
        <v>19</v>
      </c>
      <c r="C6" s="978" t="s">
        <v>377</v>
      </c>
      <c r="D6" s="978" t="s">
        <v>376</v>
      </c>
      <c r="E6" s="1070" t="s">
        <v>377</v>
      </c>
      <c r="F6" s="1071" t="s">
        <v>376</v>
      </c>
      <c r="G6" s="1109" t="s">
        <v>20</v>
      </c>
      <c r="H6" s="81" t="s">
        <v>377</v>
      </c>
      <c r="I6" s="992" t="s">
        <v>20</v>
      </c>
      <c r="J6" s="1113" t="s">
        <v>20</v>
      </c>
      <c r="K6" s="1072" t="s">
        <v>377</v>
      </c>
      <c r="L6" s="1114" t="s">
        <v>21</v>
      </c>
    </row>
    <row r="7" spans="1:12" ht="15" thickBot="1">
      <c r="A7" s="33" t="s">
        <v>22</v>
      </c>
      <c r="B7" s="34" t="s">
        <v>23</v>
      </c>
      <c r="C7" s="82">
        <v>11457.046719723225</v>
      </c>
      <c r="D7" s="82">
        <v>11694.998430898457</v>
      </c>
      <c r="E7" s="83">
        <v>11686.18765411769</v>
      </c>
      <c r="F7" s="704">
        <v>11928.898399516425</v>
      </c>
      <c r="G7" s="1115">
        <v>-2.0346450885068696</v>
      </c>
      <c r="H7" s="84">
        <v>318.02359641546099</v>
      </c>
      <c r="I7" s="84">
        <v>-0.26863379286769345</v>
      </c>
      <c r="J7" s="85">
        <v>25.289144403111262</v>
      </c>
      <c r="K7" s="84">
        <v>100</v>
      </c>
      <c r="L7" s="1116" t="s">
        <v>23</v>
      </c>
    </row>
    <row r="8" spans="1:12" ht="15" thickBot="1">
      <c r="A8" s="35"/>
      <c r="B8" s="36"/>
      <c r="C8" s="86"/>
      <c r="D8" s="86"/>
      <c r="E8" s="86"/>
      <c r="F8" s="86"/>
      <c r="G8" s="1117"/>
      <c r="H8" s="85"/>
      <c r="I8" s="85"/>
      <c r="J8" s="85"/>
      <c r="K8" s="85"/>
      <c r="L8" s="1118"/>
    </row>
    <row r="9" spans="1:12" ht="15">
      <c r="A9" s="37" t="s">
        <v>108</v>
      </c>
      <c r="B9" s="38" t="s">
        <v>23</v>
      </c>
      <c r="C9" s="87">
        <v>11023.109318335484</v>
      </c>
      <c r="D9" s="87">
        <v>11598.335517375264</v>
      </c>
      <c r="E9" s="88">
        <v>11243.571504702195</v>
      </c>
      <c r="F9" s="88">
        <v>11830.30222772277</v>
      </c>
      <c r="G9" s="1119">
        <v>-4.9595581898630474</v>
      </c>
      <c r="H9" s="89">
        <v>227.82857142857142</v>
      </c>
      <c r="I9" s="89">
        <v>-9.7708628005657729</v>
      </c>
      <c r="J9" s="89">
        <v>75</v>
      </c>
      <c r="K9" s="89">
        <v>7.5577629021809548E-2</v>
      </c>
      <c r="L9" s="1120">
        <v>2.1468734872333722E-2</v>
      </c>
    </row>
    <row r="10" spans="1:12" ht="15">
      <c r="A10" s="46" t="s">
        <v>109</v>
      </c>
      <c r="B10" s="90" t="s">
        <v>23</v>
      </c>
      <c r="C10" s="91">
        <v>11643.633772748475</v>
      </c>
      <c r="D10" s="91">
        <v>11857.2347627258</v>
      </c>
      <c r="E10" s="92">
        <v>11876.506448203445</v>
      </c>
      <c r="F10" s="92">
        <v>12094.379457980316</v>
      </c>
      <c r="G10" s="1121">
        <v>-1.8014401692441573</v>
      </c>
      <c r="H10" s="93">
        <v>354.94563692709187</v>
      </c>
      <c r="I10" s="93">
        <v>-0.48317669709370592</v>
      </c>
      <c r="J10" s="93">
        <v>19.769486227778863</v>
      </c>
      <c r="K10" s="93">
        <v>33.097603109479593</v>
      </c>
      <c r="L10" s="1122">
        <v>-1.5253255344162469</v>
      </c>
    </row>
    <row r="11" spans="1:12" ht="15">
      <c r="A11" s="39" t="s">
        <v>110</v>
      </c>
      <c r="B11" s="40" t="s">
        <v>23</v>
      </c>
      <c r="C11" s="94">
        <v>11245.61588058945</v>
      </c>
      <c r="D11" s="94">
        <v>11474.011310902726</v>
      </c>
      <c r="E11" s="95">
        <v>11470.52819820124</v>
      </c>
      <c r="F11" s="95">
        <v>11703.491537120781</v>
      </c>
      <c r="G11" s="1123">
        <v>-1.990545626325567</v>
      </c>
      <c r="H11" s="96">
        <v>393.70074428495485</v>
      </c>
      <c r="I11" s="96">
        <v>1.3551129640633268</v>
      </c>
      <c r="J11" s="96">
        <v>33.783783783783782</v>
      </c>
      <c r="K11" s="96">
        <v>10.154394299287411</v>
      </c>
      <c r="L11" s="1124">
        <v>0.64475615251703466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123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24" t="s">
        <v>100</v>
      </c>
    </row>
    <row r="13" spans="1:12" ht="15">
      <c r="A13" s="39" t="s">
        <v>98</v>
      </c>
      <c r="B13" s="40" t="s">
        <v>23</v>
      </c>
      <c r="C13" s="94">
        <v>10360.583969974403</v>
      </c>
      <c r="D13" s="94">
        <v>10469.793267957353</v>
      </c>
      <c r="E13" s="95">
        <v>10567.795649373891</v>
      </c>
      <c r="F13" s="95">
        <v>10679.1891333165</v>
      </c>
      <c r="G13" s="1123">
        <v>-1.0430893446309362</v>
      </c>
      <c r="H13" s="96">
        <v>279.79046796753585</v>
      </c>
      <c r="I13" s="96">
        <v>0.13844611153949207</v>
      </c>
      <c r="J13" s="96">
        <v>36.162708676228547</v>
      </c>
      <c r="K13" s="96">
        <v>31.262146404664222</v>
      </c>
      <c r="L13" s="1124">
        <v>2.4965055524491362</v>
      </c>
    </row>
    <row r="14" spans="1:12" ht="15.75" thickBot="1">
      <c r="A14" s="41" t="s">
        <v>112</v>
      </c>
      <c r="B14" s="42" t="s">
        <v>23</v>
      </c>
      <c r="C14" s="97">
        <v>12588.542116410708</v>
      </c>
      <c r="D14" s="97">
        <v>12806.165260033695</v>
      </c>
      <c r="E14" s="98">
        <v>12840.312958738923</v>
      </c>
      <c r="F14" s="98">
        <v>13062.288565234368</v>
      </c>
      <c r="G14" s="1125">
        <v>-1.6993622931148484</v>
      </c>
      <c r="H14" s="99">
        <v>286.99598470363293</v>
      </c>
      <c r="I14" s="99">
        <v>-0.40719371161970652</v>
      </c>
      <c r="J14" s="99">
        <v>17.704426106526633</v>
      </c>
      <c r="K14" s="99">
        <v>25.410278557546967</v>
      </c>
      <c r="L14" s="1126">
        <v>-1.6374049054222581</v>
      </c>
    </row>
    <row r="15" spans="1:12" ht="15" thickBot="1">
      <c r="A15" s="35"/>
      <c r="B15" s="43"/>
      <c r="C15" s="86"/>
      <c r="D15" s="86"/>
      <c r="E15" s="86"/>
      <c r="F15" s="86"/>
      <c r="G15" s="1117"/>
      <c r="H15" s="85"/>
      <c r="I15" s="85"/>
      <c r="J15" s="85"/>
      <c r="K15" s="85"/>
      <c r="L15" s="1118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27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28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23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29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3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29" t="s">
        <v>100</v>
      </c>
    </row>
    <row r="19" spans="1:12" ht="14.25">
      <c r="A19" s="44" t="s">
        <v>113</v>
      </c>
      <c r="B19" s="48" t="s">
        <v>28</v>
      </c>
      <c r="C19" s="105">
        <v>11764.884313725488</v>
      </c>
      <c r="D19" s="105" t="s">
        <v>100</v>
      </c>
      <c r="E19" s="106">
        <v>12000.181999999999</v>
      </c>
      <c r="F19" s="106" t="s">
        <v>100</v>
      </c>
      <c r="G19" s="1130" t="s">
        <v>100</v>
      </c>
      <c r="H19" s="107">
        <v>274.97500000000002</v>
      </c>
      <c r="I19" s="107" t="s">
        <v>100</v>
      </c>
      <c r="J19" s="108" t="s">
        <v>100</v>
      </c>
      <c r="K19" s="108" t="s">
        <v>100</v>
      </c>
      <c r="L19" s="1131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100</v>
      </c>
      <c r="E20" s="95" t="s">
        <v>257</v>
      </c>
      <c r="F20" s="95" t="s">
        <v>100</v>
      </c>
      <c r="G20" s="1123" t="s">
        <v>100</v>
      </c>
      <c r="H20" s="96" t="s">
        <v>257</v>
      </c>
      <c r="I20" s="96" t="s">
        <v>100</v>
      </c>
      <c r="J20" s="104" t="s">
        <v>100</v>
      </c>
      <c r="K20" s="104" t="s">
        <v>100</v>
      </c>
      <c r="L20" s="1129" t="s">
        <v>100</v>
      </c>
    </row>
    <row r="21" spans="1:12" ht="15">
      <c r="A21" s="46" t="s">
        <v>113</v>
      </c>
      <c r="B21" s="47" t="s">
        <v>30</v>
      </c>
      <c r="C21" s="94" t="s">
        <v>257</v>
      </c>
      <c r="D21" s="94" t="s">
        <v>100</v>
      </c>
      <c r="E21" s="95" t="s">
        <v>257</v>
      </c>
      <c r="F21" s="95" t="s">
        <v>100</v>
      </c>
      <c r="G21" s="1123" t="s">
        <v>100</v>
      </c>
      <c r="H21" s="96" t="s">
        <v>257</v>
      </c>
      <c r="I21" s="96" t="s">
        <v>100</v>
      </c>
      <c r="J21" s="104" t="s">
        <v>100</v>
      </c>
      <c r="K21" s="104" t="s">
        <v>100</v>
      </c>
      <c r="L21" s="1129" t="s">
        <v>100</v>
      </c>
    </row>
    <row r="22" spans="1:12" ht="14.25">
      <c r="A22" s="44" t="s">
        <v>113</v>
      </c>
      <c r="B22" s="48" t="s">
        <v>31</v>
      </c>
      <c r="C22" s="105">
        <v>10632.701426024956</v>
      </c>
      <c r="D22" s="105">
        <v>11598.335517375264</v>
      </c>
      <c r="E22" s="106">
        <v>10845.355454545455</v>
      </c>
      <c r="F22" s="106">
        <v>11830.30222772277</v>
      </c>
      <c r="G22" s="1130">
        <v>-8.3256264651398375</v>
      </c>
      <c r="H22" s="107">
        <v>208.96999999999997</v>
      </c>
      <c r="I22" s="107">
        <v>-17.239603960396053</v>
      </c>
      <c r="J22" s="108">
        <v>25</v>
      </c>
      <c r="K22" s="108">
        <v>5.3984020729863962E-2</v>
      </c>
      <c r="L22" s="1131">
        <v>-1.2487341961186366E-4</v>
      </c>
    </row>
    <row r="23" spans="1:12" ht="15">
      <c r="A23" s="46" t="s">
        <v>113</v>
      </c>
      <c r="B23" s="47" t="s">
        <v>32</v>
      </c>
      <c r="C23" s="94">
        <v>10828.923529411764</v>
      </c>
      <c r="D23" s="94">
        <v>11504.750980392157</v>
      </c>
      <c r="E23" s="95">
        <v>11045.502</v>
      </c>
      <c r="F23" s="95">
        <v>11734.846</v>
      </c>
      <c r="G23" s="1123">
        <v>-5.8743335873346716</v>
      </c>
      <c r="H23" s="96">
        <v>211.4</v>
      </c>
      <c r="I23" s="96">
        <v>-15.439999999999998</v>
      </c>
      <c r="J23" s="104">
        <v>0</v>
      </c>
      <c r="K23" s="104">
        <v>3.7788814510904774E-2</v>
      </c>
      <c r="L23" s="1129">
        <v>-9.5564678698865646E-3</v>
      </c>
    </row>
    <row r="24" spans="1:12" ht="15.75" thickBot="1">
      <c r="A24" s="49" t="s">
        <v>113</v>
      </c>
      <c r="B24" s="50" t="s">
        <v>33</v>
      </c>
      <c r="C24" s="109">
        <v>10156.621568627452</v>
      </c>
      <c r="D24" s="109">
        <v>12204.901960784313</v>
      </c>
      <c r="E24" s="110">
        <v>10359.754000000001</v>
      </c>
      <c r="F24" s="110">
        <v>12449</v>
      </c>
      <c r="G24" s="1132">
        <v>-16.782440356655144</v>
      </c>
      <c r="H24" s="104">
        <v>203.3</v>
      </c>
      <c r="I24" s="104">
        <v>-24.703703703703699</v>
      </c>
      <c r="J24" s="104">
        <v>200</v>
      </c>
      <c r="K24" s="104">
        <v>1.6195206218959188E-2</v>
      </c>
      <c r="L24" s="1129">
        <v>9.4315944502747096E-3</v>
      </c>
    </row>
    <row r="25" spans="1:12" ht="15" thickBot="1">
      <c r="A25" s="35"/>
      <c r="B25" s="43"/>
      <c r="C25" s="86"/>
      <c r="D25" s="86"/>
      <c r="E25" s="86"/>
      <c r="F25" s="86"/>
      <c r="G25" s="1117"/>
      <c r="H25" s="85"/>
      <c r="I25" s="85"/>
      <c r="J25" s="85"/>
      <c r="K25" s="85"/>
      <c r="L25" s="1118"/>
    </row>
    <row r="26" spans="1:12" ht="14.25">
      <c r="A26" s="44" t="s">
        <v>114</v>
      </c>
      <c r="B26" s="45" t="s">
        <v>25</v>
      </c>
      <c r="C26" s="100">
        <v>12257.492620759476</v>
      </c>
      <c r="D26" s="100">
        <v>12617.489165631974</v>
      </c>
      <c r="E26" s="101">
        <v>12502.642473174667</v>
      </c>
      <c r="F26" s="101">
        <v>12869.838948944614</v>
      </c>
      <c r="G26" s="1127">
        <v>-2.8531551733214169</v>
      </c>
      <c r="H26" s="102">
        <v>424.46575342465752</v>
      </c>
      <c r="I26" s="102">
        <v>1.0743045589476976</v>
      </c>
      <c r="J26" s="103">
        <v>10.606060606060606</v>
      </c>
      <c r="K26" s="103">
        <v>1.5763334053120275</v>
      </c>
      <c r="L26" s="1128">
        <v>-0.20926010162067454</v>
      </c>
    </row>
    <row r="27" spans="1:12" ht="15">
      <c r="A27" s="46" t="s">
        <v>114</v>
      </c>
      <c r="B27" s="47" t="s">
        <v>26</v>
      </c>
      <c r="C27" s="94">
        <v>12271.59705882353</v>
      </c>
      <c r="D27" s="94">
        <v>12793.452941176471</v>
      </c>
      <c r="E27" s="95">
        <v>12517.029</v>
      </c>
      <c r="F27" s="95">
        <v>13049.322</v>
      </c>
      <c r="G27" s="1123">
        <v>-4.0790854881196106</v>
      </c>
      <c r="H27" s="96">
        <v>412</v>
      </c>
      <c r="I27" s="96">
        <v>0.46330163374786076</v>
      </c>
      <c r="J27" s="104">
        <v>13.286713286713287</v>
      </c>
      <c r="K27" s="104">
        <v>0.87454113582379622</v>
      </c>
      <c r="L27" s="1129">
        <v>-9.2655347098084095E-2</v>
      </c>
    </row>
    <row r="28" spans="1:12" ht="15">
      <c r="A28" s="46" t="s">
        <v>114</v>
      </c>
      <c r="B28" s="47" t="s">
        <v>27</v>
      </c>
      <c r="C28" s="94">
        <v>12241.033333333333</v>
      </c>
      <c r="D28" s="94">
        <v>12419.892156862747</v>
      </c>
      <c r="E28" s="95">
        <v>12485.853999999999</v>
      </c>
      <c r="F28" s="95">
        <v>12668.29</v>
      </c>
      <c r="G28" s="1123">
        <v>-1.4400996503869228</v>
      </c>
      <c r="H28" s="96">
        <v>440</v>
      </c>
      <c r="I28" s="96">
        <v>1.946246524559772</v>
      </c>
      <c r="J28" s="104">
        <v>7.4380165289256199</v>
      </c>
      <c r="K28" s="104">
        <v>0.70179226948823148</v>
      </c>
      <c r="L28" s="1129">
        <v>-0.11660475452259034</v>
      </c>
    </row>
    <row r="29" spans="1:12" ht="14.25">
      <c r="A29" s="44" t="s">
        <v>114</v>
      </c>
      <c r="B29" s="48" t="s">
        <v>28</v>
      </c>
      <c r="C29" s="105">
        <v>11909.411649399024</v>
      </c>
      <c r="D29" s="105">
        <v>12140.026670202458</v>
      </c>
      <c r="E29" s="106">
        <v>12147.599882387005</v>
      </c>
      <c r="F29" s="106">
        <v>12382.827203606508</v>
      </c>
      <c r="G29" s="1130">
        <v>-1.8996253226483937</v>
      </c>
      <c r="H29" s="107">
        <v>382.12934668071654</v>
      </c>
      <c r="I29" s="107">
        <v>-0.31094067036946826</v>
      </c>
      <c r="J29" s="108">
        <v>26.029216467463478</v>
      </c>
      <c r="K29" s="108">
        <v>10.246167134528179</v>
      </c>
      <c r="L29" s="1131">
        <v>6.0167810889355522E-2</v>
      </c>
    </row>
    <row r="30" spans="1:12" ht="15">
      <c r="A30" s="46" t="s">
        <v>114</v>
      </c>
      <c r="B30" s="47" t="s">
        <v>29</v>
      </c>
      <c r="C30" s="94">
        <v>12061.295098039216</v>
      </c>
      <c r="D30" s="94">
        <v>12254.547058823529</v>
      </c>
      <c r="E30" s="95">
        <v>12302.521000000001</v>
      </c>
      <c r="F30" s="95">
        <v>12499.638000000001</v>
      </c>
      <c r="G30" s="1123">
        <v>-1.5769816693891467</v>
      </c>
      <c r="H30" s="96">
        <v>369.8</v>
      </c>
      <c r="I30" s="96">
        <v>0.73549441569054441</v>
      </c>
      <c r="J30" s="104">
        <v>27.335164835164832</v>
      </c>
      <c r="K30" s="104">
        <v>5.0043187216583895</v>
      </c>
      <c r="L30" s="1129">
        <v>8.0409354056089732E-2</v>
      </c>
    </row>
    <row r="31" spans="1:12" ht="15">
      <c r="A31" s="46" t="s">
        <v>114</v>
      </c>
      <c r="B31" s="47" t="s">
        <v>30</v>
      </c>
      <c r="C31" s="94">
        <v>11773.293137254901</v>
      </c>
      <c r="D31" s="94">
        <v>12041.318627450981</v>
      </c>
      <c r="E31" s="95">
        <v>12008.759</v>
      </c>
      <c r="F31" s="95">
        <v>12282.145</v>
      </c>
      <c r="G31" s="1123">
        <v>-2.2258815540770804</v>
      </c>
      <c r="H31" s="96">
        <v>393.9</v>
      </c>
      <c r="I31" s="96">
        <v>-1.15432873274781</v>
      </c>
      <c r="J31" s="104">
        <v>24.807197943444731</v>
      </c>
      <c r="K31" s="104">
        <v>5.2418484128697909</v>
      </c>
      <c r="L31" s="1129">
        <v>-2.0241543166732434E-2</v>
      </c>
    </row>
    <row r="32" spans="1:12" ht="14.25">
      <c r="A32" s="44" t="s">
        <v>114</v>
      </c>
      <c r="B32" s="48" t="s">
        <v>31</v>
      </c>
      <c r="C32" s="105">
        <v>11441.021769560186</v>
      </c>
      <c r="D32" s="105">
        <v>11639.675354603511</v>
      </c>
      <c r="E32" s="106">
        <v>11669.84220495139</v>
      </c>
      <c r="F32" s="106">
        <v>11872.468861695581</v>
      </c>
      <c r="G32" s="1130">
        <v>-1.7066935201483644</v>
      </c>
      <c r="H32" s="107">
        <v>336.70291804110633</v>
      </c>
      <c r="I32" s="107">
        <v>-0.8808355938927811</v>
      </c>
      <c r="J32" s="108">
        <v>17.676918483129292</v>
      </c>
      <c r="K32" s="108">
        <v>21.275102569639387</v>
      </c>
      <c r="L32" s="1131">
        <v>-1.3762332436849292</v>
      </c>
    </row>
    <row r="33" spans="1:12" ht="15">
      <c r="A33" s="46" t="s">
        <v>114</v>
      </c>
      <c r="B33" s="47" t="s">
        <v>32</v>
      </c>
      <c r="C33" s="94">
        <v>11462.097058823529</v>
      </c>
      <c r="D33" s="94">
        <v>11629.122549019608</v>
      </c>
      <c r="E33" s="95">
        <v>11691.339</v>
      </c>
      <c r="F33" s="95">
        <v>11861.705</v>
      </c>
      <c r="G33" s="1123">
        <v>-1.436269069244261</v>
      </c>
      <c r="H33" s="96">
        <v>326.3</v>
      </c>
      <c r="I33" s="96">
        <v>-0.88092345078978651</v>
      </c>
      <c r="J33" s="104">
        <v>35.332606324972737</v>
      </c>
      <c r="K33" s="104">
        <v>13.398833945152235</v>
      </c>
      <c r="L33" s="1129">
        <v>0.99436996138490308</v>
      </c>
    </row>
    <row r="34" spans="1:12" ht="15.75" thickBot="1">
      <c r="A34" s="49" t="s">
        <v>114</v>
      </c>
      <c r="B34" s="50" t="s">
        <v>33</v>
      </c>
      <c r="C34" s="109">
        <v>11408.011764705883</v>
      </c>
      <c r="D34" s="109">
        <v>11651.608823529412</v>
      </c>
      <c r="E34" s="110">
        <v>11636.172</v>
      </c>
      <c r="F34" s="110">
        <v>11884.641</v>
      </c>
      <c r="G34" s="1132">
        <v>-2.0906731637918146</v>
      </c>
      <c r="H34" s="104">
        <v>354.4</v>
      </c>
      <c r="I34" s="104">
        <v>0.56753688989784346</v>
      </c>
      <c r="J34" s="104">
        <v>-3.6963696369636962</v>
      </c>
      <c r="K34" s="104">
        <v>7.8762686244871523</v>
      </c>
      <c r="L34" s="1129">
        <v>-2.3706032050698314</v>
      </c>
    </row>
    <row r="35" spans="1:12" ht="15.75" thickBot="1">
      <c r="A35" s="51"/>
      <c r="B35" s="52"/>
      <c r="C35" s="111"/>
      <c r="D35" s="111"/>
      <c r="E35" s="111"/>
      <c r="F35" s="111"/>
      <c r="G35" s="1133"/>
      <c r="H35" s="112"/>
      <c r="I35" s="112"/>
      <c r="J35" s="112"/>
      <c r="K35" s="112"/>
      <c r="L35" s="1134"/>
    </row>
    <row r="36" spans="1:12" ht="15">
      <c r="A36" s="46" t="s">
        <v>115</v>
      </c>
      <c r="B36" s="53" t="s">
        <v>30</v>
      </c>
      <c r="C36" s="113">
        <v>11435.920588235293</v>
      </c>
      <c r="D36" s="113">
        <v>11813.829411764706</v>
      </c>
      <c r="E36" s="114">
        <v>11664.638999999999</v>
      </c>
      <c r="F36" s="114">
        <v>12050.106</v>
      </c>
      <c r="G36" s="1135">
        <v>-3.1988681261393102</v>
      </c>
      <c r="H36" s="115">
        <v>415.1</v>
      </c>
      <c r="I36" s="115">
        <v>2.3926985693142688</v>
      </c>
      <c r="J36" s="115">
        <v>59.513274336283182</v>
      </c>
      <c r="K36" s="115">
        <v>3.8922478946231918</v>
      </c>
      <c r="L36" s="1136">
        <v>0.83509537517780785</v>
      </c>
    </row>
    <row r="37" spans="1:12" ht="15.75" thickBot="1">
      <c r="A37" s="49" t="s">
        <v>115</v>
      </c>
      <c r="B37" s="50" t="s">
        <v>33</v>
      </c>
      <c r="C37" s="109">
        <v>11116.542156862744</v>
      </c>
      <c r="D37" s="109">
        <v>11302.421568627449</v>
      </c>
      <c r="E37" s="110">
        <v>11338.873</v>
      </c>
      <c r="F37" s="110">
        <v>11528.47</v>
      </c>
      <c r="G37" s="1132">
        <v>-1.6445981123253974</v>
      </c>
      <c r="H37" s="104">
        <v>380.4</v>
      </c>
      <c r="I37" s="104">
        <v>0</v>
      </c>
      <c r="J37" s="104">
        <v>21.59329140461216</v>
      </c>
      <c r="K37" s="104">
        <v>6.262146404664219</v>
      </c>
      <c r="L37" s="1129">
        <v>-0.1903392226607723</v>
      </c>
    </row>
    <row r="38" spans="1:12" ht="15.75" thickBot="1">
      <c r="A38" s="51"/>
      <c r="B38" s="52"/>
      <c r="C38" s="111"/>
      <c r="D38" s="111"/>
      <c r="E38" s="111"/>
      <c r="F38" s="111"/>
      <c r="G38" s="1133"/>
      <c r="H38" s="112"/>
      <c r="I38" s="112"/>
      <c r="J38" s="112"/>
      <c r="K38" s="112"/>
      <c r="L38" s="1134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27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28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3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29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23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29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3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29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0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1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23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29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3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29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0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1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3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29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2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29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3"/>
      <c r="H49" s="112"/>
      <c r="I49" s="112"/>
      <c r="J49" s="112"/>
      <c r="K49" s="112"/>
      <c r="L49" s="1134"/>
    </row>
    <row r="50" spans="1:12" ht="14.25">
      <c r="A50" s="44" t="s">
        <v>24</v>
      </c>
      <c r="B50" s="45" t="s">
        <v>28</v>
      </c>
      <c r="C50" s="100">
        <v>11509.335832979401</v>
      </c>
      <c r="D50" s="100">
        <v>11537.769638635262</v>
      </c>
      <c r="E50" s="101">
        <v>11739.522549638988</v>
      </c>
      <c r="F50" s="101">
        <v>11768.525031407968</v>
      </c>
      <c r="G50" s="1127">
        <v>-0.24644109343844695</v>
      </c>
      <c r="H50" s="102">
        <v>349.16428571428571</v>
      </c>
      <c r="I50" s="102">
        <v>0.96194203823196778</v>
      </c>
      <c r="J50" s="103">
        <v>10.955710955710956</v>
      </c>
      <c r="K50" s="103">
        <v>2.5696393867415246</v>
      </c>
      <c r="L50" s="1128">
        <v>-0.33195006202411648</v>
      </c>
    </row>
    <row r="51" spans="1:12" ht="15">
      <c r="A51" s="46" t="s">
        <v>24</v>
      </c>
      <c r="B51" s="47" t="s">
        <v>29</v>
      </c>
      <c r="C51" s="94">
        <v>11192.918627450981</v>
      </c>
      <c r="D51" s="94">
        <v>11477.614705882352</v>
      </c>
      <c r="E51" s="95">
        <v>11416.777</v>
      </c>
      <c r="F51" s="95">
        <v>11707.166999999999</v>
      </c>
      <c r="G51" s="1123">
        <v>-2.4804463795553562</v>
      </c>
      <c r="H51" s="96">
        <v>320.2</v>
      </c>
      <c r="I51" s="96">
        <v>-2.348276913693196</v>
      </c>
      <c r="J51" s="104">
        <v>9.433962264150944</v>
      </c>
      <c r="K51" s="104">
        <v>0.31310732023321097</v>
      </c>
      <c r="L51" s="1129">
        <v>-4.5364103507066322E-2</v>
      </c>
    </row>
    <row r="52" spans="1:12" ht="15">
      <c r="A52" s="46" t="s">
        <v>24</v>
      </c>
      <c r="B52" s="47" t="s">
        <v>30</v>
      </c>
      <c r="C52" s="94">
        <v>11541.068627450979</v>
      </c>
      <c r="D52" s="94">
        <v>11454.264705882353</v>
      </c>
      <c r="E52" s="95">
        <v>11771.89</v>
      </c>
      <c r="F52" s="95">
        <v>11683.35</v>
      </c>
      <c r="G52" s="1123">
        <v>0.75783058797347547</v>
      </c>
      <c r="H52" s="96">
        <v>339.3</v>
      </c>
      <c r="I52" s="96">
        <v>-0.14714537963507945</v>
      </c>
      <c r="J52" s="104">
        <v>7.3770491803278686</v>
      </c>
      <c r="K52" s="104">
        <v>1.4143813431224359</v>
      </c>
      <c r="L52" s="1129">
        <v>-0.23593992843657663</v>
      </c>
    </row>
    <row r="53" spans="1:12" ht="15">
      <c r="A53" s="46" t="s">
        <v>24</v>
      </c>
      <c r="B53" s="47" t="s">
        <v>35</v>
      </c>
      <c r="C53" s="94">
        <v>11561.34705882353</v>
      </c>
      <c r="D53" s="94">
        <v>11703.563725490196</v>
      </c>
      <c r="E53" s="95">
        <v>11792.574000000001</v>
      </c>
      <c r="F53" s="95">
        <v>11937.635</v>
      </c>
      <c r="G53" s="1123">
        <v>-1.2151569385393313</v>
      </c>
      <c r="H53" s="96">
        <v>376.5</v>
      </c>
      <c r="I53" s="96">
        <v>3.3772652388797395</v>
      </c>
      <c r="J53" s="104">
        <v>18.181818181818183</v>
      </c>
      <c r="K53" s="104">
        <v>0.84215072338587782</v>
      </c>
      <c r="L53" s="1129">
        <v>-5.0646030080473192E-2</v>
      </c>
    </row>
    <row r="54" spans="1:12" ht="14.25">
      <c r="A54" s="44" t="s">
        <v>24</v>
      </c>
      <c r="B54" s="48" t="s">
        <v>31</v>
      </c>
      <c r="C54" s="105">
        <v>10787.949277520282</v>
      </c>
      <c r="D54" s="105">
        <v>10936.454167662319</v>
      </c>
      <c r="E54" s="106">
        <v>11003.708263070688</v>
      </c>
      <c r="F54" s="106">
        <v>11155.183251015565</v>
      </c>
      <c r="G54" s="1130">
        <v>-1.357888835497947</v>
      </c>
      <c r="H54" s="107">
        <v>294.43498745469753</v>
      </c>
      <c r="I54" s="107">
        <v>0.6198343608568313</v>
      </c>
      <c r="J54" s="108">
        <v>43.079377742321498</v>
      </c>
      <c r="K54" s="108">
        <v>19.364068235802204</v>
      </c>
      <c r="L54" s="1131">
        <v>2.407693531710219</v>
      </c>
    </row>
    <row r="55" spans="1:12" ht="15">
      <c r="A55" s="46" t="s">
        <v>24</v>
      </c>
      <c r="B55" s="47" t="s">
        <v>32</v>
      </c>
      <c r="C55" s="94">
        <v>10456.427450980393</v>
      </c>
      <c r="D55" s="94">
        <v>10635.259803921568</v>
      </c>
      <c r="E55" s="95">
        <v>10665.556</v>
      </c>
      <c r="F55" s="95">
        <v>10847.965</v>
      </c>
      <c r="G55" s="1123">
        <v>-1.6815043190128256</v>
      </c>
      <c r="H55" s="96">
        <v>270.89999999999998</v>
      </c>
      <c r="I55" s="96">
        <v>2.6525198938992043</v>
      </c>
      <c r="J55" s="104">
        <v>43.596059113300498</v>
      </c>
      <c r="K55" s="104">
        <v>6.2945368171021379</v>
      </c>
      <c r="L55" s="1129">
        <v>0.80248406093034141</v>
      </c>
    </row>
    <row r="56" spans="1:12" ht="15">
      <c r="A56" s="46" t="s">
        <v>24</v>
      </c>
      <c r="B56" s="47" t="s">
        <v>33</v>
      </c>
      <c r="C56" s="94">
        <v>10865.275490196078</v>
      </c>
      <c r="D56" s="94">
        <v>10994.834313725491</v>
      </c>
      <c r="E56" s="95">
        <v>11082.581</v>
      </c>
      <c r="F56" s="95">
        <v>11214.731</v>
      </c>
      <c r="G56" s="1123">
        <v>-1.1783608541301582</v>
      </c>
      <c r="H56" s="96">
        <v>297.3</v>
      </c>
      <c r="I56" s="96">
        <v>-0.16789791806581597</v>
      </c>
      <c r="J56" s="104">
        <v>47.077162899454407</v>
      </c>
      <c r="K56" s="104">
        <v>10.186784711725329</v>
      </c>
      <c r="L56" s="1129">
        <v>1.5090708125031433</v>
      </c>
    </row>
    <row r="57" spans="1:12" ht="15">
      <c r="A57" s="46" t="s">
        <v>24</v>
      </c>
      <c r="B57" s="47" t="s">
        <v>36</v>
      </c>
      <c r="C57" s="94">
        <v>11130.078431372549</v>
      </c>
      <c r="D57" s="94">
        <v>11244.227450980392</v>
      </c>
      <c r="E57" s="95">
        <v>11352.68</v>
      </c>
      <c r="F57" s="95">
        <v>11469.111999999999</v>
      </c>
      <c r="G57" s="1123">
        <v>-1.0151788560439456</v>
      </c>
      <c r="H57" s="96">
        <v>335.7</v>
      </c>
      <c r="I57" s="96">
        <v>0.78054638246771713</v>
      </c>
      <c r="J57" s="104">
        <v>29.61165048543689</v>
      </c>
      <c r="K57" s="104">
        <v>2.8827467069747357</v>
      </c>
      <c r="L57" s="1129">
        <v>9.6138658276730737E-2</v>
      </c>
    </row>
    <row r="58" spans="1:12" ht="14.25">
      <c r="A58" s="44" t="s">
        <v>24</v>
      </c>
      <c r="B58" s="48" t="s">
        <v>37</v>
      </c>
      <c r="C58" s="105">
        <v>8746.5690179572248</v>
      </c>
      <c r="D58" s="105">
        <v>8835.0984518220539</v>
      </c>
      <c r="E58" s="106">
        <v>8921.5003983163697</v>
      </c>
      <c r="F58" s="106">
        <v>9011.8004208584953</v>
      </c>
      <c r="G58" s="1130">
        <v>-1.0020197776808208</v>
      </c>
      <c r="H58" s="107">
        <v>230.28130787037037</v>
      </c>
      <c r="I58" s="107">
        <v>-0.99808627552644946</v>
      </c>
      <c r="J58" s="108">
        <v>31.207289293849662</v>
      </c>
      <c r="K58" s="108">
        <v>9.3284387821204913</v>
      </c>
      <c r="L58" s="1131">
        <v>0.42076208276303362</v>
      </c>
    </row>
    <row r="59" spans="1:12" ht="15">
      <c r="A59" s="46" t="s">
        <v>24</v>
      </c>
      <c r="B59" s="47" t="s">
        <v>102</v>
      </c>
      <c r="C59" s="116">
        <v>8136.267647058824</v>
      </c>
      <c r="D59" s="116">
        <v>8410.8745098039217</v>
      </c>
      <c r="E59" s="117">
        <v>8298.9930000000004</v>
      </c>
      <c r="F59" s="117">
        <v>8579.0920000000006</v>
      </c>
      <c r="G59" s="1137">
        <v>-3.2649026260587966</v>
      </c>
      <c r="H59" s="118">
        <v>215.1</v>
      </c>
      <c r="I59" s="118">
        <v>-0.60073937153420121</v>
      </c>
      <c r="J59" s="119">
        <v>21.196358907672302</v>
      </c>
      <c r="K59" s="119">
        <v>5.0313107320233215</v>
      </c>
      <c r="L59" s="1138">
        <v>-0.16990671809504132</v>
      </c>
    </row>
    <row r="60" spans="1:12" ht="15">
      <c r="A60" s="46" t="s">
        <v>24</v>
      </c>
      <c r="B60" s="47" t="s">
        <v>38</v>
      </c>
      <c r="C60" s="94">
        <v>9155.0078431372549</v>
      </c>
      <c r="D60" s="94">
        <v>9061.0078431372531</v>
      </c>
      <c r="E60" s="95">
        <v>9338.1080000000002</v>
      </c>
      <c r="F60" s="95">
        <v>9242.2279999999992</v>
      </c>
      <c r="G60" s="1123">
        <v>1.0374121910864029</v>
      </c>
      <c r="H60" s="96">
        <v>236.2</v>
      </c>
      <c r="I60" s="96">
        <v>-1.9917012448132827</v>
      </c>
      <c r="J60" s="104">
        <v>52.272727272727273</v>
      </c>
      <c r="K60" s="104">
        <v>3.2552364500107971</v>
      </c>
      <c r="L60" s="1129">
        <v>0.57684618961174428</v>
      </c>
    </row>
    <row r="61" spans="1:12" ht="15.75" thickBot="1">
      <c r="A61" s="46" t="s">
        <v>24</v>
      </c>
      <c r="B61" s="47" t="s">
        <v>39</v>
      </c>
      <c r="C61" s="94">
        <v>9913.495098039215</v>
      </c>
      <c r="D61" s="94">
        <v>9937.6284313725482</v>
      </c>
      <c r="E61" s="95">
        <v>10111.764999999999</v>
      </c>
      <c r="F61" s="95">
        <v>10136.380999999999</v>
      </c>
      <c r="G61" s="1123">
        <v>-0.24284801449353555</v>
      </c>
      <c r="H61" s="96">
        <v>285.10000000000002</v>
      </c>
      <c r="I61" s="96">
        <v>-2.5965152032797971</v>
      </c>
      <c r="J61" s="104">
        <v>26.973684210526315</v>
      </c>
      <c r="K61" s="104">
        <v>1.0418916000863745</v>
      </c>
      <c r="L61" s="1129">
        <v>1.3822611246333771E-2</v>
      </c>
    </row>
    <row r="62" spans="1:12" ht="15.75" thickBot="1">
      <c r="A62" s="51"/>
      <c r="B62" s="52"/>
      <c r="C62" s="111"/>
      <c r="D62" s="111"/>
      <c r="E62" s="111"/>
      <c r="F62" s="111"/>
      <c r="G62" s="1133"/>
      <c r="H62" s="112"/>
      <c r="I62" s="112"/>
      <c r="J62" s="112"/>
      <c r="K62" s="112"/>
      <c r="L62" s="1134"/>
    </row>
    <row r="63" spans="1:12" ht="14.25">
      <c r="A63" s="44" t="s">
        <v>117</v>
      </c>
      <c r="B63" s="48" t="s">
        <v>25</v>
      </c>
      <c r="C63" s="105">
        <v>13372.465973102991</v>
      </c>
      <c r="D63" s="105">
        <v>13673.080932671997</v>
      </c>
      <c r="E63" s="106">
        <v>13639.915292565052</v>
      </c>
      <c r="F63" s="106">
        <v>13946.542551325438</v>
      </c>
      <c r="G63" s="1130">
        <v>-2.1985897768708589</v>
      </c>
      <c r="H63" s="107">
        <v>341.93940677966106</v>
      </c>
      <c r="I63" s="107">
        <v>-0.67133635390497071</v>
      </c>
      <c r="J63" s="108">
        <v>14.563106796116504</v>
      </c>
      <c r="K63" s="108">
        <v>1.2740228892247896</v>
      </c>
      <c r="L63" s="1131">
        <v>-0.1192811351242129</v>
      </c>
    </row>
    <row r="64" spans="1:12" ht="15">
      <c r="A64" s="46" t="s">
        <v>117</v>
      </c>
      <c r="B64" s="47" t="s">
        <v>26</v>
      </c>
      <c r="C64" s="94">
        <v>13513.517647058823</v>
      </c>
      <c r="D64" s="94">
        <v>13544.36568627451</v>
      </c>
      <c r="E64" s="95">
        <v>13783.788</v>
      </c>
      <c r="F64" s="95">
        <v>13815.253000000001</v>
      </c>
      <c r="G64" s="1123">
        <v>-0.22775551052159629</v>
      </c>
      <c r="H64" s="96">
        <v>320.60000000000002</v>
      </c>
      <c r="I64" s="96">
        <v>-2.4642531183449852</v>
      </c>
      <c r="J64" s="104">
        <v>32.5</v>
      </c>
      <c r="K64" s="104">
        <v>0.28611530986827899</v>
      </c>
      <c r="L64" s="1129">
        <v>1.5570839120899904E-2</v>
      </c>
    </row>
    <row r="65" spans="1:12" ht="15">
      <c r="A65" s="46" t="s">
        <v>117</v>
      </c>
      <c r="B65" s="47" t="s">
        <v>27</v>
      </c>
      <c r="C65" s="94">
        <v>13323.361764705882</v>
      </c>
      <c r="D65" s="94">
        <v>13652.269607843138</v>
      </c>
      <c r="E65" s="95">
        <v>13589.829</v>
      </c>
      <c r="F65" s="95">
        <v>13925.315000000001</v>
      </c>
      <c r="G65" s="1123">
        <v>-2.4091806899879877</v>
      </c>
      <c r="H65" s="96">
        <v>342.8</v>
      </c>
      <c r="I65" s="96">
        <v>0.43949604453559915</v>
      </c>
      <c r="J65" s="104">
        <v>7.8260869565217401</v>
      </c>
      <c r="K65" s="104">
        <v>0.66940185705031308</v>
      </c>
      <c r="L65" s="1129">
        <v>-0.10841349634840181</v>
      </c>
    </row>
    <row r="66" spans="1:12" ht="15">
      <c r="A66" s="46" t="s">
        <v>117</v>
      </c>
      <c r="B66" s="47" t="s">
        <v>34</v>
      </c>
      <c r="C66" s="94">
        <v>13357.888235294118</v>
      </c>
      <c r="D66" s="94">
        <v>13808.580392156862</v>
      </c>
      <c r="E66" s="95">
        <v>13625.046</v>
      </c>
      <c r="F66" s="95">
        <v>14084.752</v>
      </c>
      <c r="G66" s="1123">
        <v>-3.2638558350193185</v>
      </c>
      <c r="H66" s="96">
        <v>359.3</v>
      </c>
      <c r="I66" s="96">
        <v>-1.0465436518865356</v>
      </c>
      <c r="J66" s="104">
        <v>15.686274509803921</v>
      </c>
      <c r="K66" s="104">
        <v>0.31850572230619739</v>
      </c>
      <c r="L66" s="1129">
        <v>-2.6438477896710944E-2</v>
      </c>
    </row>
    <row r="67" spans="1:12" ht="14.25">
      <c r="A67" s="44" t="s">
        <v>117</v>
      </c>
      <c r="B67" s="48" t="s">
        <v>28</v>
      </c>
      <c r="C67" s="105">
        <v>13047.911887531516</v>
      </c>
      <c r="D67" s="105">
        <v>13300.28374094975</v>
      </c>
      <c r="E67" s="106">
        <v>13308.870125282147</v>
      </c>
      <c r="F67" s="106">
        <v>13566.289415768744</v>
      </c>
      <c r="G67" s="1130">
        <v>-1.8974922515465942</v>
      </c>
      <c r="H67" s="107">
        <v>306.65424873382102</v>
      </c>
      <c r="I67" s="107">
        <v>-0.17047586309794141</v>
      </c>
      <c r="J67" s="108">
        <v>13.764404609475031</v>
      </c>
      <c r="K67" s="108">
        <v>9.5929604836968263</v>
      </c>
      <c r="L67" s="1131">
        <v>-0.97180109898832612</v>
      </c>
    </row>
    <row r="68" spans="1:12" ht="15">
      <c r="A68" s="46" t="s">
        <v>117</v>
      </c>
      <c r="B68" s="47" t="s">
        <v>29</v>
      </c>
      <c r="C68" s="94">
        <v>13009.518627450982</v>
      </c>
      <c r="D68" s="94">
        <v>13071.715686274509</v>
      </c>
      <c r="E68" s="95">
        <v>13269.709000000001</v>
      </c>
      <c r="F68" s="95">
        <v>13333.15</v>
      </c>
      <c r="G68" s="1123">
        <v>-0.47581404244307529</v>
      </c>
      <c r="H68" s="96">
        <v>285.7</v>
      </c>
      <c r="I68" s="96">
        <v>1.3479957431713416</v>
      </c>
      <c r="J68" s="104">
        <v>31.606217616580313</v>
      </c>
      <c r="K68" s="104">
        <v>1.3711941265385446</v>
      </c>
      <c r="L68" s="1129">
        <v>6.5817055182440409E-2</v>
      </c>
    </row>
    <row r="69" spans="1:12" ht="15">
      <c r="A69" s="46" t="s">
        <v>117</v>
      </c>
      <c r="B69" s="47" t="s">
        <v>30</v>
      </c>
      <c r="C69" s="94">
        <v>13034.736274509803</v>
      </c>
      <c r="D69" s="94">
        <v>13333.159803921568</v>
      </c>
      <c r="E69" s="95">
        <v>13295.431</v>
      </c>
      <c r="F69" s="95">
        <v>13599.823</v>
      </c>
      <c r="G69" s="1123">
        <v>-2.2382056001758244</v>
      </c>
      <c r="H69" s="96">
        <v>303.39999999999998</v>
      </c>
      <c r="I69" s="96">
        <v>0.29752066115701725</v>
      </c>
      <c r="J69" s="104">
        <v>12.76595744680851</v>
      </c>
      <c r="K69" s="104">
        <v>5.7223061973655804</v>
      </c>
      <c r="L69" s="1129">
        <v>-0.63548886519782943</v>
      </c>
    </row>
    <row r="70" spans="1:12" ht="15">
      <c r="A70" s="46" t="s">
        <v>117</v>
      </c>
      <c r="B70" s="47" t="s">
        <v>35</v>
      </c>
      <c r="C70" s="94">
        <v>13094.499019607842</v>
      </c>
      <c r="D70" s="94">
        <v>13322.176470588236</v>
      </c>
      <c r="E70" s="95">
        <v>13356.388999999999</v>
      </c>
      <c r="F70" s="95">
        <v>13588.62</v>
      </c>
      <c r="G70" s="1123">
        <v>-1.7090109223747634</v>
      </c>
      <c r="H70" s="96">
        <v>325.60000000000002</v>
      </c>
      <c r="I70" s="96">
        <v>-0.97323600973235669</v>
      </c>
      <c r="J70" s="104">
        <v>7.9254079254079253</v>
      </c>
      <c r="K70" s="104">
        <v>2.4994601597927013</v>
      </c>
      <c r="L70" s="1129">
        <v>-0.40212928897293976</v>
      </c>
    </row>
    <row r="71" spans="1:12" ht="14.25">
      <c r="A71" s="44" t="s">
        <v>117</v>
      </c>
      <c r="B71" s="48" t="s">
        <v>31</v>
      </c>
      <c r="C71" s="105">
        <v>12156.175272416767</v>
      </c>
      <c r="D71" s="105">
        <v>12309.988157625901</v>
      </c>
      <c r="E71" s="106">
        <v>12399.298777865102</v>
      </c>
      <c r="F71" s="106">
        <v>12556.18792077842</v>
      </c>
      <c r="G71" s="1130">
        <v>-1.2494966139658721</v>
      </c>
      <c r="H71" s="107">
        <v>269.21596139569414</v>
      </c>
      <c r="I71" s="107">
        <v>-0.17303574087146903</v>
      </c>
      <c r="J71" s="108">
        <v>20.75302554908113</v>
      </c>
      <c r="K71" s="108">
        <v>14.543295184625352</v>
      </c>
      <c r="L71" s="1131">
        <v>-0.54632267130971712</v>
      </c>
    </row>
    <row r="72" spans="1:12" ht="15">
      <c r="A72" s="46" t="s">
        <v>117</v>
      </c>
      <c r="B72" s="47" t="s">
        <v>32</v>
      </c>
      <c r="C72" s="94">
        <v>11963.217647058824</v>
      </c>
      <c r="D72" s="94">
        <v>11777.494117647058</v>
      </c>
      <c r="E72" s="95">
        <v>12202.482</v>
      </c>
      <c r="F72" s="95">
        <v>12013.044</v>
      </c>
      <c r="G72" s="1123">
        <v>1.5769358707085408</v>
      </c>
      <c r="H72" s="96">
        <v>244.2</v>
      </c>
      <c r="I72" s="96">
        <v>1.0761589403973486</v>
      </c>
      <c r="J72" s="104">
        <v>45.078740157480311</v>
      </c>
      <c r="K72" s="104">
        <v>3.978622327790974</v>
      </c>
      <c r="L72" s="1129">
        <v>0.54270754929925946</v>
      </c>
    </row>
    <row r="73" spans="1:12" ht="15">
      <c r="A73" s="46" t="s">
        <v>117</v>
      </c>
      <c r="B73" s="47" t="s">
        <v>33</v>
      </c>
      <c r="C73" s="94">
        <v>12209</v>
      </c>
      <c r="D73" s="94">
        <v>12432.362745098038</v>
      </c>
      <c r="E73" s="95">
        <v>12453.18</v>
      </c>
      <c r="F73" s="95">
        <v>12681.01</v>
      </c>
      <c r="G73" s="1123">
        <v>-1.7966234550717959</v>
      </c>
      <c r="H73" s="96">
        <v>272.2</v>
      </c>
      <c r="I73" s="96">
        <v>-0.11009174311927022</v>
      </c>
      <c r="J73" s="96">
        <v>9.6237337192474683</v>
      </c>
      <c r="K73" s="96">
        <v>8.1785791405743886</v>
      </c>
      <c r="L73" s="1124">
        <v>-1.1687323237475589</v>
      </c>
    </row>
    <row r="74" spans="1:12" ht="15.75" thickBot="1">
      <c r="A74" s="56" t="s">
        <v>117</v>
      </c>
      <c r="B74" s="57" t="s">
        <v>36</v>
      </c>
      <c r="C74" s="97">
        <v>12253.52843137255</v>
      </c>
      <c r="D74" s="97">
        <v>12498.312745098039</v>
      </c>
      <c r="E74" s="98">
        <v>12498.599</v>
      </c>
      <c r="F74" s="98">
        <v>12748.279</v>
      </c>
      <c r="G74" s="1125">
        <v>-1.9585388741492109</v>
      </c>
      <c r="H74" s="99">
        <v>300.7</v>
      </c>
      <c r="I74" s="99">
        <v>0.19993335554813924</v>
      </c>
      <c r="J74" s="99">
        <v>29.61876832844575</v>
      </c>
      <c r="K74" s="99">
        <v>2.3860937162599871</v>
      </c>
      <c r="L74" s="1126">
        <v>7.9702103138580505E-2</v>
      </c>
    </row>
    <row r="75" spans="1:12">
      <c r="A75" s="4"/>
      <c r="B75" s="4"/>
      <c r="C75" s="1073"/>
      <c r="D75" s="1073"/>
      <c r="E75" s="1073"/>
      <c r="F75" s="1073"/>
      <c r="G75" s="1074"/>
      <c r="H75" s="1074"/>
      <c r="I75" s="1074"/>
      <c r="J75" s="1074"/>
      <c r="K75" s="1074"/>
      <c r="L75" s="80"/>
    </row>
    <row r="76" spans="1:12" ht="13.5" thickBot="1">
      <c r="G76" s="80"/>
      <c r="H76" s="80"/>
      <c r="I76" s="80"/>
      <c r="J76" s="80"/>
      <c r="K76" s="80"/>
      <c r="L76" s="1139"/>
    </row>
    <row r="77" spans="1:12" ht="21" thickBot="1">
      <c r="A77" s="1085" t="s">
        <v>340</v>
      </c>
      <c r="B77" s="1075"/>
      <c r="C77" s="1075"/>
      <c r="D77" s="1075"/>
      <c r="E77" s="1075"/>
      <c r="F77" s="1075"/>
      <c r="G77" s="1076"/>
      <c r="H77" s="1076"/>
      <c r="I77" s="1076"/>
      <c r="J77" s="1076"/>
      <c r="K77" s="1076"/>
      <c r="L77" s="1140"/>
    </row>
    <row r="78" spans="1:12">
      <c r="A78" s="27"/>
      <c r="B78" s="28"/>
      <c r="C78" s="3" t="s">
        <v>9</v>
      </c>
      <c r="D78" s="3" t="s">
        <v>9</v>
      </c>
      <c r="E78" s="3"/>
      <c r="F78" s="3"/>
      <c r="G78" s="1077"/>
      <c r="H78" s="1186" t="s">
        <v>10</v>
      </c>
      <c r="I78" s="1187"/>
      <c r="J78" s="1110" t="s">
        <v>11</v>
      </c>
      <c r="K78" s="1078" t="s">
        <v>12</v>
      </c>
      <c r="L78" s="1079"/>
    </row>
    <row r="79" spans="1:12" ht="15.75">
      <c r="A79" s="29" t="s">
        <v>13</v>
      </c>
      <c r="B79" s="30" t="s">
        <v>14</v>
      </c>
      <c r="C79" s="1080" t="s">
        <v>40</v>
      </c>
      <c r="D79" s="1080" t="s">
        <v>40</v>
      </c>
      <c r="E79" s="1081" t="s">
        <v>41</v>
      </c>
      <c r="F79" s="1082"/>
      <c r="G79" s="1111"/>
      <c r="H79" s="1184" t="s">
        <v>15</v>
      </c>
      <c r="I79" s="1185"/>
      <c r="J79" s="1112" t="s">
        <v>16</v>
      </c>
      <c r="K79" s="1083" t="s">
        <v>17</v>
      </c>
      <c r="L79" s="1084"/>
    </row>
    <row r="80" spans="1:12" ht="26.25" thickBot="1">
      <c r="A80" s="31" t="s">
        <v>18</v>
      </c>
      <c r="B80" s="32" t="s">
        <v>19</v>
      </c>
      <c r="C80" s="978" t="s">
        <v>377</v>
      </c>
      <c r="D80" s="978" t="s">
        <v>376</v>
      </c>
      <c r="E80" s="1070" t="s">
        <v>377</v>
      </c>
      <c r="F80" s="1071" t="s">
        <v>376</v>
      </c>
      <c r="G80" s="1109" t="s">
        <v>20</v>
      </c>
      <c r="H80" s="81" t="s">
        <v>377</v>
      </c>
      <c r="I80" s="992" t="s">
        <v>20</v>
      </c>
      <c r="J80" s="1113" t="s">
        <v>20</v>
      </c>
      <c r="K80" s="1072" t="s">
        <v>377</v>
      </c>
      <c r="L80" s="1114" t="s">
        <v>21</v>
      </c>
    </row>
    <row r="81" spans="1:12" ht="15" thickBot="1">
      <c r="A81" s="33" t="s">
        <v>22</v>
      </c>
      <c r="B81" s="34" t="s">
        <v>23</v>
      </c>
      <c r="C81" s="82">
        <v>11496.629705758092</v>
      </c>
      <c r="D81" s="82">
        <v>11772.949012217585</v>
      </c>
      <c r="E81" s="83">
        <v>11726.562299873254</v>
      </c>
      <c r="F81" s="704">
        <v>12008.407992461936</v>
      </c>
      <c r="G81" s="1115">
        <v>-2.3470695929519194</v>
      </c>
      <c r="H81" s="84">
        <v>319.07009509235979</v>
      </c>
      <c r="I81" s="84">
        <v>-6.2706355530387323E-2</v>
      </c>
      <c r="J81" s="85">
        <v>27.940148231016643</v>
      </c>
      <c r="K81" s="84">
        <v>100</v>
      </c>
      <c r="L81" s="1116" t="s">
        <v>23</v>
      </c>
    </row>
    <row r="82" spans="1:12" ht="15" thickBot="1">
      <c r="A82" s="35"/>
      <c r="B82" s="36"/>
      <c r="C82" s="86"/>
      <c r="D82" s="86"/>
      <c r="E82" s="86"/>
      <c r="F82" s="86"/>
      <c r="G82" s="1117"/>
      <c r="H82" s="85"/>
      <c r="I82" s="85"/>
      <c r="J82" s="85"/>
      <c r="K82" s="85"/>
      <c r="L82" s="1118"/>
    </row>
    <row r="83" spans="1:12" ht="15">
      <c r="A83" s="37" t="s">
        <v>108</v>
      </c>
      <c r="B83" s="38" t="s">
        <v>23</v>
      </c>
      <c r="C83" s="87">
        <v>10883.333333333334</v>
      </c>
      <c r="D83" s="87">
        <v>11332.897278314309</v>
      </c>
      <c r="E83" s="88">
        <v>11101</v>
      </c>
      <c r="F83" s="88">
        <v>11559.555223880596</v>
      </c>
      <c r="G83" s="1119">
        <v>-3.9668933189858211</v>
      </c>
      <c r="H83" s="89">
        <v>236.66666666666666</v>
      </c>
      <c r="I83" s="89">
        <v>5.9701492537313348</v>
      </c>
      <c r="J83" s="89">
        <v>0</v>
      </c>
      <c r="K83" s="89">
        <v>3.2790468903705322E-2</v>
      </c>
      <c r="L83" s="1120">
        <v>-9.1617056173406847E-3</v>
      </c>
    </row>
    <row r="84" spans="1:12" ht="15">
      <c r="A84" s="46" t="s">
        <v>109</v>
      </c>
      <c r="B84" s="90" t="s">
        <v>23</v>
      </c>
      <c r="C84" s="91">
        <v>11707.757729372332</v>
      </c>
      <c r="D84" s="91">
        <v>11814.507250648949</v>
      </c>
      <c r="E84" s="92">
        <v>11941.912883959778</v>
      </c>
      <c r="F84" s="92">
        <v>12050.797395661928</v>
      </c>
      <c r="G84" s="1121">
        <v>-0.90354611505912963</v>
      </c>
      <c r="H84" s="93">
        <v>351.732967032967</v>
      </c>
      <c r="I84" s="93">
        <v>-0.40509039326870394</v>
      </c>
      <c r="J84" s="93">
        <v>20.181593066446553</v>
      </c>
      <c r="K84" s="93">
        <v>31.828615149196633</v>
      </c>
      <c r="L84" s="1122">
        <v>-2.0547578056348605</v>
      </c>
    </row>
    <row r="85" spans="1:12" ht="15">
      <c r="A85" s="39" t="s">
        <v>110</v>
      </c>
      <c r="B85" s="40" t="s">
        <v>23</v>
      </c>
      <c r="C85" s="94">
        <v>11352.929291484541</v>
      </c>
      <c r="D85" s="94">
        <v>11562.838421137172</v>
      </c>
      <c r="E85" s="95">
        <v>11579.987877314232</v>
      </c>
      <c r="F85" s="95">
        <v>11794.095189559916</v>
      </c>
      <c r="G85" s="1123">
        <v>-1.8153771764976987</v>
      </c>
      <c r="H85" s="96">
        <v>393.94480198019806</v>
      </c>
      <c r="I85" s="96">
        <v>1.4387755580957755</v>
      </c>
      <c r="J85" s="96">
        <v>49.44512946979038</v>
      </c>
      <c r="K85" s="96">
        <v>13.24734943709695</v>
      </c>
      <c r="L85" s="1124">
        <v>1.906278258240846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3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124" t="s">
        <v>100</v>
      </c>
    </row>
    <row r="87" spans="1:12" ht="15">
      <c r="A87" s="39" t="s">
        <v>98</v>
      </c>
      <c r="B87" s="40" t="s">
        <v>23</v>
      </c>
      <c r="C87" s="94">
        <v>10292.100267752181</v>
      </c>
      <c r="D87" s="94">
        <v>10535.217081890449</v>
      </c>
      <c r="E87" s="95">
        <v>10497.942273107225</v>
      </c>
      <c r="F87" s="95">
        <v>10745.921423528258</v>
      </c>
      <c r="G87" s="1123">
        <v>-2.307658325865678</v>
      </c>
      <c r="H87" s="96">
        <v>277.28707885968163</v>
      </c>
      <c r="I87" s="96">
        <v>-4.7842945741739945E-2</v>
      </c>
      <c r="J87" s="96">
        <v>46.554530656538248</v>
      </c>
      <c r="K87" s="96">
        <v>29.522352169636022</v>
      </c>
      <c r="L87" s="1124">
        <v>3.7497329555400896</v>
      </c>
    </row>
    <row r="88" spans="1:12" ht="15.75" thickBot="1">
      <c r="A88" s="41" t="s">
        <v>112</v>
      </c>
      <c r="B88" s="42" t="s">
        <v>23</v>
      </c>
      <c r="C88" s="97">
        <v>12626.98590851983</v>
      </c>
      <c r="D88" s="97">
        <v>12878.311044444423</v>
      </c>
      <c r="E88" s="98">
        <v>12879.525626690227</v>
      </c>
      <c r="F88" s="98">
        <v>13135.877265333311</v>
      </c>
      <c r="G88" s="1125">
        <v>-1.9515380165709786</v>
      </c>
      <c r="H88" s="99">
        <v>287.72184403274451</v>
      </c>
      <c r="I88" s="99">
        <v>-0.76642123418581254</v>
      </c>
      <c r="J88" s="99">
        <v>12.071463061323032</v>
      </c>
      <c r="K88" s="99">
        <v>25.368892775166685</v>
      </c>
      <c r="L88" s="1126">
        <v>-3.5920917025287444</v>
      </c>
    </row>
    <row r="89" spans="1:12" ht="15" thickBot="1">
      <c r="A89" s="35"/>
      <c r="B89" s="43"/>
      <c r="C89" s="86"/>
      <c r="D89" s="86"/>
      <c r="E89" s="86"/>
      <c r="F89" s="86"/>
      <c r="G89" s="1117"/>
      <c r="H89" s="85"/>
      <c r="I89" s="85"/>
      <c r="J89" s="85"/>
      <c r="K89" s="85"/>
      <c r="L89" s="1118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7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28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3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29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3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29" t="s">
        <v>100</v>
      </c>
    </row>
    <row r="93" spans="1:12" ht="14.25">
      <c r="A93" s="44" t="s">
        <v>113</v>
      </c>
      <c r="B93" s="48" t="s">
        <v>28</v>
      </c>
      <c r="C93" s="105" t="s">
        <v>257</v>
      </c>
      <c r="D93" s="105" t="s">
        <v>100</v>
      </c>
      <c r="E93" s="106" t="s">
        <v>257</v>
      </c>
      <c r="F93" s="106" t="s">
        <v>100</v>
      </c>
      <c r="G93" s="1130" t="s">
        <v>100</v>
      </c>
      <c r="H93" s="107" t="s">
        <v>257</v>
      </c>
      <c r="I93" s="107" t="s">
        <v>100</v>
      </c>
      <c r="J93" s="108" t="s">
        <v>100</v>
      </c>
      <c r="K93" s="108" t="s">
        <v>100</v>
      </c>
      <c r="L93" s="1131" t="s">
        <v>100</v>
      </c>
    </row>
    <row r="94" spans="1:12" ht="15">
      <c r="A94" s="46" t="s">
        <v>113</v>
      </c>
      <c r="B94" s="47" t="s">
        <v>29</v>
      </c>
      <c r="C94" s="94" t="s">
        <v>257</v>
      </c>
      <c r="D94" s="94" t="s">
        <v>100</v>
      </c>
      <c r="E94" s="95" t="s">
        <v>257</v>
      </c>
      <c r="F94" s="95" t="s">
        <v>100</v>
      </c>
      <c r="G94" s="1123" t="s">
        <v>100</v>
      </c>
      <c r="H94" s="96" t="s">
        <v>257</v>
      </c>
      <c r="I94" s="96" t="s">
        <v>100</v>
      </c>
      <c r="J94" s="104" t="s">
        <v>100</v>
      </c>
      <c r="K94" s="104" t="s">
        <v>100</v>
      </c>
      <c r="L94" s="1129" t="s">
        <v>100</v>
      </c>
    </row>
    <row r="95" spans="1:12" ht="15">
      <c r="A95" s="46" t="s">
        <v>113</v>
      </c>
      <c r="B95" s="47" t="s">
        <v>30</v>
      </c>
      <c r="C95" s="94" t="s">
        <v>257</v>
      </c>
      <c r="D95" s="94" t="s">
        <v>100</v>
      </c>
      <c r="E95" s="95" t="s">
        <v>257</v>
      </c>
      <c r="F95" s="95" t="s">
        <v>100</v>
      </c>
      <c r="G95" s="1123" t="s">
        <v>100</v>
      </c>
      <c r="H95" s="96" t="s">
        <v>257</v>
      </c>
      <c r="I95" s="96" t="s">
        <v>100</v>
      </c>
      <c r="J95" s="104" t="s">
        <v>100</v>
      </c>
      <c r="K95" s="104" t="s">
        <v>100</v>
      </c>
      <c r="L95" s="1129" t="s">
        <v>100</v>
      </c>
    </row>
    <row r="96" spans="1:12" ht="14.25">
      <c r="A96" s="44" t="s">
        <v>113</v>
      </c>
      <c r="B96" s="48" t="s">
        <v>31</v>
      </c>
      <c r="C96" s="105" t="s">
        <v>257</v>
      </c>
      <c r="D96" s="105">
        <v>11332.897278314309</v>
      </c>
      <c r="E96" s="106" t="s">
        <v>257</v>
      </c>
      <c r="F96" s="106">
        <v>11559.555223880596</v>
      </c>
      <c r="G96" s="1130" t="s">
        <v>100</v>
      </c>
      <c r="H96" s="107" t="s">
        <v>257</v>
      </c>
      <c r="I96" s="107" t="s">
        <v>100</v>
      </c>
      <c r="J96" s="108" t="s">
        <v>100</v>
      </c>
      <c r="K96" s="108" t="s">
        <v>100</v>
      </c>
      <c r="L96" s="1131" t="s">
        <v>100</v>
      </c>
    </row>
    <row r="97" spans="1:12" ht="15">
      <c r="A97" s="46" t="s">
        <v>113</v>
      </c>
      <c r="B97" s="47" t="s">
        <v>32</v>
      </c>
      <c r="C97" s="94" t="s">
        <v>100</v>
      </c>
      <c r="D97" s="94" t="s">
        <v>257</v>
      </c>
      <c r="E97" s="95" t="s">
        <v>100</v>
      </c>
      <c r="F97" s="95" t="s">
        <v>257</v>
      </c>
      <c r="G97" s="1123" t="s">
        <v>100</v>
      </c>
      <c r="H97" s="96" t="s">
        <v>100</v>
      </c>
      <c r="I97" s="96" t="s">
        <v>100</v>
      </c>
      <c r="J97" s="104" t="s">
        <v>100</v>
      </c>
      <c r="K97" s="104" t="s">
        <v>100</v>
      </c>
      <c r="L97" s="1129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09" t="s">
        <v>257</v>
      </c>
      <c r="E98" s="110" t="s">
        <v>257</v>
      </c>
      <c r="F98" s="110" t="s">
        <v>257</v>
      </c>
      <c r="G98" s="1132" t="s">
        <v>100</v>
      </c>
      <c r="H98" s="104" t="s">
        <v>257</v>
      </c>
      <c r="I98" s="104" t="s">
        <v>100</v>
      </c>
      <c r="J98" s="104" t="s">
        <v>100</v>
      </c>
      <c r="K98" s="104" t="s">
        <v>100</v>
      </c>
      <c r="L98" s="1129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7"/>
      <c r="H99" s="85"/>
      <c r="I99" s="85"/>
      <c r="J99" s="85"/>
      <c r="K99" s="85"/>
      <c r="L99" s="1118"/>
    </row>
    <row r="100" spans="1:12" ht="14.25">
      <c r="A100" s="44" t="s">
        <v>114</v>
      </c>
      <c r="B100" s="45" t="s">
        <v>25</v>
      </c>
      <c r="C100" s="100">
        <v>12505.369880433291</v>
      </c>
      <c r="D100" s="100">
        <v>12523.968000753383</v>
      </c>
      <c r="E100" s="101">
        <v>12755.477278041957</v>
      </c>
      <c r="F100" s="101">
        <v>12774.44736076845</v>
      </c>
      <c r="G100" s="1127">
        <v>-0.14850022228556214</v>
      </c>
      <c r="H100" s="102">
        <v>415.7</v>
      </c>
      <c r="I100" s="102">
        <v>4.1660178329828608E-2</v>
      </c>
      <c r="J100" s="103">
        <v>-27.731092436974791</v>
      </c>
      <c r="K100" s="103">
        <v>0.93999344190621936</v>
      </c>
      <c r="L100" s="1128">
        <v>-0.72410948076193871</v>
      </c>
    </row>
    <row r="101" spans="1:12" ht="15">
      <c r="A101" s="46" t="s">
        <v>114</v>
      </c>
      <c r="B101" s="47" t="s">
        <v>26</v>
      </c>
      <c r="C101" s="94">
        <v>12509.24019607843</v>
      </c>
      <c r="D101" s="94">
        <v>12889.25588235294</v>
      </c>
      <c r="E101" s="95">
        <v>12759.424999999999</v>
      </c>
      <c r="F101" s="95">
        <v>13147.040999999999</v>
      </c>
      <c r="G101" s="1123">
        <v>-2.9483136167294224</v>
      </c>
      <c r="H101" s="96">
        <v>403.3</v>
      </c>
      <c r="I101" s="96">
        <v>1.2045169385194507</v>
      </c>
      <c r="J101" s="104">
        <v>-18.867924528301888</v>
      </c>
      <c r="K101" s="104">
        <v>0.46999672095310968</v>
      </c>
      <c r="L101" s="1129">
        <v>-0.27115836225203643</v>
      </c>
    </row>
    <row r="102" spans="1:12" ht="15">
      <c r="A102" s="46" t="s">
        <v>114</v>
      </c>
      <c r="B102" s="47" t="s">
        <v>27</v>
      </c>
      <c r="C102" s="94">
        <v>12501.724509803922</v>
      </c>
      <c r="D102" s="94">
        <v>12251.646078431373</v>
      </c>
      <c r="E102" s="95">
        <v>12751.759</v>
      </c>
      <c r="F102" s="95">
        <v>12496.679</v>
      </c>
      <c r="G102" s="1123">
        <v>2.0411823013138126</v>
      </c>
      <c r="H102" s="96">
        <v>428.1</v>
      </c>
      <c r="I102" s="96">
        <v>-0.25629077353214486</v>
      </c>
      <c r="J102" s="104">
        <v>-34.848484848484851</v>
      </c>
      <c r="K102" s="104">
        <v>0.46999672095310968</v>
      </c>
      <c r="L102" s="1129">
        <v>-0.4529511185099025</v>
      </c>
    </row>
    <row r="103" spans="1:12" ht="14.25">
      <c r="A103" s="44" t="s">
        <v>114</v>
      </c>
      <c r="B103" s="48" t="s">
        <v>28</v>
      </c>
      <c r="C103" s="105">
        <v>11980.272972003957</v>
      </c>
      <c r="D103" s="105">
        <v>12075.690032131341</v>
      </c>
      <c r="E103" s="106">
        <v>12219.878431444036</v>
      </c>
      <c r="F103" s="106">
        <v>12317.203832773968</v>
      </c>
      <c r="G103" s="1130">
        <v>-0.79015824249791</v>
      </c>
      <c r="H103" s="107">
        <v>380.51760939167553</v>
      </c>
      <c r="I103" s="107">
        <v>1.0561439087601785</v>
      </c>
      <c r="J103" s="108">
        <v>28.708791208791208</v>
      </c>
      <c r="K103" s="108">
        <v>10.241556454257296</v>
      </c>
      <c r="L103" s="1131">
        <v>6.1162103816798208E-2</v>
      </c>
    </row>
    <row r="104" spans="1:12" ht="15">
      <c r="A104" s="46" t="s">
        <v>114</v>
      </c>
      <c r="B104" s="47" t="s">
        <v>29</v>
      </c>
      <c r="C104" s="94">
        <v>12201.598039215685</v>
      </c>
      <c r="D104" s="94">
        <v>12213.261764705881</v>
      </c>
      <c r="E104" s="95">
        <v>12445.63</v>
      </c>
      <c r="F104" s="95">
        <v>12457.527</v>
      </c>
      <c r="G104" s="1123">
        <v>-9.5500495403307933E-2</v>
      </c>
      <c r="H104" s="96">
        <v>371</v>
      </c>
      <c r="I104" s="96">
        <v>2.9983342587451447</v>
      </c>
      <c r="J104" s="104">
        <v>19.2</v>
      </c>
      <c r="K104" s="104">
        <v>4.8857798666520926</v>
      </c>
      <c r="L104" s="1129">
        <v>-0.35824194847865876</v>
      </c>
    </row>
    <row r="105" spans="1:12" ht="15">
      <c r="A105" s="46" t="s">
        <v>114</v>
      </c>
      <c r="B105" s="47" t="s">
        <v>30</v>
      </c>
      <c r="C105" s="94">
        <v>11787.808823529413</v>
      </c>
      <c r="D105" s="94">
        <v>11942.075490196077</v>
      </c>
      <c r="E105" s="95">
        <v>12023.565000000001</v>
      </c>
      <c r="F105" s="95">
        <v>12180.916999999999</v>
      </c>
      <c r="G105" s="1123">
        <v>-1.2917910860077197</v>
      </c>
      <c r="H105" s="96">
        <v>389.2</v>
      </c>
      <c r="I105" s="96">
        <v>-1.1931962427011904</v>
      </c>
      <c r="J105" s="104">
        <v>38.81019830028329</v>
      </c>
      <c r="K105" s="104">
        <v>5.3557765876052033</v>
      </c>
      <c r="L105" s="1129">
        <v>0.41940405229545608</v>
      </c>
    </row>
    <row r="106" spans="1:12" ht="14.25">
      <c r="A106" s="44" t="s">
        <v>114</v>
      </c>
      <c r="B106" s="48" t="s">
        <v>31</v>
      </c>
      <c r="C106" s="105">
        <v>11508.882140800561</v>
      </c>
      <c r="D106" s="105">
        <v>11614.025661968759</v>
      </c>
      <c r="E106" s="106">
        <v>11739.059783616573</v>
      </c>
      <c r="F106" s="106">
        <v>11846.306175208134</v>
      </c>
      <c r="G106" s="1130">
        <v>-0.9053150408690761</v>
      </c>
      <c r="H106" s="107">
        <v>334.54272101641078</v>
      </c>
      <c r="I106" s="107">
        <v>-0.92205366161478719</v>
      </c>
      <c r="J106" s="108">
        <v>19.860406091370557</v>
      </c>
      <c r="K106" s="108">
        <v>20.647065253033116</v>
      </c>
      <c r="L106" s="1131">
        <v>-1.3918104286897197</v>
      </c>
    </row>
    <row r="107" spans="1:12" ht="15">
      <c r="A107" s="46" t="s">
        <v>114</v>
      </c>
      <c r="B107" s="47" t="s">
        <v>32</v>
      </c>
      <c r="C107" s="94">
        <v>11478.872549019608</v>
      </c>
      <c r="D107" s="94">
        <v>11629.893137254901</v>
      </c>
      <c r="E107" s="95">
        <v>11708.45</v>
      </c>
      <c r="F107" s="95">
        <v>11862.491</v>
      </c>
      <c r="G107" s="1123">
        <v>-1.2985552528554016</v>
      </c>
      <c r="H107" s="96">
        <v>325.8</v>
      </c>
      <c r="I107" s="96">
        <v>-0.82191780821917471</v>
      </c>
      <c r="J107" s="104">
        <v>55.399568034557234</v>
      </c>
      <c r="K107" s="104">
        <v>15.72849491747732</v>
      </c>
      <c r="L107" s="1129">
        <v>2.7792570486477839</v>
      </c>
    </row>
    <row r="108" spans="1:12" ht="15.75" thickBot="1">
      <c r="A108" s="49" t="s">
        <v>114</v>
      </c>
      <c r="B108" s="50" t="s">
        <v>33</v>
      </c>
      <c r="C108" s="109">
        <v>11595.132352941177</v>
      </c>
      <c r="D108" s="109">
        <v>11592.85</v>
      </c>
      <c r="E108" s="110">
        <v>11827.035</v>
      </c>
      <c r="F108" s="110">
        <v>11824.707</v>
      </c>
      <c r="G108" s="1132">
        <v>1.9687591413466057E-2</v>
      </c>
      <c r="H108" s="104">
        <v>362.5</v>
      </c>
      <c r="I108" s="104">
        <v>3.3646991730824096</v>
      </c>
      <c r="J108" s="104">
        <v>-30.76923076923077</v>
      </c>
      <c r="K108" s="104">
        <v>4.9185703355557981</v>
      </c>
      <c r="L108" s="1129">
        <v>-4.1710674773375027</v>
      </c>
    </row>
    <row r="109" spans="1:12" ht="15.75" thickBot="1">
      <c r="A109" s="51"/>
      <c r="B109" s="52"/>
      <c r="C109" s="111"/>
      <c r="D109" s="111"/>
      <c r="E109" s="111"/>
      <c r="F109" s="111"/>
      <c r="G109" s="1133"/>
      <c r="H109" s="112"/>
      <c r="I109" s="112"/>
      <c r="J109" s="112"/>
      <c r="K109" s="112"/>
      <c r="L109" s="1134"/>
    </row>
    <row r="110" spans="1:12" ht="15">
      <c r="A110" s="46" t="s">
        <v>115</v>
      </c>
      <c r="B110" s="53" t="s">
        <v>30</v>
      </c>
      <c r="C110" s="113">
        <v>11514.557843137254</v>
      </c>
      <c r="D110" s="113">
        <v>11951.807843137254</v>
      </c>
      <c r="E110" s="114">
        <v>11744.849</v>
      </c>
      <c r="F110" s="114">
        <v>12190.843999999999</v>
      </c>
      <c r="G110" s="1135">
        <v>-3.6584423523096432</v>
      </c>
      <c r="H110" s="115">
        <v>411.4</v>
      </c>
      <c r="I110" s="115">
        <v>3.3149171270718201</v>
      </c>
      <c r="J110" s="115">
        <v>63.851351351351347</v>
      </c>
      <c r="K110" s="115">
        <v>5.3011258060990274</v>
      </c>
      <c r="L110" s="1136">
        <v>1.1618445866891554</v>
      </c>
    </row>
    <row r="111" spans="1:12" ht="15.75" thickBot="1">
      <c r="A111" s="49" t="s">
        <v>115</v>
      </c>
      <c r="B111" s="50" t="s">
        <v>33</v>
      </c>
      <c r="C111" s="109">
        <v>11236.892156862745</v>
      </c>
      <c r="D111" s="109">
        <v>11330.222549019607</v>
      </c>
      <c r="E111" s="110">
        <v>11461.63</v>
      </c>
      <c r="F111" s="110">
        <v>11556.826999999999</v>
      </c>
      <c r="G111" s="1132">
        <v>-0.82372955829485139</v>
      </c>
      <c r="H111" s="104">
        <v>382.3</v>
      </c>
      <c r="I111" s="104">
        <v>-0.10452051215050361</v>
      </c>
      <c r="J111" s="104">
        <v>41.165048543689323</v>
      </c>
      <c r="K111" s="104">
        <v>7.9462236309979231</v>
      </c>
      <c r="L111" s="1129">
        <v>0.74443367155169238</v>
      </c>
    </row>
    <row r="112" spans="1:12" ht="15.75" thickBot="1">
      <c r="A112" s="51"/>
      <c r="B112" s="52"/>
      <c r="C112" s="111"/>
      <c r="D112" s="111"/>
      <c r="E112" s="111"/>
      <c r="F112" s="111"/>
      <c r="G112" s="1133"/>
      <c r="H112" s="112"/>
      <c r="I112" s="112"/>
      <c r="J112" s="112"/>
      <c r="K112" s="112"/>
      <c r="L112" s="1134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7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28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3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29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3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29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3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29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0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1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3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29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3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29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0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1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3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29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2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29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3"/>
      <c r="H123" s="112"/>
      <c r="I123" s="112"/>
      <c r="J123" s="112"/>
      <c r="K123" s="112"/>
      <c r="L123" s="1134"/>
    </row>
    <row r="124" spans="1:12" ht="14.25">
      <c r="A124" s="44" t="s">
        <v>24</v>
      </c>
      <c r="B124" s="45" t="s">
        <v>28</v>
      </c>
      <c r="C124" s="100">
        <v>11328.944474628517</v>
      </c>
      <c r="D124" s="100">
        <v>11466.490538203483</v>
      </c>
      <c r="E124" s="101">
        <v>11555.523364121087</v>
      </c>
      <c r="F124" s="101">
        <v>11695.820348967552</v>
      </c>
      <c r="G124" s="1127">
        <v>-1.1995480493067776</v>
      </c>
      <c r="H124" s="102">
        <v>339.97719298245619</v>
      </c>
      <c r="I124" s="102">
        <v>0.79609147700178906</v>
      </c>
      <c r="J124" s="103">
        <v>-14.925373134328357</v>
      </c>
      <c r="K124" s="103">
        <v>1.8690567275112036</v>
      </c>
      <c r="L124" s="1128">
        <v>-0.9417389653988788</v>
      </c>
    </row>
    <row r="125" spans="1:12" ht="15">
      <c r="A125" s="46" t="s">
        <v>24</v>
      </c>
      <c r="B125" s="47" t="s">
        <v>29</v>
      </c>
      <c r="C125" s="94">
        <v>11115.580392156862</v>
      </c>
      <c r="D125" s="94">
        <v>11332.196078431372</v>
      </c>
      <c r="E125" s="95">
        <v>11337.892</v>
      </c>
      <c r="F125" s="95">
        <v>11558.84</v>
      </c>
      <c r="G125" s="1123">
        <v>-1.9115066909828349</v>
      </c>
      <c r="H125" s="96">
        <v>317.10000000000002</v>
      </c>
      <c r="I125" s="96">
        <v>1.6998075689544616</v>
      </c>
      <c r="J125" s="104">
        <v>9.0909090909090917</v>
      </c>
      <c r="K125" s="104">
        <v>0.26232375122964258</v>
      </c>
      <c r="L125" s="1129">
        <v>-4.5325528591361519E-2</v>
      </c>
    </row>
    <row r="126" spans="1:12" ht="15">
      <c r="A126" s="46" t="s">
        <v>24</v>
      </c>
      <c r="B126" s="47" t="s">
        <v>30</v>
      </c>
      <c r="C126" s="94">
        <v>11325.641176470588</v>
      </c>
      <c r="D126" s="94">
        <v>11333.35</v>
      </c>
      <c r="E126" s="95">
        <v>11552.154</v>
      </c>
      <c r="F126" s="95">
        <v>11560.017</v>
      </c>
      <c r="G126" s="1123">
        <v>-6.8018931114023226E-2</v>
      </c>
      <c r="H126" s="96">
        <v>333.5</v>
      </c>
      <c r="I126" s="96">
        <v>0.84668884185062332</v>
      </c>
      <c r="J126" s="104">
        <v>-16.216216216216218</v>
      </c>
      <c r="K126" s="104">
        <v>1.016504536014865</v>
      </c>
      <c r="L126" s="1129">
        <v>-0.53572592126383722</v>
      </c>
    </row>
    <row r="127" spans="1:12" ht="15">
      <c r="A127" s="46" t="s">
        <v>24</v>
      </c>
      <c r="B127" s="47" t="s">
        <v>35</v>
      </c>
      <c r="C127" s="94">
        <v>11417.420588235294</v>
      </c>
      <c r="D127" s="94">
        <v>11706.228431372549</v>
      </c>
      <c r="E127" s="95">
        <v>11645.769</v>
      </c>
      <c r="F127" s="95">
        <v>11940.352999999999</v>
      </c>
      <c r="G127" s="1123">
        <v>-2.4671297406366373</v>
      </c>
      <c r="H127" s="96">
        <v>361.3</v>
      </c>
      <c r="I127" s="96">
        <v>1.4033118158854896</v>
      </c>
      <c r="J127" s="104">
        <v>-20.588235294117645</v>
      </c>
      <c r="K127" s="104">
        <v>0.59022844026669574</v>
      </c>
      <c r="L127" s="1129">
        <v>-0.3606875155436805</v>
      </c>
    </row>
    <row r="128" spans="1:12" ht="14.25">
      <c r="A128" s="44" t="s">
        <v>24</v>
      </c>
      <c r="B128" s="48" t="s">
        <v>31</v>
      </c>
      <c r="C128" s="105">
        <v>10707.326912599665</v>
      </c>
      <c r="D128" s="105">
        <v>10898.378820681732</v>
      </c>
      <c r="E128" s="106">
        <v>10921.473450851658</v>
      </c>
      <c r="F128" s="106">
        <v>11116.346397095367</v>
      </c>
      <c r="G128" s="1130">
        <v>-1.7530305307383063</v>
      </c>
      <c r="H128" s="107">
        <v>293.40411871592977</v>
      </c>
      <c r="I128" s="107">
        <v>1.9927674185569562</v>
      </c>
      <c r="J128" s="108">
        <v>53.29619312906221</v>
      </c>
      <c r="K128" s="108">
        <v>18.045688053339163</v>
      </c>
      <c r="L128" s="1131">
        <v>2.9848574002836443</v>
      </c>
    </row>
    <row r="129" spans="1:12" ht="15">
      <c r="A129" s="46" t="s">
        <v>24</v>
      </c>
      <c r="B129" s="47" t="s">
        <v>32</v>
      </c>
      <c r="C129" s="94">
        <v>10401.46862745098</v>
      </c>
      <c r="D129" s="94">
        <v>10651.373529411765</v>
      </c>
      <c r="E129" s="95">
        <v>10609.498</v>
      </c>
      <c r="F129" s="95">
        <v>10864.401</v>
      </c>
      <c r="G129" s="1123">
        <v>-2.3462223089887813</v>
      </c>
      <c r="H129" s="96">
        <v>267.10000000000002</v>
      </c>
      <c r="I129" s="96">
        <v>3.446940356312949</v>
      </c>
      <c r="J129" s="104">
        <v>42.513368983957214</v>
      </c>
      <c r="K129" s="104">
        <v>5.8257733085583121</v>
      </c>
      <c r="L129" s="1129">
        <v>0.59573555160124325</v>
      </c>
    </row>
    <row r="130" spans="1:12" ht="15">
      <c r="A130" s="46" t="s">
        <v>24</v>
      </c>
      <c r="B130" s="47" t="s">
        <v>33</v>
      </c>
      <c r="C130" s="94">
        <v>10798.233333333334</v>
      </c>
      <c r="D130" s="94">
        <v>10975.431372549019</v>
      </c>
      <c r="E130" s="95">
        <v>11014.198</v>
      </c>
      <c r="F130" s="95">
        <v>11194.94</v>
      </c>
      <c r="G130" s="1123">
        <v>-1.6144972639424615</v>
      </c>
      <c r="H130" s="96">
        <v>299.3</v>
      </c>
      <c r="I130" s="96">
        <v>1.3202437373053604</v>
      </c>
      <c r="J130" s="104">
        <v>71.978021978021971</v>
      </c>
      <c r="K130" s="104">
        <v>10.263416766859766</v>
      </c>
      <c r="L130" s="1129">
        <v>2.6281210040293939</v>
      </c>
    </row>
    <row r="131" spans="1:12" ht="15">
      <c r="A131" s="46" t="s">
        <v>24</v>
      </c>
      <c r="B131" s="47" t="s">
        <v>36</v>
      </c>
      <c r="C131" s="94">
        <v>11002.215686274511</v>
      </c>
      <c r="D131" s="94">
        <v>11118.197058823529</v>
      </c>
      <c r="E131" s="95">
        <v>11222.26</v>
      </c>
      <c r="F131" s="95">
        <v>11340.561</v>
      </c>
      <c r="G131" s="1123">
        <v>-1.0431670884711919</v>
      </c>
      <c r="H131" s="96">
        <v>340.8</v>
      </c>
      <c r="I131" s="96">
        <v>2.9607250755287042</v>
      </c>
      <c r="J131" s="104">
        <v>14.012738853503185</v>
      </c>
      <c r="K131" s="104">
        <v>1.956497977921084</v>
      </c>
      <c r="L131" s="1129">
        <v>-0.23899915534699034</v>
      </c>
    </row>
    <row r="132" spans="1:12" ht="14.25">
      <c r="A132" s="44" t="s">
        <v>24</v>
      </c>
      <c r="B132" s="48" t="s">
        <v>37</v>
      </c>
      <c r="C132" s="105">
        <v>9025.7025756846033</v>
      </c>
      <c r="D132" s="105">
        <v>9220.8436804501071</v>
      </c>
      <c r="E132" s="106">
        <v>9206.2166271982951</v>
      </c>
      <c r="F132" s="106">
        <v>9405.2605540591085</v>
      </c>
      <c r="G132" s="1130">
        <v>-2.1163042290722109</v>
      </c>
      <c r="H132" s="107">
        <v>234.81922639362912</v>
      </c>
      <c r="I132" s="107">
        <v>-0.7435930893830982</v>
      </c>
      <c r="J132" s="108">
        <v>55.575221238938056</v>
      </c>
      <c r="K132" s="108">
        <v>9.6076073887856595</v>
      </c>
      <c r="L132" s="1131">
        <v>1.7066145206553278</v>
      </c>
    </row>
    <row r="133" spans="1:12" ht="15">
      <c r="A133" s="46" t="s">
        <v>24</v>
      </c>
      <c r="B133" s="47" t="s">
        <v>102</v>
      </c>
      <c r="C133" s="116">
        <v>8238.697058823529</v>
      </c>
      <c r="D133" s="116">
        <v>8493.1960784313724</v>
      </c>
      <c r="E133" s="117">
        <v>8403.4709999999995</v>
      </c>
      <c r="F133" s="117">
        <v>8663.06</v>
      </c>
      <c r="G133" s="1137">
        <v>-2.9965046992633084</v>
      </c>
      <c r="H133" s="118">
        <v>217.1</v>
      </c>
      <c r="I133" s="118">
        <v>2.988614800759005</v>
      </c>
      <c r="J133" s="119">
        <v>42.413793103448278</v>
      </c>
      <c r="K133" s="119">
        <v>4.5141545524100994</v>
      </c>
      <c r="L133" s="1138">
        <v>0.45877768204231906</v>
      </c>
    </row>
    <row r="134" spans="1:12" ht="15">
      <c r="A134" s="46" t="s">
        <v>24</v>
      </c>
      <c r="B134" s="47" t="s">
        <v>38</v>
      </c>
      <c r="C134" s="94">
        <v>9428.350980392157</v>
      </c>
      <c r="D134" s="94">
        <v>9574.9009803921563</v>
      </c>
      <c r="E134" s="95">
        <v>9616.9179999999997</v>
      </c>
      <c r="F134" s="95">
        <v>9766.3989999999994</v>
      </c>
      <c r="G134" s="1123">
        <v>-1.5305641311603158</v>
      </c>
      <c r="H134" s="96">
        <v>235.6</v>
      </c>
      <c r="I134" s="96">
        <v>-3.0851501439736735</v>
      </c>
      <c r="J134" s="104">
        <v>96.15384615384616</v>
      </c>
      <c r="K134" s="104">
        <v>3.9020657995409334</v>
      </c>
      <c r="L134" s="1129">
        <v>1.3569672119308089</v>
      </c>
    </row>
    <row r="135" spans="1:12" ht="15.75" thickBot="1">
      <c r="A135" s="46" t="s">
        <v>24</v>
      </c>
      <c r="B135" s="47" t="s">
        <v>39</v>
      </c>
      <c r="C135" s="94">
        <v>10150.557843137254</v>
      </c>
      <c r="D135" s="94">
        <v>10239.236274509803</v>
      </c>
      <c r="E135" s="95">
        <v>10353.569</v>
      </c>
      <c r="F135" s="95">
        <v>10444.021000000001</v>
      </c>
      <c r="G135" s="1123">
        <v>-0.86606489971631728</v>
      </c>
      <c r="H135" s="96">
        <v>299.39999999999998</v>
      </c>
      <c r="I135" s="96">
        <v>-1.5779092702169664</v>
      </c>
      <c r="J135" s="104">
        <v>17.20430107526882</v>
      </c>
      <c r="K135" s="104">
        <v>1.1913870368346267</v>
      </c>
      <c r="L135" s="1129">
        <v>-0.10913037331779951</v>
      </c>
    </row>
    <row r="136" spans="1:12" ht="15.75" thickBot="1">
      <c r="A136" s="51"/>
      <c r="B136" s="52"/>
      <c r="C136" s="111"/>
      <c r="D136" s="111"/>
      <c r="E136" s="111"/>
      <c r="F136" s="111"/>
      <c r="G136" s="1133"/>
      <c r="H136" s="112"/>
      <c r="I136" s="112"/>
      <c r="J136" s="112"/>
      <c r="K136" s="112"/>
      <c r="L136" s="1134"/>
    </row>
    <row r="137" spans="1:12" ht="14.25">
      <c r="A137" s="44" t="s">
        <v>117</v>
      </c>
      <c r="B137" s="48" t="s">
        <v>25</v>
      </c>
      <c r="C137" s="105">
        <v>13438.483671318376</v>
      </c>
      <c r="D137" s="105">
        <v>13587.317530131322</v>
      </c>
      <c r="E137" s="106">
        <v>13707.253344744744</v>
      </c>
      <c r="F137" s="106">
        <v>13859.063880733949</v>
      </c>
      <c r="G137" s="1130">
        <v>-1.0953880961631413</v>
      </c>
      <c r="H137" s="107">
        <v>339.78367346938779</v>
      </c>
      <c r="I137" s="107">
        <v>-1.4340831825017837</v>
      </c>
      <c r="J137" s="108">
        <v>-16.239316239316238</v>
      </c>
      <c r="K137" s="108">
        <v>1.0711553175210407</v>
      </c>
      <c r="L137" s="1131">
        <v>-0.56497948879975368</v>
      </c>
    </row>
    <row r="138" spans="1:12" ht="15">
      <c r="A138" s="46" t="s">
        <v>117</v>
      </c>
      <c r="B138" s="47" t="s">
        <v>26</v>
      </c>
      <c r="C138" s="94">
        <v>13552.770588235293</v>
      </c>
      <c r="D138" s="94">
        <v>13560.648039215686</v>
      </c>
      <c r="E138" s="95">
        <v>13823.825999999999</v>
      </c>
      <c r="F138" s="95">
        <v>13831.861000000001</v>
      </c>
      <c r="G138" s="1123">
        <v>-5.8090520140432825E-2</v>
      </c>
      <c r="H138" s="96">
        <v>321.10000000000002</v>
      </c>
      <c r="I138" s="96">
        <v>-2.1334958854007926</v>
      </c>
      <c r="J138" s="104">
        <v>-9.67741935483871</v>
      </c>
      <c r="K138" s="104">
        <v>0.30604437643458299</v>
      </c>
      <c r="L138" s="1129">
        <v>-0.12746142694955914</v>
      </c>
    </row>
    <row r="139" spans="1:12" ht="15">
      <c r="A139" s="46" t="s">
        <v>117</v>
      </c>
      <c r="B139" s="47" t="s">
        <v>27</v>
      </c>
      <c r="C139" s="94">
        <v>13487.398039215686</v>
      </c>
      <c r="D139" s="94">
        <v>13579.072549019607</v>
      </c>
      <c r="E139" s="95">
        <v>13757.146000000001</v>
      </c>
      <c r="F139" s="95">
        <v>13850.654</v>
      </c>
      <c r="G139" s="1123">
        <v>-0.67511613531028802</v>
      </c>
      <c r="H139" s="96">
        <v>342.8</v>
      </c>
      <c r="I139" s="96">
        <v>0.23391812865497411</v>
      </c>
      <c r="J139" s="104">
        <v>-1.639344262295082</v>
      </c>
      <c r="K139" s="104">
        <v>0.65580937807410644</v>
      </c>
      <c r="L139" s="1129">
        <v>-0.19721817052049573</v>
      </c>
    </row>
    <row r="140" spans="1:12" ht="15">
      <c r="A140" s="46" t="s">
        <v>117</v>
      </c>
      <c r="B140" s="47" t="s">
        <v>34</v>
      </c>
      <c r="C140" s="94">
        <v>12894.738235294117</v>
      </c>
      <c r="D140" s="94">
        <v>13634.975490196077</v>
      </c>
      <c r="E140" s="95">
        <v>13152.633</v>
      </c>
      <c r="F140" s="95">
        <v>13907.674999999999</v>
      </c>
      <c r="G140" s="1123">
        <v>-5.4289591897998726</v>
      </c>
      <c r="H140" s="96">
        <v>374</v>
      </c>
      <c r="I140" s="96">
        <v>0.53763440860215062</v>
      </c>
      <c r="J140" s="104">
        <v>-60</v>
      </c>
      <c r="K140" s="104">
        <v>0.10930156301235108</v>
      </c>
      <c r="L140" s="1129">
        <v>-0.24029989132969895</v>
      </c>
    </row>
    <row r="141" spans="1:12" ht="14.25">
      <c r="A141" s="44" t="s">
        <v>117</v>
      </c>
      <c r="B141" s="48" t="s">
        <v>28</v>
      </c>
      <c r="C141" s="105">
        <v>13110.998225989288</v>
      </c>
      <c r="D141" s="105">
        <v>13357.421886320737</v>
      </c>
      <c r="E141" s="106">
        <v>13373.218190509073</v>
      </c>
      <c r="F141" s="106">
        <v>13624.570324047152</v>
      </c>
      <c r="G141" s="1130">
        <v>-1.8448444799352437</v>
      </c>
      <c r="H141" s="107">
        <v>308.140780141844</v>
      </c>
      <c r="I141" s="107">
        <v>0.24972631478627841</v>
      </c>
      <c r="J141" s="108">
        <v>2.1739130434782608</v>
      </c>
      <c r="K141" s="108">
        <v>9.2469122308449023</v>
      </c>
      <c r="L141" s="1131">
        <v>-2.3318879369637955</v>
      </c>
    </row>
    <row r="142" spans="1:12" ht="15">
      <c r="A142" s="46" t="s">
        <v>117</v>
      </c>
      <c r="B142" s="47" t="s">
        <v>29</v>
      </c>
      <c r="C142" s="94">
        <v>13152.729411764705</v>
      </c>
      <c r="D142" s="94">
        <v>13288.304901960784</v>
      </c>
      <c r="E142" s="95">
        <v>13415.784</v>
      </c>
      <c r="F142" s="95">
        <v>13554.071</v>
      </c>
      <c r="G142" s="1123">
        <v>-1.0202617353856289</v>
      </c>
      <c r="H142" s="96">
        <v>282.5</v>
      </c>
      <c r="I142" s="96">
        <v>-0.38787023977433804</v>
      </c>
      <c r="J142" s="104">
        <v>-7.9365079365079358</v>
      </c>
      <c r="K142" s="104">
        <v>1.2678981309432724</v>
      </c>
      <c r="L142" s="1129">
        <v>-0.49409319894065984</v>
      </c>
    </row>
    <row r="143" spans="1:12" ht="15">
      <c r="A143" s="46" t="s">
        <v>117</v>
      </c>
      <c r="B143" s="47" t="s">
        <v>30</v>
      </c>
      <c r="C143" s="94">
        <v>13083.754901960785</v>
      </c>
      <c r="D143" s="94">
        <v>13371.238235294119</v>
      </c>
      <c r="E143" s="95">
        <v>13345.43</v>
      </c>
      <c r="F143" s="95">
        <v>13638.663</v>
      </c>
      <c r="G143" s="1123">
        <v>-2.1500127981753061</v>
      </c>
      <c r="H143" s="96">
        <v>305.3</v>
      </c>
      <c r="I143" s="96">
        <v>0.29566360052563539</v>
      </c>
      <c r="J143" s="104">
        <v>2.3762376237623761</v>
      </c>
      <c r="K143" s="104">
        <v>5.6508908077385502</v>
      </c>
      <c r="L143" s="1129">
        <v>-1.4110585699708613</v>
      </c>
    </row>
    <row r="144" spans="1:12" ht="15">
      <c r="A144" s="46" t="s">
        <v>117</v>
      </c>
      <c r="B144" s="47" t="s">
        <v>35</v>
      </c>
      <c r="C144" s="94">
        <v>13152.836274509804</v>
      </c>
      <c r="D144" s="94">
        <v>13362.749019607843</v>
      </c>
      <c r="E144" s="95">
        <v>13415.893</v>
      </c>
      <c r="F144" s="95">
        <v>13630.004000000001</v>
      </c>
      <c r="G144" s="1123">
        <v>-1.570879949851818</v>
      </c>
      <c r="H144" s="96">
        <v>329</v>
      </c>
      <c r="I144" s="96">
        <v>-0.36341611144760411</v>
      </c>
      <c r="J144" s="104">
        <v>8.1218274111675122</v>
      </c>
      <c r="K144" s="104">
        <v>2.3281232921630779</v>
      </c>
      <c r="L144" s="1129">
        <v>-0.42673616805227654</v>
      </c>
    </row>
    <row r="145" spans="1:12" ht="14.25">
      <c r="A145" s="44" t="s">
        <v>117</v>
      </c>
      <c r="B145" s="48" t="s">
        <v>31</v>
      </c>
      <c r="C145" s="105">
        <v>12217.210693732875</v>
      </c>
      <c r="D145" s="105">
        <v>12385.842481906719</v>
      </c>
      <c r="E145" s="106">
        <v>12461.554907607533</v>
      </c>
      <c r="F145" s="106">
        <v>12633.559331544853</v>
      </c>
      <c r="G145" s="1130">
        <v>-1.3614882348147179</v>
      </c>
      <c r="H145" s="107">
        <v>271.47167755991285</v>
      </c>
      <c r="I145" s="107">
        <v>1.3450291347176175E-2</v>
      </c>
      <c r="J145" s="108">
        <v>22.291296625222024</v>
      </c>
      <c r="K145" s="108">
        <v>15.050825226800743</v>
      </c>
      <c r="L145" s="1131">
        <v>-0.69522427676519172</v>
      </c>
    </row>
    <row r="146" spans="1:12" ht="15">
      <c r="A146" s="46" t="s">
        <v>117</v>
      </c>
      <c r="B146" s="47" t="s">
        <v>32</v>
      </c>
      <c r="C146" s="94">
        <v>11983.51568627451</v>
      </c>
      <c r="D146" s="94">
        <v>11758.857843137255</v>
      </c>
      <c r="E146" s="95">
        <v>12223.186</v>
      </c>
      <c r="F146" s="95">
        <v>11994.035</v>
      </c>
      <c r="G146" s="1123">
        <v>1.9105413649368193</v>
      </c>
      <c r="H146" s="96">
        <v>246.5</v>
      </c>
      <c r="I146" s="96">
        <v>1.0660106601065988</v>
      </c>
      <c r="J146" s="104">
        <v>49.797570850202426</v>
      </c>
      <c r="K146" s="104">
        <v>4.0441578314569897</v>
      </c>
      <c r="L146" s="1129">
        <v>0.59009546255753476</v>
      </c>
    </row>
    <row r="147" spans="1:12" ht="15">
      <c r="A147" s="46" t="s">
        <v>117</v>
      </c>
      <c r="B147" s="47" t="s">
        <v>33</v>
      </c>
      <c r="C147" s="94">
        <v>12296.490196078432</v>
      </c>
      <c r="D147" s="94">
        <v>12523.407843137255</v>
      </c>
      <c r="E147" s="95">
        <v>12542.42</v>
      </c>
      <c r="F147" s="95">
        <v>12773.876</v>
      </c>
      <c r="G147" s="1123">
        <v>-1.8119480727697694</v>
      </c>
      <c r="H147" s="96">
        <v>276</v>
      </c>
      <c r="I147" s="96">
        <v>0.54644808743169404</v>
      </c>
      <c r="J147" s="96">
        <v>9.8250336473755038</v>
      </c>
      <c r="K147" s="96">
        <v>8.9190075418078489</v>
      </c>
      <c r="L147" s="1124">
        <v>-1.4711476812378788</v>
      </c>
    </row>
    <row r="148" spans="1:12" ht="15.75" thickBot="1">
      <c r="A148" s="56" t="s">
        <v>117</v>
      </c>
      <c r="B148" s="57" t="s">
        <v>36</v>
      </c>
      <c r="C148" s="97">
        <v>12277.475490196079</v>
      </c>
      <c r="D148" s="97">
        <v>12620.132352941177</v>
      </c>
      <c r="E148" s="98">
        <v>12523.025</v>
      </c>
      <c r="F148" s="98">
        <v>12872.535</v>
      </c>
      <c r="G148" s="1125">
        <v>-2.7151606113325792</v>
      </c>
      <c r="H148" s="99">
        <v>300.5</v>
      </c>
      <c r="I148" s="99">
        <v>-1.3784049885132881</v>
      </c>
      <c r="J148" s="99">
        <v>40.441176470588239</v>
      </c>
      <c r="K148" s="99">
        <v>2.0876598535359054</v>
      </c>
      <c r="L148" s="1126">
        <v>0.18582794191515295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39"/>
    </row>
    <row r="151" spans="1:12" ht="21" thickBot="1">
      <c r="A151" s="1085" t="s">
        <v>341</v>
      </c>
      <c r="B151" s="1075"/>
      <c r="C151" s="1075"/>
      <c r="D151" s="1075"/>
      <c r="E151" s="1075"/>
      <c r="F151" s="1075"/>
      <c r="G151" s="1076"/>
      <c r="H151" s="1076"/>
      <c r="I151" s="1076"/>
      <c r="J151" s="1076"/>
      <c r="K151" s="1076"/>
      <c r="L151" s="1140"/>
    </row>
    <row r="152" spans="1:12">
      <c r="A152" s="27"/>
      <c r="B152" s="28"/>
      <c r="C152" s="3" t="s">
        <v>9</v>
      </c>
      <c r="D152" s="3" t="s">
        <v>9</v>
      </c>
      <c r="E152" s="3"/>
      <c r="F152" s="3"/>
      <c r="G152" s="1077"/>
      <c r="H152" s="1186" t="s">
        <v>10</v>
      </c>
      <c r="I152" s="1187"/>
      <c r="J152" s="1110" t="s">
        <v>11</v>
      </c>
      <c r="K152" s="1078" t="s">
        <v>12</v>
      </c>
      <c r="L152" s="1079"/>
    </row>
    <row r="153" spans="1:12" ht="15.75">
      <c r="A153" s="29" t="s">
        <v>13</v>
      </c>
      <c r="B153" s="30" t="s">
        <v>14</v>
      </c>
      <c r="C153" s="1080" t="s">
        <v>40</v>
      </c>
      <c r="D153" s="1080" t="s">
        <v>40</v>
      </c>
      <c r="E153" s="1081" t="s">
        <v>41</v>
      </c>
      <c r="F153" s="1082"/>
      <c r="G153" s="1111"/>
      <c r="H153" s="1184" t="s">
        <v>15</v>
      </c>
      <c r="I153" s="1185"/>
      <c r="J153" s="1112" t="s">
        <v>16</v>
      </c>
      <c r="K153" s="1083" t="s">
        <v>17</v>
      </c>
      <c r="L153" s="1084"/>
    </row>
    <row r="154" spans="1:12" ht="26.25" thickBot="1">
      <c r="A154" s="31" t="s">
        <v>18</v>
      </c>
      <c r="B154" s="32" t="s">
        <v>19</v>
      </c>
      <c r="C154" s="978" t="s">
        <v>377</v>
      </c>
      <c r="D154" s="978" t="s">
        <v>376</v>
      </c>
      <c r="E154" s="1070" t="s">
        <v>377</v>
      </c>
      <c r="F154" s="1071" t="s">
        <v>376</v>
      </c>
      <c r="G154" s="1109" t="s">
        <v>20</v>
      </c>
      <c r="H154" s="81" t="s">
        <v>377</v>
      </c>
      <c r="I154" s="992" t="s">
        <v>20</v>
      </c>
      <c r="J154" s="1113" t="s">
        <v>20</v>
      </c>
      <c r="K154" s="1072" t="s">
        <v>377</v>
      </c>
      <c r="L154" s="1114" t="s">
        <v>21</v>
      </c>
    </row>
    <row r="155" spans="1:12" ht="15" thickBot="1">
      <c r="A155" s="33" t="s">
        <v>22</v>
      </c>
      <c r="B155" s="34" t="s">
        <v>23</v>
      </c>
      <c r="C155" s="82">
        <v>11549.254747139023</v>
      </c>
      <c r="D155" s="82">
        <v>11810.977312209649</v>
      </c>
      <c r="E155" s="83">
        <v>11780.239842081803</v>
      </c>
      <c r="F155" s="704">
        <v>12047.196858453841</v>
      </c>
      <c r="G155" s="1115">
        <v>-2.2159264060228856</v>
      </c>
      <c r="H155" s="84">
        <v>317.59113373897929</v>
      </c>
      <c r="I155" s="84">
        <v>-0.96252387218146229</v>
      </c>
      <c r="J155" s="85">
        <v>23.493329243980984</v>
      </c>
      <c r="K155" s="84">
        <v>100</v>
      </c>
      <c r="L155" s="1116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7"/>
      <c r="H156" s="85"/>
      <c r="I156" s="85"/>
      <c r="J156" s="85"/>
      <c r="K156" s="85"/>
      <c r="L156" s="1118"/>
    </row>
    <row r="157" spans="1:12" ht="15">
      <c r="A157" s="37" t="s">
        <v>108</v>
      </c>
      <c r="B157" s="38" t="s">
        <v>23</v>
      </c>
      <c r="C157" s="87">
        <v>11069.35860771982</v>
      </c>
      <c r="D157" s="87">
        <v>11730.070588235294</v>
      </c>
      <c r="E157" s="88">
        <v>11290.745779874216</v>
      </c>
      <c r="F157" s="88">
        <v>11964.672</v>
      </c>
      <c r="G157" s="1119">
        <v>-5.6326343097895561</v>
      </c>
      <c r="H157" s="89">
        <v>227.15714285714284</v>
      </c>
      <c r="I157" s="89">
        <v>-15.867724867724872</v>
      </c>
      <c r="J157" s="89">
        <v>40</v>
      </c>
      <c r="K157" s="89">
        <v>8.692412765429032E-2</v>
      </c>
      <c r="L157" s="1120">
        <v>1.0248771113882407E-2</v>
      </c>
    </row>
    <row r="158" spans="1:12" ht="15">
      <c r="A158" s="46" t="s">
        <v>109</v>
      </c>
      <c r="B158" s="90" t="s">
        <v>23</v>
      </c>
      <c r="C158" s="91">
        <v>11622.225726677434</v>
      </c>
      <c r="D158" s="91">
        <v>11944.75622227289</v>
      </c>
      <c r="E158" s="92">
        <v>11854.670241210983</v>
      </c>
      <c r="F158" s="92">
        <v>12183.651346718349</v>
      </c>
      <c r="G158" s="1121">
        <v>-2.7001848308469256</v>
      </c>
      <c r="H158" s="93">
        <v>357.79400684931505</v>
      </c>
      <c r="I158" s="93">
        <v>-0.61193108336280055</v>
      </c>
      <c r="J158" s="93">
        <v>19.135046919624642</v>
      </c>
      <c r="K158" s="93">
        <v>36.259778964361104</v>
      </c>
      <c r="L158" s="1122">
        <v>-1.3264808117468547</v>
      </c>
    </row>
    <row r="159" spans="1:12" ht="15">
      <c r="A159" s="39" t="s">
        <v>110</v>
      </c>
      <c r="B159" s="40" t="s">
        <v>23</v>
      </c>
      <c r="C159" s="94">
        <v>11002.859739136413</v>
      </c>
      <c r="D159" s="94">
        <v>11345.443319511302</v>
      </c>
      <c r="E159" s="95">
        <v>11222.916933919141</v>
      </c>
      <c r="F159" s="95">
        <v>11572.352185901527</v>
      </c>
      <c r="G159" s="1123">
        <v>-3.0195698019638502</v>
      </c>
      <c r="H159" s="96">
        <v>389.16442141623492</v>
      </c>
      <c r="I159" s="96">
        <v>1.0669791585973663</v>
      </c>
      <c r="J159" s="96">
        <v>9.4517958412098295</v>
      </c>
      <c r="K159" s="96">
        <v>7.189867130262015</v>
      </c>
      <c r="L159" s="1124">
        <v>-0.9223855917131436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3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24" t="s">
        <v>100</v>
      </c>
    </row>
    <row r="161" spans="1:12" ht="15">
      <c r="A161" s="39" t="s">
        <v>98</v>
      </c>
      <c r="B161" s="40" t="s">
        <v>23</v>
      </c>
      <c r="C161" s="94">
        <v>10635.86899307348</v>
      </c>
      <c r="D161" s="94">
        <v>10756.69384935131</v>
      </c>
      <c r="E161" s="95">
        <v>10848.586372934949</v>
      </c>
      <c r="F161" s="95">
        <v>10971.827726338337</v>
      </c>
      <c r="G161" s="1123">
        <v>-1.1232527203060392</v>
      </c>
      <c r="H161" s="96">
        <v>280.94290953545232</v>
      </c>
      <c r="I161" s="96">
        <v>-0.61710547481205857</v>
      </c>
      <c r="J161" s="96">
        <v>36.333333333333336</v>
      </c>
      <c r="K161" s="96">
        <v>30.473115609089778</v>
      </c>
      <c r="L161" s="1124">
        <v>2.8699872545429308</v>
      </c>
    </row>
    <row r="162" spans="1:12" ht="15.75" thickBot="1">
      <c r="A162" s="41" t="s">
        <v>112</v>
      </c>
      <c r="B162" s="42" t="s">
        <v>23</v>
      </c>
      <c r="C162" s="97">
        <v>12684.937771471399</v>
      </c>
      <c r="D162" s="97">
        <v>12848.314104738663</v>
      </c>
      <c r="E162" s="98">
        <v>12938.636526900827</v>
      </c>
      <c r="F162" s="98">
        <v>13105.280386833438</v>
      </c>
      <c r="G162" s="1125">
        <v>-1.2715779824141216</v>
      </c>
      <c r="H162" s="99">
        <v>284.97501194457715</v>
      </c>
      <c r="I162" s="99">
        <v>-3.8083920374635573E-2</v>
      </c>
      <c r="J162" s="99">
        <v>20.56451612903226</v>
      </c>
      <c r="K162" s="99">
        <v>25.990314168632807</v>
      </c>
      <c r="L162" s="1126">
        <v>-0.63136962219681791</v>
      </c>
    </row>
    <row r="163" spans="1:12" ht="15" thickBot="1">
      <c r="A163" s="35"/>
      <c r="B163" s="43"/>
      <c r="C163" s="86"/>
      <c r="D163" s="86"/>
      <c r="E163" s="86"/>
      <c r="F163" s="86"/>
      <c r="G163" s="1117"/>
      <c r="H163" s="85"/>
      <c r="I163" s="85"/>
      <c r="J163" s="85"/>
      <c r="K163" s="85"/>
      <c r="L163" s="1118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27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28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23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29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3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29" t="s">
        <v>100</v>
      </c>
    </row>
    <row r="167" spans="1:12" ht="14.25">
      <c r="A167" s="44" t="s">
        <v>113</v>
      </c>
      <c r="B167" s="48" t="s">
        <v>28</v>
      </c>
      <c r="C167" s="105" t="s">
        <v>257</v>
      </c>
      <c r="D167" s="105" t="s">
        <v>100</v>
      </c>
      <c r="E167" s="106" t="s">
        <v>257</v>
      </c>
      <c r="F167" s="106" t="s">
        <v>100</v>
      </c>
      <c r="G167" s="1130" t="s">
        <v>100</v>
      </c>
      <c r="H167" s="107" t="s">
        <v>257</v>
      </c>
      <c r="I167" s="107" t="s">
        <v>100</v>
      </c>
      <c r="J167" s="108" t="s">
        <v>100</v>
      </c>
      <c r="K167" s="108" t="s">
        <v>100</v>
      </c>
      <c r="L167" s="1131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123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129" t="s">
        <v>100</v>
      </c>
    </row>
    <row r="169" spans="1:12" ht="15">
      <c r="A169" s="46" t="s">
        <v>113</v>
      </c>
      <c r="B169" s="47" t="s">
        <v>30</v>
      </c>
      <c r="C169" s="94" t="s">
        <v>257</v>
      </c>
      <c r="D169" s="94" t="s">
        <v>100</v>
      </c>
      <c r="E169" s="95" t="s">
        <v>257</v>
      </c>
      <c r="F169" s="95" t="s">
        <v>100</v>
      </c>
      <c r="G169" s="1123" t="s">
        <v>100</v>
      </c>
      <c r="H169" s="96" t="s">
        <v>257</v>
      </c>
      <c r="I169" s="96" t="s">
        <v>100</v>
      </c>
      <c r="J169" s="104" t="s">
        <v>100</v>
      </c>
      <c r="K169" s="104" t="s">
        <v>100</v>
      </c>
      <c r="L169" s="1129" t="s">
        <v>100</v>
      </c>
    </row>
    <row r="170" spans="1:12" ht="14.25">
      <c r="A170" s="44" t="s">
        <v>113</v>
      </c>
      <c r="B170" s="48" t="s">
        <v>31</v>
      </c>
      <c r="C170" s="105">
        <v>10728.744097841156</v>
      </c>
      <c r="D170" s="105">
        <v>11730.070588235294</v>
      </c>
      <c r="E170" s="106">
        <v>10943.318979797979</v>
      </c>
      <c r="F170" s="106">
        <v>11964.672</v>
      </c>
      <c r="G170" s="1130">
        <v>-8.5364063486405719</v>
      </c>
      <c r="H170" s="107">
        <v>198.01999999999998</v>
      </c>
      <c r="I170" s="107">
        <v>-26.659259259259265</v>
      </c>
      <c r="J170" s="108">
        <v>0</v>
      </c>
      <c r="K170" s="108" t="s">
        <v>100</v>
      </c>
      <c r="L170" s="1131" t="s">
        <v>100</v>
      </c>
    </row>
    <row r="171" spans="1:12" ht="15">
      <c r="A171" s="46" t="s">
        <v>113</v>
      </c>
      <c r="B171" s="47" t="s">
        <v>32</v>
      </c>
      <c r="C171" s="94" t="s">
        <v>257</v>
      </c>
      <c r="D171" s="94">
        <v>11730.070588235294</v>
      </c>
      <c r="E171" s="95" t="s">
        <v>257</v>
      </c>
      <c r="F171" s="95">
        <v>11964.672</v>
      </c>
      <c r="G171" s="1123" t="s">
        <v>100</v>
      </c>
      <c r="H171" s="96" t="s">
        <v>257</v>
      </c>
      <c r="I171" s="96" t="s">
        <v>100</v>
      </c>
      <c r="J171" s="104" t="s">
        <v>100</v>
      </c>
      <c r="K171" s="104" t="s">
        <v>100</v>
      </c>
      <c r="L171" s="1129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100</v>
      </c>
      <c r="E172" s="110" t="s">
        <v>257</v>
      </c>
      <c r="F172" s="110" t="s">
        <v>100</v>
      </c>
      <c r="G172" s="1132" t="s">
        <v>100</v>
      </c>
      <c r="H172" s="104" t="s">
        <v>257</v>
      </c>
      <c r="I172" s="104" t="s">
        <v>100</v>
      </c>
      <c r="J172" s="104" t="s">
        <v>100</v>
      </c>
      <c r="K172" s="104" t="s">
        <v>100</v>
      </c>
      <c r="L172" s="1129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7"/>
      <c r="H173" s="85"/>
      <c r="I173" s="85"/>
      <c r="J173" s="85"/>
      <c r="K173" s="85"/>
      <c r="L173" s="1118"/>
    </row>
    <row r="174" spans="1:12" ht="14.25">
      <c r="A174" s="44" t="s">
        <v>114</v>
      </c>
      <c r="B174" s="45" t="s">
        <v>25</v>
      </c>
      <c r="C174" s="100">
        <v>12192.221829792561</v>
      </c>
      <c r="D174" s="100">
        <v>12756.390402700237</v>
      </c>
      <c r="E174" s="101">
        <v>12436.066266388412</v>
      </c>
      <c r="F174" s="101">
        <v>13011.518210754242</v>
      </c>
      <c r="G174" s="1127">
        <v>-4.4226348919852354</v>
      </c>
      <c r="H174" s="102">
        <v>428.74526315789478</v>
      </c>
      <c r="I174" s="102">
        <v>0.56815742940767133</v>
      </c>
      <c r="J174" s="103">
        <v>46.153846153846153</v>
      </c>
      <c r="K174" s="103">
        <v>2.3593691791878801</v>
      </c>
      <c r="L174" s="1128">
        <v>0.3658099091372744</v>
      </c>
    </row>
    <row r="175" spans="1:12" ht="15">
      <c r="A175" s="46" t="s">
        <v>114</v>
      </c>
      <c r="B175" s="47" t="s">
        <v>26</v>
      </c>
      <c r="C175" s="94">
        <v>12249.487254901962</v>
      </c>
      <c r="D175" s="94">
        <v>12860.182352941176</v>
      </c>
      <c r="E175" s="95">
        <v>12494.477000000001</v>
      </c>
      <c r="F175" s="95">
        <v>13117.386</v>
      </c>
      <c r="G175" s="1123">
        <v>-4.7487281383653697</v>
      </c>
      <c r="H175" s="96">
        <v>414.2</v>
      </c>
      <c r="I175" s="96">
        <v>-1.4747859181731657</v>
      </c>
      <c r="J175" s="104">
        <v>41.333333333333336</v>
      </c>
      <c r="K175" s="104">
        <v>1.3162796473363962</v>
      </c>
      <c r="L175" s="1129">
        <v>0.16614929923027755</v>
      </c>
    </row>
    <row r="176" spans="1:12" ht="15">
      <c r="A176" s="46" t="s">
        <v>114</v>
      </c>
      <c r="B176" s="47" t="s">
        <v>27</v>
      </c>
      <c r="C176" s="94">
        <v>12125.290196078431</v>
      </c>
      <c r="D176" s="94">
        <v>12619.405882352941</v>
      </c>
      <c r="E176" s="95">
        <v>12367.796</v>
      </c>
      <c r="F176" s="95">
        <v>12871.794</v>
      </c>
      <c r="G176" s="1123">
        <v>-3.9155225759517251</v>
      </c>
      <c r="H176" s="96">
        <v>447.1</v>
      </c>
      <c r="I176" s="96">
        <v>2.9235727440147437</v>
      </c>
      <c r="J176" s="104">
        <v>52.72727272727272</v>
      </c>
      <c r="K176" s="104">
        <v>1.0430895318514839</v>
      </c>
      <c r="L176" s="1129">
        <v>0.19966060990699697</v>
      </c>
    </row>
    <row r="177" spans="1:12" ht="14.25">
      <c r="A177" s="44" t="s">
        <v>114</v>
      </c>
      <c r="B177" s="48" t="s">
        <v>28</v>
      </c>
      <c r="C177" s="105">
        <v>11883.001071761173</v>
      </c>
      <c r="D177" s="105">
        <v>12244.185075154286</v>
      </c>
      <c r="E177" s="106">
        <v>12120.661093196397</v>
      </c>
      <c r="F177" s="106">
        <v>12489.068776657372</v>
      </c>
      <c r="G177" s="1130">
        <v>-2.9498410974367077</v>
      </c>
      <c r="H177" s="107">
        <v>383.52494356659139</v>
      </c>
      <c r="I177" s="107">
        <v>-1.3971400358435864</v>
      </c>
      <c r="J177" s="108">
        <v>23.226703755215578</v>
      </c>
      <c r="K177" s="108">
        <v>11.002111014528747</v>
      </c>
      <c r="L177" s="1131">
        <v>-2.3805255981910634E-2</v>
      </c>
    </row>
    <row r="178" spans="1:12" ht="15">
      <c r="A178" s="46" t="s">
        <v>114</v>
      </c>
      <c r="B178" s="47" t="s">
        <v>29</v>
      </c>
      <c r="C178" s="94">
        <v>12024.379411764707</v>
      </c>
      <c r="D178" s="94">
        <v>12389.769607843138</v>
      </c>
      <c r="E178" s="95">
        <v>12264.867</v>
      </c>
      <c r="F178" s="95">
        <v>12637.565000000001</v>
      </c>
      <c r="G178" s="1123">
        <v>-2.9491282537419217</v>
      </c>
      <c r="H178" s="96">
        <v>366.5</v>
      </c>
      <c r="I178" s="96">
        <v>-1.6371443907675851</v>
      </c>
      <c r="J178" s="104">
        <v>34.294871794871796</v>
      </c>
      <c r="K178" s="104">
        <v>5.2030299267353781</v>
      </c>
      <c r="L178" s="1129">
        <v>0.418487678613924</v>
      </c>
    </row>
    <row r="179" spans="1:12" ht="15">
      <c r="A179" s="46" t="s">
        <v>114</v>
      </c>
      <c r="B179" s="47" t="s">
        <v>30</v>
      </c>
      <c r="C179" s="94">
        <v>11766.429411764706</v>
      </c>
      <c r="D179" s="94">
        <v>12140.631372549018</v>
      </c>
      <c r="E179" s="95">
        <v>12001.758</v>
      </c>
      <c r="F179" s="95">
        <v>12383.444</v>
      </c>
      <c r="G179" s="1123">
        <v>-3.0822281749729696</v>
      </c>
      <c r="H179" s="96">
        <v>398.8</v>
      </c>
      <c r="I179" s="96">
        <v>-0.67247820672477931</v>
      </c>
      <c r="J179" s="104">
        <v>14.742014742014742</v>
      </c>
      <c r="K179" s="104">
        <v>5.7990810877933692</v>
      </c>
      <c r="L179" s="1129">
        <v>-0.44229293459583463</v>
      </c>
    </row>
    <row r="180" spans="1:12" ht="14.25">
      <c r="A180" s="44" t="s">
        <v>114</v>
      </c>
      <c r="B180" s="48" t="s">
        <v>31</v>
      </c>
      <c r="C180" s="105">
        <v>11405.624722128663</v>
      </c>
      <c r="D180" s="105">
        <v>11709.545552056181</v>
      </c>
      <c r="E180" s="106">
        <v>11633.737216571237</v>
      </c>
      <c r="F180" s="106">
        <v>11943.736463097304</v>
      </c>
      <c r="G180" s="1130">
        <v>-2.5954963715406452</v>
      </c>
      <c r="H180" s="107">
        <v>338.12028199566163</v>
      </c>
      <c r="I180" s="107">
        <v>-1.0232829357255659</v>
      </c>
      <c r="J180" s="108">
        <v>15.106117353308365</v>
      </c>
      <c r="K180" s="108">
        <v>22.89829877064448</v>
      </c>
      <c r="L180" s="1131">
        <v>-1.6684854649022149</v>
      </c>
    </row>
    <row r="181" spans="1:12" ht="15">
      <c r="A181" s="46" t="s">
        <v>114</v>
      </c>
      <c r="B181" s="47" t="s">
        <v>32</v>
      </c>
      <c r="C181" s="94">
        <v>11494.052941176469</v>
      </c>
      <c r="D181" s="94">
        <v>11708.239215686275</v>
      </c>
      <c r="E181" s="95">
        <v>11723.933999999999</v>
      </c>
      <c r="F181" s="95">
        <v>11942.404</v>
      </c>
      <c r="G181" s="1123">
        <v>-1.8293636691574089</v>
      </c>
      <c r="H181" s="96">
        <v>325.2</v>
      </c>
      <c r="I181" s="96">
        <v>-1.245065290009117</v>
      </c>
      <c r="J181" s="104">
        <v>15.265200517464425</v>
      </c>
      <c r="K181" s="104">
        <v>11.064199677138955</v>
      </c>
      <c r="L181" s="1129">
        <v>-0.78981044400810774</v>
      </c>
    </row>
    <row r="182" spans="1:12" ht="15.75" thickBot="1">
      <c r="A182" s="49" t="s">
        <v>114</v>
      </c>
      <c r="B182" s="50" t="s">
        <v>33</v>
      </c>
      <c r="C182" s="109">
        <v>11328.832352941175</v>
      </c>
      <c r="D182" s="109">
        <v>11710.681372549019</v>
      </c>
      <c r="E182" s="110">
        <v>11555.409</v>
      </c>
      <c r="F182" s="110">
        <v>11944.895</v>
      </c>
      <c r="G182" s="1132">
        <v>-3.2606900269948023</v>
      </c>
      <c r="H182" s="104">
        <v>350.2</v>
      </c>
      <c r="I182" s="104">
        <v>-0.82129708297933557</v>
      </c>
      <c r="J182" s="104">
        <v>14.957780458383596</v>
      </c>
      <c r="K182" s="104">
        <v>11.834099093505527</v>
      </c>
      <c r="L182" s="1129">
        <v>-0.87867502089410543</v>
      </c>
    </row>
    <row r="183" spans="1:12" ht="15.75" thickBot="1">
      <c r="A183" s="51"/>
      <c r="B183" s="52"/>
      <c r="C183" s="111"/>
      <c r="D183" s="111"/>
      <c r="E183" s="111"/>
      <c r="F183" s="111"/>
      <c r="G183" s="1133"/>
      <c r="H183" s="112"/>
      <c r="I183" s="112"/>
      <c r="J183" s="112"/>
      <c r="K183" s="112"/>
      <c r="L183" s="1134"/>
    </row>
    <row r="184" spans="1:12" ht="15">
      <c r="A184" s="46" t="s">
        <v>115</v>
      </c>
      <c r="B184" s="53" t="s">
        <v>30</v>
      </c>
      <c r="C184" s="113">
        <v>11227.547058823529</v>
      </c>
      <c r="D184" s="113">
        <v>11570.5</v>
      </c>
      <c r="E184" s="114">
        <v>11452.098</v>
      </c>
      <c r="F184" s="114">
        <v>11801.91</v>
      </c>
      <c r="G184" s="1135">
        <v>-2.9640287038284474</v>
      </c>
      <c r="H184" s="115">
        <v>417.6</v>
      </c>
      <c r="I184" s="115">
        <v>0.55381651817963184</v>
      </c>
      <c r="J184" s="115">
        <v>49.242424242424242</v>
      </c>
      <c r="K184" s="115">
        <v>2.4462933068421706</v>
      </c>
      <c r="L184" s="1136">
        <v>0.4220638941754018</v>
      </c>
    </row>
    <row r="185" spans="1:12" ht="15.75" thickBot="1">
      <c r="A185" s="49" t="s">
        <v>115</v>
      </c>
      <c r="B185" s="50" t="s">
        <v>33</v>
      </c>
      <c r="C185" s="109">
        <v>10873.648039215685</v>
      </c>
      <c r="D185" s="109">
        <v>11262.579411764706</v>
      </c>
      <c r="E185" s="110">
        <v>11091.120999999999</v>
      </c>
      <c r="F185" s="110">
        <v>11487.831</v>
      </c>
      <c r="G185" s="1132">
        <v>-3.4533063726303159</v>
      </c>
      <c r="H185" s="104">
        <v>374.5</v>
      </c>
      <c r="I185" s="104">
        <v>-0.13333333333333333</v>
      </c>
      <c r="J185" s="104">
        <v>-3.7783375314861463</v>
      </c>
      <c r="K185" s="104">
        <v>4.7435738234198439</v>
      </c>
      <c r="L185" s="1129">
        <v>-1.3444494858885445</v>
      </c>
    </row>
    <row r="186" spans="1:12" ht="15.75" thickBot="1">
      <c r="A186" s="51"/>
      <c r="B186" s="52"/>
      <c r="C186" s="111"/>
      <c r="D186" s="111"/>
      <c r="E186" s="111"/>
      <c r="F186" s="111"/>
      <c r="G186" s="1133"/>
      <c r="H186" s="112"/>
      <c r="I186" s="112"/>
      <c r="J186" s="112"/>
      <c r="K186" s="112"/>
      <c r="L186" s="1134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7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28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3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29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3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29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3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29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0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1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3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29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3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29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0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1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3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29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2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29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3"/>
      <c r="H197" s="112"/>
      <c r="I197" s="112"/>
      <c r="J197" s="112"/>
      <c r="K197" s="112"/>
      <c r="L197" s="1134"/>
    </row>
    <row r="198" spans="1:12" ht="14.25">
      <c r="A198" s="44" t="s">
        <v>24</v>
      </c>
      <c r="B198" s="45" t="s">
        <v>28</v>
      </c>
      <c r="C198" s="100">
        <v>11821.814113776814</v>
      </c>
      <c r="D198" s="100">
        <v>11699.857719113359</v>
      </c>
      <c r="E198" s="101">
        <v>12058.25039605235</v>
      </c>
      <c r="F198" s="101">
        <v>11933.854873495626</v>
      </c>
      <c r="G198" s="1127">
        <v>1.0423750236229137</v>
      </c>
      <c r="H198" s="102">
        <v>353.09356060606063</v>
      </c>
      <c r="I198" s="102">
        <v>-4.7908051847152557E-2</v>
      </c>
      <c r="J198" s="103">
        <v>27.536231884057973</v>
      </c>
      <c r="K198" s="103">
        <v>3.2782813858189495</v>
      </c>
      <c r="L198" s="1128">
        <v>0.10392162504606217</v>
      </c>
    </row>
    <row r="199" spans="1:12" ht="15">
      <c r="A199" s="46" t="s">
        <v>24</v>
      </c>
      <c r="B199" s="47" t="s">
        <v>29</v>
      </c>
      <c r="C199" s="94">
        <v>11319.089215686274</v>
      </c>
      <c r="D199" s="94">
        <v>11644.927450980391</v>
      </c>
      <c r="E199" s="95">
        <v>11545.471</v>
      </c>
      <c r="F199" s="95">
        <v>11877.825999999999</v>
      </c>
      <c r="G199" s="1123">
        <v>-2.7981130553688831</v>
      </c>
      <c r="H199" s="96">
        <v>323</v>
      </c>
      <c r="I199" s="96">
        <v>-5.77596266044341</v>
      </c>
      <c r="J199" s="104">
        <v>13.793103448275861</v>
      </c>
      <c r="K199" s="104">
        <v>0.40978517322736868</v>
      </c>
      <c r="L199" s="1129">
        <v>-3.4931894706997202E-2</v>
      </c>
    </row>
    <row r="200" spans="1:12" ht="15">
      <c r="A200" s="46" t="s">
        <v>24</v>
      </c>
      <c r="B200" s="47" t="s">
        <v>30</v>
      </c>
      <c r="C200" s="94">
        <v>11837.125490196078</v>
      </c>
      <c r="D200" s="94">
        <v>11666.393137254901</v>
      </c>
      <c r="E200" s="95">
        <v>12073.868</v>
      </c>
      <c r="F200" s="95">
        <v>11899.721</v>
      </c>
      <c r="G200" s="1123">
        <v>1.4634544793109086</v>
      </c>
      <c r="H200" s="96">
        <v>343.3</v>
      </c>
      <c r="I200" s="96">
        <v>-0.86630089517759168</v>
      </c>
      <c r="J200" s="104">
        <v>24.166666666666668</v>
      </c>
      <c r="K200" s="104">
        <v>1.8502421457841798</v>
      </c>
      <c r="L200" s="1129">
        <v>1.0033588814389871E-2</v>
      </c>
    </row>
    <row r="201" spans="1:12" ht="15">
      <c r="A201" s="46" t="s">
        <v>24</v>
      </c>
      <c r="B201" s="47" t="s">
        <v>35</v>
      </c>
      <c r="C201" s="94">
        <v>11967.496078431372</v>
      </c>
      <c r="D201" s="94">
        <v>11789.38431372549</v>
      </c>
      <c r="E201" s="95">
        <v>12206.846</v>
      </c>
      <c r="F201" s="95">
        <v>12025.172</v>
      </c>
      <c r="G201" s="1123">
        <v>1.510780885296269</v>
      </c>
      <c r="H201" s="96">
        <v>383</v>
      </c>
      <c r="I201" s="96">
        <v>2.7085009385894403</v>
      </c>
      <c r="J201" s="104">
        <v>41.379310344827587</v>
      </c>
      <c r="K201" s="104">
        <v>1.0182540668074009</v>
      </c>
      <c r="L201" s="1129">
        <v>0.12881993093866917</v>
      </c>
    </row>
    <row r="202" spans="1:12" ht="14.25">
      <c r="A202" s="44" t="s">
        <v>24</v>
      </c>
      <c r="B202" s="48" t="s">
        <v>31</v>
      </c>
      <c r="C202" s="105">
        <v>11035.679682583903</v>
      </c>
      <c r="D202" s="105">
        <v>11147.759506026903</v>
      </c>
      <c r="E202" s="106">
        <v>11256.393276235582</v>
      </c>
      <c r="F202" s="106">
        <v>11370.714696147441</v>
      </c>
      <c r="G202" s="1130">
        <v>-1.0054022369463986</v>
      </c>
      <c r="H202" s="107">
        <v>292.72644415917841</v>
      </c>
      <c r="I202" s="107">
        <v>0.29501828603332253</v>
      </c>
      <c r="J202" s="108">
        <v>32.821824381926682</v>
      </c>
      <c r="K202" s="108">
        <v>19.346827269340618</v>
      </c>
      <c r="L202" s="1131">
        <v>1.3587886249609227</v>
      </c>
    </row>
    <row r="203" spans="1:12" ht="15">
      <c r="A203" s="46" t="s">
        <v>24</v>
      </c>
      <c r="B203" s="47" t="s">
        <v>32</v>
      </c>
      <c r="C203" s="94">
        <v>10668.232352941177</v>
      </c>
      <c r="D203" s="94">
        <v>10716.225490196077</v>
      </c>
      <c r="E203" s="95">
        <v>10881.597</v>
      </c>
      <c r="F203" s="95">
        <v>10930.55</v>
      </c>
      <c r="G203" s="1123">
        <v>-0.44785486549166803</v>
      </c>
      <c r="H203" s="96">
        <v>268.10000000000002</v>
      </c>
      <c r="I203" s="96">
        <v>1.1316484345529989</v>
      </c>
      <c r="J203" s="104">
        <v>24.293785310734464</v>
      </c>
      <c r="K203" s="104">
        <v>5.4638023096982495</v>
      </c>
      <c r="L203" s="1129">
        <v>3.5187066637369036E-2</v>
      </c>
    </row>
    <row r="204" spans="1:12" ht="15">
      <c r="A204" s="46" t="s">
        <v>24</v>
      </c>
      <c r="B204" s="47" t="s">
        <v>33</v>
      </c>
      <c r="C204" s="94">
        <v>11115.595098039215</v>
      </c>
      <c r="D204" s="94">
        <v>11240.53137254902</v>
      </c>
      <c r="E204" s="95">
        <v>11337.906999999999</v>
      </c>
      <c r="F204" s="95">
        <v>11465.342000000001</v>
      </c>
      <c r="G204" s="1123">
        <v>-1.1114801459912953</v>
      </c>
      <c r="H204" s="96">
        <v>290</v>
      </c>
      <c r="I204" s="96">
        <v>-1.2933968686181114</v>
      </c>
      <c r="J204" s="104">
        <v>30.629139072847682</v>
      </c>
      <c r="K204" s="104">
        <v>9.7975909598907247</v>
      </c>
      <c r="L204" s="1129">
        <v>0.535207889809449</v>
      </c>
    </row>
    <row r="205" spans="1:12" ht="15">
      <c r="A205" s="46" t="s">
        <v>24</v>
      </c>
      <c r="B205" s="47" t="s">
        <v>36</v>
      </c>
      <c r="C205" s="94">
        <v>11264.924509803921</v>
      </c>
      <c r="D205" s="94">
        <v>11485.863725490197</v>
      </c>
      <c r="E205" s="95">
        <v>11490.223</v>
      </c>
      <c r="F205" s="95">
        <v>11715.581</v>
      </c>
      <c r="G205" s="1123">
        <v>-1.9235751090790989</v>
      </c>
      <c r="H205" s="96">
        <v>332.2</v>
      </c>
      <c r="I205" s="96">
        <v>0.51437216338880132</v>
      </c>
      <c r="J205" s="104">
        <v>53.023255813953483</v>
      </c>
      <c r="K205" s="104">
        <v>4.0854339997516451</v>
      </c>
      <c r="L205" s="1129">
        <v>0.78839366851410464</v>
      </c>
    </row>
    <row r="206" spans="1:12" ht="14.25">
      <c r="A206" s="44" t="s">
        <v>24</v>
      </c>
      <c r="B206" s="48" t="s">
        <v>37</v>
      </c>
      <c r="C206" s="105">
        <v>8546.324388592564</v>
      </c>
      <c r="D206" s="105">
        <v>8583.6537740109434</v>
      </c>
      <c r="E206" s="106">
        <v>8717.2508763644146</v>
      </c>
      <c r="F206" s="106">
        <v>8755.3268494911626</v>
      </c>
      <c r="G206" s="1130">
        <v>-0.43488922551144904</v>
      </c>
      <c r="H206" s="107">
        <v>221.75537974683544</v>
      </c>
      <c r="I206" s="107">
        <v>-0.23195682053556554</v>
      </c>
      <c r="J206" s="108">
        <v>50.476190476190474</v>
      </c>
      <c r="K206" s="108">
        <v>7.8480069539302129</v>
      </c>
      <c r="L206" s="1131">
        <v>1.4072770045359473</v>
      </c>
    </row>
    <row r="207" spans="1:12" ht="15">
      <c r="A207" s="46" t="s">
        <v>24</v>
      </c>
      <c r="B207" s="47" t="s">
        <v>102</v>
      </c>
      <c r="C207" s="116">
        <v>8135.0039215686274</v>
      </c>
      <c r="D207" s="116">
        <v>8306.3833333333332</v>
      </c>
      <c r="E207" s="117">
        <v>8297.7039999999997</v>
      </c>
      <c r="F207" s="117">
        <v>8472.5110000000004</v>
      </c>
      <c r="G207" s="1137">
        <v>-2.0632254121594023</v>
      </c>
      <c r="H207" s="118">
        <v>208</v>
      </c>
      <c r="I207" s="118">
        <v>1.019912578921804</v>
      </c>
      <c r="J207" s="119">
        <v>64.678899082568805</v>
      </c>
      <c r="K207" s="119">
        <v>4.4579659754128897</v>
      </c>
      <c r="L207" s="1138">
        <v>1.1149204302511047</v>
      </c>
    </row>
    <row r="208" spans="1:12" ht="15">
      <c r="A208" s="46" t="s">
        <v>24</v>
      </c>
      <c r="B208" s="47" t="s">
        <v>38</v>
      </c>
      <c r="C208" s="94">
        <v>8793.6049019607854</v>
      </c>
      <c r="D208" s="94">
        <v>8581.3588235294119</v>
      </c>
      <c r="E208" s="95">
        <v>8969.4770000000008</v>
      </c>
      <c r="F208" s="95">
        <v>8752.9860000000008</v>
      </c>
      <c r="G208" s="1123">
        <v>2.4733388126063494</v>
      </c>
      <c r="H208" s="96">
        <v>232.9</v>
      </c>
      <c r="I208" s="96">
        <v>0.90987868284228524</v>
      </c>
      <c r="J208" s="104">
        <v>34.666666666666671</v>
      </c>
      <c r="K208" s="104">
        <v>2.5083819694523779</v>
      </c>
      <c r="L208" s="1129">
        <v>0.20812127324014051</v>
      </c>
    </row>
    <row r="209" spans="1:12" ht="15.75" thickBot="1">
      <c r="A209" s="46" t="s">
        <v>24</v>
      </c>
      <c r="B209" s="47" t="s">
        <v>39</v>
      </c>
      <c r="C209" s="94">
        <v>9581.9715686274521</v>
      </c>
      <c r="D209" s="94">
        <v>9487.8666666666668</v>
      </c>
      <c r="E209" s="95">
        <v>9773.6110000000008</v>
      </c>
      <c r="F209" s="95">
        <v>9677.6239999999998</v>
      </c>
      <c r="G209" s="1123">
        <v>0.99184469245758045</v>
      </c>
      <c r="H209" s="96">
        <v>259.60000000000002</v>
      </c>
      <c r="I209" s="96">
        <v>-2.5159594442358197</v>
      </c>
      <c r="J209" s="104">
        <v>36.538461538461533</v>
      </c>
      <c r="K209" s="104">
        <v>0.88165900906494477</v>
      </c>
      <c r="L209" s="1129">
        <v>8.4235301044702449E-2</v>
      </c>
    </row>
    <row r="210" spans="1:12" ht="15.75" thickBot="1">
      <c r="A210" s="51"/>
      <c r="B210" s="52"/>
      <c r="C210" s="111"/>
      <c r="D210" s="111"/>
      <c r="E210" s="111"/>
      <c r="F210" s="111"/>
      <c r="G210" s="1133"/>
      <c r="H210" s="112"/>
      <c r="I210" s="112"/>
      <c r="J210" s="112"/>
      <c r="K210" s="112"/>
      <c r="L210" s="1134"/>
    </row>
    <row r="211" spans="1:12" ht="14.25">
      <c r="A211" s="44" t="s">
        <v>117</v>
      </c>
      <c r="B211" s="48" t="s">
        <v>25</v>
      </c>
      <c r="C211" s="105">
        <v>13497.532482413868</v>
      </c>
      <c r="D211" s="105">
        <v>13969.375336674084</v>
      </c>
      <c r="E211" s="106">
        <v>13767.483132062145</v>
      </c>
      <c r="F211" s="106">
        <v>14248.762843407565</v>
      </c>
      <c r="G211" s="1130">
        <v>-3.3776947278485459</v>
      </c>
      <c r="H211" s="107">
        <v>345.37317073170732</v>
      </c>
      <c r="I211" s="107">
        <v>0.1053345964059183</v>
      </c>
      <c r="J211" s="108">
        <v>50</v>
      </c>
      <c r="K211" s="108">
        <v>1.5273811002111015</v>
      </c>
      <c r="L211" s="1131">
        <v>0.26990525294841183</v>
      </c>
    </row>
    <row r="212" spans="1:12" ht="15">
      <c r="A212" s="46" t="s">
        <v>117</v>
      </c>
      <c r="B212" s="47" t="s">
        <v>26</v>
      </c>
      <c r="C212" s="94">
        <v>13629.406862745098</v>
      </c>
      <c r="D212" s="94">
        <v>13695.943137254901</v>
      </c>
      <c r="E212" s="95">
        <v>13901.995000000001</v>
      </c>
      <c r="F212" s="95">
        <v>13969.861999999999</v>
      </c>
      <c r="G212" s="1123">
        <v>-0.48581009604818126</v>
      </c>
      <c r="H212" s="96">
        <v>325.5</v>
      </c>
      <c r="I212" s="96">
        <v>-2.4572969733293344</v>
      </c>
      <c r="J212" s="104">
        <v>175</v>
      </c>
      <c r="K212" s="104">
        <v>0.27319011548491245</v>
      </c>
      <c r="L212" s="1129">
        <v>0.15050954502025982</v>
      </c>
    </row>
    <row r="213" spans="1:12" ht="15">
      <c r="A213" s="46" t="s">
        <v>117</v>
      </c>
      <c r="B213" s="47" t="s">
        <v>27</v>
      </c>
      <c r="C213" s="94">
        <v>13420.142156862745</v>
      </c>
      <c r="D213" s="94">
        <v>14005.8431372549</v>
      </c>
      <c r="E213" s="95">
        <v>13688.545</v>
      </c>
      <c r="F213" s="95">
        <v>14285.96</v>
      </c>
      <c r="G213" s="1123">
        <v>-4.1818330724711474</v>
      </c>
      <c r="H213" s="96">
        <v>345.7</v>
      </c>
      <c r="I213" s="96">
        <v>1.170617500731636</v>
      </c>
      <c r="J213" s="104">
        <v>12.5</v>
      </c>
      <c r="K213" s="104">
        <v>0.6705575561902396</v>
      </c>
      <c r="L213" s="1129">
        <v>-6.5525866597676341E-2</v>
      </c>
    </row>
    <row r="214" spans="1:12" ht="15">
      <c r="A214" s="46" t="s">
        <v>117</v>
      </c>
      <c r="B214" s="47" t="s">
        <v>34</v>
      </c>
      <c r="C214" s="94">
        <v>13527.601960784314</v>
      </c>
      <c r="D214" s="94">
        <v>13983.691176470587</v>
      </c>
      <c r="E214" s="95">
        <v>13798.154</v>
      </c>
      <c r="F214" s="95">
        <v>14263.365</v>
      </c>
      <c r="G214" s="1123">
        <v>-3.261579578171065</v>
      </c>
      <c r="H214" s="96">
        <v>354.3</v>
      </c>
      <c r="I214" s="96">
        <v>-8.4602368866331448E-2</v>
      </c>
      <c r="J214" s="104">
        <v>80.769230769230774</v>
      </c>
      <c r="K214" s="104">
        <v>0.58363342853594935</v>
      </c>
      <c r="L214" s="1129">
        <v>0.18492157452582819</v>
      </c>
    </row>
    <row r="215" spans="1:12" ht="14.25">
      <c r="A215" s="44" t="s">
        <v>117</v>
      </c>
      <c r="B215" s="48" t="s">
        <v>28</v>
      </c>
      <c r="C215" s="105">
        <v>13144.335726985937</v>
      </c>
      <c r="D215" s="105">
        <v>13372.59403593169</v>
      </c>
      <c r="E215" s="106">
        <v>13407.222441525657</v>
      </c>
      <c r="F215" s="106">
        <v>13640.045916650324</v>
      </c>
      <c r="G215" s="1130">
        <v>-1.7069112270396469</v>
      </c>
      <c r="H215" s="107">
        <v>304.74074519230766</v>
      </c>
      <c r="I215" s="107">
        <v>-0.19918421180954116</v>
      </c>
      <c r="J215" s="108">
        <v>24.550898203592812</v>
      </c>
      <c r="K215" s="108">
        <v>10.331553458338508</v>
      </c>
      <c r="L215" s="1131">
        <v>8.7725824540012098E-2</v>
      </c>
    </row>
    <row r="216" spans="1:12" ht="15">
      <c r="A216" s="46" t="s">
        <v>117</v>
      </c>
      <c r="B216" s="47" t="s">
        <v>29</v>
      </c>
      <c r="C216" s="94">
        <v>13043.130392156863</v>
      </c>
      <c r="D216" s="94">
        <v>12909.039215686274</v>
      </c>
      <c r="E216" s="95">
        <v>13303.993</v>
      </c>
      <c r="F216" s="95">
        <v>13167.22</v>
      </c>
      <c r="G216" s="1123">
        <v>1.0387386251615833</v>
      </c>
      <c r="H216" s="96">
        <v>287.89999999999998</v>
      </c>
      <c r="I216" s="96">
        <v>3.8975099242150679</v>
      </c>
      <c r="J216" s="104">
        <v>132.72727272727275</v>
      </c>
      <c r="K216" s="104">
        <v>1.5894697628213088</v>
      </c>
      <c r="L216" s="1129">
        <v>0.74604084087682188</v>
      </c>
    </row>
    <row r="217" spans="1:12" ht="15">
      <c r="A217" s="46" t="s">
        <v>117</v>
      </c>
      <c r="B217" s="47" t="s">
        <v>30</v>
      </c>
      <c r="C217" s="94">
        <v>13200.784313725489</v>
      </c>
      <c r="D217" s="94">
        <v>13444.048039215686</v>
      </c>
      <c r="E217" s="95">
        <v>13464.8</v>
      </c>
      <c r="F217" s="95">
        <v>13712.929</v>
      </c>
      <c r="G217" s="1123">
        <v>-1.8094529622373223</v>
      </c>
      <c r="H217" s="96">
        <v>300.3</v>
      </c>
      <c r="I217" s="96">
        <v>1.0430686406460374</v>
      </c>
      <c r="J217" s="104">
        <v>18.925831202046037</v>
      </c>
      <c r="K217" s="104">
        <v>5.7742456227492864</v>
      </c>
      <c r="L217" s="1129">
        <v>-0.22176725871061187</v>
      </c>
    </row>
    <row r="218" spans="1:12" ht="15">
      <c r="A218" s="46" t="s">
        <v>117</v>
      </c>
      <c r="B218" s="47" t="s">
        <v>35</v>
      </c>
      <c r="C218" s="94">
        <v>13090.442156862746</v>
      </c>
      <c r="D218" s="94">
        <v>13355.517647058823</v>
      </c>
      <c r="E218" s="95">
        <v>13352.251</v>
      </c>
      <c r="F218" s="95">
        <v>13622.628000000001</v>
      </c>
      <c r="G218" s="1123">
        <v>-1.9847638796273406</v>
      </c>
      <c r="H218" s="96">
        <v>322.39999999999998</v>
      </c>
      <c r="I218" s="96">
        <v>-1.316192225283138</v>
      </c>
      <c r="J218" s="104">
        <v>7.6576576576576567</v>
      </c>
      <c r="K218" s="104">
        <v>2.9678380727679126</v>
      </c>
      <c r="L218" s="1129">
        <v>-0.43654775762619868</v>
      </c>
    </row>
    <row r="219" spans="1:12" ht="14.25">
      <c r="A219" s="44" t="s">
        <v>117</v>
      </c>
      <c r="B219" s="48" t="s">
        <v>31</v>
      </c>
      <c r="C219" s="105">
        <v>12182.374241374089</v>
      </c>
      <c r="D219" s="105">
        <v>12320.416766109429</v>
      </c>
      <c r="E219" s="106">
        <v>12426.021726201572</v>
      </c>
      <c r="F219" s="106">
        <v>12566.825101431617</v>
      </c>
      <c r="G219" s="1130">
        <v>-1.1204371358204461</v>
      </c>
      <c r="H219" s="107">
        <v>263.99604569420035</v>
      </c>
      <c r="I219" s="107">
        <v>-0.89136774638498106</v>
      </c>
      <c r="J219" s="108">
        <v>15.415821501014198</v>
      </c>
      <c r="K219" s="108">
        <v>14.131379610083201</v>
      </c>
      <c r="L219" s="1131">
        <v>-0.98900069968524029</v>
      </c>
    </row>
    <row r="220" spans="1:12" ht="15">
      <c r="A220" s="46" t="s">
        <v>117</v>
      </c>
      <c r="B220" s="47" t="s">
        <v>32</v>
      </c>
      <c r="C220" s="94">
        <v>12016.233333333334</v>
      </c>
      <c r="D220" s="94">
        <v>11895.049019607844</v>
      </c>
      <c r="E220" s="95">
        <v>12256.558000000001</v>
      </c>
      <c r="F220" s="95">
        <v>12132.95</v>
      </c>
      <c r="G220" s="1123">
        <v>1.018779439460314</v>
      </c>
      <c r="H220" s="96">
        <v>240.3</v>
      </c>
      <c r="I220" s="96">
        <v>0.96638655462185341</v>
      </c>
      <c r="J220" s="104">
        <v>38.495575221238937</v>
      </c>
      <c r="K220" s="104">
        <v>3.8867502793989814</v>
      </c>
      <c r="L220" s="1129">
        <v>0.42102416377254359</v>
      </c>
    </row>
    <row r="221" spans="1:12" ht="15">
      <c r="A221" s="46" t="s">
        <v>117</v>
      </c>
      <c r="B221" s="47" t="s">
        <v>33</v>
      </c>
      <c r="C221" s="94">
        <v>12210.943137254902</v>
      </c>
      <c r="D221" s="94">
        <v>12393.825490196077</v>
      </c>
      <c r="E221" s="95">
        <v>12455.162</v>
      </c>
      <c r="F221" s="95">
        <v>12641.701999999999</v>
      </c>
      <c r="G221" s="1123">
        <v>-1.4755924479156293</v>
      </c>
      <c r="H221" s="96">
        <v>263.2</v>
      </c>
      <c r="I221" s="96">
        <v>-1.9374068554396384</v>
      </c>
      <c r="J221" s="96">
        <v>3.6713286713286712</v>
      </c>
      <c r="K221" s="96">
        <v>7.363715385570595</v>
      </c>
      <c r="L221" s="1124">
        <v>-1.4079454026520697</v>
      </c>
    </row>
    <row r="222" spans="1:12" ht="15.75" thickBot="1">
      <c r="A222" s="56" t="s">
        <v>117</v>
      </c>
      <c r="B222" s="57" t="s">
        <v>36</v>
      </c>
      <c r="C222" s="97">
        <v>12298.632352941177</v>
      </c>
      <c r="D222" s="97">
        <v>12530.288235294118</v>
      </c>
      <c r="E222" s="98">
        <v>12544.605</v>
      </c>
      <c r="F222" s="98">
        <v>12780.894</v>
      </c>
      <c r="G222" s="1125">
        <v>-1.8487673866945511</v>
      </c>
      <c r="H222" s="99">
        <v>298</v>
      </c>
      <c r="I222" s="99">
        <v>1.2572205232755653</v>
      </c>
      <c r="J222" s="99">
        <v>23.404255319148938</v>
      </c>
      <c r="K222" s="99">
        <v>2.8809139451136225</v>
      </c>
      <c r="L222" s="1126">
        <v>-2.0794608057146391E-3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48"/>
    </row>
    <row r="225" spans="1:12" ht="13.5" thickBot="1">
      <c r="G225" s="80"/>
      <c r="H225" s="80"/>
      <c r="I225" s="80"/>
      <c r="J225" s="80"/>
      <c r="K225" s="80"/>
      <c r="L225" s="1139"/>
    </row>
    <row r="226" spans="1:12" ht="21" thickBot="1">
      <c r="A226" s="1085" t="s">
        <v>329</v>
      </c>
      <c r="B226" s="1075"/>
      <c r="C226" s="1075"/>
      <c r="D226" s="1075"/>
      <c r="E226" s="1075"/>
      <c r="F226" s="1075"/>
      <c r="G226" s="1076"/>
      <c r="H226" s="1076"/>
      <c r="I226" s="1076"/>
      <c r="J226" s="1076"/>
      <c r="K226" s="1076"/>
      <c r="L226" s="1140"/>
    </row>
    <row r="227" spans="1:12">
      <c r="A227" s="27"/>
      <c r="B227" s="28"/>
      <c r="C227" s="3" t="s">
        <v>9</v>
      </c>
      <c r="D227" s="3" t="s">
        <v>9</v>
      </c>
      <c r="E227" s="3"/>
      <c r="F227" s="3"/>
      <c r="G227" s="1077"/>
      <c r="H227" s="1186" t="s">
        <v>10</v>
      </c>
      <c r="I227" s="1187"/>
      <c r="J227" s="1110" t="s">
        <v>11</v>
      </c>
      <c r="K227" s="1078" t="s">
        <v>12</v>
      </c>
      <c r="L227" s="1079"/>
    </row>
    <row r="228" spans="1:12" ht="15.75">
      <c r="A228" s="29" t="s">
        <v>13</v>
      </c>
      <c r="B228" s="30" t="s">
        <v>14</v>
      </c>
      <c r="C228" s="1080" t="s">
        <v>40</v>
      </c>
      <c r="D228" s="1080" t="s">
        <v>40</v>
      </c>
      <c r="E228" s="1081" t="s">
        <v>41</v>
      </c>
      <c r="F228" s="1082"/>
      <c r="G228" s="1111"/>
      <c r="H228" s="1184" t="s">
        <v>15</v>
      </c>
      <c r="I228" s="1185"/>
      <c r="J228" s="1112" t="s">
        <v>16</v>
      </c>
      <c r="K228" s="1083" t="s">
        <v>17</v>
      </c>
      <c r="L228" s="1084"/>
    </row>
    <row r="229" spans="1:12" ht="26.25" thickBot="1">
      <c r="A229" s="31" t="s">
        <v>18</v>
      </c>
      <c r="B229" s="32" t="s">
        <v>19</v>
      </c>
      <c r="C229" s="978" t="s">
        <v>377</v>
      </c>
      <c r="D229" s="978" t="s">
        <v>376</v>
      </c>
      <c r="E229" s="1070" t="s">
        <v>377</v>
      </c>
      <c r="F229" s="1071" t="s">
        <v>376</v>
      </c>
      <c r="G229" s="1109" t="s">
        <v>20</v>
      </c>
      <c r="H229" s="81" t="s">
        <v>377</v>
      </c>
      <c r="I229" s="992" t="s">
        <v>20</v>
      </c>
      <c r="J229" s="1113" t="s">
        <v>20</v>
      </c>
      <c r="K229" s="1072" t="s">
        <v>377</v>
      </c>
      <c r="L229" s="1114" t="s">
        <v>21</v>
      </c>
    </row>
    <row r="230" spans="1:12" ht="15" thickBot="1">
      <c r="A230" s="33" t="s">
        <v>22</v>
      </c>
      <c r="B230" s="34" t="s">
        <v>23</v>
      </c>
      <c r="C230" s="82">
        <v>10615.750442825325</v>
      </c>
      <c r="D230" s="82">
        <v>10477.1106194082</v>
      </c>
      <c r="E230" s="83">
        <v>10828.065451681832</v>
      </c>
      <c r="F230" s="704">
        <v>10686.291778958432</v>
      </c>
      <c r="G230" s="1115">
        <v>1.326687270532481</v>
      </c>
      <c r="H230" s="84">
        <v>312.92351615326822</v>
      </c>
      <c r="I230" s="84">
        <v>2.3083797695573529</v>
      </c>
      <c r="J230" s="85">
        <v>18.839285714285715</v>
      </c>
      <c r="K230" s="84">
        <v>100</v>
      </c>
      <c r="L230" s="1116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117"/>
      <c r="H231" s="85"/>
      <c r="I231" s="85"/>
      <c r="J231" s="85"/>
      <c r="K231" s="85"/>
      <c r="L231" s="1118"/>
    </row>
    <row r="232" spans="1:12" ht="15">
      <c r="A232" s="37" t="s">
        <v>108</v>
      </c>
      <c r="B232" s="38" t="s">
        <v>23</v>
      </c>
      <c r="C232" s="87" t="s">
        <v>257</v>
      </c>
      <c r="D232" s="87" t="s">
        <v>100</v>
      </c>
      <c r="E232" s="88" t="s">
        <v>257</v>
      </c>
      <c r="F232" s="88" t="s">
        <v>100</v>
      </c>
      <c r="G232" s="1119" t="s">
        <v>100</v>
      </c>
      <c r="H232" s="89" t="s">
        <v>257</v>
      </c>
      <c r="I232" s="89" t="s">
        <v>100</v>
      </c>
      <c r="J232" s="89" t="s">
        <v>100</v>
      </c>
      <c r="K232" s="89" t="s">
        <v>100</v>
      </c>
      <c r="L232" s="1120" t="s">
        <v>100</v>
      </c>
    </row>
    <row r="233" spans="1:12" ht="15">
      <c r="A233" s="46" t="s">
        <v>109</v>
      </c>
      <c r="B233" s="90" t="s">
        <v>23</v>
      </c>
      <c r="C233" s="91">
        <v>11238.966265314046</v>
      </c>
      <c r="D233" s="91">
        <v>11394.748477894342</v>
      </c>
      <c r="E233" s="92">
        <v>11463.745590620327</v>
      </c>
      <c r="F233" s="92">
        <v>11622.643447452228</v>
      </c>
      <c r="G233" s="1121">
        <v>-1.367140423349503</v>
      </c>
      <c r="H233" s="93">
        <v>357.98361204013378</v>
      </c>
      <c r="I233" s="93">
        <v>-0.23944885222595028</v>
      </c>
      <c r="J233" s="93">
        <v>22.040816326530614</v>
      </c>
      <c r="K233" s="93">
        <v>22.464312546957174</v>
      </c>
      <c r="L233" s="1122">
        <v>0.58931254695717428</v>
      </c>
    </row>
    <row r="234" spans="1:12" ht="15">
      <c r="A234" s="39" t="s">
        <v>110</v>
      </c>
      <c r="B234" s="40" t="s">
        <v>23</v>
      </c>
      <c r="C234" s="94">
        <v>11337.408653456077</v>
      </c>
      <c r="D234" s="94">
        <v>11409.208578609367</v>
      </c>
      <c r="E234" s="95">
        <v>11564.156826525199</v>
      </c>
      <c r="F234" s="95">
        <v>11637.392750181554</v>
      </c>
      <c r="G234" s="1123">
        <v>-0.62931556258778565</v>
      </c>
      <c r="H234" s="96">
        <v>418.9133333333333</v>
      </c>
      <c r="I234" s="96">
        <v>0.39754818655857993</v>
      </c>
      <c r="J234" s="96">
        <v>36.363636363636367</v>
      </c>
      <c r="K234" s="96">
        <v>6.7618332081141999</v>
      </c>
      <c r="L234" s="1124">
        <v>0.86897606525705751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123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124" t="s">
        <v>100</v>
      </c>
    </row>
    <row r="236" spans="1:12" ht="15">
      <c r="A236" s="39" t="s">
        <v>98</v>
      </c>
      <c r="B236" s="40" t="s">
        <v>23</v>
      </c>
      <c r="C236" s="94">
        <v>9599.467311749404</v>
      </c>
      <c r="D236" s="94">
        <v>9402.7297696171718</v>
      </c>
      <c r="E236" s="95">
        <v>9791.4566579843922</v>
      </c>
      <c r="F236" s="95">
        <v>9590.7843650095147</v>
      </c>
      <c r="G236" s="1123">
        <v>2.0923449567586907</v>
      </c>
      <c r="H236" s="96">
        <v>286.11493710691832</v>
      </c>
      <c r="I236" s="96">
        <v>3.7812749248950617</v>
      </c>
      <c r="J236" s="96">
        <v>4.2622950819672125</v>
      </c>
      <c r="K236" s="96">
        <v>47.783621337340342</v>
      </c>
      <c r="L236" s="1124">
        <v>-6.6806643769453657</v>
      </c>
    </row>
    <row r="237" spans="1:12" ht="15.75" thickBot="1">
      <c r="A237" s="41" t="s">
        <v>112</v>
      </c>
      <c r="B237" s="42" t="s">
        <v>23</v>
      </c>
      <c r="C237" s="97">
        <v>11635.316411698537</v>
      </c>
      <c r="D237" s="97">
        <v>11713.085763036297</v>
      </c>
      <c r="E237" s="98">
        <v>11868.022739932509</v>
      </c>
      <c r="F237" s="98">
        <v>11970.702489650492</v>
      </c>
      <c r="G237" s="1125">
        <v>-0.85775876400534579</v>
      </c>
      <c r="H237" s="99">
        <v>294.38013245033113</v>
      </c>
      <c r="I237" s="99">
        <v>-0.60833462116534587</v>
      </c>
      <c r="J237" s="99">
        <v>51.758793969849251</v>
      </c>
      <c r="K237" s="99">
        <v>22.689706987227648</v>
      </c>
      <c r="L237" s="1126">
        <v>4.9218498443705059</v>
      </c>
    </row>
    <row r="238" spans="1:12" ht="15" thickBot="1">
      <c r="A238" s="35"/>
      <c r="B238" s="43"/>
      <c r="C238" s="86"/>
      <c r="D238" s="86"/>
      <c r="E238" s="86"/>
      <c r="F238" s="86"/>
      <c r="G238" s="1117"/>
      <c r="H238" s="85"/>
      <c r="I238" s="85"/>
      <c r="J238" s="85"/>
      <c r="K238" s="85"/>
      <c r="L238" s="1118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127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128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3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29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123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129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130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131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3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29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123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129" t="s">
        <v>100</v>
      </c>
    </row>
    <row r="245" spans="1:12" ht="14.25">
      <c r="A245" s="44" t="s">
        <v>113</v>
      </c>
      <c r="B245" s="48" t="s">
        <v>31</v>
      </c>
      <c r="C245" s="105" t="s">
        <v>257</v>
      </c>
      <c r="D245" s="105" t="s">
        <v>100</v>
      </c>
      <c r="E245" s="106" t="s">
        <v>257</v>
      </c>
      <c r="F245" s="106" t="s">
        <v>100</v>
      </c>
      <c r="G245" s="1130" t="s">
        <v>100</v>
      </c>
      <c r="H245" s="107" t="s">
        <v>257</v>
      </c>
      <c r="I245" s="107" t="s">
        <v>100</v>
      </c>
      <c r="J245" s="108" t="s">
        <v>100</v>
      </c>
      <c r="K245" s="108" t="s">
        <v>100</v>
      </c>
      <c r="L245" s="1131" t="s">
        <v>100</v>
      </c>
    </row>
    <row r="246" spans="1:12" ht="15">
      <c r="A246" s="46" t="s">
        <v>113</v>
      </c>
      <c r="B246" s="47" t="s">
        <v>32</v>
      </c>
      <c r="C246" s="94" t="s">
        <v>257</v>
      </c>
      <c r="D246" s="94" t="s">
        <v>100</v>
      </c>
      <c r="E246" s="95" t="s">
        <v>257</v>
      </c>
      <c r="F246" s="95" t="s">
        <v>100</v>
      </c>
      <c r="G246" s="1123" t="s">
        <v>100</v>
      </c>
      <c r="H246" s="96" t="s">
        <v>257</v>
      </c>
      <c r="I246" s="96" t="s">
        <v>100</v>
      </c>
      <c r="J246" s="104" t="s">
        <v>100</v>
      </c>
      <c r="K246" s="104" t="s">
        <v>100</v>
      </c>
      <c r="L246" s="1129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132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129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117"/>
      <c r="H248" s="85"/>
      <c r="I248" s="85"/>
      <c r="J248" s="85"/>
      <c r="K248" s="85"/>
      <c r="L248" s="1118"/>
    </row>
    <row r="249" spans="1:12" ht="14.25">
      <c r="A249" s="44" t="s">
        <v>114</v>
      </c>
      <c r="B249" s="45" t="s">
        <v>25</v>
      </c>
      <c r="C249" s="100">
        <v>11731.581657648221</v>
      </c>
      <c r="D249" s="100">
        <v>12104.414705882353</v>
      </c>
      <c r="E249" s="101">
        <v>11966.213290801186</v>
      </c>
      <c r="F249" s="101">
        <v>12346.503000000001</v>
      </c>
      <c r="G249" s="1127">
        <v>-3.0801410666551838</v>
      </c>
      <c r="H249" s="102">
        <v>421.21250000000003</v>
      </c>
      <c r="I249" s="102">
        <v>5.4877285249186132</v>
      </c>
      <c r="J249" s="103">
        <v>6.666666666666667</v>
      </c>
      <c r="K249" s="103">
        <v>1.2021036814425246</v>
      </c>
      <c r="L249" s="1128">
        <v>-0.13718203284318964</v>
      </c>
    </row>
    <row r="250" spans="1:12" ht="15">
      <c r="A250" s="46" t="s">
        <v>114</v>
      </c>
      <c r="B250" s="47" t="s">
        <v>26</v>
      </c>
      <c r="C250" s="94">
        <v>11699.886274509803</v>
      </c>
      <c r="D250" s="94">
        <v>12104.414705882353</v>
      </c>
      <c r="E250" s="95">
        <v>11933.884</v>
      </c>
      <c r="F250" s="95">
        <v>12346.503000000001</v>
      </c>
      <c r="G250" s="1123">
        <v>-3.3419908455050029</v>
      </c>
      <c r="H250" s="96">
        <v>423.8</v>
      </c>
      <c r="I250" s="96">
        <v>6.1357375406962182</v>
      </c>
      <c r="J250" s="104">
        <v>-13.333333333333334</v>
      </c>
      <c r="K250" s="104">
        <v>0.97670924117205116</v>
      </c>
      <c r="L250" s="1129">
        <v>-0.36257647311366303</v>
      </c>
    </row>
    <row r="251" spans="1:12" ht="15">
      <c r="A251" s="46" t="s">
        <v>114</v>
      </c>
      <c r="B251" s="47" t="s">
        <v>27</v>
      </c>
      <c r="C251" s="94">
        <v>11873.566666666668</v>
      </c>
      <c r="D251" s="94" t="s">
        <v>100</v>
      </c>
      <c r="E251" s="95">
        <v>12111.038</v>
      </c>
      <c r="F251" s="95">
        <v>0</v>
      </c>
      <c r="G251" s="1123" t="s">
        <v>100</v>
      </c>
      <c r="H251" s="96">
        <v>410</v>
      </c>
      <c r="I251" s="96" t="s">
        <v>100</v>
      </c>
      <c r="J251" s="104" t="s">
        <v>100</v>
      </c>
      <c r="K251" s="104">
        <v>0.22539444027047331</v>
      </c>
      <c r="L251" s="1129">
        <v>0.22539444027047331</v>
      </c>
    </row>
    <row r="252" spans="1:12" ht="14.25">
      <c r="A252" s="44" t="s">
        <v>114</v>
      </c>
      <c r="B252" s="48" t="s">
        <v>28</v>
      </c>
      <c r="C252" s="105">
        <v>11345.083276622045</v>
      </c>
      <c r="D252" s="105">
        <v>11651.163659602506</v>
      </c>
      <c r="E252" s="106">
        <v>11571.984942154486</v>
      </c>
      <c r="F252" s="106">
        <v>11884.186932794555</v>
      </c>
      <c r="G252" s="1130">
        <v>-2.6270370232779165</v>
      </c>
      <c r="H252" s="107">
        <v>384.89733333333334</v>
      </c>
      <c r="I252" s="107">
        <v>-3.4138779722917039</v>
      </c>
      <c r="J252" s="108">
        <v>27.118644067796609</v>
      </c>
      <c r="K252" s="108">
        <v>5.6348610067618337</v>
      </c>
      <c r="L252" s="1131">
        <v>0.36700386390469042</v>
      </c>
    </row>
    <row r="253" spans="1:12" ht="15">
      <c r="A253" s="46" t="s">
        <v>114</v>
      </c>
      <c r="B253" s="47" t="s">
        <v>29</v>
      </c>
      <c r="C253" s="94">
        <v>11307.861764705882</v>
      </c>
      <c r="D253" s="94">
        <v>11618.26568627451</v>
      </c>
      <c r="E253" s="95">
        <v>11534.019</v>
      </c>
      <c r="F253" s="95">
        <v>11850.630999999999</v>
      </c>
      <c r="G253" s="1123">
        <v>-2.6716889590098551</v>
      </c>
      <c r="H253" s="96">
        <v>382.9</v>
      </c>
      <c r="I253" s="96">
        <v>-1.517489711934165</v>
      </c>
      <c r="J253" s="104">
        <v>48.780487804878049</v>
      </c>
      <c r="K253" s="104">
        <v>4.5830202854996243</v>
      </c>
      <c r="L253" s="1129">
        <v>0.92230599978533823</v>
      </c>
    </row>
    <row r="254" spans="1:12" ht="15">
      <c r="A254" s="46" t="s">
        <v>114</v>
      </c>
      <c r="B254" s="47" t="s">
        <v>30</v>
      </c>
      <c r="C254" s="94">
        <v>11502.886274509803</v>
      </c>
      <c r="D254" s="94">
        <v>11720.436274509802</v>
      </c>
      <c r="E254" s="95">
        <v>11732.944</v>
      </c>
      <c r="F254" s="95">
        <v>11954.844999999999</v>
      </c>
      <c r="G254" s="1123">
        <v>-1.8561595737962295</v>
      </c>
      <c r="H254" s="96">
        <v>393.6</v>
      </c>
      <c r="I254" s="96">
        <v>-6.4194008559201139</v>
      </c>
      <c r="J254" s="104">
        <v>-22.222222222222221</v>
      </c>
      <c r="K254" s="104">
        <v>1.051840721262209</v>
      </c>
      <c r="L254" s="1129">
        <v>-0.55530213588064803</v>
      </c>
    </row>
    <row r="255" spans="1:12" ht="14.25">
      <c r="A255" s="44" t="s">
        <v>114</v>
      </c>
      <c r="B255" s="48" t="s">
        <v>31</v>
      </c>
      <c r="C255" s="105">
        <v>11149.594490698419</v>
      </c>
      <c r="D255" s="105">
        <v>11218.794667082855</v>
      </c>
      <c r="E255" s="106">
        <v>11372.586380512388</v>
      </c>
      <c r="F255" s="106">
        <v>11443.170560424513</v>
      </c>
      <c r="G255" s="1130">
        <v>-0.61682362890085207</v>
      </c>
      <c r="H255" s="107">
        <v>343.4153846153846</v>
      </c>
      <c r="I255" s="107">
        <v>0.52833802256043583</v>
      </c>
      <c r="J255" s="108">
        <v>21.637426900584796</v>
      </c>
      <c r="K255" s="108">
        <v>15.627347858752819</v>
      </c>
      <c r="L255" s="1131">
        <v>0.35949071589567438</v>
      </c>
    </row>
    <row r="256" spans="1:12" ht="15">
      <c r="A256" s="46" t="s">
        <v>114</v>
      </c>
      <c r="B256" s="47" t="s">
        <v>32</v>
      </c>
      <c r="C256" s="94">
        <v>11127.678431372549</v>
      </c>
      <c r="D256" s="94">
        <v>11177.63431372549</v>
      </c>
      <c r="E256" s="95">
        <v>11350.232</v>
      </c>
      <c r="F256" s="95">
        <v>11401.187</v>
      </c>
      <c r="G256" s="1123">
        <v>-0.44692714890124974</v>
      </c>
      <c r="H256" s="96">
        <v>336.9</v>
      </c>
      <c r="I256" s="96">
        <v>0.80789946140035573</v>
      </c>
      <c r="J256" s="104">
        <v>12.592592592592592</v>
      </c>
      <c r="K256" s="104">
        <v>11.419984973703983</v>
      </c>
      <c r="L256" s="1129">
        <v>-0.63358645486744614</v>
      </c>
    </row>
    <row r="257" spans="1:12" ht="15.75" thickBot="1">
      <c r="A257" s="49" t="s">
        <v>114</v>
      </c>
      <c r="B257" s="50" t="s">
        <v>33</v>
      </c>
      <c r="C257" s="109">
        <v>11205.099999999999</v>
      </c>
      <c r="D257" s="109">
        <v>11358.430392156863</v>
      </c>
      <c r="E257" s="110">
        <v>11429.201999999999</v>
      </c>
      <c r="F257" s="110">
        <v>11585.599</v>
      </c>
      <c r="G257" s="1132">
        <v>-1.3499258864388526</v>
      </c>
      <c r="H257" s="104">
        <v>361.1</v>
      </c>
      <c r="I257" s="104">
        <v>-2.2468868435300364</v>
      </c>
      <c r="J257" s="104">
        <v>55.555555555555557</v>
      </c>
      <c r="K257" s="104">
        <v>4.2073628850488358</v>
      </c>
      <c r="L257" s="1129">
        <v>0.99307717076312185</v>
      </c>
    </row>
    <row r="258" spans="1:12" ht="15.75" thickBot="1">
      <c r="A258" s="51"/>
      <c r="B258" s="52"/>
      <c r="C258" s="111"/>
      <c r="D258" s="111"/>
      <c r="E258" s="111"/>
      <c r="F258" s="111"/>
      <c r="G258" s="1133"/>
      <c r="H258" s="112"/>
      <c r="I258" s="112"/>
      <c r="J258" s="112"/>
      <c r="K258" s="112"/>
      <c r="L258" s="1134"/>
    </row>
    <row r="259" spans="1:12" ht="15">
      <c r="A259" s="46" t="s">
        <v>115</v>
      </c>
      <c r="B259" s="53" t="s">
        <v>30</v>
      </c>
      <c r="C259" s="113">
        <v>11519.068627450981</v>
      </c>
      <c r="D259" s="113">
        <v>11537.577450980392</v>
      </c>
      <c r="E259" s="114">
        <v>11749.45</v>
      </c>
      <c r="F259" s="114">
        <v>11768.329</v>
      </c>
      <c r="G259" s="1135">
        <v>-0.16042209560931714</v>
      </c>
      <c r="H259" s="115">
        <v>447.7</v>
      </c>
      <c r="I259" s="115">
        <v>1.5653357531760381</v>
      </c>
      <c r="J259" s="115">
        <v>62.5</v>
      </c>
      <c r="K259" s="115">
        <v>2.9301277235161534</v>
      </c>
      <c r="L259" s="1136">
        <v>0.78727058065901057</v>
      </c>
    </row>
    <row r="260" spans="1:12" ht="15.75" thickBot="1">
      <c r="A260" s="49" t="s">
        <v>115</v>
      </c>
      <c r="B260" s="50" t="s">
        <v>33</v>
      </c>
      <c r="C260" s="109">
        <v>11180.7</v>
      </c>
      <c r="D260" s="109" t="s">
        <v>257</v>
      </c>
      <c r="E260" s="110">
        <v>11404.314</v>
      </c>
      <c r="F260" s="110">
        <v>11555.712</v>
      </c>
      <c r="G260" s="1132">
        <v>-1.3101572624862858</v>
      </c>
      <c r="H260" s="104">
        <v>396.9</v>
      </c>
      <c r="I260" s="104">
        <v>-1.7087667161961453</v>
      </c>
      <c r="J260" s="104">
        <v>21.428571428571427</v>
      </c>
      <c r="K260" s="104">
        <v>3.8317054845980461</v>
      </c>
      <c r="L260" s="1129">
        <v>8.1705484598046052E-2</v>
      </c>
    </row>
    <row r="261" spans="1:12" ht="15.75" thickBot="1">
      <c r="A261" s="51"/>
      <c r="B261" s="52"/>
      <c r="C261" s="111"/>
      <c r="D261" s="111"/>
      <c r="E261" s="111"/>
      <c r="F261" s="111"/>
      <c r="G261" s="1133"/>
      <c r="H261" s="112"/>
      <c r="I261" s="112"/>
      <c r="J261" s="112"/>
      <c r="K261" s="112"/>
      <c r="L261" s="1134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127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128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23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29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3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29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123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129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130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131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3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29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123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129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130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131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123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129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132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129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133"/>
      <c r="H272" s="112"/>
      <c r="I272" s="112"/>
      <c r="J272" s="112"/>
      <c r="K272" s="112"/>
      <c r="L272" s="1134"/>
    </row>
    <row r="273" spans="1:12" ht="14.25">
      <c r="A273" s="44" t="s">
        <v>24</v>
      </c>
      <c r="B273" s="45" t="s">
        <v>28</v>
      </c>
      <c r="C273" s="100">
        <v>10253.1841710269</v>
      </c>
      <c r="D273" s="100">
        <v>10595.60085800763</v>
      </c>
      <c r="E273" s="101">
        <v>10458.247854447438</v>
      </c>
      <c r="F273" s="101">
        <v>10807.512875167784</v>
      </c>
      <c r="G273" s="1127">
        <v>-3.2316872971101946</v>
      </c>
      <c r="H273" s="102">
        <v>361.95121951219511</v>
      </c>
      <c r="I273" s="102">
        <v>2.0224099667945845</v>
      </c>
      <c r="J273" s="103">
        <v>95.238095238095227</v>
      </c>
      <c r="K273" s="103">
        <v>3.0803906836964687</v>
      </c>
      <c r="L273" s="1128">
        <v>1.2053906836964687</v>
      </c>
    </row>
    <row r="274" spans="1:12" ht="15">
      <c r="A274" s="46" t="s">
        <v>24</v>
      </c>
      <c r="B274" s="47" t="s">
        <v>29</v>
      </c>
      <c r="C274" s="94" t="s">
        <v>257</v>
      </c>
      <c r="D274" s="94" t="s">
        <v>257</v>
      </c>
      <c r="E274" s="95" t="s">
        <v>257</v>
      </c>
      <c r="F274" s="95" t="s">
        <v>257</v>
      </c>
      <c r="G274" s="1123" t="s">
        <v>100</v>
      </c>
      <c r="H274" s="96" t="s">
        <v>257</v>
      </c>
      <c r="I274" s="96" t="s">
        <v>100</v>
      </c>
      <c r="J274" s="104" t="s">
        <v>100</v>
      </c>
      <c r="K274" s="104" t="s">
        <v>100</v>
      </c>
      <c r="L274" s="1129" t="s">
        <v>100</v>
      </c>
    </row>
    <row r="275" spans="1:12" ht="15">
      <c r="A275" s="46" t="s">
        <v>24</v>
      </c>
      <c r="B275" s="47" t="s">
        <v>30</v>
      </c>
      <c r="C275" s="94">
        <v>10282.027450980391</v>
      </c>
      <c r="D275" s="94">
        <v>10515.386274509803</v>
      </c>
      <c r="E275" s="95">
        <v>10487.668</v>
      </c>
      <c r="F275" s="95">
        <v>10725.694</v>
      </c>
      <c r="G275" s="1123">
        <v>-2.2192130411328148</v>
      </c>
      <c r="H275" s="96">
        <v>336</v>
      </c>
      <c r="I275" s="96">
        <v>-6.2761506276150625</v>
      </c>
      <c r="J275" s="104">
        <v>53.846153846153847</v>
      </c>
      <c r="K275" s="104">
        <v>1.5026296018031555</v>
      </c>
      <c r="L275" s="1129">
        <v>0.34191531608886971</v>
      </c>
    </row>
    <row r="276" spans="1:12" ht="15">
      <c r="A276" s="46" t="s">
        <v>24</v>
      </c>
      <c r="B276" s="47" t="s">
        <v>35</v>
      </c>
      <c r="C276" s="94" t="s">
        <v>257</v>
      </c>
      <c r="D276" s="94" t="s">
        <v>257</v>
      </c>
      <c r="E276" s="95" t="s">
        <v>257</v>
      </c>
      <c r="F276" s="95" t="s">
        <v>257</v>
      </c>
      <c r="G276" s="1123" t="s">
        <v>100</v>
      </c>
      <c r="H276" s="96" t="s">
        <v>257</v>
      </c>
      <c r="I276" s="96" t="s">
        <v>100</v>
      </c>
      <c r="J276" s="104" t="s">
        <v>100</v>
      </c>
      <c r="K276" s="104" t="s">
        <v>100</v>
      </c>
      <c r="L276" s="1129" t="s">
        <v>100</v>
      </c>
    </row>
    <row r="277" spans="1:12" ht="14.25">
      <c r="A277" s="44" t="s">
        <v>24</v>
      </c>
      <c r="B277" s="48" t="s">
        <v>31</v>
      </c>
      <c r="C277" s="105">
        <v>10149.34967506567</v>
      </c>
      <c r="D277" s="105">
        <v>10192.270956002851</v>
      </c>
      <c r="E277" s="106">
        <v>10352.336668566984</v>
      </c>
      <c r="F277" s="106">
        <v>10396.116375122909</v>
      </c>
      <c r="G277" s="1130">
        <v>-0.42111597231333187</v>
      </c>
      <c r="H277" s="107">
        <v>306.23518518518523</v>
      </c>
      <c r="I277" s="107">
        <v>-3.2741452654438752</v>
      </c>
      <c r="J277" s="108">
        <v>47.081712062256805</v>
      </c>
      <c r="K277" s="108">
        <v>28.399699474079636</v>
      </c>
      <c r="L277" s="1131">
        <v>5.4532709026510666</v>
      </c>
    </row>
    <row r="278" spans="1:12" ht="15">
      <c r="A278" s="46" t="s">
        <v>24</v>
      </c>
      <c r="B278" s="47" t="s">
        <v>32</v>
      </c>
      <c r="C278" s="94">
        <v>10147.748039215685</v>
      </c>
      <c r="D278" s="94">
        <v>10252.127450980392</v>
      </c>
      <c r="E278" s="95">
        <v>10350.703</v>
      </c>
      <c r="F278" s="95">
        <v>10457.17</v>
      </c>
      <c r="G278" s="1123">
        <v>-1.0181244065076933</v>
      </c>
      <c r="H278" s="96">
        <v>288</v>
      </c>
      <c r="I278" s="96">
        <v>1.2658227848101347</v>
      </c>
      <c r="J278" s="104">
        <v>129.76190476190476</v>
      </c>
      <c r="K278" s="104">
        <v>14.500375657400449</v>
      </c>
      <c r="L278" s="1129">
        <v>7.0003756574004488</v>
      </c>
    </row>
    <row r="279" spans="1:12" ht="15">
      <c r="A279" s="46" t="s">
        <v>24</v>
      </c>
      <c r="B279" s="47" t="s">
        <v>33</v>
      </c>
      <c r="C279" s="94">
        <v>10114.35588235294</v>
      </c>
      <c r="D279" s="94">
        <v>10059.182352941176</v>
      </c>
      <c r="E279" s="95">
        <v>10316.643</v>
      </c>
      <c r="F279" s="95">
        <v>10260.366</v>
      </c>
      <c r="G279" s="1123">
        <v>0.54848920594060724</v>
      </c>
      <c r="H279" s="96">
        <v>321.89999999999998</v>
      </c>
      <c r="I279" s="96">
        <v>-1.0451890562557744</v>
      </c>
      <c r="J279" s="104">
        <v>19.548872180451127</v>
      </c>
      <c r="K279" s="104">
        <v>11.945905334335086</v>
      </c>
      <c r="L279" s="1129">
        <v>7.0905334335085612E-2</v>
      </c>
    </row>
    <row r="280" spans="1:12" ht="15">
      <c r="A280" s="46" t="s">
        <v>24</v>
      </c>
      <c r="B280" s="47" t="s">
        <v>36</v>
      </c>
      <c r="C280" s="94">
        <v>10358.511764705883</v>
      </c>
      <c r="D280" s="94">
        <v>10496.805882352941</v>
      </c>
      <c r="E280" s="95">
        <v>10565.682000000001</v>
      </c>
      <c r="F280" s="95">
        <v>10706.742</v>
      </c>
      <c r="G280" s="1123">
        <v>-1.3174876166811482</v>
      </c>
      <c r="H280" s="96">
        <v>345.8</v>
      </c>
      <c r="I280" s="96">
        <v>-2.6737967914438503</v>
      </c>
      <c r="J280" s="104">
        <v>-35</v>
      </c>
      <c r="K280" s="104">
        <v>1.9534184823441023</v>
      </c>
      <c r="L280" s="1129">
        <v>-1.6180100890844689</v>
      </c>
    </row>
    <row r="281" spans="1:12" ht="14.25">
      <c r="A281" s="44" t="s">
        <v>24</v>
      </c>
      <c r="B281" s="48" t="s">
        <v>37</v>
      </c>
      <c r="C281" s="105">
        <v>8171.3762198124341</v>
      </c>
      <c r="D281" s="105">
        <v>8481.1927748742855</v>
      </c>
      <c r="E281" s="106">
        <v>8334.8037442086825</v>
      </c>
      <c r="F281" s="106">
        <v>8650.8166303717717</v>
      </c>
      <c r="G281" s="1130">
        <v>-3.6529832923936163</v>
      </c>
      <c r="H281" s="107">
        <v>236.73824884792626</v>
      </c>
      <c r="I281" s="107">
        <v>-0.95420334183336508</v>
      </c>
      <c r="J281" s="108">
        <v>-34.638554216867469</v>
      </c>
      <c r="K281" s="108">
        <v>16.303531179564239</v>
      </c>
      <c r="L281" s="1131">
        <v>-13.339325963292904</v>
      </c>
    </row>
    <row r="282" spans="1:12" ht="15">
      <c r="A282" s="46" t="s">
        <v>24</v>
      </c>
      <c r="B282" s="47" t="s">
        <v>102</v>
      </c>
      <c r="C282" s="116">
        <v>7884.8725490196075</v>
      </c>
      <c r="D282" s="116">
        <v>8405.2176470588238</v>
      </c>
      <c r="E282" s="117">
        <v>8042.57</v>
      </c>
      <c r="F282" s="117">
        <v>8573.3220000000001</v>
      </c>
      <c r="G282" s="1137">
        <v>-6.1907391323923253</v>
      </c>
      <c r="H282" s="118">
        <v>226</v>
      </c>
      <c r="I282" s="118">
        <v>-2.4179620034542291</v>
      </c>
      <c r="J282" s="119">
        <v>-38.697318007662837</v>
      </c>
      <c r="K282" s="119">
        <v>12.021036814425244</v>
      </c>
      <c r="L282" s="1138">
        <v>-11.282534614146186</v>
      </c>
    </row>
    <row r="283" spans="1:12" ht="15">
      <c r="A283" s="46" t="s">
        <v>24</v>
      </c>
      <c r="B283" s="47" t="s">
        <v>38</v>
      </c>
      <c r="C283" s="94">
        <v>8622.3656862745102</v>
      </c>
      <c r="D283" s="94">
        <v>8690.8911764705881</v>
      </c>
      <c r="E283" s="95">
        <v>8794.8130000000001</v>
      </c>
      <c r="F283" s="95">
        <v>8864.7090000000007</v>
      </c>
      <c r="G283" s="1123">
        <v>-0.78847483882438363</v>
      </c>
      <c r="H283" s="96">
        <v>255.5</v>
      </c>
      <c r="I283" s="96">
        <v>-1.2369540007730919</v>
      </c>
      <c r="J283" s="104">
        <v>-31.25</v>
      </c>
      <c r="K283" s="104">
        <v>3.3057851239669422</v>
      </c>
      <c r="L283" s="1129">
        <v>-2.4085005903187722</v>
      </c>
    </row>
    <row r="284" spans="1:12" ht="15.75" thickBot="1">
      <c r="A284" s="46" t="s">
        <v>24</v>
      </c>
      <c r="B284" s="47" t="s">
        <v>39</v>
      </c>
      <c r="C284" s="94">
        <v>9504.0843137254888</v>
      </c>
      <c r="D284" s="94" t="s">
        <v>257</v>
      </c>
      <c r="E284" s="95">
        <v>9694.1659999999993</v>
      </c>
      <c r="F284" s="95" t="s">
        <v>257</v>
      </c>
      <c r="G284" s="1123" t="s">
        <v>100</v>
      </c>
      <c r="H284" s="96">
        <v>305.39999999999998</v>
      </c>
      <c r="I284" s="96" t="s">
        <v>100</v>
      </c>
      <c r="J284" s="104" t="s">
        <v>100</v>
      </c>
      <c r="K284" s="104" t="s">
        <v>100</v>
      </c>
      <c r="L284" s="1129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133"/>
      <c r="H285" s="112"/>
      <c r="I285" s="112"/>
      <c r="J285" s="112"/>
      <c r="K285" s="112"/>
      <c r="L285" s="1134"/>
    </row>
    <row r="286" spans="1:12" ht="14.25">
      <c r="A286" s="44" t="s">
        <v>117</v>
      </c>
      <c r="B286" s="48" t="s">
        <v>25</v>
      </c>
      <c r="C286" s="105">
        <v>11845.803610712579</v>
      </c>
      <c r="D286" s="105">
        <v>11532.50631713555</v>
      </c>
      <c r="E286" s="106">
        <v>12082.719682926831</v>
      </c>
      <c r="F286" s="106">
        <v>11763.156443478261</v>
      </c>
      <c r="G286" s="1130">
        <v>2.7166453237620738</v>
      </c>
      <c r="H286" s="107">
        <v>328</v>
      </c>
      <c r="I286" s="107">
        <v>-0.18259281801581434</v>
      </c>
      <c r="J286" s="108">
        <v>114.28571428571428</v>
      </c>
      <c r="K286" s="108">
        <v>1.1269722013523666</v>
      </c>
      <c r="L286" s="1131">
        <v>0.50197220135236664</v>
      </c>
    </row>
    <row r="287" spans="1:12" ht="15">
      <c r="A287" s="46" t="s">
        <v>117</v>
      </c>
      <c r="B287" s="47" t="s">
        <v>26</v>
      </c>
      <c r="C287" s="94" t="s">
        <v>257</v>
      </c>
      <c r="D287" s="94" t="s">
        <v>257</v>
      </c>
      <c r="E287" s="95" t="s">
        <v>257</v>
      </c>
      <c r="F287" s="95" t="s">
        <v>257</v>
      </c>
      <c r="G287" s="1123" t="s">
        <v>100</v>
      </c>
      <c r="H287" s="96" t="s">
        <v>257</v>
      </c>
      <c r="I287" s="96" t="s">
        <v>100</v>
      </c>
      <c r="J287" s="104" t="s">
        <v>100</v>
      </c>
      <c r="K287" s="104" t="s">
        <v>100</v>
      </c>
      <c r="L287" s="1129" t="s">
        <v>100</v>
      </c>
    </row>
    <row r="288" spans="1:12" ht="15">
      <c r="A288" s="46" t="s">
        <v>117</v>
      </c>
      <c r="B288" s="47" t="s">
        <v>27</v>
      </c>
      <c r="C288" s="94">
        <v>11738.927450980393</v>
      </c>
      <c r="D288" s="94">
        <v>11505.684313725491</v>
      </c>
      <c r="E288" s="95">
        <v>11973.706</v>
      </c>
      <c r="F288" s="95">
        <v>11735.798000000001</v>
      </c>
      <c r="G288" s="1123">
        <v>2.0271991729918959</v>
      </c>
      <c r="H288" s="96">
        <v>327</v>
      </c>
      <c r="I288" s="96">
        <v>-1.416943020801926</v>
      </c>
      <c r="J288" s="104">
        <v>66.666666666666657</v>
      </c>
      <c r="K288" s="104">
        <v>0.75131480090157776</v>
      </c>
      <c r="L288" s="1129">
        <v>0.21560051518729206</v>
      </c>
    </row>
    <row r="289" spans="1:12" ht="15">
      <c r="A289" s="46" t="s">
        <v>117</v>
      </c>
      <c r="B289" s="47" t="s">
        <v>34</v>
      </c>
      <c r="C289" s="94">
        <v>12007.845098039215</v>
      </c>
      <c r="D289" s="1149" t="s">
        <v>100</v>
      </c>
      <c r="E289" s="95">
        <v>12248.002</v>
      </c>
      <c r="F289" s="95" t="s">
        <v>100</v>
      </c>
      <c r="G289" s="1123" t="s">
        <v>100</v>
      </c>
      <c r="H289" s="96" t="s">
        <v>257</v>
      </c>
      <c r="I289" s="96" t="s">
        <v>100</v>
      </c>
      <c r="J289" s="104" t="s">
        <v>100</v>
      </c>
      <c r="K289" s="104" t="s">
        <v>100</v>
      </c>
      <c r="L289" s="1129" t="s">
        <v>100</v>
      </c>
    </row>
    <row r="290" spans="1:12" ht="14.25">
      <c r="A290" s="44" t="s">
        <v>117</v>
      </c>
      <c r="B290" s="48" t="s">
        <v>28</v>
      </c>
      <c r="C290" s="105">
        <v>11717.261797885441</v>
      </c>
      <c r="D290" s="105">
        <v>11928.378934196629</v>
      </c>
      <c r="E290" s="106">
        <v>11951.607033843151</v>
      </c>
      <c r="F290" s="106">
        <v>12166.946512880562</v>
      </c>
      <c r="G290" s="1130">
        <v>-1.7698728173863656</v>
      </c>
      <c r="H290" s="107">
        <v>310.39191919191921</v>
      </c>
      <c r="I290" s="107">
        <v>-4.0438673736408379</v>
      </c>
      <c r="J290" s="108">
        <v>50</v>
      </c>
      <c r="K290" s="108">
        <v>7.4380165289256199</v>
      </c>
      <c r="L290" s="1131">
        <v>1.5451593860684776</v>
      </c>
    </row>
    <row r="291" spans="1:12" ht="15">
      <c r="A291" s="46" t="s">
        <v>117</v>
      </c>
      <c r="B291" s="47" t="s">
        <v>29</v>
      </c>
      <c r="C291" s="94">
        <v>10998.813725490198</v>
      </c>
      <c r="D291" s="94">
        <v>11537.684313725491</v>
      </c>
      <c r="E291" s="95">
        <v>11218.79</v>
      </c>
      <c r="F291" s="95">
        <v>11768.438</v>
      </c>
      <c r="G291" s="1123">
        <v>-4.6705263689199814</v>
      </c>
      <c r="H291" s="96">
        <v>295</v>
      </c>
      <c r="I291" s="96">
        <v>3.2190342897130817</v>
      </c>
      <c r="J291" s="104">
        <v>-16.666666666666664</v>
      </c>
      <c r="K291" s="104">
        <v>0.75131480090157776</v>
      </c>
      <c r="L291" s="1129">
        <v>-0.32011377052699364</v>
      </c>
    </row>
    <row r="292" spans="1:12" ht="15">
      <c r="A292" s="46" t="s">
        <v>117</v>
      </c>
      <c r="B292" s="47" t="s">
        <v>30</v>
      </c>
      <c r="C292" s="94">
        <v>11754.349019607842</v>
      </c>
      <c r="D292" s="94">
        <v>12036.396078431371</v>
      </c>
      <c r="E292" s="95">
        <v>11989.436</v>
      </c>
      <c r="F292" s="95">
        <v>12277.124</v>
      </c>
      <c r="G292" s="1123">
        <v>-2.343284958268729</v>
      </c>
      <c r="H292" s="96">
        <v>309.60000000000002</v>
      </c>
      <c r="I292" s="96">
        <v>-5.7247259439707534</v>
      </c>
      <c r="J292" s="104">
        <v>77.272727272727266</v>
      </c>
      <c r="K292" s="104">
        <v>5.8602554470323067</v>
      </c>
      <c r="L292" s="1129">
        <v>1.9316840184608783</v>
      </c>
    </row>
    <row r="293" spans="1:12" ht="15">
      <c r="A293" s="46" t="s">
        <v>117</v>
      </c>
      <c r="B293" s="47" t="s">
        <v>35</v>
      </c>
      <c r="C293" s="94" t="s">
        <v>257</v>
      </c>
      <c r="D293" s="94" t="s">
        <v>257</v>
      </c>
      <c r="E293" s="95" t="s">
        <v>257</v>
      </c>
      <c r="F293" s="95" t="s">
        <v>257</v>
      </c>
      <c r="G293" s="1123" t="s">
        <v>100</v>
      </c>
      <c r="H293" s="96" t="s">
        <v>257</v>
      </c>
      <c r="I293" s="96" t="s">
        <v>100</v>
      </c>
      <c r="J293" s="104" t="s">
        <v>100</v>
      </c>
      <c r="K293" s="104" t="s">
        <v>100</v>
      </c>
      <c r="L293" s="1129" t="s">
        <v>100</v>
      </c>
    </row>
    <row r="294" spans="1:12" ht="14.25">
      <c r="A294" s="44" t="s">
        <v>117</v>
      </c>
      <c r="B294" s="48" t="s">
        <v>31</v>
      </c>
      <c r="C294" s="105">
        <v>11568.578782840837</v>
      </c>
      <c r="D294" s="105">
        <v>11598.470179738562</v>
      </c>
      <c r="E294" s="106">
        <v>11799.950358497654</v>
      </c>
      <c r="F294" s="106">
        <v>11865.504020119013</v>
      </c>
      <c r="G294" s="1130">
        <v>-0.55247262577474487</v>
      </c>
      <c r="H294" s="107">
        <v>283.2659574468085</v>
      </c>
      <c r="I294" s="107">
        <v>1.1354535411435214</v>
      </c>
      <c r="J294" s="108">
        <v>49.206349206349202</v>
      </c>
      <c r="K294" s="108">
        <v>14.124718256949661</v>
      </c>
      <c r="L294" s="1131">
        <v>2.8747182569496612</v>
      </c>
    </row>
    <row r="295" spans="1:12" ht="15">
      <c r="A295" s="46" t="s">
        <v>117</v>
      </c>
      <c r="B295" s="47" t="s">
        <v>32</v>
      </c>
      <c r="C295" s="94">
        <v>11531.648039215686</v>
      </c>
      <c r="D295" s="94">
        <v>11181.09019607843</v>
      </c>
      <c r="E295" s="95">
        <v>11762.281000000001</v>
      </c>
      <c r="F295" s="95">
        <v>11404.712</v>
      </c>
      <c r="G295" s="1123">
        <v>3.1352742620769494</v>
      </c>
      <c r="H295" s="96">
        <v>250.6</v>
      </c>
      <c r="I295" s="96">
        <v>0.60216780409474113</v>
      </c>
      <c r="J295" s="104">
        <v>54.285714285714285</v>
      </c>
      <c r="K295" s="104">
        <v>4.0570999248685204</v>
      </c>
      <c r="L295" s="1129">
        <v>0.93209992486852045</v>
      </c>
    </row>
    <row r="296" spans="1:12" ht="15">
      <c r="A296" s="46" t="s">
        <v>117</v>
      </c>
      <c r="B296" s="47" t="s">
        <v>33</v>
      </c>
      <c r="C296" s="94">
        <v>11565.631372549018</v>
      </c>
      <c r="D296" s="94">
        <v>11771.191176470587</v>
      </c>
      <c r="E296" s="95">
        <v>11796.944</v>
      </c>
      <c r="F296" s="95">
        <v>12006.615</v>
      </c>
      <c r="G296" s="1123">
        <v>-1.7462956878354166</v>
      </c>
      <c r="H296" s="96">
        <v>293.39999999999998</v>
      </c>
      <c r="I296" s="96">
        <v>2.6951347567378328</v>
      </c>
      <c r="J296" s="96">
        <v>58.208955223880601</v>
      </c>
      <c r="K296" s="96">
        <v>7.9639368895567246</v>
      </c>
      <c r="L296" s="1124">
        <v>1.981794032413867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12042.790999999999</v>
      </c>
      <c r="G297" s="1125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126">
        <v>0.57662763815347895</v>
      </c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sqref="A1:H1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89" t="s">
        <v>128</v>
      </c>
      <c r="B1" s="1189"/>
      <c r="C1" s="1189"/>
      <c r="D1" s="1189"/>
      <c r="E1" s="1189"/>
      <c r="F1" s="1189"/>
      <c r="G1" s="1189"/>
      <c r="H1" s="1189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90" t="s">
        <v>131</v>
      </c>
      <c r="F2" s="1191"/>
      <c r="G2" s="1192"/>
      <c r="H2" s="911" t="s">
        <v>132</v>
      </c>
    </row>
    <row r="3" spans="1:18" ht="27.75" thickBot="1">
      <c r="A3" s="637"/>
      <c r="B3" s="1144" t="s">
        <v>377</v>
      </c>
      <c r="C3" s="1144" t="s">
        <v>376</v>
      </c>
      <c r="D3" s="925" t="s">
        <v>70</v>
      </c>
      <c r="E3" s="992" t="s">
        <v>377</v>
      </c>
      <c r="F3" s="656" t="s">
        <v>376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12402.177976276676</v>
      </c>
      <c r="C5" s="145">
        <v>12542.511942193649</v>
      </c>
      <c r="D5" s="887">
        <v>-1.1188665122564625</v>
      </c>
      <c r="E5" s="928">
        <v>100</v>
      </c>
      <c r="F5" s="929">
        <v>100</v>
      </c>
      <c r="G5" s="677" t="s">
        <v>100</v>
      </c>
      <c r="H5" s="680">
        <v>12.523849631297596</v>
      </c>
    </row>
    <row r="6" spans="1:18">
      <c r="A6" s="665" t="s">
        <v>135</v>
      </c>
      <c r="B6" s="94">
        <v>9861.4680000000008</v>
      </c>
      <c r="C6" s="94">
        <v>9823.5849999999991</v>
      </c>
      <c r="D6" s="888">
        <v>0.38563314716574071</v>
      </c>
      <c r="E6" s="930">
        <v>14.922169775292915</v>
      </c>
      <c r="F6" s="931">
        <v>12.130223284115715</v>
      </c>
      <c r="G6" s="675">
        <v>23.016447643080056</v>
      </c>
      <c r="H6" s="676">
        <v>38.422842567663331</v>
      </c>
    </row>
    <row r="7" spans="1:18">
      <c r="A7" s="665" t="s">
        <v>136</v>
      </c>
      <c r="B7" s="94">
        <v>14964.8</v>
      </c>
      <c r="C7" s="94">
        <v>15071.325999999999</v>
      </c>
      <c r="D7" s="888">
        <v>-0.70681239328244805</v>
      </c>
      <c r="E7" s="930">
        <v>14.428761285000688</v>
      </c>
      <c r="F7" s="931">
        <v>14.586520446224455</v>
      </c>
      <c r="G7" s="675">
        <v>-1.0815407403388055</v>
      </c>
      <c r="H7" s="676">
        <v>11.306858354937543</v>
      </c>
    </row>
    <row r="8" spans="1:18" ht="13.5" thickBot="1">
      <c r="A8" s="666" t="s">
        <v>137</v>
      </c>
      <c r="B8" s="97">
        <v>12415.447</v>
      </c>
      <c r="C8" s="97">
        <v>12489.22</v>
      </c>
      <c r="D8" s="889">
        <v>-0.59069341400022757</v>
      </c>
      <c r="E8" s="932">
        <v>70.64906893970641</v>
      </c>
      <c r="F8" s="933">
        <v>73.28325626965983</v>
      </c>
      <c r="G8" s="678">
        <v>-3.5945282238284024</v>
      </c>
      <c r="H8" s="681">
        <v>8.4791480977623586</v>
      </c>
    </row>
    <row r="9" spans="1:18" ht="15">
      <c r="A9" s="638" t="s">
        <v>313</v>
      </c>
      <c r="B9" s="146">
        <v>10845.857634605156</v>
      </c>
      <c r="C9" s="146">
        <v>10872.780086716304</v>
      </c>
      <c r="D9" s="890">
        <v>-0.24761332333062114</v>
      </c>
      <c r="E9" s="934">
        <v>100</v>
      </c>
      <c r="F9" s="935">
        <v>100</v>
      </c>
      <c r="G9" s="679" t="s">
        <v>100</v>
      </c>
      <c r="H9" s="682">
        <v>38.894798006657602</v>
      </c>
    </row>
    <row r="10" spans="1:18">
      <c r="A10" s="665" t="s">
        <v>135</v>
      </c>
      <c r="B10" s="94">
        <v>8879.2849999999999</v>
      </c>
      <c r="C10" s="94">
        <v>8847.7839999999997</v>
      </c>
      <c r="D10" s="888">
        <v>0.35603265179168259</v>
      </c>
      <c r="E10" s="930">
        <v>2.2654593670895053</v>
      </c>
      <c r="F10" s="931">
        <v>1.9884181291733145</v>
      </c>
      <c r="G10" s="675">
        <v>13.93274552527696</v>
      </c>
      <c r="H10" s="676">
        <v>58.246656760772645</v>
      </c>
    </row>
    <row r="11" spans="1:18">
      <c r="A11" s="665" t="s">
        <v>136</v>
      </c>
      <c r="B11" s="94">
        <v>14990.204</v>
      </c>
      <c r="C11" s="94">
        <v>15057.786</v>
      </c>
      <c r="D11" s="888">
        <v>-0.44881764158422982</v>
      </c>
      <c r="E11" s="930">
        <v>4.6620955676411571</v>
      </c>
      <c r="F11" s="931">
        <v>5.8559357087986763</v>
      </c>
      <c r="G11" s="675">
        <v>-20.386838253086477</v>
      </c>
      <c r="H11" s="676">
        <v>10.578540195089134</v>
      </c>
    </row>
    <row r="12" spans="1:18" ht="13.5" thickBot="1">
      <c r="A12" s="667" t="s">
        <v>137</v>
      </c>
      <c r="B12" s="94">
        <v>10686.130999999999</v>
      </c>
      <c r="C12" s="94">
        <v>10650.540999999999</v>
      </c>
      <c r="D12" s="888">
        <v>0.33416142898281082</v>
      </c>
      <c r="E12" s="930">
        <v>93.072445065269335</v>
      </c>
      <c r="F12" s="931">
        <v>92.15564616202802</v>
      </c>
      <c r="G12" s="675">
        <v>0.9948374748839578</v>
      </c>
      <c r="H12" s="676">
        <v>40.276575507892218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12265.446708524099</v>
      </c>
      <c r="C14" s="145">
        <v>12206.633190538681</v>
      </c>
      <c r="D14" s="887">
        <v>0.4818160508911184</v>
      </c>
      <c r="E14" s="928">
        <v>100</v>
      </c>
      <c r="F14" s="929">
        <v>100</v>
      </c>
      <c r="G14" s="677" t="s">
        <v>100</v>
      </c>
      <c r="H14" s="680">
        <v>11.417081172610844</v>
      </c>
      <c r="P14"/>
      <c r="Q14"/>
      <c r="R14"/>
    </row>
    <row r="15" spans="1:18">
      <c r="A15" s="665" t="s">
        <v>135</v>
      </c>
      <c r="B15" s="94">
        <v>10427.869000000001</v>
      </c>
      <c r="C15" s="94">
        <v>10678.057000000001</v>
      </c>
      <c r="D15" s="888">
        <v>-2.3430105308484501</v>
      </c>
      <c r="E15" s="930">
        <v>5.9195653412868792</v>
      </c>
      <c r="F15" s="931">
        <v>4.4046989099375589</v>
      </c>
      <c r="G15" s="675">
        <v>34.392054084141591</v>
      </c>
      <c r="H15" s="676">
        <v>49.735703988467094</v>
      </c>
    </row>
    <row r="16" spans="1:18">
      <c r="A16" s="665" t="s">
        <v>136</v>
      </c>
      <c r="B16" s="94">
        <v>15229.688</v>
      </c>
      <c r="C16" s="94">
        <v>14286.42</v>
      </c>
      <c r="D16" s="888">
        <v>6.6025498340381992</v>
      </c>
      <c r="E16" s="930">
        <v>4.1870096316419385</v>
      </c>
      <c r="F16" s="931">
        <v>4.0829717430415915</v>
      </c>
      <c r="G16" s="675">
        <v>2.5480923001158087</v>
      </c>
      <c r="H16" s="676">
        <v>14.256091238983931</v>
      </c>
    </row>
    <row r="17" spans="1:13" ht="13.5" thickBot="1">
      <c r="A17" s="666" t="s">
        <v>137</v>
      </c>
      <c r="B17" s="97">
        <v>12248.386</v>
      </c>
      <c r="C17" s="97">
        <v>12187.414000000001</v>
      </c>
      <c r="D17" s="889">
        <v>0.50028660715062068</v>
      </c>
      <c r="E17" s="932">
        <v>89.893425027071189</v>
      </c>
      <c r="F17" s="933">
        <v>91.512329347020852</v>
      </c>
      <c r="G17" s="678">
        <v>-1.7690559638261099</v>
      </c>
      <c r="H17" s="681">
        <v>9.4460506534057984</v>
      </c>
    </row>
    <row r="18" spans="1:13" ht="15">
      <c r="A18" s="638" t="s">
        <v>313</v>
      </c>
      <c r="B18" s="146">
        <v>10872.004999999999</v>
      </c>
      <c r="C18" s="146">
        <v>10859.058887626526</v>
      </c>
      <c r="D18" s="890">
        <v>0.11921946926933331</v>
      </c>
      <c r="E18" s="934">
        <v>100</v>
      </c>
      <c r="F18" s="935">
        <v>100</v>
      </c>
      <c r="G18" s="679" t="s">
        <v>100</v>
      </c>
      <c r="H18" s="682">
        <v>97.26870022263536</v>
      </c>
    </row>
    <row r="19" spans="1:13">
      <c r="A19" s="665" t="s">
        <v>135</v>
      </c>
      <c r="B19" s="94" t="s">
        <v>100</v>
      </c>
      <c r="C19" s="94" t="s">
        <v>257</v>
      </c>
      <c r="D19" s="888" t="s">
        <v>100</v>
      </c>
      <c r="E19" s="930">
        <v>0</v>
      </c>
      <c r="F19" s="931">
        <v>0.2065688907250568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100</v>
      </c>
      <c r="C20" s="94" t="s">
        <v>100</v>
      </c>
      <c r="D20" s="888" t="s">
        <v>100</v>
      </c>
      <c r="E20" s="930">
        <v>0</v>
      </c>
      <c r="F20" s="931">
        <v>0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10872.004999999999</v>
      </c>
      <c r="C21" s="94">
        <v>10864.325000000001</v>
      </c>
      <c r="D21" s="888">
        <v>7.0690079687403234E-2</v>
      </c>
      <c r="E21" s="930">
        <v>100</v>
      </c>
      <c r="F21" s="931">
        <v>99.793431109274948</v>
      </c>
      <c r="G21" s="675">
        <v>0.20699648105981694</v>
      </c>
      <c r="H21" s="676">
        <v>97.677039490328653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12487.386435075916</v>
      </c>
      <c r="C23" s="145">
        <v>12843.497664589284</v>
      </c>
      <c r="D23" s="887">
        <v>-2.7726966501905452</v>
      </c>
      <c r="E23" s="928">
        <v>100</v>
      </c>
      <c r="F23" s="929">
        <v>100</v>
      </c>
      <c r="G23" s="677" t="s">
        <v>100</v>
      </c>
      <c r="H23" s="680">
        <v>15.863851428809642</v>
      </c>
    </row>
    <row r="24" spans="1:13">
      <c r="A24" s="665" t="s">
        <v>135</v>
      </c>
      <c r="B24" s="94">
        <v>9725.43</v>
      </c>
      <c r="C24" s="94">
        <v>9602.27</v>
      </c>
      <c r="D24" s="888">
        <v>1.282613382044036</v>
      </c>
      <c r="E24" s="930">
        <v>27.738001007411672</v>
      </c>
      <c r="F24" s="931">
        <v>21.314379806990853</v>
      </c>
      <c r="G24" s="675">
        <v>30.13749993473397</v>
      </c>
      <c r="H24" s="676">
        <v>50.782319577547419</v>
      </c>
    </row>
    <row r="25" spans="1:13">
      <c r="A25" s="665" t="s">
        <v>136</v>
      </c>
      <c r="B25" s="94">
        <v>14907.281999999999</v>
      </c>
      <c r="C25" s="94">
        <v>15149.343000000001</v>
      </c>
      <c r="D25" s="888">
        <v>-1.5978316683436471</v>
      </c>
      <c r="E25" s="930">
        <v>25.894077858530618</v>
      </c>
      <c r="F25" s="931">
        <v>26.558559309669217</v>
      </c>
      <c r="G25" s="675">
        <v>-2.5019484053740824</v>
      </c>
      <c r="H25" s="676">
        <v>12.964997645581539</v>
      </c>
    </row>
    <row r="26" spans="1:13" ht="16.5" thickBot="1">
      <c r="A26" s="666" t="s">
        <v>137</v>
      </c>
      <c r="B26" s="97">
        <v>12788.245000000001</v>
      </c>
      <c r="C26" s="97">
        <v>12993.992</v>
      </c>
      <c r="D26" s="889">
        <v>-1.5834010056339838</v>
      </c>
      <c r="E26" s="932">
        <v>46.36792113405771</v>
      </c>
      <c r="F26" s="933">
        <v>52.127060883339936</v>
      </c>
      <c r="G26" s="678">
        <v>-11.048272531941036</v>
      </c>
      <c r="H26" s="681">
        <v>3.0628973569514959</v>
      </c>
      <c r="J26" s="129"/>
      <c r="K26" s="122"/>
      <c r="L26" s="122"/>
      <c r="M26" s="122"/>
    </row>
    <row r="27" spans="1:13" ht="15">
      <c r="A27" s="638" t="s">
        <v>313</v>
      </c>
      <c r="B27" s="146">
        <v>10926.862569955767</v>
      </c>
      <c r="C27" s="146">
        <v>10941.091385614502</v>
      </c>
      <c r="D27" s="890">
        <v>-0.13004932649994055</v>
      </c>
      <c r="E27" s="934">
        <v>100</v>
      </c>
      <c r="F27" s="935">
        <v>100</v>
      </c>
      <c r="G27" s="679" t="s">
        <v>100</v>
      </c>
      <c r="H27" s="682">
        <v>-17.130404664319105</v>
      </c>
      <c r="J27" s="1188"/>
      <c r="K27" s="1188"/>
      <c r="L27" s="1188"/>
      <c r="M27" s="1188"/>
    </row>
    <row r="28" spans="1:13">
      <c r="A28" s="665" t="s">
        <v>135</v>
      </c>
      <c r="B28" s="94" t="s">
        <v>257</v>
      </c>
      <c r="C28" s="94" t="s">
        <v>257</v>
      </c>
      <c r="D28" s="888" t="s">
        <v>100</v>
      </c>
      <c r="E28" s="930">
        <v>0.9647870154296263</v>
      </c>
      <c r="F28" s="931">
        <v>0.20204352594816138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88" t="s">
        <v>100</v>
      </c>
      <c r="E29" s="930">
        <v>9.682700010448956</v>
      </c>
      <c r="F29" s="931">
        <v>7.6834266582000819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10618.549000000001</v>
      </c>
      <c r="C30" s="94">
        <v>10665.199000000001</v>
      </c>
      <c r="D30" s="888">
        <v>-0.43740393404754696</v>
      </c>
      <c r="E30" s="930">
        <v>89.352512974121424</v>
      </c>
      <c r="F30" s="931">
        <v>92.114529815851768</v>
      </c>
      <c r="G30" s="675">
        <v>-2.9984594691542727</v>
      </c>
      <c r="H30" s="676">
        <v>-19.615215892711653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12510.58972527424</v>
      </c>
      <c r="C32" s="145">
        <v>12610.096029528677</v>
      </c>
      <c r="D32" s="887">
        <v>-0.78910028933503895</v>
      </c>
      <c r="E32" s="928">
        <v>100</v>
      </c>
      <c r="F32" s="929">
        <v>100</v>
      </c>
      <c r="G32" s="677" t="s">
        <v>100</v>
      </c>
      <c r="H32" s="680">
        <v>7.4152943403369376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4.4142913784748226</v>
      </c>
      <c r="F33" s="931">
        <v>8.5510126821881514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10.101766597647472</v>
      </c>
      <c r="F34" s="931">
        <v>10.888699602498582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12327.646000000001</v>
      </c>
      <c r="C35" s="97">
        <v>12514.169</v>
      </c>
      <c r="D35" s="889">
        <v>-1.4904944946803838</v>
      </c>
      <c r="E35" s="932">
        <v>85.483942023877702</v>
      </c>
      <c r="F35" s="933">
        <v>80.560287715313279</v>
      </c>
      <c r="G35" s="678">
        <v>6.1117635601846434</v>
      </c>
      <c r="H35" s="681">
        <v>13.980263157894726</v>
      </c>
    </row>
    <row r="36" spans="1:8" ht="15">
      <c r="A36" s="638" t="s">
        <v>313</v>
      </c>
      <c r="B36" s="146">
        <v>10672.454035188835</v>
      </c>
      <c r="C36" s="146">
        <v>10796.938731724049</v>
      </c>
      <c r="D36" s="890">
        <v>-1.1529628872436499</v>
      </c>
      <c r="E36" s="934">
        <v>100</v>
      </c>
      <c r="F36" s="935">
        <v>100</v>
      </c>
      <c r="G36" s="679" t="s">
        <v>100</v>
      </c>
      <c r="H36" s="682">
        <v>13.072932298589379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11.064765660549066</v>
      </c>
      <c r="F37" s="931">
        <v>7.9706727264931612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14.390262399514636</v>
      </c>
      <c r="F38" s="931">
        <v>14.080521373751234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9961.6939999999995</v>
      </c>
      <c r="C39" s="97">
        <v>10113.530000000001</v>
      </c>
      <c r="D39" s="889">
        <v>-1.5013155643974077</v>
      </c>
      <c r="E39" s="932">
        <v>74.544971939936289</v>
      </c>
      <c r="F39" s="933">
        <v>77.948805899755598</v>
      </c>
      <c r="G39" s="678">
        <v>-4.3667557450421199</v>
      </c>
      <c r="H39" s="681">
        <v>8.1353135313531304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3"/>
      <c r="B41" s="1193"/>
      <c r="C41" s="1193"/>
      <c r="D41" s="1193"/>
    </row>
    <row r="42" spans="1:8" ht="15">
      <c r="A42" s="130" t="s">
        <v>61</v>
      </c>
      <c r="B42" s="131"/>
    </row>
    <row r="43" spans="1:8" ht="15">
      <c r="A43" s="128" t="s">
        <v>96</v>
      </c>
      <c r="B43" s="1194" t="s">
        <v>62</v>
      </c>
      <c r="C43" s="1195"/>
      <c r="D43" s="1195"/>
      <c r="E43" s="1195"/>
      <c r="F43" s="1195"/>
      <c r="G43" s="1195"/>
      <c r="H43" s="1196"/>
    </row>
    <row r="44" spans="1:8" ht="15">
      <c r="A44" s="128" t="s">
        <v>63</v>
      </c>
      <c r="B44" s="1194" t="s">
        <v>64</v>
      </c>
      <c r="C44" s="1195"/>
      <c r="D44" s="1195"/>
      <c r="E44" s="1195"/>
      <c r="F44" s="1195"/>
      <c r="G44" s="1195"/>
      <c r="H44" s="1196"/>
    </row>
    <row r="45" spans="1:8" ht="15">
      <c r="A45" s="128" t="s">
        <v>65</v>
      </c>
      <c r="B45" s="1194" t="s">
        <v>66</v>
      </c>
      <c r="C45" s="1195"/>
      <c r="D45" s="1195"/>
      <c r="E45" s="1195"/>
      <c r="F45" s="1195"/>
      <c r="G45" s="1195"/>
      <c r="H45" s="1196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/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382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197" t="s">
        <v>141</v>
      </c>
      <c r="B3" s="1199" t="s">
        <v>142</v>
      </c>
      <c r="C3" s="1200"/>
      <c r="D3" s="1201" t="s">
        <v>319</v>
      </c>
      <c r="E3" s="1202"/>
    </row>
    <row r="4" spans="1:8" ht="16.5" thickBot="1">
      <c r="A4" s="1198"/>
      <c r="B4" s="965" t="s">
        <v>143</v>
      </c>
      <c r="C4" s="965" t="s">
        <v>144</v>
      </c>
      <c r="D4" s="966" t="s">
        <v>143</v>
      </c>
      <c r="E4" s="967" t="s">
        <v>144</v>
      </c>
      <c r="G4" s="132" t="s">
        <v>145</v>
      </c>
      <c r="H4" s="133"/>
    </row>
    <row r="5" spans="1:8" ht="17.25" customHeight="1" thickBot="1">
      <c r="A5" s="959" t="s">
        <v>146</v>
      </c>
      <c r="B5" s="960">
        <v>30070.501</v>
      </c>
      <c r="C5" s="960">
        <v>21208.493999999999</v>
      </c>
      <c r="D5" s="961">
        <v>24.703821952947923</v>
      </c>
      <c r="E5" s="962">
        <v>6.1428492925759866</v>
      </c>
      <c r="G5" s="134" t="s">
        <v>59</v>
      </c>
      <c r="H5" s="135" t="s">
        <v>60</v>
      </c>
    </row>
    <row r="6" spans="1:8" ht="18" customHeight="1">
      <c r="A6" s="983" t="s">
        <v>147</v>
      </c>
      <c r="B6" s="1051" t="s">
        <v>100</v>
      </c>
      <c r="C6" s="984" t="s">
        <v>257</v>
      </c>
      <c r="D6" s="641" t="s">
        <v>100</v>
      </c>
      <c r="E6" s="1068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 t="s">
        <v>257</v>
      </c>
      <c r="C7" s="640" t="s">
        <v>257</v>
      </c>
      <c r="D7" s="968" t="s">
        <v>100</v>
      </c>
      <c r="E7" s="969" t="s">
        <v>100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68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68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19808.367999999999</v>
      </c>
      <c r="D10" s="641" t="s">
        <v>100</v>
      </c>
      <c r="E10" s="970">
        <v>0.94338627479807546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68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21804.345000000001</v>
      </c>
      <c r="D12" s="641" t="s">
        <v>100</v>
      </c>
      <c r="E12" s="970">
        <v>5.0058447223912292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>
        <v>17406.657999999999</v>
      </c>
      <c r="D13" s="1069" t="s">
        <v>100</v>
      </c>
      <c r="E13" s="971">
        <v>-4.6216791999175877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6"/>
    </row>
    <row r="24" spans="1:4" ht="15">
      <c r="D24" s="976"/>
    </row>
    <row r="25" spans="1:4" ht="15">
      <c r="A25" s="977"/>
      <c r="D25" s="976"/>
    </row>
    <row r="26" spans="1:4" ht="15">
      <c r="A26" s="977"/>
      <c r="D26" s="976"/>
    </row>
    <row r="27" spans="1:4" ht="15">
      <c r="A27" s="977"/>
      <c r="D27" s="976"/>
    </row>
    <row r="28" spans="1:4" ht="15">
      <c r="A28" s="977"/>
      <c r="D28" s="976"/>
    </row>
    <row r="29" spans="1:4" ht="15">
      <c r="A29" s="977"/>
      <c r="D29" s="976"/>
    </row>
    <row r="30" spans="1:4" ht="15">
      <c r="A30" s="977"/>
      <c r="D30" s="976"/>
    </row>
    <row r="31" spans="1:4" ht="15">
      <c r="A31" s="977"/>
      <c r="D31" s="976"/>
    </row>
    <row r="32" spans="1:4" ht="15">
      <c r="A32" s="977"/>
      <c r="D32" s="976"/>
    </row>
    <row r="33" spans="1:13" ht="15">
      <c r="A33" s="977"/>
      <c r="D33" s="976"/>
    </row>
    <row r="34" spans="1:13" ht="15">
      <c r="A34" s="977"/>
      <c r="D34" s="976"/>
    </row>
    <row r="35" spans="1:13" ht="15">
      <c r="A35" s="977"/>
      <c r="D35" s="976"/>
      <c r="M35" s="127" t="s">
        <v>123</v>
      </c>
    </row>
    <row r="36" spans="1:13" ht="15">
      <c r="A36" s="977"/>
      <c r="D36" s="976"/>
    </row>
    <row r="37" spans="1:13" ht="15">
      <c r="A37" s="977"/>
      <c r="D37" s="976"/>
    </row>
    <row r="38" spans="1:13" ht="15">
      <c r="A38" s="977"/>
      <c r="D38" s="976"/>
    </row>
    <row r="39" spans="1:13" ht="15">
      <c r="A39" s="977"/>
      <c r="D39" s="976"/>
    </row>
    <row r="40" spans="1:13" ht="15">
      <c r="A40" s="977"/>
      <c r="D40" s="976"/>
    </row>
    <row r="41" spans="1:13" ht="15">
      <c r="A41" s="977"/>
      <c r="D41" s="976"/>
    </row>
    <row r="42" spans="1:13" ht="15">
      <c r="A42" s="977"/>
      <c r="D42" s="976"/>
    </row>
    <row r="43" spans="1:13" ht="15">
      <c r="A43" s="977"/>
      <c r="D43" s="976"/>
    </row>
    <row r="44" spans="1:13" ht="15">
      <c r="A44" s="977"/>
      <c r="D44" s="976"/>
    </row>
    <row r="45" spans="1:13" ht="15">
      <c r="D45" s="976"/>
    </row>
    <row r="46" spans="1:13" ht="15">
      <c r="A46" s="977"/>
      <c r="D46" s="976"/>
    </row>
    <row r="47" spans="1:13" ht="15">
      <c r="A47" s="977"/>
      <c r="D47" s="976"/>
    </row>
    <row r="48" spans="1:13" ht="15">
      <c r="A48" s="977"/>
      <c r="D48" s="976"/>
    </row>
    <row r="49" spans="1:4" ht="15">
      <c r="A49" s="977"/>
      <c r="D49" s="976"/>
    </row>
    <row r="50" spans="1:4" ht="15">
      <c r="A50" s="977"/>
      <c r="D50" s="976"/>
    </row>
    <row r="51" spans="1:4" ht="15">
      <c r="A51" s="977"/>
      <c r="D51" s="976"/>
    </row>
    <row r="52" spans="1:4" ht="15">
      <c r="A52" s="977"/>
      <c r="D52" s="976"/>
    </row>
    <row r="53" spans="1:4" ht="15">
      <c r="A53" s="977"/>
      <c r="D53" s="976"/>
    </row>
    <row r="54" spans="1:4" ht="15">
      <c r="A54" s="977"/>
    </row>
    <row r="55" spans="1:4" ht="15">
      <c r="A55" s="977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H34" sqref="H34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9" t="s">
        <v>315</v>
      </c>
      <c r="B1" s="1209"/>
      <c r="C1" s="1209"/>
      <c r="D1" s="1209"/>
      <c r="E1" s="1209"/>
      <c r="F1" s="1209"/>
      <c r="G1" s="657"/>
      <c r="H1" s="657"/>
    </row>
    <row r="2" spans="1:8" ht="13.5" customHeight="1" thickBot="1"/>
    <row r="3" spans="1:8" ht="27" customHeight="1">
      <c r="A3" s="1203" t="s">
        <v>73</v>
      </c>
      <c r="B3" s="1205" t="s">
        <v>118</v>
      </c>
      <c r="C3" s="1210" t="s">
        <v>82</v>
      </c>
      <c r="D3" s="1211"/>
      <c r="E3" s="1212"/>
      <c r="F3" s="1207" t="s">
        <v>119</v>
      </c>
      <c r="G3" s="1208"/>
      <c r="H3" s="122"/>
    </row>
    <row r="4" spans="1:8" ht="32.25" customHeight="1" thickBot="1">
      <c r="A4" s="1204"/>
      <c r="B4" s="1206"/>
      <c r="C4" s="947">
        <v>43646</v>
      </c>
      <c r="D4" s="948">
        <v>43639</v>
      </c>
      <c r="E4" s="949">
        <v>42552</v>
      </c>
      <c r="F4" s="950" t="s">
        <v>354</v>
      </c>
      <c r="G4" s="951" t="s">
        <v>120</v>
      </c>
      <c r="H4" s="122"/>
    </row>
    <row r="5" spans="1:8" ht="29.25" customHeight="1">
      <c r="A5" s="1016" t="s">
        <v>124</v>
      </c>
      <c r="B5" s="1013" t="s">
        <v>330</v>
      </c>
      <c r="C5" s="952">
        <v>613.14</v>
      </c>
      <c r="D5" s="904">
        <v>660.57</v>
      </c>
      <c r="E5" s="953">
        <v>623</v>
      </c>
      <c r="F5" s="1060">
        <v>-7.180162586856814</v>
      </c>
      <c r="G5" s="954">
        <v>-1.5826645264847534</v>
      </c>
    </row>
    <row r="6" spans="1:8" ht="28.5" customHeight="1" thickBot="1">
      <c r="A6" s="1017" t="s">
        <v>125</v>
      </c>
      <c r="B6" s="1014" t="s">
        <v>330</v>
      </c>
      <c r="C6" s="1061">
        <v>825.14</v>
      </c>
      <c r="D6" s="1062">
        <v>937.02</v>
      </c>
      <c r="E6" s="1063">
        <v>839.4</v>
      </c>
      <c r="F6" s="1064">
        <v>-11.939979936394101</v>
      </c>
      <c r="G6" s="1055">
        <v>-1.6988324994043353</v>
      </c>
    </row>
    <row r="7" spans="1:8" ht="32.25" customHeight="1" thickBot="1">
      <c r="A7" s="1018" t="s">
        <v>121</v>
      </c>
      <c r="B7" s="1015" t="s">
        <v>122</v>
      </c>
      <c r="C7" s="1061">
        <v>10.43</v>
      </c>
      <c r="D7" s="1065" t="s">
        <v>100</v>
      </c>
      <c r="E7" s="1066">
        <v>11.2</v>
      </c>
      <c r="F7" s="1065" t="s">
        <v>100</v>
      </c>
      <c r="G7" s="1108" t="s">
        <v>100</v>
      </c>
    </row>
    <row r="8" spans="1:8" s="122" customFormat="1" ht="15.75">
      <c r="A8" s="1005"/>
      <c r="B8" s="1006"/>
      <c r="C8"/>
      <c r="D8" s="980"/>
      <c r="E8" s="981"/>
      <c r="F8" s="982"/>
      <c r="G8" s="982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AD38" sqref="AD38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6" t="s">
        <v>89</v>
      </c>
      <c r="C1" s="1216"/>
      <c r="D1" s="1216"/>
      <c r="E1" s="1216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14"/>
    </row>
    <row r="4" spans="2:17" ht="34.5" customHeight="1" thickBot="1">
      <c r="B4" s="725" t="s">
        <v>43</v>
      </c>
      <c r="C4" s="648">
        <v>43644</v>
      </c>
      <c r="D4" s="648">
        <v>43637</v>
      </c>
      <c r="E4" s="726" t="s">
        <v>316</v>
      </c>
      <c r="F4" s="1215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13" t="s">
        <v>353</v>
      </c>
      <c r="H5" s="1213"/>
      <c r="I5" s="1213"/>
      <c r="J5" s="1213"/>
      <c r="K5" s="1213"/>
      <c r="L5" s="1213"/>
      <c r="M5" s="1213"/>
      <c r="N5" s="1213"/>
      <c r="O5" s="1213"/>
      <c r="P5" s="1213"/>
      <c r="Q5" s="1213"/>
    </row>
    <row r="6" spans="2:17" ht="21" customHeight="1">
      <c r="B6" s="956" t="s">
        <v>44</v>
      </c>
      <c r="C6" s="958">
        <v>9.75</v>
      </c>
      <c r="D6" s="958">
        <v>16</v>
      </c>
      <c r="E6" s="940">
        <v>-39.0625</v>
      </c>
      <c r="F6" s="10"/>
      <c r="G6" s="1213"/>
      <c r="H6" s="1213"/>
      <c r="I6" s="1213"/>
      <c r="J6" s="1213"/>
      <c r="K6" s="1213"/>
      <c r="L6" s="1213"/>
      <c r="M6" s="1213"/>
      <c r="N6" s="1213"/>
      <c r="O6" s="1213"/>
      <c r="P6" s="1213"/>
      <c r="Q6" s="1213"/>
    </row>
    <row r="7" spans="2:17" ht="15.75">
      <c r="B7" s="650" t="s">
        <v>45</v>
      </c>
      <c r="C7" s="651">
        <v>16</v>
      </c>
      <c r="D7" s="651">
        <v>17</v>
      </c>
      <c r="E7" s="941">
        <v>-5.8823529411764701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11.83</v>
      </c>
      <c r="D8" s="658">
        <v>14.5</v>
      </c>
      <c r="E8" s="1052">
        <v>-18.413793103448274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92</v>
      </c>
      <c r="D9" s="659">
        <v>9</v>
      </c>
      <c r="E9" s="942">
        <v>922.22222222222217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74</v>
      </c>
      <c r="D10" s="659">
        <v>9</v>
      </c>
      <c r="E10" s="942">
        <v>722.22222222222229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7" t="s">
        <v>375</v>
      </c>
      <c r="C11" s="943">
        <v>3</v>
      </c>
      <c r="D11" s="943">
        <v>3</v>
      </c>
      <c r="E11" s="94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6" t="s">
        <v>44</v>
      </c>
      <c r="C13" s="1150" t="s">
        <v>257</v>
      </c>
      <c r="D13" s="958" t="s">
        <v>257</v>
      </c>
      <c r="E13" s="1151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1150" t="s">
        <v>257</v>
      </c>
      <c r="D14" s="651" t="s">
        <v>257</v>
      </c>
      <c r="E14" s="1152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 t="s">
        <v>257</v>
      </c>
      <c r="E15" s="1067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257</v>
      </c>
      <c r="D16" s="659" t="s">
        <v>257</v>
      </c>
      <c r="E16" s="1153"/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257</v>
      </c>
      <c r="D17" s="659" t="s">
        <v>257</v>
      </c>
      <c r="E17" s="1153"/>
      <c r="F17" s="16"/>
      <c r="G17" s="19"/>
      <c r="H17" s="19"/>
      <c r="I17" s="20"/>
      <c r="J17" s="21"/>
      <c r="K17" s="11"/>
      <c r="L17" s="22"/>
    </row>
    <row r="18" spans="2:15" ht="16.5" thickBot="1">
      <c r="B18" s="957" t="s">
        <v>375</v>
      </c>
      <c r="C18" s="943" t="s">
        <v>257</v>
      </c>
      <c r="D18" s="943" t="s">
        <v>257</v>
      </c>
      <c r="E18" s="1154"/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6" t="s">
        <v>44</v>
      </c>
      <c r="C20" s="1150" t="s">
        <v>257</v>
      </c>
      <c r="D20" s="939" t="s">
        <v>257</v>
      </c>
      <c r="E20" s="1151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1150" t="s">
        <v>257</v>
      </c>
      <c r="D21" s="651" t="s">
        <v>257</v>
      </c>
      <c r="E21" s="1152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 t="s">
        <v>257</v>
      </c>
      <c r="E22" s="1067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257</v>
      </c>
      <c r="D23" s="659" t="s">
        <v>257</v>
      </c>
      <c r="E23" s="1153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257</v>
      </c>
      <c r="D24" s="659" t="s">
        <v>257</v>
      </c>
      <c r="E24" s="1153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375</v>
      </c>
      <c r="C25" s="668" t="s">
        <v>257</v>
      </c>
      <c r="D25" s="668" t="s">
        <v>257</v>
      </c>
      <c r="E25" s="1155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5" t="s">
        <v>95</v>
      </c>
      <c r="C26" s="7"/>
      <c r="D26" s="7"/>
      <c r="E26" s="7"/>
      <c r="F26" s="7"/>
      <c r="G26" s="7"/>
    </row>
    <row r="27" spans="2:15" s="122" customFormat="1" ht="15">
      <c r="B27" s="635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2019-07-04T11:44:18Z</dcterms:modified>
</cp:coreProperties>
</file>