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iwoszek\Desktop\RG\Przetargi\2022\2415 do 130 tys\5 RZT\"/>
    </mc:Choice>
  </mc:AlternateContent>
  <bookViews>
    <workbookView xWindow="0" yWindow="0" windowWidth="28770" windowHeight="14070" tabRatio="852"/>
  </bookViews>
  <sheets>
    <sheet name="KOSZTORYS INWESTORSKI" sheetId="29" r:id="rId1"/>
  </sheets>
  <definedNames>
    <definedName name="_xlnm.Print_Area" localSheetId="0">'KOSZTORYS INWESTORSKI'!$A$1:$F$65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29" l="1"/>
  <c r="F11" i="29"/>
  <c r="F43" i="29" l="1"/>
  <c r="F48" i="29"/>
  <c r="F49" i="29"/>
  <c r="F51" i="29"/>
  <c r="F41" i="29"/>
  <c r="F42" i="29"/>
  <c r="F44" i="29"/>
  <c r="F45" i="29"/>
  <c r="F46" i="29"/>
  <c r="F40" i="29"/>
  <c r="F35" i="29"/>
  <c r="F36" i="29"/>
  <c r="F37" i="29"/>
  <c r="F38" i="29"/>
  <c r="F34" i="29"/>
  <c r="F32" i="29"/>
  <c r="F27" i="29"/>
  <c r="F28" i="29"/>
  <c r="F29" i="29"/>
  <c r="F30" i="29"/>
  <c r="F26" i="29"/>
  <c r="F18" i="29"/>
  <c r="F19" i="29"/>
  <c r="F20" i="29"/>
  <c r="F21" i="29"/>
  <c r="F22" i="29"/>
  <c r="F23" i="29"/>
  <c r="F24" i="29"/>
  <c r="F17" i="29"/>
  <c r="F15" i="29"/>
  <c r="F10" i="29"/>
  <c r="F12" i="29"/>
  <c r="F13" i="29"/>
  <c r="F9" i="29"/>
  <c r="F52" i="29" l="1"/>
  <c r="F53" i="29" l="1"/>
  <c r="F54" i="29" s="1"/>
</calcChain>
</file>

<file path=xl/sharedStrings.xml><?xml version="1.0" encoding="utf-8"?>
<sst xmlns="http://schemas.openxmlformats.org/spreadsheetml/2006/main" count="139" uniqueCount="109">
  <si>
    <t>m2</t>
  </si>
  <si>
    <t xml:space="preserve">lp. </t>
  </si>
  <si>
    <t xml:space="preserve">Wyszczególnienie robót </t>
  </si>
  <si>
    <t xml:space="preserve">j.m </t>
  </si>
  <si>
    <t>ilość</t>
  </si>
  <si>
    <t xml:space="preserve">Cena jednostkowa </t>
  </si>
  <si>
    <t xml:space="preserve">Wartość </t>
  </si>
  <si>
    <t>1.</t>
  </si>
  <si>
    <t>2.</t>
  </si>
  <si>
    <t>3.</t>
  </si>
  <si>
    <t>4.</t>
  </si>
  <si>
    <t>7.</t>
  </si>
  <si>
    <t>8.</t>
  </si>
  <si>
    <t>9.</t>
  </si>
  <si>
    <t>10.</t>
  </si>
  <si>
    <t>szt.</t>
  </si>
  <si>
    <t>18.</t>
  </si>
  <si>
    <t>20.</t>
  </si>
  <si>
    <t>22.</t>
  </si>
  <si>
    <t>kpl</t>
  </si>
  <si>
    <t>23.</t>
  </si>
  <si>
    <t>OGÓŁEM  netto</t>
  </si>
  <si>
    <t>OGÓŁEM brutto</t>
  </si>
  <si>
    <t xml:space="preserve">ROZBIÓRKI </t>
  </si>
  <si>
    <t xml:space="preserve">BRANŻA SANITARNA </t>
  </si>
  <si>
    <t>24.</t>
  </si>
  <si>
    <t>25.</t>
  </si>
  <si>
    <t xml:space="preserve">I </t>
  </si>
  <si>
    <t>II</t>
  </si>
  <si>
    <t>III</t>
  </si>
  <si>
    <t xml:space="preserve">Montaż  umywalki   wraz z baterią umywalkową </t>
  </si>
  <si>
    <t>Demontaż istniejących opraw oświetleniowych, gniazdek, włączników.</t>
  </si>
  <si>
    <t>Montaż nowych opraw oświetleniowych, gniazdek, włączników.</t>
  </si>
  <si>
    <t>11.</t>
  </si>
  <si>
    <t>12.</t>
  </si>
  <si>
    <t>13.</t>
  </si>
  <si>
    <t>14.</t>
  </si>
  <si>
    <t xml:space="preserve">Zamontowanie uchwytu ze stali nierdzewnej na papier toaletowy w rolkach  </t>
  </si>
  <si>
    <t>Zamontowanie uchwytu  ze stali nierdzewnej na ręczniki w rolce</t>
  </si>
  <si>
    <t>Zamontowanie  wieszaków na ręczniki (podwójne haczyki)</t>
  </si>
  <si>
    <t>Wykonanie oświetlenia sufitowego</t>
  </si>
  <si>
    <t>kpl.</t>
  </si>
  <si>
    <t>15.</t>
  </si>
  <si>
    <t>16.</t>
  </si>
  <si>
    <t>17.</t>
  </si>
  <si>
    <t>19.</t>
  </si>
  <si>
    <t>21.</t>
  </si>
  <si>
    <t xml:space="preserve">IV </t>
  </si>
  <si>
    <t>BRANŻA ELEKTRYCZNA</t>
  </si>
  <si>
    <t>ROBOTY ZIEMNE</t>
  </si>
  <si>
    <t>Wykonanie sieci wodociągowej z rur polietylenowych (PE PEHD) o średnicy zewnętrznej 32 mm</t>
  </si>
  <si>
    <t>Przyłaczenie sieci wodociągowej do istniejącej z rur stalowych 40mm na ścianie w budynku</t>
  </si>
  <si>
    <t>ROBOTY MONTAŻOWE</t>
  </si>
  <si>
    <t xml:space="preserve">Wykonanie studni kanalizacyjnej o  śr. 315-425 mm - zamknięcie rurą teleskopową </t>
  </si>
  <si>
    <t xml:space="preserve">Montaż rurociągu z PCV o śr. 50mm na ścianie budynku </t>
  </si>
  <si>
    <t xml:space="preserve">Płukanie sieci wodociągowej </t>
  </si>
  <si>
    <t>mb</t>
  </si>
  <si>
    <t>m3</t>
  </si>
  <si>
    <t>ROBOTY ODTWORZENIOWE</t>
  </si>
  <si>
    <t>ROBOTY GEODEZYJNE</t>
  </si>
  <si>
    <t>Wykonanie geodezyjnej inwentaryzacji powykonawczej</t>
  </si>
  <si>
    <t>VI</t>
  </si>
  <si>
    <t>5.</t>
  </si>
  <si>
    <t>6.</t>
  </si>
  <si>
    <t>ROBOTY OGÓLNOBUDOWLANE I WYKOŃCZENIOWE</t>
  </si>
  <si>
    <t>VII</t>
  </si>
  <si>
    <t>V</t>
  </si>
  <si>
    <t xml:space="preserve">VIII 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</si>
  <si>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</si>
  <si>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</si>
  <si>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</si>
  <si>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</si>
  <si>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</si>
  <si>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</si>
  <si>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</si>
  <si>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</si>
  <si>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</si>
  <si>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Montaż grzejnika elektrycznego (stalowy panelowy)</t>
  </si>
  <si>
    <t>Zamontowanie pojemnika na mydło w płynie ze stali nierdzewnej</t>
  </si>
  <si>
    <t>Montaż  muszli WC (kompakt)</t>
  </si>
  <si>
    <t xml:space="preserve">Demontaż ościeżnicy drzwiowej drewnianej  </t>
  </si>
  <si>
    <t xml:space="preserve">Montaż rurociągu z PCV o śr. 110mm w budynku </t>
  </si>
  <si>
    <t>35.</t>
  </si>
  <si>
    <t>36.</t>
  </si>
  <si>
    <t>Montaż nowego rurociągu kanalizacji z PCV o śr. 160mm</t>
  </si>
  <si>
    <t>Odtworzenie nawierzchni z mieszanki mineralno-asfaltowej o gr. 4 cm (warstwa ścieralna)</t>
  </si>
  <si>
    <t>Odtworzenie nawierzchni z mieszanki mineralno-asfaltowej o gr. 5 cm (warstwa wiążąca)</t>
  </si>
  <si>
    <t xml:space="preserve">Montaż przepływowego ogrzewacza wody oraz wykonanie niezbędnej instalacji elektrycznej </t>
  </si>
  <si>
    <t xml:space="preserve"> </t>
  </si>
  <si>
    <t>Cięcie piłą nawierzchni bitumicznej (2x36m=72mb)</t>
  </si>
  <si>
    <t>Rozebranie nawierzchni z  kostki betonowej wraz z podbudową (2,5mx4m=10m2)</t>
  </si>
  <si>
    <t>Rozebranie nawierzchni bitumicznej (1,5mx36m=54m2)</t>
  </si>
  <si>
    <t xml:space="preserve">Rozbiórka okładziny posadzki  z płytek gresowych               (z wywozem materiałów z rozbiórki). (1,45mx1,30m=1,89m2) </t>
  </si>
  <si>
    <t>Wykonanie wykopu liniowego pod wodociąg i kanalizcję (głębokość do 1,5m) wraz z zasypaniem i zagęszczeniem gruntu (1,5mx1,5mx40m=90m3)</t>
  </si>
  <si>
    <t xml:space="preserve">Przebicie otworów przez ścianę betonową o grubości 40cm </t>
  </si>
  <si>
    <t>Ułożenie warstwy górnej podbudowy z kruszywa łamanego gr. 10cm (1,5mx36m=54m2)</t>
  </si>
  <si>
    <t xml:space="preserve">Wykonania posadzki z płyt gresowych w rozmiarze 50cmx50cm. Kolor i wzór  do uzgodnienia. (1,45mx1,30m=1,89m2) </t>
  </si>
  <si>
    <t xml:space="preserve">Okładzina ścienna z płyt gresowych w rozmiarze 50cmx50cm.Kolor i wzór  do uzgodnienia. (1,45mx2,6m)x2szt.+(1,3mx2,6m)x1szt.=10,92m2) </t>
  </si>
  <si>
    <t xml:space="preserve">Montaż drzwi wewnętrzne do WC pełne w rozmiarze 70x200 (drzwi i ościeżnice drewniane) </t>
  </si>
  <si>
    <t xml:space="preserve">Malowanie sufitów - dwukrotne (1,45mx1,30m=1,89m2) </t>
  </si>
  <si>
    <t xml:space="preserve">Wbudowanie w kafle lustra nad umywalkami w rozmiarze 100cmx50cm  </t>
  </si>
  <si>
    <t>Podbudowa z gruntu stabilizowanego cementem w ilości 25kg/m2 warstwa  gr. 15 cm</t>
  </si>
  <si>
    <r>
      <t>Ułożenie nawierzchni z kostki betonowej na podsypce cementowo-piaskowej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gr. 5cm</t>
    </r>
  </si>
  <si>
    <t>Kosztorys ofertowy</t>
  </si>
  <si>
    <t>Podatek VAT 23 %</t>
  </si>
  <si>
    <t>…………………………….dnia …………………..</t>
  </si>
  <si>
    <t>Sporządził:</t>
  </si>
  <si>
    <t>Podpisał:</t>
  </si>
  <si>
    <t>Remont Zaplecza Technicznego - remont pomieszczenia portierni (instalacja wodno-kanalizacyjna, pomieszczenie sanitariatu)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</si>
</sst>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9"/>
      <color indexed="12"/>
      <name val="Times New Roman CE"/>
      <charset val="238"/>
    </font>
    <font>
      <u/>
      <sz val="9"/>
      <name val="Times New Roman CE"/>
      <charset val="238"/>
    </font>
    <font>
      <sz val="8"/>
      <name val="Times New Roman CE"/>
      <family val="1"/>
      <charset val="238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4" fontId="4" fillId="3" borderId="9" xfId="0" applyNumberFormat="1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horizontal="right" vertical="center"/>
    </xf>
    <xf numFmtId="0" fontId="5" fillId="0" borderId="13" xfId="0" quotePrefix="1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8" fillId="3" borderId="2" xfId="0" quotePrefix="1" applyFont="1" applyFill="1" applyBorder="1" applyAlignment="1">
      <alignment vertical="center" wrapText="1"/>
    </xf>
    <xf numFmtId="0" fontId="8" fillId="3" borderId="16" xfId="0" quotePrefix="1" applyFont="1" applyFill="1" applyBorder="1" applyAlignment="1">
      <alignment vertical="center" wrapText="1"/>
    </xf>
    <xf numFmtId="0" fontId="8" fillId="3" borderId="17" xfId="0" quotePrefix="1" applyFont="1" applyFill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29" xfId="0" quotePrefix="1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right" vertical="center"/>
    </xf>
    <xf numFmtId="4" fontId="5" fillId="0" borderId="30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horizontal="center" vertical="center"/>
    </xf>
    <xf numFmtId="0" fontId="8" fillId="3" borderId="13" xfId="0" quotePrefix="1" applyFont="1" applyFill="1" applyBorder="1" applyAlignment="1">
      <alignment vertical="center" wrapText="1"/>
    </xf>
    <xf numFmtId="0" fontId="8" fillId="3" borderId="31" xfId="0" quotePrefix="1" applyFont="1" applyFill="1" applyBorder="1" applyAlignment="1">
      <alignment vertical="center" wrapText="1"/>
    </xf>
    <xf numFmtId="0" fontId="8" fillId="3" borderId="32" xfId="0" quotePrefix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3" borderId="16" xfId="0" quotePrefix="1" applyNumberFormat="1" applyFont="1" applyFill="1" applyBorder="1" applyAlignment="1">
      <alignment vertical="center" wrapText="1"/>
    </xf>
    <xf numFmtId="0" fontId="5" fillId="0" borderId="29" xfId="0" applyNumberFormat="1" applyFont="1" applyFill="1" applyBorder="1" applyAlignment="1">
      <alignment horizontal="center" vertical="center"/>
    </xf>
    <xf numFmtId="0" fontId="8" fillId="3" borderId="31" xfId="0" quotePrefix="1" applyNumberFormat="1" applyFont="1" applyFill="1" applyBorder="1" applyAlignment="1">
      <alignment vertical="center" wrapText="1"/>
    </xf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1" applyFont="1" applyAlignment="1" applyProtection="1"/>
    <xf numFmtId="4" fontId="3" fillId="0" borderId="0" xfId="0" applyNumberFormat="1" applyFont="1" applyBorder="1" applyAlignment="1">
      <alignment vertical="center"/>
    </xf>
    <xf numFmtId="0" fontId="17" fillId="0" borderId="0" xfId="0" applyFont="1"/>
    <xf numFmtId="0" fontId="13" fillId="0" borderId="0" xfId="0" applyFont="1" applyBorder="1"/>
    <xf numFmtId="0" fontId="15" fillId="0" borderId="0" xfId="1" applyFont="1" applyBorder="1" applyAlignment="1" applyProtection="1"/>
    <xf numFmtId="4" fontId="5" fillId="0" borderId="0" xfId="0" applyNumberFormat="1" applyFont="1" applyFill="1" applyBorder="1" applyAlignment="1">
      <alignment horizontal="right" vertical="center"/>
    </xf>
    <xf numFmtId="4" fontId="5" fillId="0" borderId="34" xfId="0" applyNumberFormat="1" applyFont="1" applyFill="1" applyBorder="1" applyAlignment="1">
      <alignment horizontal="right" vertical="center"/>
    </xf>
    <xf numFmtId="4" fontId="5" fillId="0" borderId="35" xfId="0" applyNumberFormat="1" applyFont="1" applyFill="1" applyBorder="1" applyAlignment="1">
      <alignment horizontal="right" vertical="center"/>
    </xf>
    <xf numFmtId="0" fontId="13" fillId="0" borderId="0" xfId="1" applyFont="1" applyBorder="1" applyAlignment="1" applyProtection="1"/>
    <xf numFmtId="0" fontId="8" fillId="3" borderId="21" xfId="0" quotePrefix="1" applyFont="1" applyFill="1" applyBorder="1" applyAlignment="1">
      <alignment horizontal="right" vertical="center" wrapText="1"/>
    </xf>
    <xf numFmtId="0" fontId="8" fillId="3" borderId="22" xfId="0" quotePrefix="1" applyFont="1" applyFill="1" applyBorder="1" applyAlignment="1">
      <alignment horizontal="right" vertical="center" wrapText="1"/>
    </xf>
    <xf numFmtId="0" fontId="8" fillId="3" borderId="23" xfId="0" quotePrefix="1" applyFont="1" applyFill="1" applyBorder="1" applyAlignment="1">
      <alignment horizontal="right" vertical="center" wrapText="1"/>
    </xf>
    <xf numFmtId="0" fontId="3" fillId="3" borderId="2" xfId="0" quotePrefix="1" applyFont="1" applyFill="1" applyBorder="1" applyAlignment="1">
      <alignment horizontal="right" vertical="center" wrapText="1"/>
    </xf>
    <xf numFmtId="0" fontId="3" fillId="3" borderId="16" xfId="0" quotePrefix="1" applyFont="1" applyFill="1" applyBorder="1" applyAlignment="1">
      <alignment horizontal="right" vertical="center" wrapText="1"/>
    </xf>
    <xf numFmtId="0" fontId="3" fillId="3" borderId="24" xfId="0" quotePrefix="1" applyFont="1" applyFill="1" applyBorder="1" applyAlignment="1">
      <alignment horizontal="right" vertical="center" wrapText="1"/>
    </xf>
    <xf numFmtId="0" fontId="8" fillId="3" borderId="25" xfId="0" quotePrefix="1" applyFont="1" applyFill="1" applyBorder="1" applyAlignment="1">
      <alignment horizontal="right" vertical="center" wrapText="1"/>
    </xf>
    <xf numFmtId="0" fontId="8" fillId="3" borderId="26" xfId="0" quotePrefix="1" applyFont="1" applyFill="1" applyBorder="1" applyAlignment="1">
      <alignment horizontal="right" vertical="center" wrapText="1"/>
    </xf>
    <xf numFmtId="0" fontId="8" fillId="3" borderId="27" xfId="0" quotePrefix="1" applyFont="1" applyFill="1" applyBorder="1" applyAlignment="1">
      <alignment horizontal="right" vertical="center" wrapText="1"/>
    </xf>
    <xf numFmtId="0" fontId="8" fillId="3" borderId="33" xfId="0" quotePrefix="1" applyFont="1" applyFill="1" applyBorder="1" applyAlignment="1">
      <alignment horizontal="left" vertical="center" wrapText="1"/>
    </xf>
    <xf numFmtId="0" fontId="8" fillId="3" borderId="16" xfId="0" quotePrefix="1" applyFont="1" applyFill="1" applyBorder="1" applyAlignment="1">
      <alignment horizontal="left" vertical="center" wrapText="1"/>
    </xf>
    <xf numFmtId="0" fontId="8" fillId="3" borderId="17" xfId="0" quotePrefix="1" applyFont="1" applyFill="1" applyBorder="1" applyAlignment="1">
      <alignment horizontal="left" vertical="center" wrapText="1"/>
    </xf>
    <xf numFmtId="0" fontId="8" fillId="2" borderId="18" xfId="0" quotePrefix="1" applyFont="1" applyFill="1" applyBorder="1" applyAlignment="1">
      <alignment horizontal="left" vertical="center" wrapText="1"/>
    </xf>
    <xf numFmtId="0" fontId="8" fillId="2" borderId="19" xfId="0" quotePrefix="1" applyFont="1" applyFill="1" applyBorder="1" applyAlignment="1">
      <alignment horizontal="left" vertical="center" wrapText="1"/>
    </xf>
    <xf numFmtId="0" fontId="8" fillId="2" borderId="20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5" xfId="0" quotePrefix="1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BBA5A5"/>
      <color rgb="FFCCFF33"/>
      <color rgb="FFFFFF99"/>
      <color rgb="FFFFFFCC"/>
      <color rgb="FFF87C7C"/>
      <color rgb="FFFFCCFF"/>
      <color rgb="FFCCFFFF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view="pageBreakPreview" zoomScale="160" zoomScaleNormal="100" zoomScaleSheetLayoutView="160" workbookViewId="0">
      <pane ySplit="7" topLeftCell="A48" activePane="bottomLeft" state="frozen"/>
      <selection pane="bottomLeft" activeCell="D48" sqref="D48"/>
    </sheetView>
  </sheetViews>
  <sheetFormatPr defaultColWidth="9.140625" defaultRowHeight="15" x14ac:dyDescent="0.25"/>
  <cols>
    <col min="1" max="1" width="7.7109375" style="13" customWidth="1"/>
    <col min="2" max="2" width="42.140625" style="12" customWidth="1"/>
    <col min="3" max="3" width="7.28515625" style="6" customWidth="1"/>
    <col min="4" max="4" width="7.5703125" style="19" customWidth="1"/>
    <col min="5" max="5" width="10" style="11" customWidth="1"/>
    <col min="6" max="6" width="14" style="11" customWidth="1"/>
    <col min="7" max="16384" width="9.140625" style="1"/>
  </cols>
  <sheetData>
    <row r="1" spans="1:6" ht="18" x14ac:dyDescent="0.25">
      <c r="A1" s="83" t="s">
        <v>103</v>
      </c>
      <c r="B1" s="83"/>
      <c r="C1" s="83"/>
      <c r="D1" s="83"/>
      <c r="E1" s="83"/>
      <c r="F1" s="83"/>
    </row>
    <row r="2" spans="1:6" ht="18" x14ac:dyDescent="0.25">
      <c r="A2" s="32"/>
      <c r="B2" s="32"/>
      <c r="C2" s="32"/>
      <c r="D2" s="32"/>
      <c r="E2" s="32"/>
    </row>
    <row r="3" spans="1:6" ht="28.5" customHeight="1" x14ac:dyDescent="0.2">
      <c r="A3" s="80" t="s">
        <v>108</v>
      </c>
      <c r="B3" s="80"/>
      <c r="C3" s="80"/>
      <c r="D3" s="80"/>
      <c r="E3" s="80"/>
      <c r="F3" s="80"/>
    </row>
    <row r="4" spans="1:6" ht="20.25" customHeight="1" x14ac:dyDescent="0.25">
      <c r="A4" s="84"/>
      <c r="B4" s="84"/>
      <c r="C4" s="84"/>
      <c r="D4" s="84"/>
      <c r="E4" s="84"/>
      <c r="F4" s="84"/>
    </row>
    <row r="5" spans="1:6" ht="9.75" customHeight="1" thickBot="1" x14ac:dyDescent="0.3">
      <c r="B5" s="10"/>
    </row>
    <row r="6" spans="1:6" s="4" customFormat="1" ht="15" customHeight="1" x14ac:dyDescent="0.25">
      <c r="A6" s="85" t="s">
        <v>1</v>
      </c>
      <c r="B6" s="87" t="s">
        <v>2</v>
      </c>
      <c r="C6" s="89" t="s">
        <v>3</v>
      </c>
      <c r="D6" s="91" t="s">
        <v>4</v>
      </c>
      <c r="E6" s="93" t="s">
        <v>5</v>
      </c>
      <c r="F6" s="95" t="s">
        <v>6</v>
      </c>
    </row>
    <row r="7" spans="1:6" s="2" customFormat="1" ht="13.5" customHeight="1" thickBot="1" x14ac:dyDescent="0.3">
      <c r="A7" s="86"/>
      <c r="B7" s="88"/>
      <c r="C7" s="90"/>
      <c r="D7" s="92"/>
      <c r="E7" s="94"/>
      <c r="F7" s="96"/>
    </row>
    <row r="8" spans="1:6" s="3" customFormat="1" ht="15.75" thickBot="1" x14ac:dyDescent="0.3">
      <c r="A8" s="30" t="s">
        <v>27</v>
      </c>
      <c r="B8" s="77" t="s">
        <v>23</v>
      </c>
      <c r="C8" s="78"/>
      <c r="D8" s="78"/>
      <c r="E8" s="78"/>
      <c r="F8" s="79"/>
    </row>
    <row r="9" spans="1:6" s="5" customFormat="1" ht="24" customHeight="1" x14ac:dyDescent="0.25">
      <c r="A9" s="20" t="s">
        <v>7</v>
      </c>
      <c r="B9" s="28" t="s">
        <v>90</v>
      </c>
      <c r="C9" s="22" t="s">
        <v>0</v>
      </c>
      <c r="D9" s="46">
        <v>10</v>
      </c>
      <c r="E9" s="23"/>
      <c r="F9" s="29">
        <f>D9*E9</f>
        <v>0</v>
      </c>
    </row>
    <row r="10" spans="1:6" s="5" customFormat="1" ht="18.75" customHeight="1" x14ac:dyDescent="0.25">
      <c r="A10" s="14" t="s">
        <v>8</v>
      </c>
      <c r="B10" s="31" t="s">
        <v>89</v>
      </c>
      <c r="C10" s="7" t="s">
        <v>56</v>
      </c>
      <c r="D10" s="45">
        <v>72</v>
      </c>
      <c r="E10" s="8"/>
      <c r="F10" s="29">
        <f>D10*E10</f>
        <v>0</v>
      </c>
    </row>
    <row r="11" spans="1:6" s="5" customFormat="1" ht="30" customHeight="1" x14ac:dyDescent="0.25">
      <c r="A11" s="14" t="s">
        <v>9</v>
      </c>
      <c r="B11" s="28" t="s">
        <v>91</v>
      </c>
      <c r="C11" s="7" t="s">
        <v>0</v>
      </c>
      <c r="D11" s="45">
        <v>54</v>
      </c>
      <c r="E11" s="8"/>
      <c r="F11" s="29">
        <f>D11*E11</f>
        <v>0</v>
      </c>
    </row>
    <row r="12" spans="1:6" s="5" customFormat="1" ht="21" customHeight="1" x14ac:dyDescent="0.25">
      <c r="A12" s="14" t="s">
        <v>10</v>
      </c>
      <c r="B12" s="28" t="s">
        <v>80</v>
      </c>
      <c r="C12" s="7" t="s">
        <v>15</v>
      </c>
      <c r="D12" s="45">
        <v>1</v>
      </c>
      <c r="E12" s="8"/>
      <c r="F12" s="29">
        <f t="shared" ref="F12:F13" si="0">D12*E12</f>
        <v>0</v>
      </c>
    </row>
    <row r="13" spans="1:6" ht="38.25" x14ac:dyDescent="0.25">
      <c r="A13" s="14" t="s">
        <v>62</v>
      </c>
      <c r="B13" s="31" t="s">
        <v>92</v>
      </c>
      <c r="C13" s="7" t="s">
        <v>0</v>
      </c>
      <c r="D13" s="45">
        <v>1.89</v>
      </c>
      <c r="E13" s="8"/>
      <c r="F13" s="29">
        <f t="shared" si="0"/>
        <v>0</v>
      </c>
    </row>
    <row r="14" spans="1:6" s="3" customFormat="1" ht="15" customHeight="1" x14ac:dyDescent="0.25">
      <c r="A14" s="47" t="s">
        <v>28</v>
      </c>
      <c r="B14" s="74" t="s">
        <v>49</v>
      </c>
      <c r="C14" s="75"/>
      <c r="D14" s="75"/>
      <c r="E14" s="75"/>
      <c r="F14" s="76"/>
    </row>
    <row r="15" spans="1:6" ht="38.25" x14ac:dyDescent="0.25">
      <c r="A15" s="14" t="s">
        <v>63</v>
      </c>
      <c r="B15" s="21" t="s">
        <v>93</v>
      </c>
      <c r="C15" s="7" t="s">
        <v>57</v>
      </c>
      <c r="D15" s="45">
        <v>90</v>
      </c>
      <c r="E15" s="8"/>
      <c r="F15" s="27">
        <f>D15*E15</f>
        <v>0</v>
      </c>
    </row>
    <row r="16" spans="1:6" x14ac:dyDescent="0.25">
      <c r="A16" s="16" t="s">
        <v>29</v>
      </c>
      <c r="B16" s="81" t="s">
        <v>52</v>
      </c>
      <c r="C16" s="75"/>
      <c r="D16" s="75"/>
      <c r="E16" s="75"/>
      <c r="F16" s="76"/>
    </row>
    <row r="17" spans="1:6" ht="25.5" x14ac:dyDescent="0.25">
      <c r="A17" s="14" t="s">
        <v>11</v>
      </c>
      <c r="B17" s="21" t="s">
        <v>94</v>
      </c>
      <c r="C17" s="7" t="s">
        <v>15</v>
      </c>
      <c r="D17" s="48">
        <v>2</v>
      </c>
      <c r="E17" s="8"/>
      <c r="F17" s="27">
        <f>D17*E17</f>
        <v>0</v>
      </c>
    </row>
    <row r="18" spans="1:6" ht="33.75" customHeight="1" x14ac:dyDescent="0.25">
      <c r="A18" s="14" t="s">
        <v>12</v>
      </c>
      <c r="B18" s="31" t="s">
        <v>50</v>
      </c>
      <c r="C18" s="7" t="s">
        <v>56</v>
      </c>
      <c r="D18" s="48">
        <v>30</v>
      </c>
      <c r="E18" s="8"/>
      <c r="F18" s="27">
        <f t="shared" ref="F18:F24" si="1">D18*E18</f>
        <v>0</v>
      </c>
    </row>
    <row r="19" spans="1:6" ht="25.5" x14ac:dyDescent="0.25">
      <c r="A19" s="14" t="s">
        <v>13</v>
      </c>
      <c r="B19" s="31" t="s">
        <v>51</v>
      </c>
      <c r="C19" s="7" t="s">
        <v>56</v>
      </c>
      <c r="D19" s="48">
        <v>9</v>
      </c>
      <c r="E19" s="8"/>
      <c r="F19" s="27">
        <f t="shared" si="1"/>
        <v>0</v>
      </c>
    </row>
    <row r="20" spans="1:6" ht="25.5" x14ac:dyDescent="0.25">
      <c r="A20" s="14" t="s">
        <v>14</v>
      </c>
      <c r="B20" s="31" t="s">
        <v>53</v>
      </c>
      <c r="C20" s="7" t="s">
        <v>15</v>
      </c>
      <c r="D20" s="48">
        <v>1</v>
      </c>
      <c r="E20" s="8"/>
      <c r="F20" s="27">
        <f t="shared" si="1"/>
        <v>0</v>
      </c>
    </row>
    <row r="21" spans="1:6" ht="25.5" x14ac:dyDescent="0.25">
      <c r="A21" s="14" t="s">
        <v>33</v>
      </c>
      <c r="B21" s="31" t="s">
        <v>84</v>
      </c>
      <c r="C21" s="7" t="s">
        <v>56</v>
      </c>
      <c r="D21" s="48">
        <v>40</v>
      </c>
      <c r="E21" s="8"/>
      <c r="F21" s="27">
        <f t="shared" si="1"/>
        <v>0</v>
      </c>
    </row>
    <row r="22" spans="1:6" x14ac:dyDescent="0.25">
      <c r="A22" s="14" t="s">
        <v>34</v>
      </c>
      <c r="B22" s="31" t="s">
        <v>81</v>
      </c>
      <c r="C22" s="7" t="s">
        <v>56</v>
      </c>
      <c r="D22" s="48">
        <v>2</v>
      </c>
      <c r="E22" s="8"/>
      <c r="F22" s="27">
        <f t="shared" si="1"/>
        <v>0</v>
      </c>
    </row>
    <row r="23" spans="1:6" ht="25.5" x14ac:dyDescent="0.25">
      <c r="A23" s="14" t="s">
        <v>35</v>
      </c>
      <c r="B23" s="31" t="s">
        <v>54</v>
      </c>
      <c r="C23" s="7" t="s">
        <v>56</v>
      </c>
      <c r="D23" s="48">
        <v>1</v>
      </c>
      <c r="E23" s="8"/>
      <c r="F23" s="27">
        <f t="shared" si="1"/>
        <v>0</v>
      </c>
    </row>
    <row r="24" spans="1:6" x14ac:dyDescent="0.25">
      <c r="A24" s="14" t="s">
        <v>36</v>
      </c>
      <c r="B24" s="31" t="s">
        <v>55</v>
      </c>
      <c r="C24" s="7" t="s">
        <v>15</v>
      </c>
      <c r="D24" s="48">
        <v>1</v>
      </c>
      <c r="E24" s="8"/>
      <c r="F24" s="27">
        <f t="shared" si="1"/>
        <v>0</v>
      </c>
    </row>
    <row r="25" spans="1:6" s="3" customFormat="1" x14ac:dyDescent="0.25">
      <c r="A25" s="16" t="s">
        <v>47</v>
      </c>
      <c r="B25" s="33" t="s">
        <v>58</v>
      </c>
      <c r="C25" s="34"/>
      <c r="D25" s="49"/>
      <c r="E25" s="34"/>
      <c r="F25" s="35"/>
    </row>
    <row r="26" spans="1:6" ht="25.5" x14ac:dyDescent="0.25">
      <c r="A26" s="36" t="s">
        <v>42</v>
      </c>
      <c r="B26" s="37" t="s">
        <v>101</v>
      </c>
      <c r="C26" s="38" t="s">
        <v>0</v>
      </c>
      <c r="D26" s="50">
        <v>10</v>
      </c>
      <c r="E26" s="39"/>
      <c r="F26" s="40">
        <f>D26*E26</f>
        <v>0</v>
      </c>
    </row>
    <row r="27" spans="1:6" ht="25.5" x14ac:dyDescent="0.25">
      <c r="A27" s="14" t="s">
        <v>43</v>
      </c>
      <c r="B27" s="31" t="s">
        <v>102</v>
      </c>
      <c r="C27" s="7" t="s">
        <v>0</v>
      </c>
      <c r="D27" s="45">
        <v>10</v>
      </c>
      <c r="E27" s="8"/>
      <c r="F27" s="40">
        <f t="shared" ref="F27:F30" si="2">D27*E27</f>
        <v>0</v>
      </c>
    </row>
    <row r="28" spans="1:6" ht="25.5" x14ac:dyDescent="0.25">
      <c r="A28" s="14" t="s">
        <v>44</v>
      </c>
      <c r="B28" s="31" t="s">
        <v>95</v>
      </c>
      <c r="C28" s="7" t="s">
        <v>0</v>
      </c>
      <c r="D28" s="45">
        <v>54</v>
      </c>
      <c r="E28" s="8"/>
      <c r="F28" s="40">
        <f t="shared" si="2"/>
        <v>0</v>
      </c>
    </row>
    <row r="29" spans="1:6" ht="25.5" x14ac:dyDescent="0.25">
      <c r="A29" s="14" t="s">
        <v>16</v>
      </c>
      <c r="B29" s="31" t="s">
        <v>86</v>
      </c>
      <c r="C29" s="7" t="s">
        <v>0</v>
      </c>
      <c r="D29" s="45">
        <v>54</v>
      </c>
      <c r="E29" s="8"/>
      <c r="F29" s="40">
        <f t="shared" si="2"/>
        <v>0</v>
      </c>
    </row>
    <row r="30" spans="1:6" ht="25.5" x14ac:dyDescent="0.25">
      <c r="A30" s="14" t="s">
        <v>45</v>
      </c>
      <c r="B30" s="31" t="s">
        <v>85</v>
      </c>
      <c r="C30" s="7" t="s">
        <v>0</v>
      </c>
      <c r="D30" s="45">
        <v>54</v>
      </c>
      <c r="E30" s="8"/>
      <c r="F30" s="27">
        <f t="shared" si="2"/>
        <v>0</v>
      </c>
    </row>
    <row r="31" spans="1:6" ht="19.5" customHeight="1" x14ac:dyDescent="0.25">
      <c r="A31" s="41" t="s">
        <v>66</v>
      </c>
      <c r="B31" s="42" t="s">
        <v>59</v>
      </c>
      <c r="C31" s="43"/>
      <c r="D31" s="51"/>
      <c r="E31" s="43"/>
      <c r="F31" s="44"/>
    </row>
    <row r="32" spans="1:6" ht="25.5" customHeight="1" x14ac:dyDescent="0.25">
      <c r="A32" s="14" t="s">
        <v>17</v>
      </c>
      <c r="B32" s="31" t="s">
        <v>60</v>
      </c>
      <c r="C32" s="7" t="s">
        <v>19</v>
      </c>
      <c r="D32" s="45">
        <v>1</v>
      </c>
      <c r="E32" s="8"/>
      <c r="F32" s="27">
        <f>D32*E32</f>
        <v>0</v>
      </c>
    </row>
    <row r="33" spans="1:6" s="5" customFormat="1" ht="26.25" customHeight="1" x14ac:dyDescent="0.25">
      <c r="A33" s="41" t="s">
        <v>61</v>
      </c>
      <c r="B33" s="81" t="s">
        <v>64</v>
      </c>
      <c r="C33" s="75"/>
      <c r="D33" s="75"/>
      <c r="E33" s="75"/>
      <c r="F33" s="82"/>
    </row>
    <row r="34" spans="1:6" s="9" customFormat="1" ht="36" customHeight="1" x14ac:dyDescent="0.25">
      <c r="A34" s="14" t="s">
        <v>46</v>
      </c>
      <c r="B34" s="21" t="s">
        <v>96</v>
      </c>
      <c r="C34" s="7" t="s">
        <v>0</v>
      </c>
      <c r="D34" s="45">
        <v>1.89</v>
      </c>
      <c r="E34" s="8"/>
      <c r="F34" s="27">
        <f>D34*E34</f>
        <v>0</v>
      </c>
    </row>
    <row r="35" spans="1:6" s="9" customFormat="1" ht="39" customHeight="1" x14ac:dyDescent="0.25">
      <c r="A35" s="14" t="s">
        <v>18</v>
      </c>
      <c r="B35" s="21" t="s">
        <v>97</v>
      </c>
      <c r="C35" s="7" t="s">
        <v>0</v>
      </c>
      <c r="D35" s="45">
        <v>10.92</v>
      </c>
      <c r="E35" s="8"/>
      <c r="F35" s="27">
        <f t="shared" ref="F35:F38" si="3">D35*E35</f>
        <v>0</v>
      </c>
    </row>
    <row r="36" spans="1:6" s="9" customFormat="1" ht="24" customHeight="1" x14ac:dyDescent="0.25">
      <c r="A36" s="14" t="s">
        <v>20</v>
      </c>
      <c r="B36" s="31" t="s">
        <v>99</v>
      </c>
      <c r="C36" s="7" t="s">
        <v>0</v>
      </c>
      <c r="D36" s="45">
        <v>1.89</v>
      </c>
      <c r="E36" s="8"/>
      <c r="F36" s="27">
        <f t="shared" si="3"/>
        <v>0</v>
      </c>
    </row>
    <row r="37" spans="1:6" s="9" customFormat="1" ht="24.75" customHeight="1" x14ac:dyDescent="0.25">
      <c r="A37" s="14" t="s">
        <v>25</v>
      </c>
      <c r="B37" s="31" t="s">
        <v>98</v>
      </c>
      <c r="C37" s="7" t="s">
        <v>15</v>
      </c>
      <c r="D37" s="45">
        <v>1</v>
      </c>
      <c r="E37" s="8"/>
      <c r="F37" s="27">
        <f t="shared" si="3"/>
        <v>0</v>
      </c>
    </row>
    <row r="38" spans="1:6" s="9" customFormat="1" ht="19.5" customHeight="1" x14ac:dyDescent="0.25">
      <c r="A38" s="14" t="s">
        <v>26</v>
      </c>
      <c r="B38" s="31" t="s">
        <v>77</v>
      </c>
      <c r="C38" s="7" t="s">
        <v>15</v>
      </c>
      <c r="D38" s="45">
        <v>1</v>
      </c>
      <c r="E38" s="8"/>
      <c r="F38" s="27">
        <f t="shared" si="3"/>
        <v>0</v>
      </c>
    </row>
    <row r="39" spans="1:6" s="9" customFormat="1" ht="15.75" customHeight="1" x14ac:dyDescent="0.25">
      <c r="A39" s="16" t="s">
        <v>65</v>
      </c>
      <c r="B39" s="33" t="s">
        <v>24</v>
      </c>
      <c r="C39" s="34"/>
      <c r="D39" s="34"/>
      <c r="E39" s="34"/>
      <c r="F39" s="35"/>
    </row>
    <row r="40" spans="1:6" x14ac:dyDescent="0.25">
      <c r="A40" s="14" t="s">
        <v>68</v>
      </c>
      <c r="B40" s="31" t="s">
        <v>79</v>
      </c>
      <c r="C40" s="7" t="s">
        <v>19</v>
      </c>
      <c r="D40" s="18">
        <v>1</v>
      </c>
      <c r="E40" s="8"/>
      <c r="F40" s="27">
        <f>D40*E40</f>
        <v>0</v>
      </c>
    </row>
    <row r="41" spans="1:6" x14ac:dyDescent="0.25">
      <c r="A41" s="14" t="s">
        <v>69</v>
      </c>
      <c r="B41" s="31" t="s">
        <v>30</v>
      </c>
      <c r="C41" s="7" t="s">
        <v>19</v>
      </c>
      <c r="D41" s="18">
        <v>1</v>
      </c>
      <c r="E41" s="8"/>
      <c r="F41" s="27">
        <f t="shared" ref="F41:F46" si="4">D41*E41</f>
        <v>0</v>
      </c>
    </row>
    <row r="42" spans="1:6" ht="25.5" x14ac:dyDescent="0.25">
      <c r="A42" s="14" t="s">
        <v>70</v>
      </c>
      <c r="B42" s="31" t="s">
        <v>78</v>
      </c>
      <c r="C42" s="7" t="s">
        <v>15</v>
      </c>
      <c r="D42" s="18">
        <v>1</v>
      </c>
      <c r="E42" s="8"/>
      <c r="F42" s="27">
        <f t="shared" si="4"/>
        <v>0</v>
      </c>
    </row>
    <row r="43" spans="1:6" ht="25.5" x14ac:dyDescent="0.25">
      <c r="A43" s="14" t="s">
        <v>71</v>
      </c>
      <c r="B43" s="31" t="s">
        <v>37</v>
      </c>
      <c r="C43" s="7" t="s">
        <v>15</v>
      </c>
      <c r="D43" s="18">
        <v>1</v>
      </c>
      <c r="E43" s="8"/>
      <c r="F43" s="27">
        <f t="shared" si="4"/>
        <v>0</v>
      </c>
    </row>
    <row r="44" spans="1:6" ht="25.5" x14ac:dyDescent="0.25">
      <c r="A44" s="14" t="s">
        <v>72</v>
      </c>
      <c r="B44" s="31" t="s">
        <v>38</v>
      </c>
      <c r="C44" s="7" t="s">
        <v>15</v>
      </c>
      <c r="D44" s="18">
        <v>1</v>
      </c>
      <c r="E44" s="8"/>
      <c r="F44" s="27">
        <f t="shared" si="4"/>
        <v>0</v>
      </c>
    </row>
    <row r="45" spans="1:6" ht="25.5" x14ac:dyDescent="0.25">
      <c r="A45" s="14" t="s">
        <v>73</v>
      </c>
      <c r="B45" s="31" t="s">
        <v>39</v>
      </c>
      <c r="C45" s="7" t="s">
        <v>15</v>
      </c>
      <c r="D45" s="18">
        <v>1</v>
      </c>
      <c r="E45" s="8"/>
      <c r="F45" s="27">
        <f t="shared" si="4"/>
        <v>0</v>
      </c>
    </row>
    <row r="46" spans="1:6" ht="25.5" x14ac:dyDescent="0.25">
      <c r="A46" s="14" t="s">
        <v>74</v>
      </c>
      <c r="B46" s="31" t="s">
        <v>100</v>
      </c>
      <c r="C46" s="7" t="s">
        <v>15</v>
      </c>
      <c r="D46" s="18">
        <v>1</v>
      </c>
      <c r="E46" s="8"/>
      <c r="F46" s="27">
        <f t="shared" si="4"/>
        <v>0</v>
      </c>
    </row>
    <row r="47" spans="1:6" x14ac:dyDescent="0.25">
      <c r="A47" s="16" t="s">
        <v>67</v>
      </c>
      <c r="B47" s="33" t="s">
        <v>48</v>
      </c>
      <c r="C47" s="34"/>
      <c r="D47" s="34"/>
      <c r="E47" s="34"/>
      <c r="F47" s="35"/>
    </row>
    <row r="48" spans="1:6" ht="25.5" x14ac:dyDescent="0.25">
      <c r="A48" s="14" t="s">
        <v>75</v>
      </c>
      <c r="B48" s="31" t="s">
        <v>31</v>
      </c>
      <c r="C48" s="7" t="s">
        <v>41</v>
      </c>
      <c r="D48" s="18">
        <v>1</v>
      </c>
      <c r="E48" s="8"/>
      <c r="F48" s="27">
        <f>D48*E48</f>
        <v>0</v>
      </c>
    </row>
    <row r="49" spans="1:9" ht="25.5" x14ac:dyDescent="0.25">
      <c r="A49" s="14" t="s">
        <v>76</v>
      </c>
      <c r="B49" s="31" t="s">
        <v>32</v>
      </c>
      <c r="C49" s="7" t="s">
        <v>41</v>
      </c>
      <c r="D49" s="18">
        <v>1</v>
      </c>
      <c r="E49" s="8"/>
      <c r="F49" s="27">
        <f t="shared" ref="F49:F51" si="5">D49*E49</f>
        <v>0</v>
      </c>
    </row>
    <row r="50" spans="1:9" x14ac:dyDescent="0.25">
      <c r="A50" s="14" t="s">
        <v>82</v>
      </c>
      <c r="B50" s="31" t="s">
        <v>40</v>
      </c>
      <c r="C50" s="7" t="s">
        <v>41</v>
      </c>
      <c r="D50" s="18">
        <v>1</v>
      </c>
      <c r="E50" s="8"/>
      <c r="F50" s="27">
        <f t="shared" si="5"/>
        <v>0</v>
      </c>
    </row>
    <row r="51" spans="1:9" ht="33" customHeight="1" thickBot="1" x14ac:dyDescent="0.3">
      <c r="A51" s="14" t="s">
        <v>83</v>
      </c>
      <c r="B51" s="31" t="s">
        <v>87</v>
      </c>
      <c r="C51" s="7" t="s">
        <v>41</v>
      </c>
      <c r="D51" s="18">
        <v>1</v>
      </c>
      <c r="E51" s="8"/>
      <c r="F51" s="27">
        <f t="shared" si="5"/>
        <v>0</v>
      </c>
    </row>
    <row r="52" spans="1:9" s="3" customFormat="1" ht="21" customHeight="1" x14ac:dyDescent="0.25">
      <c r="A52" s="15"/>
      <c r="B52" s="65" t="s">
        <v>21</v>
      </c>
      <c r="C52" s="66"/>
      <c r="D52" s="66"/>
      <c r="E52" s="67"/>
      <c r="F52" s="24">
        <f>SUM(F9:F13,F15,F17:F24,F26:F30,F32,F34:F38,F40:F46,F48:F51)</f>
        <v>0</v>
      </c>
      <c r="G52" s="1"/>
    </row>
    <row r="53" spans="1:9" s="3" customFormat="1" ht="18.75" customHeight="1" x14ac:dyDescent="0.25">
      <c r="A53" s="16"/>
      <c r="B53" s="68" t="s">
        <v>104</v>
      </c>
      <c r="C53" s="69"/>
      <c r="D53" s="69"/>
      <c r="E53" s="70"/>
      <c r="F53" s="25">
        <f>F52*0.23</f>
        <v>0</v>
      </c>
      <c r="G53" s="1"/>
    </row>
    <row r="54" spans="1:9" ht="21" customHeight="1" thickBot="1" x14ac:dyDescent="0.3">
      <c r="A54" s="17"/>
      <c r="B54" s="71" t="s">
        <v>22</v>
      </c>
      <c r="C54" s="72"/>
      <c r="D54" s="72"/>
      <c r="E54" s="73"/>
      <c r="F54" s="26">
        <f>F53+F52</f>
        <v>0</v>
      </c>
    </row>
    <row r="55" spans="1:9" ht="15.75" customHeight="1" x14ac:dyDescent="0.2">
      <c r="A55" s="54"/>
      <c r="B55" s="54"/>
      <c r="C55" s="54"/>
      <c r="D55" s="54"/>
      <c r="E55" s="54"/>
      <c r="F55" s="54"/>
      <c r="I55" s="1" t="s">
        <v>88</v>
      </c>
    </row>
    <row r="56" spans="1:9" ht="15.75" customHeight="1" x14ac:dyDescent="0.2">
      <c r="A56" s="59"/>
      <c r="B56" s="59"/>
      <c r="C56" s="59"/>
      <c r="D56" s="59"/>
      <c r="E56" s="59"/>
      <c r="F56" s="59"/>
    </row>
    <row r="57" spans="1:9" ht="15.75" customHeight="1" x14ac:dyDescent="0.2">
      <c r="A57" s="60"/>
      <c r="B57" s="59" t="s">
        <v>105</v>
      </c>
      <c r="C57" s="59"/>
      <c r="D57" s="59"/>
      <c r="E57" s="61"/>
      <c r="F57" s="62"/>
    </row>
    <row r="58" spans="1:9" x14ac:dyDescent="0.2">
      <c r="A58" s="56"/>
      <c r="B58" s="59"/>
      <c r="C58" s="60"/>
      <c r="D58" s="59"/>
      <c r="E58" s="61"/>
      <c r="F58" s="63"/>
    </row>
    <row r="59" spans="1:9" x14ac:dyDescent="0.2">
      <c r="A59" s="60"/>
      <c r="B59" s="64" t="s">
        <v>106</v>
      </c>
      <c r="C59" s="59"/>
      <c r="D59" s="59"/>
      <c r="E59" s="61" t="s">
        <v>107</v>
      </c>
      <c r="F59" s="62"/>
    </row>
    <row r="60" spans="1:9" x14ac:dyDescent="0.2">
      <c r="A60" s="60"/>
      <c r="B60" s="60"/>
      <c r="C60" s="60"/>
      <c r="D60" s="59"/>
      <c r="E60" s="61"/>
      <c r="F60" s="62"/>
    </row>
    <row r="61" spans="1:9" x14ac:dyDescent="0.2">
      <c r="A61" s="56"/>
      <c r="B61" s="56"/>
      <c r="C61" s="55"/>
      <c r="D61" s="54"/>
      <c r="E61" s="57"/>
      <c r="F61" s="57"/>
    </row>
    <row r="64" spans="1:9" ht="15.75" x14ac:dyDescent="0.25">
      <c r="A64" s="52"/>
      <c r="B64" s="53"/>
      <c r="C64" s="53"/>
      <c r="D64" s="58"/>
    </row>
  </sheetData>
  <mergeCells count="16">
    <mergeCell ref="A3:F3"/>
    <mergeCell ref="B16:F16"/>
    <mergeCell ref="B33:F33"/>
    <mergeCell ref="A1:F1"/>
    <mergeCell ref="A4:F4"/>
    <mergeCell ref="A6:A7"/>
    <mergeCell ref="B6:B7"/>
    <mergeCell ref="C6:C7"/>
    <mergeCell ref="D6:D7"/>
    <mergeCell ref="E6:E7"/>
    <mergeCell ref="F6:F7"/>
    <mergeCell ref="B52:E52"/>
    <mergeCell ref="B53:E53"/>
    <mergeCell ref="B54:E54"/>
    <mergeCell ref="B14:F14"/>
    <mergeCell ref="B8:F8"/>
  </mergeCells>
  <pageMargins left="0.82677165354330717" right="0.39370078740157483" top="0.74803149606299213" bottom="0.35433070866141736" header="0" footer="0.19685039370078741"/>
  <pageSetup paperSize="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INWESTORSKI</vt:lpstr>
      <vt:lpstr>'KOSZTORYS INWESTORSKI'!Obszar_wydruku</vt:lpstr>
    </vt:vector>
  </TitlesOfParts>
  <Manager/>
  <Company>GDDKiA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Zimoń Danuta</dc:creator>
  <cp:keywords/>
  <dc:description/>
  <cp:lastModifiedBy>Siwoszek Elżbieta</cp:lastModifiedBy>
  <cp:revision/>
  <cp:lastPrinted>2022-05-05T10:14:53Z</cp:lastPrinted>
  <dcterms:created xsi:type="dcterms:W3CDTF">2018-12-20T06:34:58Z</dcterms:created>
  <dcterms:modified xsi:type="dcterms:W3CDTF">2022-05-05T10:36:37Z</dcterms:modified>
  <cp:category/>
  <cp:contentStatus/>
</cp:coreProperties>
</file>