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obligacje\"/>
    </mc:Choice>
  </mc:AlternateContent>
  <xr:revisionPtr revIDLastSave="0" documentId="13_ncr:1_{829860DB-169E-418B-992D-C648CDBE0A6B}" xr6:coauthVersionLast="47" xr6:coauthVersionMax="47" xr10:uidLastSave="{00000000-0000-0000-0000-000000000000}"/>
  <bookViews>
    <workbookView xWindow="-28920" yWindow="0" windowWidth="29040" windowHeight="1584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0" i="2" l="1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E157" i="2"/>
  <c r="E180" i="2" s="1"/>
  <c r="C157" i="2"/>
  <c r="C180" i="2" s="1"/>
  <c r="B157" i="2"/>
  <c r="B180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E143" i="2"/>
  <c r="E179" i="2" s="1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57" i="2" l="1"/>
  <c r="D180" i="2" s="1"/>
  <c r="F157" i="2"/>
  <c r="F180" i="2" s="1"/>
  <c r="D143" i="2"/>
  <c r="D179" i="2" s="1"/>
  <c r="F143" i="2"/>
  <c r="F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<sst xmlns="http://schemas.openxmlformats.org/spreadsheetml/2006/main" count="78" uniqueCount="45">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</sst>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4" fontId="5" fillId="4" borderId="33" xfId="3" applyNumberFormat="1" applyFont="1" applyFill="1" applyBorder="1"/>
    <xf numFmtId="9" fontId="2" fillId="2" borderId="0" xfId="2" applyFont="1" applyFill="1" applyBorder="1"/>
    <xf numFmtId="166" fontId="3" fillId="0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57"/>
  <sheetViews>
    <sheetView tabSelected="1" zoomScale="90" zoomScaleNormal="90" zoomScalePageLayoutView="50" workbookViewId="0">
      <pane xSplit="1" ySplit="3" topLeftCell="B144" activePane="bottomRight" state="frozen"/>
      <selection pane="topRight" activeCell="C1" sqref="C1"/>
      <selection pane="bottomLeft" activeCell="A4" sqref="A4"/>
      <selection pane="bottomRight" activeCell="G177" sqref="G177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2" customWidth="1"/>
    <col min="20" max="20" width="13.5546875" style="152" customWidth="1"/>
    <col min="21" max="21" width="13.109375" style="152" customWidth="1"/>
    <col min="22" max="22" width="11.6640625" style="152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3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3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3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3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3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3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3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3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3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3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3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3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3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3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3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3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3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3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3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3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3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3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3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3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3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3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3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3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3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3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3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3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3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3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3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3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3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3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3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3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3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3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3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3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3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3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3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3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3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3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3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3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3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3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3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3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3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3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3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3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3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3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3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3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3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3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3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3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3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3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3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3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3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3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3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3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3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3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3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3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3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3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3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3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3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3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3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3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3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3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3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3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3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3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3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3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5">
        <f>SUM(B103:B114)</f>
        <v>57111.709699999999</v>
      </c>
      <c r="C115" s="155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3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3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3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3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3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3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3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3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3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3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3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3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3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3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3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3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3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3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3">
        <f t="shared" si="5"/>
        <v>44743</v>
      </c>
      <c r="B137" s="84">
        <v>11762.8089</v>
      </c>
      <c r="C137" s="84">
        <v>1808.0909999999999</v>
      </c>
      <c r="D137" s="33">
        <v>0.15371252014474196</v>
      </c>
      <c r="E137" s="85">
        <v>87.636500000000012</v>
      </c>
      <c r="F137" s="41">
        <v>7.4503038130628828E-3</v>
      </c>
      <c r="G137" s="37"/>
      <c r="H137" s="40">
        <v>1.2197656292792448E-2</v>
      </c>
      <c r="I137" s="40">
        <v>0.24757629106768875</v>
      </c>
      <c r="J137" s="40">
        <v>7.6815938070710299E-2</v>
      </c>
      <c r="K137" s="40">
        <v>0.40226834765631531</v>
      </c>
      <c r="L137" s="40">
        <v>0.19174759355310109</v>
      </c>
      <c r="M137" s="40">
        <v>6.4089377495540195E-2</v>
      </c>
      <c r="N137" s="113">
        <v>1.9864813071986571E-3</v>
      </c>
      <c r="O137" s="41">
        <v>3.3183145566532154E-3</v>
      </c>
      <c r="P137" s="38">
        <v>0.47095593808380243</v>
      </c>
      <c r="Q137" s="38">
        <v>0.52860762704391129</v>
      </c>
      <c r="R137" s="41">
        <v>4.3643487228632951E-4</v>
      </c>
      <c r="S137" s="38">
        <v>7.4238267711463158E-3</v>
      </c>
      <c r="T137" s="38">
        <v>4.2402339436719498E-2</v>
      </c>
      <c r="U137" s="38">
        <v>0.2121687148318851</v>
      </c>
      <c r="V137" s="41">
        <v>0.73800511896024912</v>
      </c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3">
        <f t="shared" si="5"/>
        <v>44774</v>
      </c>
      <c r="B138" s="84">
        <v>10985.1963</v>
      </c>
      <c r="C138" s="84">
        <v>1283.6464999999998</v>
      </c>
      <c r="D138" s="33">
        <v>0.11685239525487587</v>
      </c>
      <c r="E138" s="85">
        <v>104.44999999999999</v>
      </c>
      <c r="F138" s="41">
        <v>9.5082506627578427E-3</v>
      </c>
      <c r="G138" s="37"/>
      <c r="H138" s="40">
        <v>1.0348681707217195E-2</v>
      </c>
      <c r="I138" s="40">
        <v>0.20764221573355043</v>
      </c>
      <c r="J138" s="40">
        <v>6.7839807286830187E-2</v>
      </c>
      <c r="K138" s="40">
        <v>0.43219955022560685</v>
      </c>
      <c r="L138" s="40">
        <v>0.19181308576160813</v>
      </c>
      <c r="M138" s="40">
        <v>8.0890889496439869E-2</v>
      </c>
      <c r="N138" s="113">
        <v>3.0926620765074544E-3</v>
      </c>
      <c r="O138" s="41">
        <v>6.1731077122399716E-3</v>
      </c>
      <c r="P138" s="38">
        <v>0.40007812149883931</v>
      </c>
      <c r="Q138" s="38">
        <v>0.59965653048912748</v>
      </c>
      <c r="R138" s="41">
        <v>2.653480120332488E-4</v>
      </c>
      <c r="S138" s="38">
        <v>8.6614251846090628E-3</v>
      </c>
      <c r="T138" s="38">
        <v>5.8789335321926879E-2</v>
      </c>
      <c r="U138" s="38">
        <v>0.24929125008469372</v>
      </c>
      <c r="V138" s="41">
        <v>0.68325798940877036</v>
      </c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3">
        <f t="shared" si="5"/>
        <v>44805</v>
      </c>
      <c r="B139" s="84">
        <v>5775.3552</v>
      </c>
      <c r="C139" s="84">
        <v>832.0132000000001</v>
      </c>
      <c r="D139" s="33">
        <v>0.14406268899270475</v>
      </c>
      <c r="E139" s="85">
        <v>57.470100000000002</v>
      </c>
      <c r="F139" s="41">
        <v>9.9509204213101918E-3</v>
      </c>
      <c r="G139" s="37"/>
      <c r="H139" s="40">
        <v>2.2131608459337704E-2</v>
      </c>
      <c r="I139" s="40">
        <v>0.32571534301474653</v>
      </c>
      <c r="J139" s="40">
        <v>7.2013371575829654E-2</v>
      </c>
      <c r="K139" s="40">
        <v>0.36136426725753595</v>
      </c>
      <c r="L139" s="40">
        <v>0.1602684454802018</v>
      </c>
      <c r="M139" s="40">
        <v>5.1864758032544908E-2</v>
      </c>
      <c r="N139" s="113">
        <v>2.6093286868312448E-3</v>
      </c>
      <c r="O139" s="41">
        <v>4.0328774929722071E-3</v>
      </c>
      <c r="P139" s="38">
        <v>0.41234980664046428</v>
      </c>
      <c r="Q139" s="38">
        <v>0.58730907148360334</v>
      </c>
      <c r="R139" s="41">
        <v>3.4112187593241016E-4</v>
      </c>
      <c r="S139" s="38">
        <v>1.0291136787497658E-2</v>
      </c>
      <c r="T139" s="38">
        <v>4.9374695329166766E-2</v>
      </c>
      <c r="U139" s="38">
        <v>0.2400910828394445</v>
      </c>
      <c r="V139" s="41">
        <v>0.7002430850438911</v>
      </c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3">
        <f t="shared" si="5"/>
        <v>44835</v>
      </c>
      <c r="B140" s="84">
        <v>5933.6237000000001</v>
      </c>
      <c r="C140" s="84">
        <v>841.9636999999999</v>
      </c>
      <c r="D140" s="33">
        <v>0.14189705019548171</v>
      </c>
      <c r="E140" s="85">
        <v>69.592100000000002</v>
      </c>
      <c r="F140" s="41">
        <v>1.1728431649617416E-2</v>
      </c>
      <c r="G140" s="37"/>
      <c r="H140" s="82">
        <v>2.3232902349368735E-2</v>
      </c>
      <c r="I140" s="82">
        <v>0.3199855090237691</v>
      </c>
      <c r="J140" s="82">
        <v>7.338633557095979E-2</v>
      </c>
      <c r="K140" s="82">
        <v>0.32920562522358809</v>
      </c>
      <c r="L140" s="82">
        <v>0.17560326584242272</v>
      </c>
      <c r="M140" s="82">
        <v>6.9136251427605697E-2</v>
      </c>
      <c r="N140" s="116">
        <v>3.4512468325215836E-3</v>
      </c>
      <c r="O140" s="117">
        <v>5.9988637297643255E-3</v>
      </c>
      <c r="P140" s="38">
        <v>0.428947811436037</v>
      </c>
      <c r="Q140" s="38">
        <v>0.57080790276606186</v>
      </c>
      <c r="R140" s="41">
        <v>2.4428579790120497E-4</v>
      </c>
      <c r="S140" s="38">
        <v>1.1215527803429777E-2</v>
      </c>
      <c r="T140" s="38">
        <v>5.227540211678354E-2</v>
      </c>
      <c r="U140" s="38">
        <v>0.24182497904494132</v>
      </c>
      <c r="V140" s="41">
        <v>0.69468409103484541</v>
      </c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3">
        <f t="shared" si="5"/>
        <v>44866</v>
      </c>
      <c r="B141" s="84">
        <v>4520.5419000000002</v>
      </c>
      <c r="C141" s="84">
        <v>530.18400000000008</v>
      </c>
      <c r="D141" s="33">
        <v>0.1172832841124645</v>
      </c>
      <c r="E141" s="85">
        <v>90.373099999999994</v>
      </c>
      <c r="F141" s="41">
        <v>1.999165188580599E-2</v>
      </c>
      <c r="G141" s="37"/>
      <c r="H141" s="38">
        <v>3.5318995715978206E-2</v>
      </c>
      <c r="I141" s="40">
        <v>0.36066357442677394</v>
      </c>
      <c r="J141" s="40">
        <v>6.61869321463429E-2</v>
      </c>
      <c r="K141" s="40">
        <v>0.28999970114202456</v>
      </c>
      <c r="L141" s="40">
        <v>0.1625178609670668</v>
      </c>
      <c r="M141" s="40">
        <v>7.3071792565400168E-2</v>
      </c>
      <c r="N141" s="113">
        <v>4.8428043549380659E-3</v>
      </c>
      <c r="O141" s="41">
        <v>7.3983386814753327E-3</v>
      </c>
      <c r="P141" s="38">
        <v>0.380897122090606</v>
      </c>
      <c r="Q141" s="38">
        <v>0.61892482403492377</v>
      </c>
      <c r="R141" s="41">
        <v>1.7805387447022668E-4</v>
      </c>
      <c r="S141" s="38">
        <v>1.6057447713517616E-2</v>
      </c>
      <c r="T141" s="38">
        <v>5.8771968940870334E-2</v>
      </c>
      <c r="U141" s="38">
        <v>0.2502262490234945</v>
      </c>
      <c r="V141" s="41">
        <v>0.67494433432211753</v>
      </c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3">
        <f t="shared" si="5"/>
        <v>44896</v>
      </c>
      <c r="B142" s="91">
        <v>5008.6010999999999</v>
      </c>
      <c r="C142" s="91">
        <v>713.86340000000007</v>
      </c>
      <c r="D142" s="33">
        <v>0.1425275013416421</v>
      </c>
      <c r="E142" s="93">
        <v>293.73250000000002</v>
      </c>
      <c r="F142" s="94">
        <v>5.8645616637348102E-2</v>
      </c>
      <c r="G142" s="37"/>
      <c r="H142" s="50">
        <v>3.4861330841459905E-2</v>
      </c>
      <c r="I142" s="95">
        <v>0.3577137336810472</v>
      </c>
      <c r="J142" s="95">
        <v>5.7017796845510421E-2</v>
      </c>
      <c r="K142" s="95">
        <v>0.2776611816820469</v>
      </c>
      <c r="L142" s="95">
        <v>0.15402154905089169</v>
      </c>
      <c r="M142" s="95">
        <v>0.1044809098492591</v>
      </c>
      <c r="N142" s="118">
        <v>4.7639050352802099E-3</v>
      </c>
      <c r="O142" s="94">
        <v>9.4795930145045899E-3</v>
      </c>
      <c r="P142" s="38">
        <v>0.4123782586718675</v>
      </c>
      <c r="Q142" s="38">
        <v>0.58753009897314445</v>
      </c>
      <c r="R142" s="94">
        <v>9.1642354988102364E-5</v>
      </c>
      <c r="S142" s="38">
        <v>1.2608445980884836E-2</v>
      </c>
      <c r="T142" s="38">
        <v>6.8236828309496872E-2</v>
      </c>
      <c r="U142" s="38">
        <v>0.25746987979192137</v>
      </c>
      <c r="V142" s="94">
        <v>0.66168484591769694</v>
      </c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82631.285699999993</v>
      </c>
      <c r="C143" s="99">
        <f>SUM(C131:C142)</f>
        <v>12716.949899999998</v>
      </c>
      <c r="D143" s="100">
        <f>C143/B143</f>
        <v>0.15389993986260822</v>
      </c>
      <c r="E143" s="101">
        <f>SUM(E131:E142)</f>
        <v>1499.0368000000003</v>
      </c>
      <c r="F143" s="102">
        <f>E143/B143</f>
        <v>1.8141274062252674E-2</v>
      </c>
      <c r="G143" s="103"/>
      <c r="H143" s="65">
        <v>1.7746768522082915E-2</v>
      </c>
      <c r="I143" s="63">
        <v>0.24085135710287031</v>
      </c>
      <c r="J143" s="63">
        <v>6.4449480059342701E-2</v>
      </c>
      <c r="K143" s="63">
        <v>0.3953791523783588</v>
      </c>
      <c r="L143" s="63">
        <v>0.19552216407059972</v>
      </c>
      <c r="M143" s="63">
        <v>7.7411139688947153E-2</v>
      </c>
      <c r="N143" s="65">
        <v>3.2165383576985783E-3</v>
      </c>
      <c r="O143" s="65">
        <v>5.4233998200998584E-3</v>
      </c>
      <c r="P143" s="61">
        <v>0.41886533419871502</v>
      </c>
      <c r="Q143" s="63">
        <v>0.58077818944066117</v>
      </c>
      <c r="R143" s="66">
        <v>3.5647636062378246E-4</v>
      </c>
      <c r="S143" s="61">
        <v>9.2691942789975938E-3</v>
      </c>
      <c r="T143" s="63">
        <v>5.2374451832378412E-2</v>
      </c>
      <c r="U143" s="63">
        <v>0.24049252317192921</v>
      </c>
      <c r="V143" s="66">
        <v>0.69786383071669478</v>
      </c>
      <c r="X143" s="115"/>
      <c r="Z143" s="120"/>
      <c r="AB143" s="27"/>
      <c r="AC143" s="27"/>
      <c r="AD143" s="27"/>
      <c r="AE143" s="27"/>
      <c r="AF143" s="27"/>
    </row>
    <row r="144" spans="1:32" ht="15.6" thickTop="1" thickBot="1" x14ac:dyDescent="0.35">
      <c r="A144" s="7" t="s">
        <v>44</v>
      </c>
      <c r="B144" s="8"/>
      <c r="C144" s="8"/>
      <c r="D144" s="8"/>
      <c r="E144" s="8"/>
      <c r="F144" s="8"/>
      <c r="G144" s="108"/>
      <c r="H144" s="108"/>
      <c r="I144" s="108"/>
      <c r="J144" s="108"/>
      <c r="K144" s="108"/>
      <c r="L144" s="108"/>
      <c r="M144" s="108"/>
      <c r="N144" s="108"/>
      <c r="O144" s="108"/>
      <c r="P144" s="29"/>
      <c r="Q144" s="29"/>
      <c r="R144" s="29"/>
      <c r="S144" s="29"/>
      <c r="T144" s="29"/>
      <c r="U144" s="29"/>
      <c r="V144" s="30"/>
      <c r="X144" s="27"/>
      <c r="Z144" s="120"/>
      <c r="AB144" s="27"/>
      <c r="AC144" s="27"/>
      <c r="AD144" s="27"/>
      <c r="AE144" s="27"/>
      <c r="AF144" s="27"/>
    </row>
    <row r="145" spans="1:32" ht="15" thickTop="1" x14ac:dyDescent="0.3">
      <c r="A145" s="153">
        <v>44562</v>
      </c>
      <c r="B145" s="68">
        <v>6262.9026999999996</v>
      </c>
      <c r="C145" s="68">
        <v>999.17800000000011</v>
      </c>
      <c r="D145" s="69">
        <v>0.1595391223306088</v>
      </c>
      <c r="E145" s="70">
        <v>405.37329999999997</v>
      </c>
      <c r="F145" s="71">
        <v>6.4726105356865918E-2</v>
      </c>
      <c r="G145" s="72"/>
      <c r="H145" s="74">
        <v>2.6435537630179053E-2</v>
      </c>
      <c r="I145" s="74">
        <v>0.35824626494676348</v>
      </c>
      <c r="J145" s="74">
        <v>5.822970872595546E-2</v>
      </c>
      <c r="K145" s="74">
        <v>0.30387650761363416</v>
      </c>
      <c r="L145" s="74">
        <v>0.13748281607504459</v>
      </c>
      <c r="M145" s="74">
        <v>0.10425012670243146</v>
      </c>
      <c r="N145" s="109">
        <v>4.2153776395089139E-3</v>
      </c>
      <c r="O145" s="71">
        <v>7.2636606664829712E-3</v>
      </c>
      <c r="P145" s="78">
        <v>0.43058395270934036</v>
      </c>
      <c r="Q145" s="74">
        <v>0.56934432335983765</v>
      </c>
      <c r="R145" s="71">
        <v>7.1723930822045179E-5</v>
      </c>
      <c r="S145" s="78">
        <v>1.0561856119150443E-2</v>
      </c>
      <c r="T145" s="74">
        <v>5.9394093448248274E-2</v>
      </c>
      <c r="U145" s="74">
        <v>0.23668139569673596</v>
      </c>
      <c r="V145" s="71">
        <v>0.69336265473586534</v>
      </c>
      <c r="X145" s="27"/>
      <c r="Z145" s="120"/>
      <c r="AB145" s="27"/>
      <c r="AC145" s="27"/>
      <c r="AD145" s="27"/>
      <c r="AE145" s="27"/>
      <c r="AF145" s="27"/>
    </row>
    <row r="146" spans="1:32" ht="14.4" x14ac:dyDescent="0.3">
      <c r="A146" s="153">
        <f>EDATE(A145,1)</f>
        <v>44593</v>
      </c>
      <c r="B146" s="84">
        <v>5615.5856999999996</v>
      </c>
      <c r="C146" s="84">
        <v>877.16639999999995</v>
      </c>
      <c r="D146" s="33">
        <v>0.15620212153471363</v>
      </c>
      <c r="E146" s="81">
        <v>192.99349999999998</v>
      </c>
      <c r="F146" s="41">
        <v>3.4367474794303292E-2</v>
      </c>
      <c r="G146" s="37"/>
      <c r="H146" s="38">
        <v>2.8791849797608824E-2</v>
      </c>
      <c r="I146" s="38">
        <v>0.3689841114881392</v>
      </c>
      <c r="J146" s="38">
        <v>6.0905525847464143E-2</v>
      </c>
      <c r="K146" s="38">
        <v>0.31025785965656266</v>
      </c>
      <c r="L146" s="38">
        <v>0.14184979849920198</v>
      </c>
      <c r="M146" s="38">
        <v>7.7856794171977467E-2</v>
      </c>
      <c r="N146" s="38">
        <v>4.3093100689390249E-3</v>
      </c>
      <c r="O146" s="83">
        <v>7.0447504701067962E-3</v>
      </c>
      <c r="P146" s="38">
        <v>0.41010530744816165</v>
      </c>
      <c r="Q146" s="38">
        <v>0.58953239730630413</v>
      </c>
      <c r="R146" s="83">
        <v>3.6229524553422809E-4</v>
      </c>
      <c r="S146" s="38">
        <v>1.2608879274211586E-2</v>
      </c>
      <c r="T146" s="38">
        <v>5.75285082262008E-2</v>
      </c>
      <c r="U146" s="38">
        <v>0.23937921207538931</v>
      </c>
      <c r="V146" s="83">
        <v>0.69048340042419831</v>
      </c>
      <c r="X146" s="111"/>
      <c r="Y146" s="111"/>
      <c r="Z146" s="111"/>
      <c r="AB146" s="27"/>
      <c r="AC146" s="27"/>
      <c r="AD146" s="27"/>
      <c r="AE146" s="27"/>
      <c r="AF146" s="27"/>
    </row>
    <row r="147" spans="1:32" ht="14.4" x14ac:dyDescent="0.3">
      <c r="A147" s="153">
        <f>EDATE(A146,1)</f>
        <v>44621</v>
      </c>
      <c r="B147" s="84"/>
      <c r="C147" s="84"/>
      <c r="D147" s="33"/>
      <c r="E147" s="85"/>
      <c r="F147" s="41"/>
      <c r="G147" s="37"/>
      <c r="H147" s="40"/>
      <c r="I147" s="40"/>
      <c r="J147" s="40"/>
      <c r="K147" s="40"/>
      <c r="L147" s="40"/>
      <c r="M147" s="40"/>
      <c r="N147" s="113"/>
      <c r="O147" s="41"/>
      <c r="P147" s="38"/>
      <c r="Q147" s="38"/>
      <c r="R147" s="41"/>
      <c r="S147" s="38"/>
      <c r="T147" s="38"/>
      <c r="U147" s="38"/>
      <c r="V147" s="41"/>
      <c r="X147" s="27"/>
      <c r="Y147" s="27"/>
      <c r="Z147" s="27"/>
      <c r="AB147" s="27"/>
      <c r="AC147" s="27"/>
      <c r="AD147" s="27"/>
      <c r="AE147" s="27"/>
      <c r="AF147" s="27"/>
    </row>
    <row r="148" spans="1:32" ht="14.4" x14ac:dyDescent="0.3">
      <c r="A148" s="153">
        <f t="shared" ref="A148:A156" si="6">EDATE(A147,1)</f>
        <v>44652</v>
      </c>
      <c r="B148" s="84"/>
      <c r="C148" s="84"/>
      <c r="D148" s="33"/>
      <c r="E148" s="85"/>
      <c r="F148" s="41"/>
      <c r="G148" s="37"/>
      <c r="H148" s="40"/>
      <c r="I148" s="40"/>
      <c r="J148" s="40"/>
      <c r="K148" s="40"/>
      <c r="L148" s="40"/>
      <c r="M148" s="40"/>
      <c r="N148" s="113"/>
      <c r="O148" s="41"/>
      <c r="P148" s="38"/>
      <c r="Q148" s="38"/>
      <c r="R148" s="41"/>
      <c r="S148" s="38"/>
      <c r="T148" s="38"/>
      <c r="U148" s="38"/>
      <c r="V148" s="41"/>
      <c r="X148" s="27"/>
      <c r="Z148" s="120"/>
      <c r="AB148" s="27"/>
      <c r="AC148" s="27"/>
      <c r="AD148" s="27"/>
      <c r="AE148" s="27"/>
      <c r="AF148" s="27"/>
    </row>
    <row r="149" spans="1:32" ht="14.4" x14ac:dyDescent="0.3">
      <c r="A149" s="153">
        <f t="shared" si="6"/>
        <v>44682</v>
      </c>
      <c r="B149" s="84"/>
      <c r="C149" s="84"/>
      <c r="D149" s="33"/>
      <c r="E149" s="85"/>
      <c r="F149" s="41"/>
      <c r="G149" s="37"/>
      <c r="H149" s="40"/>
      <c r="I149" s="40"/>
      <c r="J149" s="40"/>
      <c r="K149" s="40"/>
      <c r="L149" s="40"/>
      <c r="M149" s="40"/>
      <c r="N149" s="113"/>
      <c r="O149" s="41"/>
      <c r="P149" s="38"/>
      <c r="Q149" s="38"/>
      <c r="R149" s="41"/>
      <c r="S149" s="38"/>
      <c r="T149" s="38"/>
      <c r="U149" s="38"/>
      <c r="V149" s="41"/>
      <c r="X149" s="27"/>
      <c r="Z149" s="120"/>
      <c r="AB149" s="27"/>
      <c r="AC149" s="27"/>
      <c r="AD149" s="27"/>
      <c r="AE149" s="27"/>
      <c r="AF149" s="27"/>
    </row>
    <row r="150" spans="1:32" ht="14.4" x14ac:dyDescent="0.3">
      <c r="A150" s="153">
        <f t="shared" si="6"/>
        <v>44713</v>
      </c>
      <c r="B150" s="84"/>
      <c r="C150" s="84"/>
      <c r="D150" s="33"/>
      <c r="E150" s="85"/>
      <c r="F150" s="41"/>
      <c r="G150" s="37"/>
      <c r="H150" s="40"/>
      <c r="I150" s="40"/>
      <c r="J150" s="40"/>
      <c r="K150" s="40"/>
      <c r="L150" s="40"/>
      <c r="M150" s="40"/>
      <c r="N150" s="113"/>
      <c r="O150" s="41"/>
      <c r="P150" s="38"/>
      <c r="Q150" s="38"/>
      <c r="R150" s="41"/>
      <c r="S150" s="38"/>
      <c r="T150" s="38"/>
      <c r="U150" s="38"/>
      <c r="V150" s="41"/>
      <c r="X150" s="27"/>
      <c r="Z150" s="120"/>
      <c r="AB150" s="27"/>
      <c r="AC150" s="27"/>
      <c r="AD150" s="27"/>
      <c r="AE150" s="27"/>
      <c r="AF150" s="27"/>
    </row>
    <row r="151" spans="1:32" ht="14.4" x14ac:dyDescent="0.3">
      <c r="A151" s="153">
        <f t="shared" si="6"/>
        <v>44743</v>
      </c>
      <c r="B151" s="84"/>
      <c r="C151" s="84"/>
      <c r="D151" s="33"/>
      <c r="E151" s="85"/>
      <c r="F151" s="41"/>
      <c r="G151" s="37"/>
      <c r="H151" s="40"/>
      <c r="I151" s="40"/>
      <c r="J151" s="40"/>
      <c r="K151" s="40"/>
      <c r="L151" s="40"/>
      <c r="M151" s="40"/>
      <c r="N151" s="113"/>
      <c r="O151" s="41"/>
      <c r="P151" s="38"/>
      <c r="Q151" s="38"/>
      <c r="R151" s="41"/>
      <c r="S151" s="38"/>
      <c r="T151" s="38"/>
      <c r="U151" s="38"/>
      <c r="V151" s="41"/>
      <c r="X151" s="27"/>
      <c r="Z151" s="120"/>
      <c r="AB151" s="27"/>
      <c r="AC151" s="27"/>
      <c r="AD151" s="27"/>
      <c r="AE151" s="27"/>
      <c r="AF151" s="27"/>
    </row>
    <row r="152" spans="1:32" ht="14.4" x14ac:dyDescent="0.3">
      <c r="A152" s="153">
        <f t="shared" si="6"/>
        <v>44774</v>
      </c>
      <c r="B152" s="84"/>
      <c r="C152" s="84"/>
      <c r="D152" s="33"/>
      <c r="E152" s="85"/>
      <c r="F152" s="41"/>
      <c r="G152" s="37"/>
      <c r="H152" s="40"/>
      <c r="I152" s="40"/>
      <c r="J152" s="40"/>
      <c r="K152" s="40"/>
      <c r="L152" s="40"/>
      <c r="M152" s="40"/>
      <c r="N152" s="113"/>
      <c r="O152" s="41"/>
      <c r="P152" s="38"/>
      <c r="Q152" s="38"/>
      <c r="R152" s="41"/>
      <c r="S152" s="38"/>
      <c r="T152" s="38"/>
      <c r="U152" s="38"/>
      <c r="V152" s="41"/>
      <c r="X152" s="27"/>
      <c r="Z152" s="120"/>
      <c r="AB152" s="27"/>
      <c r="AC152" s="27"/>
      <c r="AD152" s="27"/>
      <c r="AE152" s="27"/>
      <c r="AF152" s="27"/>
    </row>
    <row r="153" spans="1:32" ht="14.4" x14ac:dyDescent="0.3">
      <c r="A153" s="153">
        <f t="shared" si="6"/>
        <v>44805</v>
      </c>
      <c r="B153" s="84"/>
      <c r="C153" s="84"/>
      <c r="D153" s="33"/>
      <c r="E153" s="85"/>
      <c r="F153" s="41"/>
      <c r="G153" s="37"/>
      <c r="H153" s="40"/>
      <c r="I153" s="40"/>
      <c r="J153" s="40"/>
      <c r="K153" s="40"/>
      <c r="L153" s="40"/>
      <c r="M153" s="40"/>
      <c r="N153" s="113"/>
      <c r="O153" s="41"/>
      <c r="P153" s="38"/>
      <c r="Q153" s="38"/>
      <c r="R153" s="41"/>
      <c r="S153" s="38"/>
      <c r="T153" s="38"/>
      <c r="U153" s="38"/>
      <c r="V153" s="41"/>
      <c r="X153" s="27"/>
      <c r="Z153" s="120"/>
      <c r="AB153" s="27"/>
      <c r="AC153" s="27"/>
      <c r="AD153" s="27"/>
      <c r="AE153" s="27"/>
      <c r="AF153" s="27"/>
    </row>
    <row r="154" spans="1:32" ht="14.4" x14ac:dyDescent="0.3">
      <c r="A154" s="153">
        <f t="shared" si="6"/>
        <v>44835</v>
      </c>
      <c r="B154" s="84"/>
      <c r="C154" s="84"/>
      <c r="D154" s="33"/>
      <c r="E154" s="85"/>
      <c r="F154" s="41"/>
      <c r="G154" s="37"/>
      <c r="H154" s="82"/>
      <c r="I154" s="82"/>
      <c r="J154" s="82"/>
      <c r="K154" s="82"/>
      <c r="L154" s="82"/>
      <c r="M154" s="82"/>
      <c r="N154" s="116"/>
      <c r="O154" s="117"/>
      <c r="P154" s="38"/>
      <c r="Q154" s="38"/>
      <c r="R154" s="41"/>
      <c r="S154" s="38"/>
      <c r="T154" s="38"/>
      <c r="U154" s="38"/>
      <c r="V154" s="41"/>
      <c r="X154" s="27"/>
      <c r="Z154" s="120"/>
      <c r="AB154" s="27"/>
      <c r="AC154" s="27"/>
      <c r="AD154" s="27"/>
      <c r="AE154" s="27"/>
      <c r="AF154" s="27"/>
    </row>
    <row r="155" spans="1:32" ht="14.4" x14ac:dyDescent="0.3">
      <c r="A155" s="153">
        <f t="shared" si="6"/>
        <v>44866</v>
      </c>
      <c r="B155" s="84"/>
      <c r="C155" s="84"/>
      <c r="D155" s="33"/>
      <c r="E155" s="85"/>
      <c r="F155" s="41"/>
      <c r="G155" s="37"/>
      <c r="H155" s="38"/>
      <c r="I155" s="40"/>
      <c r="J155" s="40"/>
      <c r="K155" s="40"/>
      <c r="L155" s="40"/>
      <c r="M155" s="40"/>
      <c r="N155" s="113"/>
      <c r="O155" s="41"/>
      <c r="P155" s="38"/>
      <c r="Q155" s="38"/>
      <c r="R155" s="41"/>
      <c r="S155" s="38"/>
      <c r="T155" s="38"/>
      <c r="U155" s="38"/>
      <c r="V155" s="41"/>
      <c r="X155" s="27"/>
      <c r="Z155" s="120"/>
      <c r="AB155" s="27"/>
      <c r="AC155" s="27"/>
      <c r="AD155" s="27"/>
      <c r="AE155" s="27"/>
      <c r="AF155" s="27"/>
    </row>
    <row r="156" spans="1:32" ht="14.25" customHeight="1" thickBot="1" x14ac:dyDescent="0.35">
      <c r="A156" s="153">
        <f t="shared" si="6"/>
        <v>44896</v>
      </c>
      <c r="B156" s="91"/>
      <c r="C156" s="91"/>
      <c r="D156" s="33"/>
      <c r="E156" s="93"/>
      <c r="F156" s="94"/>
      <c r="G156" s="37"/>
      <c r="H156" s="50"/>
      <c r="I156" s="95"/>
      <c r="J156" s="95"/>
      <c r="K156" s="95"/>
      <c r="L156" s="95"/>
      <c r="M156" s="95"/>
      <c r="N156" s="118"/>
      <c r="O156" s="94"/>
      <c r="P156" s="38"/>
      <c r="Q156" s="38"/>
      <c r="R156" s="94"/>
      <c r="S156" s="38"/>
      <c r="T156" s="38"/>
      <c r="U156" s="38"/>
      <c r="V156" s="94"/>
      <c r="X156" s="27"/>
      <c r="Z156" s="120"/>
      <c r="AB156" s="27"/>
      <c r="AC156" s="27"/>
      <c r="AD156" s="27"/>
      <c r="AE156" s="27"/>
      <c r="AF156" s="27"/>
    </row>
    <row r="157" spans="1:32" ht="15" thickBot="1" x14ac:dyDescent="0.35">
      <c r="A157" s="98" t="s">
        <v>26</v>
      </c>
      <c r="B157" s="99">
        <f>SUM(B145:B156)</f>
        <v>11878.488399999998</v>
      </c>
      <c r="C157" s="99">
        <f>SUM(C145:C156)</f>
        <v>1876.3444</v>
      </c>
      <c r="D157" s="100">
        <f>C157/B157</f>
        <v>0.15796154668972864</v>
      </c>
      <c r="E157" s="101">
        <f>SUM(E145:E156)</f>
        <v>598.36680000000001</v>
      </c>
      <c r="F157" s="102">
        <f>E157/B157</f>
        <v>5.03739852959742E-2</v>
      </c>
      <c r="G157" s="103"/>
      <c r="H157" s="65">
        <v>2.7549490219647813E-2</v>
      </c>
      <c r="I157" s="63">
        <v>0.36332260929766114</v>
      </c>
      <c r="J157" s="63">
        <v>5.9494708097707107E-2</v>
      </c>
      <c r="K157" s="63">
        <v>0.30689330807445164</v>
      </c>
      <c r="L157" s="63">
        <v>0.13954731815876506</v>
      </c>
      <c r="M157" s="63">
        <v>9.1772611403989748E-2</v>
      </c>
      <c r="N157" s="65">
        <v>4.2597844351980009E-3</v>
      </c>
      <c r="O157" s="65">
        <v>7.1601703125795035E-3</v>
      </c>
      <c r="P157" s="61">
        <v>0.42090262090923958</v>
      </c>
      <c r="Q157" s="63">
        <v>0.57888828682949256</v>
      </c>
      <c r="R157" s="66">
        <v>2.0909226126785628E-4</v>
      </c>
      <c r="S157" s="61">
        <v>1.1527284915297071E-2</v>
      </c>
      <c r="T157" s="63">
        <v>5.8514235450268549E-2</v>
      </c>
      <c r="U157" s="63">
        <v>0.2379537553240457</v>
      </c>
      <c r="V157" s="66">
        <v>0.69200472431038873</v>
      </c>
      <c r="X157" s="115"/>
      <c r="Z157" s="120"/>
      <c r="AB157" s="27"/>
      <c r="AC157" s="27"/>
      <c r="AD157" s="27"/>
      <c r="AE157" s="27"/>
      <c r="AF157" s="27"/>
    </row>
    <row r="158" spans="1:32" ht="15" thickTop="1" x14ac:dyDescent="0.3">
      <c r="A158" s="1"/>
      <c r="B158" s="123"/>
      <c r="C158" s="156"/>
      <c r="D158" s="123"/>
      <c r="E158" s="123"/>
      <c r="F158" s="123"/>
      <c r="G158" s="123"/>
      <c r="H158" s="124"/>
      <c r="I158" s="124"/>
      <c r="J158" s="124"/>
      <c r="K158" s="124"/>
      <c r="L158" s="124"/>
      <c r="M158" s="124"/>
      <c r="N158" s="124"/>
      <c r="O158" s="124"/>
      <c r="P158" s="4"/>
      <c r="Q158" s="4"/>
      <c r="R158" s="4"/>
      <c r="S158" s="4"/>
      <c r="T158" s="4"/>
      <c r="U158" s="4"/>
      <c r="V158" s="4"/>
      <c r="X158" s="27"/>
      <c r="Z158" s="120"/>
      <c r="AB158" s="27"/>
      <c r="AC158" s="27"/>
      <c r="AD158" s="27"/>
      <c r="AE158" s="27"/>
      <c r="AF158" s="27"/>
    </row>
    <row r="159" spans="1:32" ht="14.4" thickBot="1" x14ac:dyDescent="0.3">
      <c r="A159" s="125" t="s">
        <v>34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"/>
      <c r="Q159" s="4"/>
      <c r="R159" s="4"/>
      <c r="S159" s="4"/>
      <c r="T159" s="4"/>
      <c r="U159" s="4"/>
      <c r="V159" s="4"/>
      <c r="Z159" s="120"/>
    </row>
    <row r="160" spans="1:32" ht="15" thickTop="1" thickBot="1" x14ac:dyDescent="0.3">
      <c r="A160" s="10" t="s">
        <v>35</v>
      </c>
      <c r="B160" s="8"/>
      <c r="C160" s="8"/>
      <c r="D160" s="10"/>
      <c r="E160" s="10"/>
      <c r="F160" s="10"/>
      <c r="G160" s="9" t="s">
        <v>2</v>
      </c>
      <c r="H160" s="10"/>
      <c r="I160" s="10"/>
      <c r="J160" s="10"/>
      <c r="K160" s="10"/>
      <c r="L160" s="10"/>
      <c r="M160" s="10"/>
      <c r="N160" s="10"/>
      <c r="O160" s="11"/>
      <c r="P160" s="12" t="s">
        <v>3</v>
      </c>
      <c r="Q160" s="13"/>
      <c r="R160" s="14"/>
      <c r="S160" s="12" t="s">
        <v>4</v>
      </c>
      <c r="T160" s="13"/>
      <c r="U160" s="13"/>
      <c r="V160" s="14"/>
    </row>
    <row r="161" spans="1:29" ht="42" thickTop="1" x14ac:dyDescent="0.25">
      <c r="A161" s="126"/>
      <c r="B161" s="18" t="s">
        <v>36</v>
      </c>
      <c r="C161" s="18" t="s">
        <v>6</v>
      </c>
      <c r="D161" s="19" t="s">
        <v>7</v>
      </c>
      <c r="E161" s="20" t="s">
        <v>8</v>
      </c>
      <c r="F161" s="21" t="s">
        <v>9</v>
      </c>
      <c r="G161" s="22" t="s">
        <v>10</v>
      </c>
      <c r="H161" s="20" t="s">
        <v>11</v>
      </c>
      <c r="I161" s="20" t="s">
        <v>12</v>
      </c>
      <c r="J161" s="20" t="s">
        <v>13</v>
      </c>
      <c r="K161" s="25" t="s">
        <v>40</v>
      </c>
      <c r="L161" s="25" t="s">
        <v>14</v>
      </c>
      <c r="M161" s="25" t="s">
        <v>15</v>
      </c>
      <c r="N161" s="20" t="s">
        <v>16</v>
      </c>
      <c r="O161" s="127" t="s">
        <v>17</v>
      </c>
      <c r="P161" s="22" t="s">
        <v>18</v>
      </c>
      <c r="Q161" s="25" t="s">
        <v>19</v>
      </c>
      <c r="R161" s="26" t="s">
        <v>20</v>
      </c>
      <c r="S161" s="22" t="s">
        <v>21</v>
      </c>
      <c r="T161" s="25" t="s">
        <v>22</v>
      </c>
      <c r="U161" s="25" t="s">
        <v>23</v>
      </c>
      <c r="V161" s="26" t="s">
        <v>24</v>
      </c>
    </row>
    <row r="162" spans="1:29" ht="14.4" x14ac:dyDescent="0.3">
      <c r="A162" s="31">
        <v>2007</v>
      </c>
      <c r="B162" s="128">
        <v>2868.1161000000002</v>
      </c>
      <c r="C162" s="128">
        <v>1130.85717</v>
      </c>
      <c r="D162" s="33">
        <v>0.39428570203277336</v>
      </c>
      <c r="E162" s="129">
        <v>18.890300000000003</v>
      </c>
      <c r="F162" s="130">
        <v>6.5863093896373313E-3</v>
      </c>
      <c r="G162" s="36"/>
      <c r="H162" s="37"/>
      <c r="I162" s="37"/>
      <c r="J162" s="40">
        <v>0.71088408868804154</v>
      </c>
      <c r="K162" s="40">
        <v>0.10925952404785845</v>
      </c>
      <c r="L162" s="40">
        <v>4.9604093781280327E-2</v>
      </c>
      <c r="M162" s="40">
        <v>0.13025229348281958</v>
      </c>
      <c r="N162" s="37"/>
      <c r="O162" s="39"/>
      <c r="P162" s="42">
        <v>0.9376298569877215</v>
      </c>
      <c r="Q162" s="40">
        <v>5.9418682194749883E-2</v>
      </c>
      <c r="R162" s="41">
        <v>2.9514608175285765E-3</v>
      </c>
      <c r="S162" s="42">
        <v>1.9103904091118819E-2</v>
      </c>
      <c r="T162" s="40">
        <v>4.5207155883888087E-2</v>
      </c>
      <c r="U162" s="40">
        <v>0.23681394443999051</v>
      </c>
      <c r="V162" s="41">
        <v>0.69887499558500255</v>
      </c>
      <c r="W162" s="43"/>
      <c r="X162" s="131"/>
      <c r="Y162" s="27"/>
      <c r="Z162" s="120"/>
      <c r="AA162" s="120"/>
      <c r="AB162" s="120"/>
      <c r="AC162" s="120"/>
    </row>
    <row r="163" spans="1:29" ht="14.4" x14ac:dyDescent="0.3">
      <c r="A163" s="31">
        <v>2008</v>
      </c>
      <c r="B163" s="128">
        <v>6175.2444000000005</v>
      </c>
      <c r="C163" s="128">
        <v>1559.6780999999999</v>
      </c>
      <c r="D163" s="33">
        <v>0.25256945295962696</v>
      </c>
      <c r="E163" s="129">
        <v>14.663819999999999</v>
      </c>
      <c r="F163" s="130">
        <v>2.3746137075967388E-3</v>
      </c>
      <c r="G163" s="36"/>
      <c r="H163" s="37"/>
      <c r="I163" s="37"/>
      <c r="J163" s="40">
        <v>0.61392065713221</v>
      </c>
      <c r="K163" s="40">
        <v>0.12043086100365517</v>
      </c>
      <c r="L163" s="40">
        <v>0.12813883123395081</v>
      </c>
      <c r="M163" s="40">
        <v>0.13750965063018397</v>
      </c>
      <c r="N163" s="37"/>
      <c r="O163" s="39"/>
      <c r="P163" s="42">
        <v>0.88881670452762118</v>
      </c>
      <c r="Q163" s="40">
        <v>0.1081781329597892</v>
      </c>
      <c r="R163" s="41">
        <v>3.0051625125895698E-3</v>
      </c>
      <c r="S163" s="42">
        <v>1.8499273231216723E-2</v>
      </c>
      <c r="T163" s="40">
        <v>4.8615483312768062E-2</v>
      </c>
      <c r="U163" s="40">
        <v>0.25956484390045126</v>
      </c>
      <c r="V163" s="41">
        <v>0.673320399555564</v>
      </c>
      <c r="W163" s="43"/>
      <c r="X163" s="131"/>
      <c r="Y163" s="27"/>
      <c r="Z163" s="120"/>
      <c r="AA163" s="120"/>
      <c r="AB163" s="120"/>
      <c r="AC163" s="120"/>
    </row>
    <row r="164" spans="1:29" ht="14.4" x14ac:dyDescent="0.3">
      <c r="A164" s="31">
        <v>2009</v>
      </c>
      <c r="B164" s="128">
        <v>3833.9618000000005</v>
      </c>
      <c r="C164" s="128">
        <v>985.17830000000004</v>
      </c>
      <c r="D164" s="33">
        <v>0.25696090660058218</v>
      </c>
      <c r="E164" s="129">
        <v>57.549400000000006</v>
      </c>
      <c r="F164" s="130">
        <v>1.5010426029805513E-2</v>
      </c>
      <c r="G164" s="36"/>
      <c r="H164" s="37"/>
      <c r="I164" s="37"/>
      <c r="J164" s="40">
        <v>0.56946462012219312</v>
      </c>
      <c r="K164" s="40">
        <v>4.7739938358279922E-2</v>
      </c>
      <c r="L164" s="40">
        <v>0.12914820904058041</v>
      </c>
      <c r="M164" s="40">
        <v>0.25364723247894644</v>
      </c>
      <c r="N164" s="37"/>
      <c r="O164" s="39"/>
      <c r="P164" s="42">
        <v>0.87052534865397968</v>
      </c>
      <c r="Q164" s="40">
        <v>0.12593142309415509</v>
      </c>
      <c r="R164" s="41">
        <v>3.5432282518653093E-3</v>
      </c>
      <c r="S164" s="42">
        <v>2.4983162447932094E-2</v>
      </c>
      <c r="T164" s="40">
        <v>4.4897676125693869E-2</v>
      </c>
      <c r="U164" s="40">
        <v>0.23308330678702355</v>
      </c>
      <c r="V164" s="41">
        <v>0.69703585463935047</v>
      </c>
      <c r="W164" s="43"/>
      <c r="X164" s="131"/>
      <c r="Y164" s="27"/>
      <c r="Z164" s="120"/>
      <c r="AA164" s="120"/>
      <c r="AB164" s="120"/>
      <c r="AC164" s="120"/>
    </row>
    <row r="165" spans="1:29" ht="14.4" x14ac:dyDescent="0.3">
      <c r="A165" s="31">
        <v>2010</v>
      </c>
      <c r="B165" s="128">
        <v>2377.7606000000001</v>
      </c>
      <c r="C165" s="128">
        <v>1124.5345</v>
      </c>
      <c r="D165" s="33">
        <v>0.4729384867425257</v>
      </c>
      <c r="E165" s="129">
        <v>59.401300000000006</v>
      </c>
      <c r="F165" s="130">
        <v>2.4982035617883484E-2</v>
      </c>
      <c r="G165" s="36"/>
      <c r="H165" s="37"/>
      <c r="I165" s="37"/>
      <c r="J165" s="40">
        <v>0.55657049746723875</v>
      </c>
      <c r="K165" s="40">
        <v>5.6468258410876181E-2</v>
      </c>
      <c r="L165" s="40">
        <v>0.1201227322885239</v>
      </c>
      <c r="M165" s="40">
        <v>0.26683851183336116</v>
      </c>
      <c r="N165" s="37"/>
      <c r="O165" s="39"/>
      <c r="P165" s="42">
        <v>0.86616305438474317</v>
      </c>
      <c r="Q165" s="40">
        <v>0.12819034269322538</v>
      </c>
      <c r="R165" s="41">
        <v>5.6466029220312358E-3</v>
      </c>
      <c r="S165" s="42">
        <v>1.1733108138513575E-2</v>
      </c>
      <c r="T165" s="40">
        <v>3.6156495357448394E-2</v>
      </c>
      <c r="U165" s="40">
        <v>0.21727932494286575</v>
      </c>
      <c r="V165" s="41">
        <v>0.73483107156117233</v>
      </c>
      <c r="W165" s="43"/>
      <c r="X165" s="131"/>
      <c r="Y165" s="27"/>
      <c r="Z165" s="120"/>
      <c r="AA165" s="120"/>
      <c r="AB165" s="120"/>
      <c r="AC165" s="120"/>
    </row>
    <row r="166" spans="1:29" ht="14.4" x14ac:dyDescent="0.3">
      <c r="A166" s="31">
        <v>2011</v>
      </c>
      <c r="B166" s="128">
        <v>2222.2703000000001</v>
      </c>
      <c r="C166" s="128">
        <v>995.32670000000007</v>
      </c>
      <c r="D166" s="33">
        <v>0.44788732495772499</v>
      </c>
      <c r="E166" s="129">
        <v>66.902199999999993</v>
      </c>
      <c r="F166" s="130">
        <v>3.010533867099785E-2</v>
      </c>
      <c r="G166" s="36"/>
      <c r="H166" s="37"/>
      <c r="I166" s="37"/>
      <c r="J166" s="40">
        <v>0.48079353803180463</v>
      </c>
      <c r="K166" s="40">
        <v>0.1297215734737579</v>
      </c>
      <c r="L166" s="40">
        <v>0.18319778651588872</v>
      </c>
      <c r="M166" s="40">
        <v>0.20628710197854869</v>
      </c>
      <c r="N166" s="37"/>
      <c r="O166" s="39"/>
      <c r="P166" s="42">
        <v>0.84626052847824085</v>
      </c>
      <c r="Q166" s="40">
        <v>0.14955739001369767</v>
      </c>
      <c r="R166" s="41">
        <v>4.182081508061479E-3</v>
      </c>
      <c r="S166" s="42">
        <v>1.7862833225281746E-2</v>
      </c>
      <c r="T166" s="40">
        <v>3.4852119819517913E-2</v>
      </c>
      <c r="U166" s="40">
        <v>0.21984994032067348</v>
      </c>
      <c r="V166" s="41">
        <v>0.72743510663452693</v>
      </c>
      <c r="W166" s="43"/>
      <c r="X166" s="131"/>
      <c r="Y166" s="27"/>
      <c r="Z166" s="120"/>
      <c r="AA166" s="120"/>
      <c r="AB166" s="120"/>
      <c r="AC166" s="120"/>
    </row>
    <row r="167" spans="1:29" ht="14.4" x14ac:dyDescent="0.3">
      <c r="A167" s="31">
        <v>2012</v>
      </c>
      <c r="B167" s="128">
        <v>2450.828</v>
      </c>
      <c r="C167" s="128">
        <v>966.54169999999999</v>
      </c>
      <c r="D167" s="33">
        <v>0.39437353416886051</v>
      </c>
      <c r="E167" s="129">
        <v>87.76939999999999</v>
      </c>
      <c r="F167" s="130">
        <v>3.5812141855732019E-2</v>
      </c>
      <c r="G167" s="36"/>
      <c r="H167" s="37"/>
      <c r="I167" s="37"/>
      <c r="J167" s="40">
        <v>0.31203629956896195</v>
      </c>
      <c r="K167" s="40">
        <v>6.2789187980551872E-2</v>
      </c>
      <c r="L167" s="40">
        <v>0.29717879018845872</v>
      </c>
      <c r="M167" s="40">
        <v>0.32799572226202733</v>
      </c>
      <c r="N167" s="37"/>
      <c r="O167" s="39"/>
      <c r="P167" s="42">
        <v>0.81104574215380665</v>
      </c>
      <c r="Q167" s="40">
        <v>0.18555177247180984</v>
      </c>
      <c r="R167" s="41">
        <v>3.4024853743835973E-3</v>
      </c>
      <c r="S167" s="42">
        <v>2.1869060193096614E-2</v>
      </c>
      <c r="T167" s="40">
        <v>3.916033506414833E-2</v>
      </c>
      <c r="U167" s="40">
        <v>0.20742524908724203</v>
      </c>
      <c r="V167" s="41">
        <v>0.73154535565551293</v>
      </c>
      <c r="W167" s="43"/>
      <c r="X167" s="131"/>
      <c r="Y167" s="27"/>
      <c r="Z167" s="120"/>
      <c r="AA167" s="120"/>
      <c r="AB167" s="120"/>
      <c r="AC167" s="120"/>
    </row>
    <row r="168" spans="1:29" ht="14.4" x14ac:dyDescent="0.3">
      <c r="A168" s="31">
        <v>2013</v>
      </c>
      <c r="B168" s="128">
        <v>2921.8949000000002</v>
      </c>
      <c r="C168" s="128">
        <v>757.24829999999997</v>
      </c>
      <c r="D168" s="33">
        <v>0.25916342849977247</v>
      </c>
      <c r="E168" s="129">
        <v>84.308899999999994</v>
      </c>
      <c r="F168" s="130">
        <v>2.8854186370632286E-2</v>
      </c>
      <c r="G168" s="132">
        <v>0.29920788731997172</v>
      </c>
      <c r="H168" s="37"/>
      <c r="I168" s="37"/>
      <c r="J168" s="40">
        <v>0.36728456591645381</v>
      </c>
      <c r="K168" s="40">
        <v>6.1737367760900642E-2</v>
      </c>
      <c r="L168" s="40">
        <v>0.16834520639328954</v>
      </c>
      <c r="M168" s="40">
        <v>0.10342497260938442</v>
      </c>
      <c r="N168" s="37"/>
      <c r="O168" s="39"/>
      <c r="P168" s="42">
        <v>0.84982509124472605</v>
      </c>
      <c r="Q168" s="40">
        <v>0.14869764822820972</v>
      </c>
      <c r="R168" s="41">
        <v>1.4772605270641321E-3</v>
      </c>
      <c r="S168" s="42">
        <v>3.1208548945412105E-2</v>
      </c>
      <c r="T168" s="40">
        <v>3.146482099681272E-2</v>
      </c>
      <c r="U168" s="40">
        <v>0.17182561905289612</v>
      </c>
      <c r="V168" s="41">
        <v>0.76550101100487911</v>
      </c>
      <c r="W168" s="43"/>
      <c r="X168" s="131"/>
      <c r="Y168" s="27"/>
      <c r="Z168" s="120"/>
      <c r="AA168" s="120"/>
      <c r="AB168" s="120"/>
      <c r="AC168" s="120"/>
    </row>
    <row r="169" spans="1:29" ht="14.4" x14ac:dyDescent="0.3">
      <c r="A169" s="31">
        <v>2014</v>
      </c>
      <c r="B169" s="128">
        <v>2720.9264000000003</v>
      </c>
      <c r="C169" s="128">
        <v>1050.9834000000001</v>
      </c>
      <c r="D169" s="33">
        <v>0.38625940047477947</v>
      </c>
      <c r="E169" s="129">
        <v>103.75279999999999</v>
      </c>
      <c r="F169" s="130">
        <v>3.8131424650075053E-2</v>
      </c>
      <c r="G169" s="132">
        <v>0.28257544930285516</v>
      </c>
      <c r="H169" s="37"/>
      <c r="I169" s="37"/>
      <c r="J169" s="40">
        <v>0.44167534263330327</v>
      </c>
      <c r="K169" s="40">
        <v>7.5631630462330776E-2</v>
      </c>
      <c r="L169" s="40">
        <v>0.11121160792882896</v>
      </c>
      <c r="M169" s="40">
        <v>8.8905969672682092E-2</v>
      </c>
      <c r="N169" s="37"/>
      <c r="O169" s="39"/>
      <c r="P169" s="42">
        <v>0.86359248820548762</v>
      </c>
      <c r="Q169" s="40">
        <v>0.13486318483293044</v>
      </c>
      <c r="R169" s="41">
        <v>1.5443269615819082E-3</v>
      </c>
      <c r="S169" s="42">
        <v>1.8873645387835553E-2</v>
      </c>
      <c r="T169" s="40">
        <v>3.2105829837955194E-2</v>
      </c>
      <c r="U169" s="40">
        <v>0.16276970961066789</v>
      </c>
      <c r="V169" s="41">
        <v>0.78625081516354134</v>
      </c>
      <c r="W169" s="43"/>
      <c r="X169" s="131"/>
      <c r="Y169" s="27"/>
      <c r="Z169" s="120"/>
      <c r="AA169" s="120"/>
      <c r="AB169" s="120"/>
      <c r="AC169" s="120"/>
    </row>
    <row r="170" spans="1:29" ht="14.4" x14ac:dyDescent="0.3">
      <c r="A170" s="133" t="s">
        <v>37</v>
      </c>
      <c r="B170" s="134">
        <v>3217.6671000000001</v>
      </c>
      <c r="C170" s="134">
        <v>911.79880000000003</v>
      </c>
      <c r="D170" s="45">
        <v>0.28337263354558961</v>
      </c>
      <c r="E170" s="135">
        <v>111.94290000000001</v>
      </c>
      <c r="F170" s="136">
        <v>3.4790081298341893E-2</v>
      </c>
      <c r="G170" s="137">
        <v>0.2732298813634263</v>
      </c>
      <c r="H170" s="37"/>
      <c r="I170" s="49"/>
      <c r="J170" s="52">
        <v>0.50908482732722726</v>
      </c>
      <c r="K170" s="52">
        <v>5.2722514395600467E-2</v>
      </c>
      <c r="L170" s="52">
        <v>8.9670494502057094E-2</v>
      </c>
      <c r="M170" s="52">
        <v>7.5292282411688879E-2</v>
      </c>
      <c r="N170" s="37"/>
      <c r="O170" s="39"/>
      <c r="P170" s="54">
        <v>0.88811912829639827</v>
      </c>
      <c r="Q170" s="52">
        <v>0.11033490692682285</v>
      </c>
      <c r="R170" s="53">
        <v>1.5459647767788035E-3</v>
      </c>
      <c r="S170" s="54">
        <v>7.2327213321437198E-3</v>
      </c>
      <c r="T170" s="52">
        <v>2.7767231054389382E-2</v>
      </c>
      <c r="U170" s="52">
        <v>0.19358655086442955</v>
      </c>
      <c r="V170" s="53">
        <v>0.77141349674903736</v>
      </c>
      <c r="W170" s="43"/>
      <c r="X170" s="131"/>
      <c r="Y170" s="27"/>
      <c r="Z170" s="120"/>
      <c r="AA170" s="120"/>
      <c r="AB170" s="120"/>
      <c r="AC170" s="120"/>
    </row>
    <row r="171" spans="1:29" ht="14.4" x14ac:dyDescent="0.3">
      <c r="A171" s="31">
        <v>2016</v>
      </c>
      <c r="B171" s="134">
        <v>4633.6657000000005</v>
      </c>
      <c r="C171" s="134">
        <v>2038.7188000000001</v>
      </c>
      <c r="D171" s="45">
        <v>0.43997969037774992</v>
      </c>
      <c r="E171" s="135">
        <v>127.01500000000001</v>
      </c>
      <c r="F171" s="136">
        <v>2.7411343032364203E-2</v>
      </c>
      <c r="G171" s="36"/>
      <c r="H171" s="49"/>
      <c r="I171" s="49"/>
      <c r="J171" s="52">
        <v>0.76530093657813947</v>
      </c>
      <c r="K171" s="52">
        <v>4.4684578777446117E-2</v>
      </c>
      <c r="L171" s="52">
        <v>0.12816712263036154</v>
      </c>
      <c r="M171" s="52">
        <v>6.1160324966904718E-2</v>
      </c>
      <c r="N171" s="138">
        <v>3.4236393013850782E-4</v>
      </c>
      <c r="O171" s="139">
        <v>3.446731170097144E-4</v>
      </c>
      <c r="P171" s="54">
        <v>0.88362049942446219</v>
      </c>
      <c r="Q171" s="52">
        <v>0.1148960098696805</v>
      </c>
      <c r="R171" s="53">
        <v>1.4834907058573518E-3</v>
      </c>
      <c r="S171" s="54">
        <v>6.2500804530865343E-3</v>
      </c>
      <c r="T171" s="52">
        <v>3.8416729246299255E-2</v>
      </c>
      <c r="U171" s="52">
        <v>0.18123659758661256</v>
      </c>
      <c r="V171" s="53">
        <v>0.77409659271400166</v>
      </c>
      <c r="W171" s="43"/>
      <c r="X171" s="131"/>
      <c r="Y171" s="27"/>
      <c r="Z171" s="120"/>
      <c r="AA171" s="120"/>
      <c r="AB171" s="120"/>
      <c r="AC171" s="120"/>
    </row>
    <row r="172" spans="1:29" ht="14.4" x14ac:dyDescent="0.3">
      <c r="A172" s="31">
        <v>2017</v>
      </c>
      <c r="B172" s="134">
        <v>6860.9630000000006</v>
      </c>
      <c r="C172" s="134">
        <v>1603.1019000000001</v>
      </c>
      <c r="D172" s="45">
        <v>0.23365552328441358</v>
      </c>
      <c r="E172" s="135">
        <v>150.7423</v>
      </c>
      <c r="F172" s="136">
        <v>2.1971011941035099E-2</v>
      </c>
      <c r="G172" s="36"/>
      <c r="H172" s="52">
        <v>9.4786693937862695E-2</v>
      </c>
      <c r="I172" s="37"/>
      <c r="J172" s="52">
        <v>0.43137059622679791</v>
      </c>
      <c r="K172" s="52">
        <v>3.1586323960645174E-2</v>
      </c>
      <c r="L172" s="52">
        <v>0.35809304029186584</v>
      </c>
      <c r="M172" s="52">
        <v>8.1700309417205727E-2</v>
      </c>
      <c r="N172" s="138">
        <v>1.2536286815713769E-3</v>
      </c>
      <c r="O172" s="139">
        <v>1.209407484051437E-3</v>
      </c>
      <c r="P172" s="54">
        <v>0.83821383383061532</v>
      </c>
      <c r="Q172" s="52">
        <v>0.16082583450748825</v>
      </c>
      <c r="R172" s="53">
        <v>9.603316618964422E-4</v>
      </c>
      <c r="S172" s="54">
        <v>5.6025365602048642E-3</v>
      </c>
      <c r="T172" s="52">
        <v>3.4610940893773229E-2</v>
      </c>
      <c r="U172" s="52">
        <v>0.21092201445807623</v>
      </c>
      <c r="V172" s="53">
        <v>0.74886450808794569</v>
      </c>
      <c r="W172" s="43"/>
      <c r="X172" s="131"/>
      <c r="Y172" s="27"/>
      <c r="Z172" s="120"/>
      <c r="AA172" s="120"/>
      <c r="AB172" s="120"/>
      <c r="AC172" s="120"/>
    </row>
    <row r="173" spans="1:29" ht="14.4" x14ac:dyDescent="0.3">
      <c r="A173" s="31">
        <v>2018</v>
      </c>
      <c r="B173" s="134">
        <v>12706.413200000001</v>
      </c>
      <c r="C173" s="134">
        <v>3529.8878000000004</v>
      </c>
      <c r="D173" s="45">
        <v>0.27780363698545552</v>
      </c>
      <c r="E173" s="135">
        <v>194.27799999999999</v>
      </c>
      <c r="F173" s="136">
        <v>1.5289759347665475E-2</v>
      </c>
      <c r="G173" s="140">
        <v>2.9208250523444335E-2</v>
      </c>
      <c r="H173" s="52">
        <v>0.33002652550288541</v>
      </c>
      <c r="I173" s="37"/>
      <c r="J173" s="52">
        <v>0.28068769241661373</v>
      </c>
      <c r="K173" s="52">
        <v>1.3293350164309157E-2</v>
      </c>
      <c r="L173" s="52">
        <v>0.26296724712210684</v>
      </c>
      <c r="M173" s="52">
        <v>8.1440354859544484E-2</v>
      </c>
      <c r="N173" s="138">
        <v>1.0871281912979188E-3</v>
      </c>
      <c r="O173" s="139">
        <v>1.289451219798204E-3</v>
      </c>
      <c r="P173" s="54">
        <v>0.81622003288858891</v>
      </c>
      <c r="Q173" s="52">
        <v>0.18352465509306748</v>
      </c>
      <c r="R173" s="53">
        <v>2.5531201834361878E-4</v>
      </c>
      <c r="S173" s="54">
        <v>6.471039832773957E-3</v>
      </c>
      <c r="T173" s="52">
        <v>3.4161754550171772E-2</v>
      </c>
      <c r="U173" s="52">
        <v>0.20561581209073554</v>
      </c>
      <c r="V173" s="53">
        <v>0.7537513935263187</v>
      </c>
      <c r="W173" s="43"/>
      <c r="X173" s="131"/>
      <c r="Y173" s="27"/>
      <c r="Z173" s="120"/>
      <c r="AA173" s="120"/>
      <c r="AB173" s="120"/>
      <c r="AC173" s="120"/>
    </row>
    <row r="174" spans="1:29" ht="14.4" x14ac:dyDescent="0.3">
      <c r="A174" s="31">
        <v>2019</v>
      </c>
      <c r="B174" s="134">
        <v>17286.939599999998</v>
      </c>
      <c r="C174" s="134">
        <v>3470.8996999999999</v>
      </c>
      <c r="D174" s="45">
        <v>0.20078161781741866</v>
      </c>
      <c r="E174" s="135">
        <v>285.54669999999999</v>
      </c>
      <c r="F174" s="136">
        <v>1.6518059680152988E-2</v>
      </c>
      <c r="G174" s="140">
        <v>3.2953953283899939E-2</v>
      </c>
      <c r="H174" s="52">
        <v>0.28393233930197798</v>
      </c>
      <c r="I174" s="49"/>
      <c r="J174" s="52">
        <v>0.21334658912095691</v>
      </c>
      <c r="K174" s="52">
        <v>1.0242535931576922E-2</v>
      </c>
      <c r="L174" s="52">
        <v>0.35636638656387742</v>
      </c>
      <c r="M174" s="52">
        <v>9.8152567155380094E-2</v>
      </c>
      <c r="N174" s="138">
        <v>2.2159561429832262E-3</v>
      </c>
      <c r="O174" s="139">
        <v>2.7896724993474267E-3</v>
      </c>
      <c r="P174" s="54">
        <v>0.73387701892589474</v>
      </c>
      <c r="Q174" s="52">
        <v>0.26594432018493314</v>
      </c>
      <c r="R174" s="53">
        <v>1.7866088917207763E-4</v>
      </c>
      <c r="S174" s="54">
        <v>6.6810631401268729E-3</v>
      </c>
      <c r="T174" s="52">
        <v>3.9974495519702745E-2</v>
      </c>
      <c r="U174" s="52">
        <v>0.22751419001891274</v>
      </c>
      <c r="V174" s="53">
        <v>0.72583025132125767</v>
      </c>
      <c r="W174" s="43"/>
      <c r="X174" s="131"/>
      <c r="Y174" s="27"/>
      <c r="Z174" s="120"/>
      <c r="AA174" s="120"/>
      <c r="AB174" s="120"/>
      <c r="AC174" s="120"/>
    </row>
    <row r="175" spans="1:29" ht="14.4" x14ac:dyDescent="0.3">
      <c r="A175" s="31">
        <v>2020</v>
      </c>
      <c r="B175" s="134">
        <v>28391.446400000004</v>
      </c>
      <c r="C175" s="134">
        <v>4552.4327999999996</v>
      </c>
      <c r="D175" s="45">
        <v>0.16034522284852662</v>
      </c>
      <c r="E175" s="135">
        <v>373.0727</v>
      </c>
      <c r="F175" s="136">
        <v>1.3140320318446331E-2</v>
      </c>
      <c r="G175" s="36"/>
      <c r="H175" s="52">
        <v>0.37223497003660938</v>
      </c>
      <c r="I175" s="49"/>
      <c r="J175" s="52">
        <v>0.13994059140290929</v>
      </c>
      <c r="K175" s="52">
        <v>5.9417966109680132E-3</v>
      </c>
      <c r="L175" s="52">
        <v>0.39479911808931301</v>
      </c>
      <c r="M175" s="52">
        <v>7.9806786455233231E-2</v>
      </c>
      <c r="N175" s="138">
        <v>3.4909669131897416E-3</v>
      </c>
      <c r="O175" s="139">
        <v>3.7857704917774108E-3</v>
      </c>
      <c r="P175" s="54">
        <v>0.64903536932870032</v>
      </c>
      <c r="Q175" s="52">
        <v>0.35057024780533902</v>
      </c>
      <c r="R175" s="53">
        <v>3.9438286596064372E-4</v>
      </c>
      <c r="S175" s="54">
        <v>7.4207623795911918E-3</v>
      </c>
      <c r="T175" s="52">
        <v>3.9849550373780074E-2</v>
      </c>
      <c r="U175" s="52">
        <v>0.23984492820735998</v>
      </c>
      <c r="V175" s="53">
        <v>0.71288475903926873</v>
      </c>
      <c r="W175" s="43"/>
      <c r="X175" s="131"/>
      <c r="Y175" s="27"/>
      <c r="Z175" s="120"/>
      <c r="AA175" s="120"/>
      <c r="AB175" s="120"/>
      <c r="AC175" s="120"/>
    </row>
    <row r="176" spans="1:29" ht="14.4" x14ac:dyDescent="0.3">
      <c r="A176" s="31">
        <v>2021</v>
      </c>
      <c r="B176" s="134">
        <v>43324.0219</v>
      </c>
      <c r="C176" s="134">
        <v>9822.4571999999989</v>
      </c>
      <c r="D176" s="45">
        <v>0.22672080682333878</v>
      </c>
      <c r="E176" s="135">
        <v>462.54089999999997</v>
      </c>
      <c r="F176" s="136">
        <v>1.0676314887561258E-2</v>
      </c>
      <c r="G176" s="36"/>
      <c r="H176" s="52">
        <v>0.52029918302667999</v>
      </c>
      <c r="I176" s="37"/>
      <c r="J176" s="52">
        <v>7.0449428888318413E-2</v>
      </c>
      <c r="K176" s="52">
        <v>4.2729827906397575E-3</v>
      </c>
      <c r="L176" s="52">
        <v>0.32811064108524046</v>
      </c>
      <c r="M176" s="52">
        <v>7.0215267802733697E-2</v>
      </c>
      <c r="N176" s="138">
        <v>3.1145030881816627E-3</v>
      </c>
      <c r="O176" s="139">
        <v>3.5379933182057587E-3</v>
      </c>
      <c r="P176" s="54">
        <v>0.66737521920713661</v>
      </c>
      <c r="Q176" s="52">
        <v>0.33226042962853786</v>
      </c>
      <c r="R176" s="53">
        <v>3.6435116432553041E-4</v>
      </c>
      <c r="S176" s="54">
        <v>4.9323761189745095E-3</v>
      </c>
      <c r="T176" s="52">
        <v>3.4999669001501275E-2</v>
      </c>
      <c r="U176" s="52">
        <v>0.23079531479504173</v>
      </c>
      <c r="V176" s="53">
        <v>0.72927264008448245</v>
      </c>
      <c r="W176" s="43"/>
      <c r="X176" s="131"/>
      <c r="Y176" s="27"/>
      <c r="Z176" s="120"/>
      <c r="AA176" s="120"/>
      <c r="AB176" s="120"/>
      <c r="AC176" s="120"/>
    </row>
    <row r="177" spans="1:29" ht="14.4" x14ac:dyDescent="0.3">
      <c r="A177" s="31">
        <v>2022</v>
      </c>
      <c r="B177" s="134">
        <v>57111.709699999999</v>
      </c>
      <c r="C177" s="134">
        <v>5702.2417999999998</v>
      </c>
      <c r="D177" s="45">
        <v>9.9843654304048957E-2</v>
      </c>
      <c r="E177" s="135">
        <v>742.43510000000003</v>
      </c>
      <c r="F177" s="136">
        <v>1.2999700129796675E-2</v>
      </c>
      <c r="G177" s="140">
        <v>7.4945395558847364E-3</v>
      </c>
      <c r="H177" s="154">
        <v>0.15518104331289859</v>
      </c>
      <c r="I177" s="121">
        <v>0.21638260546494284</v>
      </c>
      <c r="J177" s="52">
        <v>6.5243854662517517E-2</v>
      </c>
      <c r="K177" s="52">
        <v>2.0319654042450883E-2</v>
      </c>
      <c r="L177" s="52">
        <v>0.42293428323699001</v>
      </c>
      <c r="M177" s="52">
        <v>0.1034089482122531</v>
      </c>
      <c r="N177" s="138">
        <v>4.7398903671590359E-3</v>
      </c>
      <c r="O177" s="139">
        <v>4.2951811449032894E-3</v>
      </c>
      <c r="P177" s="54">
        <v>0.5765084421658625</v>
      </c>
      <c r="Q177" s="52">
        <v>0.42308474277320901</v>
      </c>
      <c r="R177" s="53">
        <v>4.0681506092848674E-4</v>
      </c>
      <c r="S177" s="54">
        <v>8.057825795006246E-3</v>
      </c>
      <c r="T177" s="52">
        <v>4.9157568525042807E-2</v>
      </c>
      <c r="U177" s="52">
        <v>0.23757674934184042</v>
      </c>
      <c r="V177" s="53">
        <v>0.70520785633811056</v>
      </c>
      <c r="W177" s="43"/>
      <c r="X177" s="131"/>
      <c r="Y177" s="27"/>
      <c r="Z177" s="120"/>
      <c r="AA177" s="120"/>
      <c r="AB177" s="120"/>
      <c r="AC177" s="120"/>
    </row>
    <row r="178" spans="1:29" ht="14.4" x14ac:dyDescent="0.3">
      <c r="A178" s="31">
        <v>2023</v>
      </c>
      <c r="B178" s="134">
        <v>48660.320299999999</v>
      </c>
      <c r="C178" s="134">
        <v>9677.4491999999991</v>
      </c>
      <c r="D178" s="45">
        <v>0.19887763048694931</v>
      </c>
      <c r="E178" s="135">
        <v>978.27030000000002</v>
      </c>
      <c r="F178" s="136">
        <v>2.0104066187168111E-2</v>
      </c>
      <c r="G178" s="140"/>
      <c r="H178" s="154">
        <v>1.7013036389733751E-2</v>
      </c>
      <c r="I178" s="121">
        <v>0.22254299053596652</v>
      </c>
      <c r="J178" s="52">
        <v>3.0637346626754533E-2</v>
      </c>
      <c r="K178" s="52">
        <v>0.18364083394658626</v>
      </c>
      <c r="L178" s="52">
        <v>0.41595771205805238</v>
      </c>
      <c r="M178" s="52">
        <v>0.11817874326651319</v>
      </c>
      <c r="N178" s="138">
        <v>5.5833952247946878E-3</v>
      </c>
      <c r="O178" s="139">
        <v>6.4459419515987037E-3</v>
      </c>
      <c r="P178" s="54">
        <v>0.43820052290120254</v>
      </c>
      <c r="Q178" s="52">
        <v>0.56132515839604946</v>
      </c>
      <c r="R178" s="53">
        <v>4.743187027480376E-4</v>
      </c>
      <c r="S178" s="54">
        <v>9.7812211522115208E-3</v>
      </c>
      <c r="T178" s="52">
        <v>5.8165089328580978E-2</v>
      </c>
      <c r="U178" s="52">
        <v>0.25883504857168321</v>
      </c>
      <c r="V178" s="53">
        <v>0.67321864094752426</v>
      </c>
      <c r="W178" s="43"/>
      <c r="X178" s="131"/>
      <c r="Y178" s="27"/>
      <c r="Z178" s="120"/>
      <c r="AA178" s="120"/>
      <c r="AB178" s="120"/>
      <c r="AC178" s="120"/>
    </row>
    <row r="179" spans="1:29" ht="14.4" x14ac:dyDescent="0.3">
      <c r="A179" s="31">
        <v>2024</v>
      </c>
      <c r="B179" s="134">
        <f>B143</f>
        <v>82631.285699999993</v>
      </c>
      <c r="C179" s="134">
        <f t="shared" ref="C179:V179" si="7">C143</f>
        <v>12716.949899999998</v>
      </c>
      <c r="D179" s="45">
        <f t="shared" si="7"/>
        <v>0.15389993986260822</v>
      </c>
      <c r="E179" s="135">
        <f t="shared" si="7"/>
        <v>1499.0368000000003</v>
      </c>
      <c r="F179" s="136">
        <f t="shared" si="7"/>
        <v>1.8141274062252674E-2</v>
      </c>
      <c r="G179" s="140"/>
      <c r="H179" s="154">
        <f t="shared" si="7"/>
        <v>1.7746768522082915E-2</v>
      </c>
      <c r="I179" s="121">
        <f t="shared" si="7"/>
        <v>0.24085135710287031</v>
      </c>
      <c r="J179" s="52">
        <f t="shared" si="7"/>
        <v>6.4449480059342701E-2</v>
      </c>
      <c r="K179" s="52">
        <f t="shared" si="7"/>
        <v>0.3953791523783588</v>
      </c>
      <c r="L179" s="52">
        <f t="shared" si="7"/>
        <v>0.19552216407059972</v>
      </c>
      <c r="M179" s="52">
        <f t="shared" si="7"/>
        <v>7.7411139688947153E-2</v>
      </c>
      <c r="N179" s="138">
        <f t="shared" si="7"/>
        <v>3.2165383576985783E-3</v>
      </c>
      <c r="O179" s="139">
        <f t="shared" si="7"/>
        <v>5.4233998200998584E-3</v>
      </c>
      <c r="P179" s="54">
        <f t="shared" si="7"/>
        <v>0.41886533419871502</v>
      </c>
      <c r="Q179" s="52">
        <f t="shared" si="7"/>
        <v>0.58077818944066117</v>
      </c>
      <c r="R179" s="53">
        <f t="shared" si="7"/>
        <v>3.5647636062378246E-4</v>
      </c>
      <c r="S179" s="54">
        <f t="shared" si="7"/>
        <v>9.2691942789975938E-3</v>
      </c>
      <c r="T179" s="52">
        <f t="shared" si="7"/>
        <v>5.2374451832378412E-2</v>
      </c>
      <c r="U179" s="52">
        <f t="shared" si="7"/>
        <v>0.24049252317192921</v>
      </c>
      <c r="V179" s="53">
        <f t="shared" si="7"/>
        <v>0.69786383071669478</v>
      </c>
      <c r="W179" s="43"/>
      <c r="X179" s="131"/>
      <c r="Y179" s="27"/>
      <c r="Z179" s="120"/>
      <c r="AA179" s="120"/>
      <c r="AB179" s="120"/>
      <c r="AC179" s="120"/>
    </row>
    <row r="180" spans="1:29" ht="14.25" customHeight="1" thickBot="1" x14ac:dyDescent="0.3">
      <c r="A180" s="141">
        <v>2025</v>
      </c>
      <c r="B180" s="142">
        <f>B157</f>
        <v>11878.488399999998</v>
      </c>
      <c r="C180" s="143">
        <f t="shared" ref="C180:V180" si="8">C157</f>
        <v>1876.3444</v>
      </c>
      <c r="D180" s="144">
        <f t="shared" si="8"/>
        <v>0.15796154668972864</v>
      </c>
      <c r="E180" s="145">
        <f t="shared" si="8"/>
        <v>598.36680000000001</v>
      </c>
      <c r="F180" s="146">
        <f t="shared" si="8"/>
        <v>5.03739852959742E-2</v>
      </c>
      <c r="G180" s="157"/>
      <c r="H180" s="147">
        <f t="shared" si="8"/>
        <v>2.7549490219647813E-2</v>
      </c>
      <c r="I180" s="147">
        <f t="shared" si="8"/>
        <v>0.36332260929766114</v>
      </c>
      <c r="J180" s="147">
        <f t="shared" si="8"/>
        <v>5.9494708097707107E-2</v>
      </c>
      <c r="K180" s="147">
        <f t="shared" si="8"/>
        <v>0.30689330807445164</v>
      </c>
      <c r="L180" s="147">
        <f t="shared" si="8"/>
        <v>0.13954731815876506</v>
      </c>
      <c r="M180" s="147">
        <f t="shared" si="8"/>
        <v>9.1772611403989748E-2</v>
      </c>
      <c r="N180" s="148">
        <f t="shared" si="8"/>
        <v>4.2597844351980009E-3</v>
      </c>
      <c r="O180" s="149">
        <f t="shared" si="8"/>
        <v>7.1601703125795035E-3</v>
      </c>
      <c r="P180" s="150">
        <f t="shared" si="8"/>
        <v>0.42090262090923958</v>
      </c>
      <c r="Q180" s="147">
        <f t="shared" si="8"/>
        <v>0.57888828682949256</v>
      </c>
      <c r="R180" s="151">
        <f t="shared" si="8"/>
        <v>2.0909226126785628E-4</v>
      </c>
      <c r="S180" s="150">
        <f t="shared" si="8"/>
        <v>1.1527284915297071E-2</v>
      </c>
      <c r="T180" s="147">
        <f t="shared" si="8"/>
        <v>5.8514235450268549E-2</v>
      </c>
      <c r="U180" s="147">
        <f t="shared" si="8"/>
        <v>0.2379537553240457</v>
      </c>
      <c r="V180" s="151">
        <f t="shared" si="8"/>
        <v>0.69200472431038873</v>
      </c>
    </row>
    <row r="181" spans="1:29" s="5" customFormat="1" ht="13.8" thickTop="1" x14ac:dyDescent="0.25">
      <c r="A181" s="15" t="s">
        <v>38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9" s="5" customFormat="1" ht="14.4" x14ac:dyDescent="0.3">
      <c r="A182" s="5" t="s">
        <v>39</v>
      </c>
      <c r="W182" s="27"/>
      <c r="X182" s="27"/>
      <c r="Y182" s="27"/>
    </row>
    <row r="183" spans="1:29" s="5" customFormat="1" x14ac:dyDescent="0.25">
      <c r="A183" s="5" t="s">
        <v>41</v>
      </c>
      <c r="B183" s="131"/>
      <c r="O183" s="131"/>
    </row>
    <row r="184" spans="1:29" s="5" customFormat="1" x14ac:dyDescent="0.25"/>
    <row r="185" spans="1:29" s="5" customFormat="1" x14ac:dyDescent="0.25"/>
    <row r="186" spans="1:29" s="5" customFormat="1" x14ac:dyDescent="0.25"/>
    <row r="187" spans="1:29" s="5" customFormat="1" x14ac:dyDescent="0.25"/>
    <row r="188" spans="1:29" s="5" customFormat="1" x14ac:dyDescent="0.25"/>
    <row r="189" spans="1:29" s="5" customFormat="1" x14ac:dyDescent="0.25"/>
    <row r="190" spans="1:29" s="5" customFormat="1" x14ac:dyDescent="0.25"/>
    <row r="191" spans="1:29" s="5" customFormat="1" x14ac:dyDescent="0.25"/>
    <row r="192" spans="1:29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94" priority="194" stopIfTrue="1">
      <formula>$B6=0</formula>
    </cfRule>
  </conditionalFormatting>
  <conditionalFormatting sqref="D6:D16">
    <cfRule type="expression" dxfId="193" priority="195" stopIfTrue="1">
      <formula>$B6=0</formula>
    </cfRule>
  </conditionalFormatting>
  <conditionalFormatting sqref="J20:L20">
    <cfRule type="expression" dxfId="192" priority="193" stopIfTrue="1">
      <formula>$B20=0</formula>
    </cfRule>
  </conditionalFormatting>
  <conditionalFormatting sqref="P20:Q30">
    <cfRule type="expression" dxfId="191" priority="192" stopIfTrue="1">
      <formula>$B20=0</formula>
    </cfRule>
  </conditionalFormatting>
  <conditionalFormatting sqref="T20:U30">
    <cfRule type="expression" dxfId="190" priority="191" stopIfTrue="1">
      <formula>$B20=0</formula>
    </cfRule>
  </conditionalFormatting>
  <conditionalFormatting sqref="R21:R30">
    <cfRule type="expression" dxfId="189" priority="190" stopIfTrue="1">
      <formula>$B21=0</formula>
    </cfRule>
  </conditionalFormatting>
  <conditionalFormatting sqref="R20">
    <cfRule type="expression" dxfId="188" priority="189" stopIfTrue="1">
      <formula>$B20=0</formula>
    </cfRule>
  </conditionalFormatting>
  <conditionalFormatting sqref="S20:S30">
    <cfRule type="expression" dxfId="187" priority="188" stopIfTrue="1">
      <formula>$B20=0</formula>
    </cfRule>
  </conditionalFormatting>
  <conditionalFormatting sqref="V21:V30">
    <cfRule type="expression" dxfId="186" priority="187" stopIfTrue="1">
      <formula>$B21=0</formula>
    </cfRule>
  </conditionalFormatting>
  <conditionalFormatting sqref="V20">
    <cfRule type="expression" dxfId="185" priority="186" stopIfTrue="1">
      <formula>$B20=0</formula>
    </cfRule>
  </conditionalFormatting>
  <conditionalFormatting sqref="O28:O30">
    <cfRule type="expression" dxfId="184" priority="185" stopIfTrue="1">
      <formula>$B28=0</formula>
    </cfRule>
  </conditionalFormatting>
  <conditionalFormatting sqref="M20:M30">
    <cfRule type="expression" dxfId="183" priority="184" stopIfTrue="1">
      <formula>$B20=0</formula>
    </cfRule>
  </conditionalFormatting>
  <conditionalFormatting sqref="M20">
    <cfRule type="expression" dxfId="182" priority="183" stopIfTrue="1">
      <formula>$B20=0</formula>
    </cfRule>
  </conditionalFormatting>
  <conditionalFormatting sqref="C44:F44">
    <cfRule type="expression" dxfId="181" priority="182" stopIfTrue="1">
      <formula>$B44=0</formula>
    </cfRule>
  </conditionalFormatting>
  <conditionalFormatting sqref="J34:L34">
    <cfRule type="expression" dxfId="180" priority="181" stopIfTrue="1">
      <formula>$B34=0</formula>
    </cfRule>
  </conditionalFormatting>
  <conditionalFormatting sqref="P34:Q44">
    <cfRule type="expression" dxfId="179" priority="180" stopIfTrue="1">
      <formula>$B34=0</formula>
    </cfRule>
  </conditionalFormatting>
  <conditionalFormatting sqref="T34:U44">
    <cfRule type="expression" dxfId="178" priority="179" stopIfTrue="1">
      <formula>$B34=0</formula>
    </cfRule>
  </conditionalFormatting>
  <conditionalFormatting sqref="R35:R44">
    <cfRule type="expression" dxfId="177" priority="178" stopIfTrue="1">
      <formula>$B35=0</formula>
    </cfRule>
  </conditionalFormatting>
  <conditionalFormatting sqref="R34">
    <cfRule type="expression" dxfId="176" priority="177" stopIfTrue="1">
      <formula>$B34=0</formula>
    </cfRule>
  </conditionalFormatting>
  <conditionalFormatting sqref="S34:S44">
    <cfRule type="expression" dxfId="175" priority="176" stopIfTrue="1">
      <formula>$B34=0</formula>
    </cfRule>
  </conditionalFormatting>
  <conditionalFormatting sqref="V35:V44">
    <cfRule type="expression" dxfId="174" priority="175" stopIfTrue="1">
      <formula>$B35=0</formula>
    </cfRule>
  </conditionalFormatting>
  <conditionalFormatting sqref="V34">
    <cfRule type="expression" dxfId="173" priority="174" stopIfTrue="1">
      <formula>$B34=0</formula>
    </cfRule>
  </conditionalFormatting>
  <conditionalFormatting sqref="O35:O44">
    <cfRule type="expression" dxfId="172" priority="173" stopIfTrue="1">
      <formula>$B35=0</formula>
    </cfRule>
  </conditionalFormatting>
  <conditionalFormatting sqref="O34">
    <cfRule type="expression" dxfId="171" priority="172" stopIfTrue="1">
      <formula>$B34=0</formula>
    </cfRule>
  </conditionalFormatting>
  <conditionalFormatting sqref="M35:M44">
    <cfRule type="expression" dxfId="170" priority="171" stopIfTrue="1">
      <formula>$B35=0</formula>
    </cfRule>
  </conditionalFormatting>
  <conditionalFormatting sqref="M34">
    <cfRule type="expression" dxfId="169" priority="170" stopIfTrue="1">
      <formula>$B34=0</formula>
    </cfRule>
  </conditionalFormatting>
  <conditionalFormatting sqref="N34">
    <cfRule type="expression" dxfId="168" priority="169" stopIfTrue="1">
      <formula>$B34=0</formula>
    </cfRule>
  </conditionalFormatting>
  <conditionalFormatting sqref="M6:M16">
    <cfRule type="expression" dxfId="167" priority="168" stopIfTrue="1">
      <formula>$B6=0</formula>
    </cfRule>
  </conditionalFormatting>
  <conditionalFormatting sqref="N6:N16">
    <cfRule type="expression" dxfId="166" priority="167" stopIfTrue="1">
      <formula>$B6=0</formula>
    </cfRule>
  </conditionalFormatting>
  <conditionalFormatting sqref="O6:O16">
    <cfRule type="expression" dxfId="165" priority="166" stopIfTrue="1">
      <formula>$B6=0</formula>
    </cfRule>
  </conditionalFormatting>
  <conditionalFormatting sqref="N20:N26">
    <cfRule type="expression" dxfId="164" priority="165" stopIfTrue="1">
      <formula>$B20=0</formula>
    </cfRule>
  </conditionalFormatting>
  <conditionalFormatting sqref="O20:O26">
    <cfRule type="expression" dxfId="163" priority="164" stopIfTrue="1">
      <formula>$B20=0</formula>
    </cfRule>
  </conditionalFormatting>
  <conditionalFormatting sqref="M19">
    <cfRule type="expression" dxfId="162" priority="163" stopIfTrue="1">
      <formula>$B19=0</formula>
    </cfRule>
  </conditionalFormatting>
  <conditionalFormatting sqref="M19">
    <cfRule type="expression" dxfId="161" priority="162" stopIfTrue="1">
      <formula>$B19=0</formula>
    </cfRule>
  </conditionalFormatting>
  <conditionalFormatting sqref="G34:H44">
    <cfRule type="expression" dxfId="160" priority="161" stopIfTrue="1">
      <formula>$B34=0</formula>
    </cfRule>
  </conditionalFormatting>
  <conditionalFormatting sqref="N162:N170">
    <cfRule type="expression" dxfId="159" priority="160" stopIfTrue="1">
      <formula>$B162=0</formula>
    </cfRule>
  </conditionalFormatting>
  <conditionalFormatting sqref="O162:O170">
    <cfRule type="expression" dxfId="158" priority="159" stopIfTrue="1">
      <formula>$B162=0</formula>
    </cfRule>
  </conditionalFormatting>
  <conditionalFormatting sqref="H166:I166">
    <cfRule type="expression" dxfId="157" priority="158" stopIfTrue="1">
      <formula>$B166=0</formula>
    </cfRule>
  </conditionalFormatting>
  <conditionalFormatting sqref="J49:L58">
    <cfRule type="expression" dxfId="156" priority="157" stopIfTrue="1">
      <formula>$B49=0</formula>
    </cfRule>
  </conditionalFormatting>
  <conditionalFormatting sqref="H48 J48:L48">
    <cfRule type="expression" dxfId="155" priority="156" stopIfTrue="1">
      <formula>$B48=0</formula>
    </cfRule>
  </conditionalFormatting>
  <conditionalFormatting sqref="P48:Q58">
    <cfRule type="expression" dxfId="154" priority="155" stopIfTrue="1">
      <formula>$B48=0</formula>
    </cfRule>
  </conditionalFormatting>
  <conditionalFormatting sqref="T48:U58">
    <cfRule type="expression" dxfId="153" priority="154" stopIfTrue="1">
      <formula>$B48=0</formula>
    </cfRule>
  </conditionalFormatting>
  <conditionalFormatting sqref="R49:R58">
    <cfRule type="expression" dxfId="152" priority="153" stopIfTrue="1">
      <formula>$B49=0</formula>
    </cfRule>
  </conditionalFormatting>
  <conditionalFormatting sqref="R48">
    <cfRule type="expression" dxfId="151" priority="152" stopIfTrue="1">
      <formula>$B48=0</formula>
    </cfRule>
  </conditionalFormatting>
  <conditionalFormatting sqref="S48:S58">
    <cfRule type="expression" dxfId="150" priority="151" stopIfTrue="1">
      <formula>$B48=0</formula>
    </cfRule>
  </conditionalFormatting>
  <conditionalFormatting sqref="V49:V58">
    <cfRule type="expression" dxfId="149" priority="150" stopIfTrue="1">
      <formula>$B49=0</formula>
    </cfRule>
  </conditionalFormatting>
  <conditionalFormatting sqref="V48">
    <cfRule type="expression" dxfId="148" priority="149" stopIfTrue="1">
      <formula>$B48=0</formula>
    </cfRule>
  </conditionalFormatting>
  <conditionalFormatting sqref="O49:O58">
    <cfRule type="expression" dxfId="147" priority="148" stopIfTrue="1">
      <formula>$B49=0</formula>
    </cfRule>
  </conditionalFormatting>
  <conditionalFormatting sqref="O48">
    <cfRule type="expression" dxfId="146" priority="147" stopIfTrue="1">
      <formula>$B48=0</formula>
    </cfRule>
  </conditionalFormatting>
  <conditionalFormatting sqref="M49:M58">
    <cfRule type="expression" dxfId="145" priority="146" stopIfTrue="1">
      <formula>$B49=0</formula>
    </cfRule>
  </conditionalFormatting>
  <conditionalFormatting sqref="M48">
    <cfRule type="expression" dxfId="144" priority="145" stopIfTrue="1">
      <formula>$B48=0</formula>
    </cfRule>
  </conditionalFormatting>
  <conditionalFormatting sqref="N48">
    <cfRule type="expression" dxfId="143" priority="144" stopIfTrue="1">
      <formula>$B48=0</formula>
    </cfRule>
  </conditionalFormatting>
  <conditionalFormatting sqref="G57:H58">
    <cfRule type="expression" dxfId="142" priority="143" stopIfTrue="1">
      <formula>$B57=0</formula>
    </cfRule>
  </conditionalFormatting>
  <conditionalFormatting sqref="E53:E54">
    <cfRule type="expression" dxfId="141" priority="142" stopIfTrue="1">
      <formula>$B53=0</formula>
    </cfRule>
  </conditionalFormatting>
  <conditionalFormatting sqref="J63:L72">
    <cfRule type="expression" dxfId="140" priority="141" stopIfTrue="1">
      <formula>$B63=0</formula>
    </cfRule>
  </conditionalFormatting>
  <conditionalFormatting sqref="H62 J62:L62">
    <cfRule type="expression" dxfId="139" priority="140" stopIfTrue="1">
      <formula>$B62=0</formula>
    </cfRule>
  </conditionalFormatting>
  <conditionalFormatting sqref="T62:U72">
    <cfRule type="expression" dxfId="138" priority="139" stopIfTrue="1">
      <formula>$B62=0</formula>
    </cfRule>
  </conditionalFormatting>
  <conditionalFormatting sqref="S62:S72">
    <cfRule type="expression" dxfId="137" priority="138" stopIfTrue="1">
      <formula>$B62=0</formula>
    </cfRule>
  </conditionalFormatting>
  <conditionalFormatting sqref="V63:V72">
    <cfRule type="expression" dxfId="136" priority="137" stopIfTrue="1">
      <formula>$B63=0</formula>
    </cfRule>
  </conditionalFormatting>
  <conditionalFormatting sqref="V62">
    <cfRule type="expression" dxfId="135" priority="136" stopIfTrue="1">
      <formula>$B62=0</formula>
    </cfRule>
  </conditionalFormatting>
  <conditionalFormatting sqref="O63:O72">
    <cfRule type="expression" dxfId="134" priority="135" stopIfTrue="1">
      <formula>$B63=0</formula>
    </cfRule>
  </conditionalFormatting>
  <conditionalFormatting sqref="O62">
    <cfRule type="expression" dxfId="133" priority="134" stopIfTrue="1">
      <formula>$B62=0</formula>
    </cfRule>
  </conditionalFormatting>
  <conditionalFormatting sqref="M63:M72">
    <cfRule type="expression" dxfId="132" priority="133" stopIfTrue="1">
      <formula>$B63=0</formula>
    </cfRule>
  </conditionalFormatting>
  <conditionalFormatting sqref="M62">
    <cfRule type="expression" dxfId="131" priority="132" stopIfTrue="1">
      <formula>$B62=0</formula>
    </cfRule>
  </conditionalFormatting>
  <conditionalFormatting sqref="N62">
    <cfRule type="expression" dxfId="130" priority="131" stopIfTrue="1">
      <formula>$B62=0</formula>
    </cfRule>
  </conditionalFormatting>
  <conditionalFormatting sqref="G71:H72">
    <cfRule type="expression" dxfId="129" priority="130" stopIfTrue="1">
      <formula>$B71=0</formula>
    </cfRule>
  </conditionalFormatting>
  <conditionalFormatting sqref="P62:Q72">
    <cfRule type="expression" dxfId="128" priority="129" stopIfTrue="1">
      <formula>$B62=0</formula>
    </cfRule>
  </conditionalFormatting>
  <conditionalFormatting sqref="R63:R72">
    <cfRule type="expression" dxfId="127" priority="128" stopIfTrue="1">
      <formula>$B63=0</formula>
    </cfRule>
  </conditionalFormatting>
  <conditionalFormatting sqref="R62">
    <cfRule type="expression" dxfId="126" priority="127" stopIfTrue="1">
      <formula>$B62=0</formula>
    </cfRule>
  </conditionalFormatting>
  <conditionalFormatting sqref="D62">
    <cfRule type="expression" dxfId="125" priority="126" stopIfTrue="1">
      <formula>$B62=0</formula>
    </cfRule>
  </conditionalFormatting>
  <conditionalFormatting sqref="G66">
    <cfRule type="expression" dxfId="124" priority="125" stopIfTrue="1">
      <formula>$B66=0</formula>
    </cfRule>
  </conditionalFormatting>
  <conditionalFormatting sqref="E67:E68">
    <cfRule type="expression" dxfId="123" priority="124" stopIfTrue="1">
      <formula>$B67=0</formula>
    </cfRule>
  </conditionalFormatting>
  <conditionalFormatting sqref="J77:L86">
    <cfRule type="expression" dxfId="122" priority="123" stopIfTrue="1">
      <formula>$B77=0</formula>
    </cfRule>
  </conditionalFormatting>
  <conditionalFormatting sqref="H76 J76:L76">
    <cfRule type="expression" dxfId="121" priority="122" stopIfTrue="1">
      <formula>$B76=0</formula>
    </cfRule>
  </conditionalFormatting>
  <conditionalFormatting sqref="T76:U86">
    <cfRule type="expression" dxfId="120" priority="121" stopIfTrue="1">
      <formula>$B76=0</formula>
    </cfRule>
  </conditionalFormatting>
  <conditionalFormatting sqref="S76:S86">
    <cfRule type="expression" dxfId="119" priority="120" stopIfTrue="1">
      <formula>$B76=0</formula>
    </cfRule>
  </conditionalFormatting>
  <conditionalFormatting sqref="V77:V86">
    <cfRule type="expression" dxfId="118" priority="119" stopIfTrue="1">
      <formula>$B77=0</formula>
    </cfRule>
  </conditionalFormatting>
  <conditionalFormatting sqref="V76">
    <cfRule type="expression" dxfId="117" priority="118" stopIfTrue="1">
      <formula>$B76=0</formula>
    </cfRule>
  </conditionalFormatting>
  <conditionalFormatting sqref="O77:O86">
    <cfRule type="expression" dxfId="116" priority="117" stopIfTrue="1">
      <formula>$B77=0</formula>
    </cfRule>
  </conditionalFormatting>
  <conditionalFormatting sqref="O76">
    <cfRule type="expression" dxfId="115" priority="116" stopIfTrue="1">
      <formula>$B76=0</formula>
    </cfRule>
  </conditionalFormatting>
  <conditionalFormatting sqref="M77:M86">
    <cfRule type="expression" dxfId="114" priority="115" stopIfTrue="1">
      <formula>$B77=0</formula>
    </cfRule>
  </conditionalFormatting>
  <conditionalFormatting sqref="M76">
    <cfRule type="expression" dxfId="113" priority="114" stopIfTrue="1">
      <formula>$B76=0</formula>
    </cfRule>
  </conditionalFormatting>
  <conditionalFormatting sqref="N76">
    <cfRule type="expression" dxfId="112" priority="113" stopIfTrue="1">
      <formula>$B76=0</formula>
    </cfRule>
  </conditionalFormatting>
  <conditionalFormatting sqref="G85:H86">
    <cfRule type="expression" dxfId="111" priority="112" stopIfTrue="1">
      <formula>$B85=0</formula>
    </cfRule>
  </conditionalFormatting>
  <conditionalFormatting sqref="P76:Q86">
    <cfRule type="expression" dxfId="110" priority="111" stopIfTrue="1">
      <formula>$B76=0</formula>
    </cfRule>
  </conditionalFormatting>
  <conditionalFormatting sqref="R77:R86">
    <cfRule type="expression" dxfId="109" priority="110" stopIfTrue="1">
      <formula>$B77=0</formula>
    </cfRule>
  </conditionalFormatting>
  <conditionalFormatting sqref="R76">
    <cfRule type="expression" dxfId="108" priority="109" stopIfTrue="1">
      <formula>$B76=0</formula>
    </cfRule>
  </conditionalFormatting>
  <conditionalFormatting sqref="D76:D83">
    <cfRule type="expression" dxfId="107" priority="108" stopIfTrue="1">
      <formula>$B76=0</formula>
    </cfRule>
  </conditionalFormatting>
  <conditionalFormatting sqref="E81:E82">
    <cfRule type="expression" dxfId="106" priority="107" stopIfTrue="1">
      <formula>$B81=0</formula>
    </cfRule>
  </conditionalFormatting>
  <conditionalFormatting sqref="B20:B30 B34:B43 B48:B58 B62:B72 B76:B86">
    <cfRule type="expression" dxfId="105" priority="106" stopIfTrue="1">
      <formula>$B20=0</formula>
    </cfRule>
  </conditionalFormatting>
  <conditionalFormatting sqref="B44">
    <cfRule type="expression" dxfId="104" priority="105" stopIfTrue="1">
      <formula>$B44=0</formula>
    </cfRule>
  </conditionalFormatting>
  <conditionalFormatting sqref="N91:N100 H91:H98 C98:F100 E90:F94 C90:C97 E97:F97 G90:G98 F95:F96">
    <cfRule type="expression" dxfId="103" priority="104" stopIfTrue="1">
      <formula>$B90=0</formula>
    </cfRule>
  </conditionalFormatting>
  <conditionalFormatting sqref="J91:L100">
    <cfRule type="expression" dxfId="102" priority="103" stopIfTrue="1">
      <formula>$B91=0</formula>
    </cfRule>
  </conditionalFormatting>
  <conditionalFormatting sqref="H90 J90:L90">
    <cfRule type="expression" dxfId="101" priority="102" stopIfTrue="1">
      <formula>$B90=0</formula>
    </cfRule>
  </conditionalFormatting>
  <conditionalFormatting sqref="T90:U100">
    <cfRule type="expression" dxfId="100" priority="101" stopIfTrue="1">
      <formula>$B90=0</formula>
    </cfRule>
  </conditionalFormatting>
  <conditionalFormatting sqref="S90:S100">
    <cfRule type="expression" dxfId="99" priority="100" stopIfTrue="1">
      <formula>$B90=0</formula>
    </cfRule>
  </conditionalFormatting>
  <conditionalFormatting sqref="V91:V100">
    <cfRule type="expression" dxfId="98" priority="99" stopIfTrue="1">
      <formula>$B91=0</formula>
    </cfRule>
  </conditionalFormatting>
  <conditionalFormatting sqref="V90">
    <cfRule type="expression" dxfId="97" priority="98" stopIfTrue="1">
      <formula>$B90=0</formula>
    </cfRule>
  </conditionalFormatting>
  <conditionalFormatting sqref="O91:O100">
    <cfRule type="expression" dxfId="96" priority="97" stopIfTrue="1">
      <formula>$B91=0</formula>
    </cfRule>
  </conditionalFormatting>
  <conditionalFormatting sqref="O90">
    <cfRule type="expression" dxfId="95" priority="96" stopIfTrue="1">
      <formula>$B90=0</formula>
    </cfRule>
  </conditionalFormatting>
  <conditionalFormatting sqref="M91:M100">
    <cfRule type="expression" dxfId="94" priority="95" stopIfTrue="1">
      <formula>$B91=0</formula>
    </cfRule>
  </conditionalFormatting>
  <conditionalFormatting sqref="M90">
    <cfRule type="expression" dxfId="93" priority="94" stopIfTrue="1">
      <formula>$B90=0</formula>
    </cfRule>
  </conditionalFormatting>
  <conditionalFormatting sqref="N90">
    <cfRule type="expression" dxfId="92" priority="93" stopIfTrue="1">
      <formula>$B90=0</formula>
    </cfRule>
  </conditionalFormatting>
  <conditionalFormatting sqref="G99:H100">
    <cfRule type="expression" dxfId="91" priority="92" stopIfTrue="1">
      <formula>$B99=0</formula>
    </cfRule>
  </conditionalFormatting>
  <conditionalFormatting sqref="P90:Q100">
    <cfRule type="expression" dxfId="90" priority="91" stopIfTrue="1">
      <formula>$B90=0</formula>
    </cfRule>
  </conditionalFormatting>
  <conditionalFormatting sqref="R91:R100">
    <cfRule type="expression" dxfId="89" priority="90" stopIfTrue="1">
      <formula>$B91=0</formula>
    </cfRule>
  </conditionalFormatting>
  <conditionalFormatting sqref="R90">
    <cfRule type="expression" dxfId="88" priority="89" stopIfTrue="1">
      <formula>$B90=0</formula>
    </cfRule>
  </conditionalFormatting>
  <conditionalFormatting sqref="D90:D97">
    <cfRule type="expression" dxfId="87" priority="88" stopIfTrue="1">
      <formula>$B90=0</formula>
    </cfRule>
  </conditionalFormatting>
  <conditionalFormatting sqref="E95:E96">
    <cfRule type="expression" dxfId="86" priority="87" stopIfTrue="1">
      <formula>$B95=0</formula>
    </cfRule>
  </conditionalFormatting>
  <conditionalFormatting sqref="B90:B100">
    <cfRule type="expression" dxfId="85" priority="86" stopIfTrue="1">
      <formula>$B90=0</formula>
    </cfRule>
  </conditionalFormatting>
  <conditionalFormatting sqref="N105:N114 H105:H112 E104:F108 C104:C111 E111:F111 F109:F110 G104:G113 D112:F113 C114:G114">
    <cfRule type="expression" dxfId="84" priority="85" stopIfTrue="1">
      <formula>$B104=0</formula>
    </cfRule>
  </conditionalFormatting>
  <conditionalFormatting sqref="J105:L114">
    <cfRule type="expression" dxfId="83" priority="84" stopIfTrue="1">
      <formula>$B105=0</formula>
    </cfRule>
  </conditionalFormatting>
  <conditionalFormatting sqref="H104 J104:L104">
    <cfRule type="expression" dxfId="82" priority="83" stopIfTrue="1">
      <formula>$B104=0</formula>
    </cfRule>
  </conditionalFormatting>
  <conditionalFormatting sqref="T104:U114">
    <cfRule type="expression" dxfId="81" priority="82" stopIfTrue="1">
      <formula>$B104=0</formula>
    </cfRule>
  </conditionalFormatting>
  <conditionalFormatting sqref="S104:S114">
    <cfRule type="expression" dxfId="80" priority="81" stopIfTrue="1">
      <formula>$B104=0</formula>
    </cfRule>
  </conditionalFormatting>
  <conditionalFormatting sqref="V105:V114">
    <cfRule type="expression" dxfId="79" priority="80" stopIfTrue="1">
      <formula>$B105=0</formula>
    </cfRule>
  </conditionalFormatting>
  <conditionalFormatting sqref="V104">
    <cfRule type="expression" dxfId="78" priority="79" stopIfTrue="1">
      <formula>$B104=0</formula>
    </cfRule>
  </conditionalFormatting>
  <conditionalFormatting sqref="O105:O114">
    <cfRule type="expression" dxfId="77" priority="78" stopIfTrue="1">
      <formula>$B105=0</formula>
    </cfRule>
  </conditionalFormatting>
  <conditionalFormatting sqref="O104">
    <cfRule type="expression" dxfId="76" priority="77" stopIfTrue="1">
      <formula>$B104=0</formula>
    </cfRule>
  </conditionalFormatting>
  <conditionalFormatting sqref="M105:M114">
    <cfRule type="expression" dxfId="75" priority="76" stopIfTrue="1">
      <formula>$B105=0</formula>
    </cfRule>
  </conditionalFormatting>
  <conditionalFormatting sqref="M104">
    <cfRule type="expression" dxfId="74" priority="75" stopIfTrue="1">
      <formula>$B104=0</formula>
    </cfRule>
  </conditionalFormatting>
  <conditionalFormatting sqref="N104">
    <cfRule type="expression" dxfId="73" priority="74" stopIfTrue="1">
      <formula>$B104=0</formula>
    </cfRule>
  </conditionalFormatting>
  <conditionalFormatting sqref="H113:H114">
    <cfRule type="expression" dxfId="72" priority="73" stopIfTrue="1">
      <formula>$B113=0</formula>
    </cfRule>
  </conditionalFormatting>
  <conditionalFormatting sqref="P104:Q114">
    <cfRule type="expression" dxfId="71" priority="72" stopIfTrue="1">
      <formula>$B104=0</formula>
    </cfRule>
  </conditionalFormatting>
  <conditionalFormatting sqref="R105:R114">
    <cfRule type="expression" dxfId="70" priority="71" stopIfTrue="1">
      <formula>$B105=0</formula>
    </cfRule>
  </conditionalFormatting>
  <conditionalFormatting sqref="R104">
    <cfRule type="expression" dxfId="69" priority="70" stopIfTrue="1">
      <formula>$B104=0</formula>
    </cfRule>
  </conditionalFormatting>
  <conditionalFormatting sqref="D104:D111">
    <cfRule type="expression" dxfId="68" priority="69" stopIfTrue="1">
      <formula>$B104=0</formula>
    </cfRule>
  </conditionalFormatting>
  <conditionalFormatting sqref="E109:E110">
    <cfRule type="expression" dxfId="67" priority="68" stopIfTrue="1">
      <formula>$B109=0</formula>
    </cfRule>
  </conditionalFormatting>
  <conditionalFormatting sqref="B104:B112 C112 B114 B113:C113">
    <cfRule type="expression" dxfId="66" priority="67" stopIfTrue="1">
      <formula>$B104=0</formula>
    </cfRule>
  </conditionalFormatting>
  <conditionalFormatting sqref="I109:I114">
    <cfRule type="expression" dxfId="65" priority="66" stopIfTrue="1">
      <formula>$B109=0</formula>
    </cfRule>
  </conditionalFormatting>
  <conditionalFormatting sqref="I108">
    <cfRule type="expression" dxfId="64" priority="65" stopIfTrue="1">
      <formula>$B108=0</formula>
    </cfRule>
  </conditionalFormatting>
  <conditionalFormatting sqref="N119:N128 H119:H126 E118:F122 C118:C125 E125:F125 F123:F124 D126:F127 C128:G128 G118:G127 I119:I121">
    <cfRule type="expression" dxfId="63" priority="64" stopIfTrue="1">
      <formula>$B118=0</formula>
    </cfRule>
  </conditionalFormatting>
  <conditionalFormatting sqref="J119:L128">
    <cfRule type="expression" dxfId="62" priority="63" stopIfTrue="1">
      <formula>$B119=0</formula>
    </cfRule>
  </conditionalFormatting>
  <conditionalFormatting sqref="H118:L118">
    <cfRule type="expression" dxfId="61" priority="62" stopIfTrue="1">
      <formula>$B118=0</formula>
    </cfRule>
  </conditionalFormatting>
  <conditionalFormatting sqref="T118:U128">
    <cfRule type="expression" dxfId="60" priority="61" stopIfTrue="1">
      <formula>$B118=0</formula>
    </cfRule>
  </conditionalFormatting>
  <conditionalFormatting sqref="S118:S128">
    <cfRule type="expression" dxfId="59" priority="60" stopIfTrue="1">
      <formula>$B118=0</formula>
    </cfRule>
  </conditionalFormatting>
  <conditionalFormatting sqref="V119:V128">
    <cfRule type="expression" dxfId="58" priority="59" stopIfTrue="1">
      <formula>$B119=0</formula>
    </cfRule>
  </conditionalFormatting>
  <conditionalFormatting sqref="V118">
    <cfRule type="expression" dxfId="57" priority="58" stopIfTrue="1">
      <formula>$B118=0</formula>
    </cfRule>
  </conditionalFormatting>
  <conditionalFormatting sqref="O119:O128">
    <cfRule type="expression" dxfId="56" priority="57" stopIfTrue="1">
      <formula>$B119=0</formula>
    </cfRule>
  </conditionalFormatting>
  <conditionalFormatting sqref="O118">
    <cfRule type="expression" dxfId="55" priority="56" stopIfTrue="1">
      <formula>$B118=0</formula>
    </cfRule>
  </conditionalFormatting>
  <conditionalFormatting sqref="M119:M128">
    <cfRule type="expression" dxfId="54" priority="55" stopIfTrue="1">
      <formula>$B119=0</formula>
    </cfRule>
  </conditionalFormatting>
  <conditionalFormatting sqref="M118">
    <cfRule type="expression" dxfId="53" priority="54" stopIfTrue="1">
      <formula>$B118=0</formula>
    </cfRule>
  </conditionalFormatting>
  <conditionalFormatting sqref="N118">
    <cfRule type="expression" dxfId="52" priority="53" stopIfTrue="1">
      <formula>$B118=0</formula>
    </cfRule>
  </conditionalFormatting>
  <conditionalFormatting sqref="H127:H128">
    <cfRule type="expression" dxfId="51" priority="52" stopIfTrue="1">
      <formula>$B127=0</formula>
    </cfRule>
  </conditionalFormatting>
  <conditionalFormatting sqref="P118:Q128">
    <cfRule type="expression" dxfId="50" priority="51" stopIfTrue="1">
      <formula>$B118=0</formula>
    </cfRule>
  </conditionalFormatting>
  <conditionalFormatting sqref="R119:R128">
    <cfRule type="expression" dxfId="49" priority="50" stopIfTrue="1">
      <formula>$B119=0</formula>
    </cfRule>
  </conditionalFormatting>
  <conditionalFormatting sqref="R118">
    <cfRule type="expression" dxfId="48" priority="49" stopIfTrue="1">
      <formula>$B118=0</formula>
    </cfRule>
  </conditionalFormatting>
  <conditionalFormatting sqref="D118:D125">
    <cfRule type="expression" dxfId="47" priority="48" stopIfTrue="1">
      <formula>$B118=0</formula>
    </cfRule>
  </conditionalFormatting>
  <conditionalFormatting sqref="E123:E124">
    <cfRule type="expression" dxfId="46" priority="47" stopIfTrue="1">
      <formula>$B123=0</formula>
    </cfRule>
  </conditionalFormatting>
  <conditionalFormatting sqref="B118:B126 C126 B128 B127:C127">
    <cfRule type="expression" dxfId="45" priority="46" stopIfTrue="1">
      <formula>$B118=0</formula>
    </cfRule>
  </conditionalFormatting>
  <conditionalFormatting sqref="I123:I128">
    <cfRule type="expression" dxfId="44" priority="45" stopIfTrue="1">
      <formula>$B123=0</formula>
    </cfRule>
  </conditionalFormatting>
  <conditionalFormatting sqref="I122">
    <cfRule type="expression" dxfId="43" priority="44" stopIfTrue="1">
      <formula>$B122=0</formula>
    </cfRule>
  </conditionalFormatting>
  <conditionalFormatting sqref="N133:N142 H133:H140 E132:F136 C132:C139 E139:F139 F137:F138 D140:F141 C142:G142 G132:G141 I133:I135">
    <cfRule type="expression" dxfId="42" priority="43" stopIfTrue="1">
      <formula>$B132=0</formula>
    </cfRule>
  </conditionalFormatting>
  <conditionalFormatting sqref="J133:L142">
    <cfRule type="expression" dxfId="41" priority="42" stopIfTrue="1">
      <formula>$B133=0</formula>
    </cfRule>
  </conditionalFormatting>
  <conditionalFormatting sqref="H132:L132">
    <cfRule type="expression" dxfId="40" priority="41" stopIfTrue="1">
      <formula>$B132=0</formula>
    </cfRule>
  </conditionalFormatting>
  <conditionalFormatting sqref="T132:U142">
    <cfRule type="expression" dxfId="39" priority="40" stopIfTrue="1">
      <formula>$B132=0</formula>
    </cfRule>
  </conditionalFormatting>
  <conditionalFormatting sqref="S132:S142">
    <cfRule type="expression" dxfId="38" priority="39" stopIfTrue="1">
      <formula>$B132=0</formula>
    </cfRule>
  </conditionalFormatting>
  <conditionalFormatting sqref="V133:V142">
    <cfRule type="expression" dxfId="37" priority="38" stopIfTrue="1">
      <formula>$B133=0</formula>
    </cfRule>
  </conditionalFormatting>
  <conditionalFormatting sqref="V132">
    <cfRule type="expression" dxfId="36" priority="37" stopIfTrue="1">
      <formula>$B132=0</formula>
    </cfRule>
  </conditionalFormatting>
  <conditionalFormatting sqref="O133:O142">
    <cfRule type="expression" dxfId="35" priority="36" stopIfTrue="1">
      <formula>$B133=0</formula>
    </cfRule>
  </conditionalFormatting>
  <conditionalFormatting sqref="O132">
    <cfRule type="expression" dxfId="34" priority="35" stopIfTrue="1">
      <formula>$B132=0</formula>
    </cfRule>
  </conditionalFormatting>
  <conditionalFormatting sqref="M133:M142">
    <cfRule type="expression" dxfId="33" priority="34" stopIfTrue="1">
      <formula>$B133=0</formula>
    </cfRule>
  </conditionalFormatting>
  <conditionalFormatting sqref="M132">
    <cfRule type="expression" dxfId="32" priority="33" stopIfTrue="1">
      <formula>$B132=0</formula>
    </cfRule>
  </conditionalFormatting>
  <conditionalFormatting sqref="N132">
    <cfRule type="expression" dxfId="31" priority="32" stopIfTrue="1">
      <formula>$B132=0</formula>
    </cfRule>
  </conditionalFormatting>
  <conditionalFormatting sqref="H141:H142">
    <cfRule type="expression" dxfId="30" priority="31" stopIfTrue="1">
      <formula>$B141=0</formula>
    </cfRule>
  </conditionalFormatting>
  <conditionalFormatting sqref="P132:Q142">
    <cfRule type="expression" dxfId="29" priority="30" stopIfTrue="1">
      <formula>$B132=0</formula>
    </cfRule>
  </conditionalFormatting>
  <conditionalFormatting sqref="R133:R142">
    <cfRule type="expression" dxfId="28" priority="29" stopIfTrue="1">
      <formula>$B133=0</formula>
    </cfRule>
  </conditionalFormatting>
  <conditionalFormatting sqref="R132">
    <cfRule type="expression" dxfId="27" priority="28" stopIfTrue="1">
      <formula>$B132=0</formula>
    </cfRule>
  </conditionalFormatting>
  <conditionalFormatting sqref="D132:D139">
    <cfRule type="expression" dxfId="26" priority="27" stopIfTrue="1">
      <formula>$B132=0</formula>
    </cfRule>
  </conditionalFormatting>
  <conditionalFormatting sqref="E137:E138">
    <cfRule type="expression" dxfId="25" priority="26" stopIfTrue="1">
      <formula>$B137=0</formula>
    </cfRule>
  </conditionalFormatting>
  <conditionalFormatting sqref="B132:B140 C140 B142 B141:C141">
    <cfRule type="expression" dxfId="24" priority="25" stopIfTrue="1">
      <formula>$B132=0</formula>
    </cfRule>
  </conditionalFormatting>
  <conditionalFormatting sqref="I137:I142">
    <cfRule type="expression" dxfId="23" priority="24" stopIfTrue="1">
      <formula>$B137=0</formula>
    </cfRule>
  </conditionalFormatting>
  <conditionalFormatting sqref="I136">
    <cfRule type="expression" dxfId="22" priority="23" stopIfTrue="1">
      <formula>$B136=0</formula>
    </cfRule>
  </conditionalFormatting>
  <conditionalFormatting sqref="N147:N156 H147:H154 E146:F150 C147:C153 E153:F153 F151:F152 D154:F155 C156:G156 G146:G155 I147:I149">
    <cfRule type="expression" dxfId="21" priority="22" stopIfTrue="1">
      <formula>$B146=0</formula>
    </cfRule>
  </conditionalFormatting>
  <conditionalFormatting sqref="J147:L156">
    <cfRule type="expression" dxfId="20" priority="21" stopIfTrue="1">
      <formula>$B147=0</formula>
    </cfRule>
  </conditionalFormatting>
  <conditionalFormatting sqref="H146:L146">
    <cfRule type="expression" dxfId="19" priority="20" stopIfTrue="1">
      <formula>$B146=0</formula>
    </cfRule>
  </conditionalFormatting>
  <conditionalFormatting sqref="T146:U156">
    <cfRule type="expression" dxfId="18" priority="19" stopIfTrue="1">
      <formula>$B146=0</formula>
    </cfRule>
  </conditionalFormatting>
  <conditionalFormatting sqref="S146:S156">
    <cfRule type="expression" dxfId="17" priority="18" stopIfTrue="1">
      <formula>$B146=0</formula>
    </cfRule>
  </conditionalFormatting>
  <conditionalFormatting sqref="V147:V156">
    <cfRule type="expression" dxfId="16" priority="17" stopIfTrue="1">
      <formula>$B147=0</formula>
    </cfRule>
  </conditionalFormatting>
  <conditionalFormatting sqref="V146">
    <cfRule type="expression" dxfId="15" priority="16" stopIfTrue="1">
      <formula>$B146=0</formula>
    </cfRule>
  </conditionalFormatting>
  <conditionalFormatting sqref="O147:O156">
    <cfRule type="expression" dxfId="14" priority="15" stopIfTrue="1">
      <formula>$B147=0</formula>
    </cfRule>
  </conditionalFormatting>
  <conditionalFormatting sqref="O146">
    <cfRule type="expression" dxfId="13" priority="14" stopIfTrue="1">
      <formula>$B146=0</formula>
    </cfRule>
  </conditionalFormatting>
  <conditionalFormatting sqref="M147:M156">
    <cfRule type="expression" dxfId="12" priority="13" stopIfTrue="1">
      <formula>$B147=0</formula>
    </cfRule>
  </conditionalFormatting>
  <conditionalFormatting sqref="M146">
    <cfRule type="expression" dxfId="11" priority="12" stopIfTrue="1">
      <formula>$B146=0</formula>
    </cfRule>
  </conditionalFormatting>
  <conditionalFormatting sqref="N146">
    <cfRule type="expression" dxfId="10" priority="11" stopIfTrue="1">
      <formula>$B146=0</formula>
    </cfRule>
  </conditionalFormatting>
  <conditionalFormatting sqref="H155:H156">
    <cfRule type="expression" dxfId="9" priority="10" stopIfTrue="1">
      <formula>$B155=0</formula>
    </cfRule>
  </conditionalFormatting>
  <conditionalFormatting sqref="P146:Q156">
    <cfRule type="expression" dxfId="8" priority="9" stopIfTrue="1">
      <formula>$B146=0</formula>
    </cfRule>
  </conditionalFormatting>
  <conditionalFormatting sqref="R147:R156">
    <cfRule type="expression" dxfId="7" priority="8" stopIfTrue="1">
      <formula>$B147=0</formula>
    </cfRule>
  </conditionalFormatting>
  <conditionalFormatting sqref="R146">
    <cfRule type="expression" dxfId="6" priority="7" stopIfTrue="1">
      <formula>$B146=0</formula>
    </cfRule>
  </conditionalFormatting>
  <conditionalFormatting sqref="D146:D153">
    <cfRule type="expression" dxfId="5" priority="6" stopIfTrue="1">
      <formula>$B146=0</formula>
    </cfRule>
  </conditionalFormatting>
  <conditionalFormatting sqref="E151:E152">
    <cfRule type="expression" dxfId="4" priority="5" stopIfTrue="1">
      <formula>$B151=0</formula>
    </cfRule>
  </conditionalFormatting>
  <conditionalFormatting sqref="B147:B154 C154 B156 B155:C155">
    <cfRule type="expression" dxfId="3" priority="4" stopIfTrue="1">
      <formula>$B147=0</formula>
    </cfRule>
  </conditionalFormatting>
  <conditionalFormatting sqref="I151:I156">
    <cfRule type="expression" dxfId="2" priority="3" stopIfTrue="1">
      <formula>$B151=0</formula>
    </cfRule>
  </conditionalFormatting>
  <conditionalFormatting sqref="I150">
    <cfRule type="expression" dxfId="1" priority="2" stopIfTrue="1">
      <formula>$B150=0</formula>
    </cfRule>
  </conditionalFormatting>
  <conditionalFormatting sqref="B146:C146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luty 2025</dc:title>
  <dc:creator>konferencje.mf@mf.gov.pl</dc:creator>
  <cp:keywords>Obligacje, Sprzedaż, Statystyki, Miesięczne, Ministerstwo Finansów, Luty2025, Finanse, Raport</cp:keywords>
  <cp:lastModifiedBy>Miklas Anna 2</cp:lastModifiedBy>
  <dcterms:created xsi:type="dcterms:W3CDTF">2022-07-11T10:00:13Z</dcterms:created>
  <dcterms:modified xsi:type="dcterms:W3CDTF">2025-03-13T15:08:13Z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