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20" yWindow="240" windowWidth="22880" windowHeight="1466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IV_2022" sheetId="10921" r:id="rId21"/>
    <sheet name="EXP-IMP wg krajów_I-I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<sst xmlns="http://schemas.openxmlformats.org/spreadsheetml/2006/main" count="3882" uniqueCount="561">
  <si>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</si>
  <si>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</si>
  <si>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</si>
  <si>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</si>
  <si>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</si>
  <si>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</si>
  <si>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</si>
  <si>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</si>
  <si>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</si>
  <si>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</si>
  <si>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</si>
  <si>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</si>
  <si>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</si>
  <si>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</si>
  <si>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</si>
  <si>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</si>
  <si>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</si>
  <si>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</si>
  <si>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</si>
  <si>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</si>
  <si>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</si>
  <si>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</si>
  <si>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</si>
  <si>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</si>
  <si>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</si>
  <si>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</si>
  <si>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</si>
  <si>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</si>
  <si>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</si>
  <si>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</si>
  <si>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</si>
  <si>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</si>
  <si>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</si>
  <si>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</si>
  <si>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</si>
  <si>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</si>
  <si>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</si>
  <si>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</si>
  <si>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</si>
  <si>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</si>
  <si>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</si>
  <si>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</si>
  <si>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</si>
  <si>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</si>
  <si>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</si>
  <si>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</si>
  <si>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</si>
  <si>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</si>
  <si>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</si>
  <si>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</si>
  <si>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</si>
  <si>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</si>
  <si>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</si>
  <si>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</si>
  <si>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</si>
  <si>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</si>
  <si>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</si>
  <si>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</si>
  <si>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</si>
  <si>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</si>
  <si>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</si>
  <si>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</si>
  <si>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</si>
  <si>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</si>
  <si>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</si>
  <si>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</si>
  <si>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</si>
  <si>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</si>
  <si>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</si>
  <si>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</si>
  <si>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</si>
  <si>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</si>
  <si>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</si>
  <si>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</si>
  <si>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</si>
  <si>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</si>
  <si>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</si>
  <si>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</si>
  <si>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</si>
  <si>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</si>
  <si>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</si>
  <si>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</si>
  <si>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</si>
  <si>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</si>
  <si>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</si>
  <si>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</si>
  <si>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</si>
  <si>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</si>
  <si>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</si>
  <si>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</si>
  <si>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</si>
  <si>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</si>
  <si>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</si>
  <si>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</si>
  <si>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</si>
  <si>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</si>
  <si>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</si>
  <si>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</si>
  <si>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</si>
  <si>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</si>
  <si>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</si>
  <si>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</si>
  <si>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</si>
  <si>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</si>
  <si>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</si>
  <si>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</si>
  <si>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</si>
  <si>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</si>
  <si>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</si>
  <si>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</si>
  <si>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</si>
  <si>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</si>
  <si>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</si>
  <si>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</si>
  <si>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</si>
  <si>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</si>
  <si>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</si>
  <si>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</si>
  <si>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</si>
  <si>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</si>
  <si>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</si>
  <si>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</si>
  <si>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</si>
  <si>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</si>
  <si>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</si>
  <si>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</si>
  <si>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</si>
  <si>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</si>
  <si>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</si>
  <si>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</si>
  <si>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</si>
  <si>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</si>
  <si>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</si>
  <si>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</si>
  <si>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</si>
  <si>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</si>
  <si>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</si>
  <si>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</si>
  <si>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</si>
  <si>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</si>
  <si>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</si>
  <si>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</si>
  <si>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</si>
  <si>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</si>
  <si>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</si>
  <si>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</si>
  <si>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</si>
  <si>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</si>
  <si>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</si>
  <si>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</si>
  <si>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</si>
  <si>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</si>
  <si>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</si>
  <si>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</si>
  <si>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</si>
  <si>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</si>
  <si>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</si>
  <si>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</si>
  <si>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</si>
  <si>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</si>
  <si>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</si>
  <si>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</si>
  <si>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</si>
  <si>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</si>
  <si>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</si>
  <si>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</si>
  <si>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</si>
  <si>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</si>
  <si>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</si>
  <si>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</si>
  <si>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</si>
  <si>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</si>
  <si>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</si>
  <si>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</si>
  <si>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</si>
  <si>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</si>
  <si>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</si>
  <si>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</si>
  <si>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</si>
  <si>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</si>
  <si>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</si>
  <si>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</si>
  <si>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</si>
  <si>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</si>
  <si>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</si>
  <si>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</si>
  <si>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</si>
  <si>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</si>
  <si>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</si>
  <si>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</si>
  <si>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</si>
  <si>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</si>
  <si>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</si>
  <si>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</si>
  <si>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</si>
  <si>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</si>
  <si>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</si>
  <si>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</si>
  <si>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</si>
  <si>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</si>
  <si>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</si>
  <si>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</si>
  <si>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</si>
  <si>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</si>
  <si>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</si>
  <si>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</si>
  <si>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</si>
  <si>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</si>
  <si>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</si>
  <si>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</si>
  <si>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</si>
  <si>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</si>
  <si>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</si>
  <si>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</si>
  <si>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</si>
  <si>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</si>
  <si>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</si>
  <si>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</si>
  <si>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</si>
  <si>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</si>
  <si>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</si>
  <si>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</si>
  <si>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</si>
  <si>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</si>
  <si>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</si>
  <si>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</si>
  <si>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</si>
  <si>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</si>
  <si>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</si>
  <si>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</si>
  <si>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</si>
  <si>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</si>
  <si>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</si>
  <si>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</si>
  <si>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</si>
  <si>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</si>
  <si>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</si>
  <si>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</si>
  <si>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</si>
  <si>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</si>
  <si>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</si>
  <si>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</si>
  <si>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</si>
  <si>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</si>
  <si>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</si>
  <si>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</si>
  <si>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</si>
  <si>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</si>
  <si>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</si>
  <si>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</si>
  <si>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</si>
  <si>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</si>
  <si>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</si>
  <si>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</si>
  <si>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</si>
  <si>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</si>
  <si>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</si>
  <si>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</si>
  <si>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</si>
  <si>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</si>
  <si>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</si>
  <si>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</si>
  <si>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</si>
  <si>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</si>
  <si>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</si>
  <si>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</si>
  <si>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</si>
  <si>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</si>
  <si>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</si>
  <si>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</si>
  <si>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</si>
  <si>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</si>
  <si>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</si>
  <si>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</si>
  <si>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</si>
  <si>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</si>
  <si>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</si>
  <si>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</si>
  <si>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</si>
  <si>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</si>
  <si>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</si>
  <si>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</si>
  <si>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</si>
  <si>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</si>
  <si>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</si>
  <si>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</si>
  <si>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</si>
  <si>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</si>
  <si>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</si>
  <si>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</si>
  <si>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</si>
  <si>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</si>
  <si>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</si>
  <si>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</si>
  <si>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</si>
  <si>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</si>
  <si>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</si>
  <si>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</si>
  <si>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</si>
  <si>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</si>
  <si>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</si>
  <si>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</si>
  <si>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</si>
  <si>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</si>
  <si>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</si>
  <si>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</si>
  <si>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</si>
  <si>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</si>
  <si>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</si>
  <si>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</si>
  <si>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</si>
  <si>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</si>
  <si>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</si>
  <si>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</si>
  <si>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</si>
  <si>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</si>
  <si>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</si>
  <si>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</si>
  <si>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</si>
  <si>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</si>
  <si>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</si>
  <si>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</si>
  <si>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</si>
  <si>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</si>
  <si>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</si>
  <si>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</si>
  <si>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</si>
  <si>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</si>
  <si>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</si>
  <si>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</si>
  <si>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</si>
  <si>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</si>
  <si>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</si>
  <si>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</si>
  <si>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</si>
  <si>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</si>
  <si>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</si>
  <si>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</si>
  <si>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</si>
  <si>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</si>
  <si>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</si>
  <si>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</si>
  <si>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</si>
  <si>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</si>
  <si>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</si>
  <si>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</si>
  <si>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</si>
  <si>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</si>
  <si>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</si>
  <si>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</si>
  <si>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</si>
  <si>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</si>
  <si>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</si>
  <si>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</si>
  <si>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</si>
  <si>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</si>
  <si>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</si>
  <si>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</si>
  <si>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</si>
  <si>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</si>
  <si>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</si>
  <si>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</si>
  <si>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</si>
  <si>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</si>
  <si>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</si>
  <si>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</si>
  <si>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</si>
  <si>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</si>
  <si>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</si>
  <si>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</si>
  <si>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</si>
  <si>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</si>
  <si>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</si>
  <si>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</si>
  <si>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</si>
  <si>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</si>
  <si>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</si>
  <si>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</si>
  <si>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</si>
  <si>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</si>
  <si>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</si>
  <si>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</si>
  <si>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</si>
  <si>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</si>
  <si>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</si>
  <si>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</si>
  <si>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</si>
  <si>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</si>
  <si>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</si>
  <si>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</si>
  <si>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</si>
  <si>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</si>
  <si>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</si>
  <si>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</si>
  <si>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</si>
  <si>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</si>
  <si>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</si>
  <si>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</si>
  <si>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</si>
  <si>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</si>
  <si>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</si>
  <si>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</si>
  <si>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</si>
  <si>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</si>
  <si>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</si>
  <si>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</si>
  <si>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</si>
  <si>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</si>
  <si>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</si>
  <si>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</si>
  <si>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</si>
  <si>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</si>
  <si>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</si>
  <si>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</si>
  <si>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</si>
  <si>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</si>
  <si>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</si>
  <si>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</si>
  <si>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</si>
  <si>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</si>
  <si>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</si>
  <si>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</si>
  <si>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</si>
  <si>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</si>
  <si>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</si>
  <si>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</si>
  <si>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</si>
  <si>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</si>
  <si>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</si>
  <si>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</si>
  <si>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</si>
  <si>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</si>
  <si>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</si>
  <si>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</si>
  <si>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</si>
  <si>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</si>
  <si>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</si>
  <si>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</si>
  <si>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</si>
  <si>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</si>
  <si>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</si>
  <si>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</si>
  <si>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</si>
  <si>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</si>
  <si>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</si>
  <si>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</si>
  <si>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</si>
  <si>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</si>
  <si>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</si>
  <si>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</si>
  <si>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</si>
  <si>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</si>
  <si>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</si>
  <si>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</si>
  <si>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</si>
  <si>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</si>
  <si>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</si>
  <si>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</si>
  <si>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</si>
  <si>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</si>
  <si>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</si>
  <si>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</si>
  <si>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</si>
  <si>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</si>
  <si>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</si>
  <si>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</si>
  <si>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</si>
  <si>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</si>
  <si>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</si>
  <si>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</si>
  <si>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</si>
  <si>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</si>
  <si>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</si>
  <si>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</si>
  <si>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</si>
  <si>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</si>
  <si>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</si>
  <si>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</si>
  <si>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</si>
  <si>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</si>
  <si>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</si>
  <si>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</si>
  <si>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kwiecień
2022</t>
  </si>
  <si>
    <t>kwiecień 
2022</t>
  </si>
  <si>
    <t>kwiecień 2022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</si>
  <si>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</si>
  <si>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</si>
  <si>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</si>
  <si>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</si>
  <si>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</si>
  <si>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</si>
  <si>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</si>
  <si>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</si>
  <si>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</si>
  <si>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</si>
  <si>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</si>
  <si>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</si>
  <si>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</si>
  <si>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maj 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</si>
  <si>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</si>
  <si>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</si>
  <si>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</si>
  <si>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</si>
  <si>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I - IV 2021 Rok</t>
  </si>
  <si>
    <t>I - IV 2022 Rok</t>
  </si>
  <si>
    <t>w okresie: I - IV 2022 (dane wstępne)</t>
  </si>
  <si>
    <t>I - IV 2021 r.*</t>
  </si>
  <si>
    <t>I - IV 2022 r.*</t>
  </si>
  <si>
    <t>Import do Polski świń żywych (ogółem) (kod 0103) -  według ważniejszych krajów w okresie I - IV 2022*</t>
  </si>
  <si>
    <t>Eksport z Polski świń żywych (ogółem) (kod 0103) - według ważniejszych krajów w okresie I - IV 2022*</t>
  </si>
  <si>
    <t>Import do Polski mięsa wieprzowego (kod 0203)  - według ważniejszych krajów w okresie I - IV 2022*</t>
  </si>
  <si>
    <t>Eksport z Polski mięsa wieprzowego (kod 0203) - według ważniejszych krajów w okresie I - IV 2022*</t>
  </si>
  <si>
    <t>17 czerwca 2022 r.</t>
  </si>
  <si>
    <t>NR 23/2022</t>
  </si>
  <si>
    <t>Tygodniowy ubój świń rzeźnych w ubojniach monitorowanych w ramach ZSRIR  wyniósł - 235 375 sztuk</t>
  </si>
  <si>
    <t>06 - 12.06.2022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</si>
  <si>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</si>
  <si>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</si>
  <si>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</si>
  <si>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</si>
  <si>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</si>
  <si>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</si>
  <si>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</si>
  <si>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</si>
  <si>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</si>
  <si>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</si>
  <si>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</si>
  <si>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</si>
  <si>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</si>
  <si>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</si>
  <si>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</si>
  <si>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</si>
  <si>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</si>
  <si>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</si>
  <si>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</si>
  <si>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</si>
  <si>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05.06.2022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</si>
  <si>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</si>
  <si>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</si>
  <si>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</si>
  <si>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</si>
  <si>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</si>
  <si>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</si>
  <si>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</si>
  <si>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</si>
  <si>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</si>
  <si>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</si>
  <si>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</si>
  <si>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</si>
  <si>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13.06.2021</t>
  </si>
  <si>
    <t xml:space="preserve"> 12.06.2022</t>
  </si>
  <si>
    <t xml:space="preserve"> 05.06.2022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</si>
  <si>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</si>
  <si>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</si>
  <si>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</si>
  <si>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</si>
  <si>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</si>
  <si>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</si>
  <si>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</si>
  <si>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</si>
  <si>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06 - 12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</si>
</sst>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76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166" fontId="313" fillId="6" borderId="43" xfId="90" applyNumberFormat="1" applyFont="1" applyBorder="1" applyAlignment="1">
      <alignment horizontal="center" vertical="center" wrapText="1"/>
    </xf>
    <xf numFmtId="166" fontId="321" fillId="44" borderId="44" xfId="195" applyNumberFormat="1" applyFont="1" applyBorder="1" applyAlignment="1">
      <alignment horizontal="center" vertical="center" wrapText="1"/>
    </xf>
    <xf numFmtId="165" fontId="314" fillId="6" borderId="27" xfId="90" applyNumberFormat="1" applyFont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0" fontId="295" fillId="0" borderId="0" xfId="299" applyFont="1" applyBorder="1"/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2" fontId="285" fillId="79" borderId="0" xfId="412" applyNumberFormat="1" applyFont="1" applyFill="1" applyAlignment="1">
      <alignment vertical="center"/>
    </xf>
    <xf numFmtId="2" fontId="302" fillId="79" borderId="0" xfId="0" applyNumberFormat="1" applyFont="1" applyFill="1" applyAlignment="1">
      <alignment vertical="center"/>
    </xf>
    <xf numFmtId="2" fontId="285" fillId="97" borderId="0" xfId="0" applyNumberFormat="1" applyFont="1" applyFill="1" applyAlignment="1">
      <alignment vertical="center"/>
    </xf>
    <xf numFmtId="0" fontId="353" fillId="97" borderId="0" xfId="587" applyFont="1" applyFill="1" applyBorder="1" applyAlignment="1">
      <alignment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169,27</c:v>
                </c:pt>
                <c:pt idx="2">
                  <c:v>193,81</c:v>
                </c:pt>
                <c:pt idx="3">
                  <c:v>181,39</c:v>
                </c:pt>
                <c:pt idx="4">
                  <c:v>169,78</c:v>
                </c:pt>
                <c:pt idx="5">
                  <c:v>187,95</c:v>
                </c:pt>
                <c:pt idx="6">
                  <c:v>177,37</c:v>
                </c:pt>
                <c:pt idx="7">
                  <c:v>211,70</c:v>
                </c:pt>
                <c:pt idx="8">
                  <c:v>182,00</c:v>
                </c:pt>
                <c:pt idx="9">
                  <c:v>173,75</c:v>
                </c:pt>
                <c:pt idx="10">
                  <c:v>175,40</c:v>
                </c:pt>
                <c:pt idx="11">
                  <c:v>227,25</c:v>
                </c:pt>
                <c:pt idx="12">
                  <c:v>178,84</c:v>
                </c:pt>
                <c:pt idx="13">
                  <c:v>174,79</c:v>
                </c:pt>
                <c:pt idx="14">
                  <c:v>183,52</c:v>
                </c:pt>
                <c:pt idx="15">
                  <c:v>182,17</c:v>
                </c:pt>
                <c:pt idx="16">
                  <c:v>223,29</c:v>
                </c:pt>
                <c:pt idx="17">
                  <c:v>158,48</c:v>
                </c:pt>
                <c:pt idx="18">
                  <c:v>200,90</c:v>
                </c:pt>
                <c:pt idx="19">
                  <c:v>190,52</c:v>
                </c:pt>
                <c:pt idx="20">
                  <c:v>213,33</c:v>
                </c:pt>
                <c:pt idx="21">
                  <c:v>183,32</c:v>
                </c:pt>
                <c:pt idx="22">
                  <c:v>202,87</c:v>
                </c:pt>
                <c:pt idx="23">
                  <c:v>181,49</c:v>
                </c:pt>
                <c:pt idx="24">
                  <c:v>204,70</c:v>
                </c:pt>
                <c:pt idx="25">
                  <c:v>227,83</c:v>
                </c:pt>
                <c:pt idx="26">
                  <c:v>186,85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169.27</c:v>
                </c:pt>
                <c:pt idx="1">
                  <c:v>193.8133</c:v>
                </c:pt>
                <c:pt idx="2">
                  <c:v>181.39440000000002</c:v>
                </c:pt>
                <c:pt idx="3">
                  <c:v>169.78149999999999</c:v>
                </c:pt>
                <c:pt idx="4">
                  <c:v>187.95000000000002</c:v>
                </c:pt>
                <c:pt idx="5">
                  <c:v>177.37</c:v>
                </c:pt>
                <c:pt idx="6">
                  <c:v>211.70000000000002</c:v>
                </c:pt>
                <c:pt idx="7">
                  <c:v>182</c:v>
                </c:pt>
                <c:pt idx="8">
                  <c:v>173.7458</c:v>
                </c:pt>
                <c:pt idx="9">
                  <c:v>175.4</c:v>
                </c:pt>
                <c:pt idx="10">
                  <c:v>227.25</c:v>
                </c:pt>
                <c:pt idx="11">
                  <c:v>178.84</c:v>
                </c:pt>
                <c:pt idx="12">
                  <c:v>174.79</c:v>
                </c:pt>
                <c:pt idx="13">
                  <c:v>183.52</c:v>
                </c:pt>
                <c:pt idx="14">
                  <c:v>182.17340000000002</c:v>
                </c:pt>
                <c:pt idx="15">
                  <c:v>223.29</c:v>
                </c:pt>
                <c:pt idx="16">
                  <c:v>158.47999999999999</c:v>
                </c:pt>
                <c:pt idx="17">
                  <c:v>200.9</c:v>
                </c:pt>
                <c:pt idx="18">
                  <c:v>190.51990000000001</c:v>
                </c:pt>
                <c:pt idx="19">
                  <c:v>213.33</c:v>
                </c:pt>
                <c:pt idx="20">
                  <c:v>183.315</c:v>
                </c:pt>
                <c:pt idx="21">
                  <c:v>202.87</c:v>
                </c:pt>
                <c:pt idx="22">
                  <c:v>181.49</c:v>
                </c:pt>
                <c:pt idx="23">
                  <c:v>204.70000000000002</c:v>
                </c:pt>
                <c:pt idx="24">
                  <c:v>227.82560000000001</c:v>
                </c:pt>
                <c:pt idx="25">
                  <c:v>186.84967816776353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479"/>
      <c r="C1" s="1479"/>
      <c r="D1" s="1479"/>
      <c r="E1" s="1480"/>
      <c r="F1" s="1480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5">
      <c r="B2" s="1479"/>
      <c r="C2" s="1479"/>
      <c r="D2" s="1481" t="s">
        <v>494</v>
      </c>
      <c r="E2" s="1480"/>
      <c r="F2" s="1480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9"/>
      <c r="C3" s="1479"/>
      <c r="D3" s="1482" t="s">
        <v>495</v>
      </c>
      <c r="E3" s="1479"/>
      <c r="F3" s="1480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5">
      <c r="B4" s="1480"/>
      <c r="C4" s="1480"/>
      <c r="D4" s="1480"/>
      <c r="E4" s="1480"/>
      <c r="F4" s="1480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3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4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 ht="13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5">
      <c r="B12" s="1485" t="s">
        <v>513</v>
      </c>
      <c r="C12" s="1486"/>
      <c r="D12" s="1487"/>
      <c r="E12" s="1488" t="s">
        <v>512</v>
      </c>
      <c r="F12" s="1489"/>
      <c r="G12" s="1490"/>
      <c r="Q12" s="774"/>
      <c r="R12" s="774"/>
      <c r="S12" s="774"/>
      <c r="T12" s="774"/>
    </row>
    <row r="13" spans="2:36" ht="13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 ht="13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">
      <c r="B15" s="786" t="s">
        <v>385</v>
      </c>
      <c r="C15" s="787"/>
      <c r="D15" s="1491" t="s">
        <v>560</v>
      </c>
      <c r="E15" s="787"/>
      <c r="F15" s="787"/>
      <c r="G15" s="1486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4.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4.5">
      <c r="B17" s="782" t="s">
        <v>439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4.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4.5">
      <c r="B19" s="783" t="s">
        <v>453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4.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4.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4.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4.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4.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4.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4.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4.5">
      <c r="B27" s="783" t="s">
        <v>435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4.5">
      <c r="B28" s="782" t="s">
        <v>33</v>
      </c>
      <c r="C28" s="784" t="s">
        <v>436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4.5">
      <c r="B29" s="782" t="s">
        <v>437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4.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4.5">
      <c r="B31" s="1504" t="s">
        <v>500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5" t="s">
        <v>501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5">
      <c r="B33" s="1505" t="s">
        <v>502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5"/>
  <cols>
    <col min="2" max="2" width="30.1796875" customWidth="1"/>
    <col min="3" max="4" width="15.1796875" customWidth="1"/>
    <col min="5" max="5" width="21.9062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34" t="s">
        <v>447</v>
      </c>
      <c r="F1" s="1037"/>
    </row>
    <row r="2" spans="1:12" ht="27.75" customHeight="1">
      <c r="A2" s="385"/>
      <c r="B2" s="916" t="s">
        <v>448</v>
      </c>
      <c r="C2" s="1554" t="str">
        <f>SKUP_SEUROP_tyg!C2</f>
        <v>06 - 12.06.2022 r.</v>
      </c>
      <c r="D2" s="1035"/>
      <c r="E2" s="1036"/>
      <c r="F2" s="1038"/>
      <c r="I2" s="1039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82" t="s">
        <v>261</v>
      </c>
      <c r="C4" s="1583"/>
      <c r="D4" s="1583"/>
      <c r="E4" s="1584"/>
      <c r="F4" s="774"/>
      <c r="I4" s="1582" t="s">
        <v>261</v>
      </c>
      <c r="J4" s="1583"/>
      <c r="K4" s="1583"/>
      <c r="L4" s="1584"/>
    </row>
    <row r="5" spans="1:12" ht="21" customHeight="1" thickBot="1">
      <c r="A5" s="2"/>
      <c r="B5" s="1595" t="s">
        <v>28</v>
      </c>
      <c r="C5" s="1591" t="s">
        <v>1</v>
      </c>
      <c r="D5" s="1592"/>
      <c r="E5" s="1593" t="s">
        <v>232</v>
      </c>
      <c r="F5" s="774"/>
      <c r="I5" s="1585" t="s">
        <v>28</v>
      </c>
      <c r="J5" s="1587" t="s">
        <v>74</v>
      </c>
      <c r="K5" s="1588"/>
      <c r="L5" s="1589" t="s">
        <v>449</v>
      </c>
    </row>
    <row r="6" spans="1:12" ht="27" customHeight="1" thickBot="1">
      <c r="A6" s="2"/>
      <c r="B6" s="1596"/>
      <c r="C6" s="1049" t="s">
        <v>550</v>
      </c>
      <c r="D6" s="1043" t="s">
        <v>551</v>
      </c>
      <c r="E6" s="1594"/>
      <c r="F6" s="774"/>
      <c r="I6" s="1586"/>
      <c r="J6" s="1040" t="s">
        <v>550</v>
      </c>
      <c r="K6" s="936">
        <v>44360</v>
      </c>
      <c r="L6" s="1590"/>
    </row>
    <row r="7" spans="1:12" s="4" customFormat="1" ht="23.25" customHeight="1" thickBot="1">
      <c r="A7" s="7"/>
      <c r="B7" s="1044" t="s">
        <v>16</v>
      </c>
      <c r="C7" s="1045"/>
      <c r="D7" s="1045"/>
      <c r="E7" s="1046"/>
      <c r="F7" s="774"/>
      <c r="G7"/>
      <c r="I7" s="1041" t="s">
        <v>9</v>
      </c>
      <c r="J7" s="1062">
        <v>9476.0300000000007</v>
      </c>
      <c r="K7" s="1409">
        <v>8053.0550000000003</v>
      </c>
      <c r="L7" s="1412">
        <v>17.670002253803062</v>
      </c>
    </row>
    <row r="8" spans="1:12" ht="20.149999999999999" customHeight="1">
      <c r="A8" s="2"/>
      <c r="B8" s="1050" t="s">
        <v>9</v>
      </c>
      <c r="C8" s="1051">
        <v>9476.0300000000007</v>
      </c>
      <c r="D8" s="1052">
        <v>9406.4120000000003</v>
      </c>
      <c r="E8" s="1060">
        <v>0.74011217029405463</v>
      </c>
      <c r="F8" s="774"/>
      <c r="I8" s="1042" t="s">
        <v>556</v>
      </c>
      <c r="J8" s="1061">
        <v>9465.1759999999995</v>
      </c>
      <c r="K8" s="1410">
        <v>8006.973</v>
      </c>
      <c r="L8" s="1413">
        <v>18.211663758576424</v>
      </c>
    </row>
    <row r="9" spans="1:12" ht="20.149999999999999" customHeight="1">
      <c r="A9" s="2"/>
      <c r="B9" s="1047" t="s">
        <v>552</v>
      </c>
      <c r="C9" s="1053">
        <v>9465.1759999999995</v>
      </c>
      <c r="D9" s="1054">
        <v>9340.07</v>
      </c>
      <c r="E9" s="1057">
        <v>1.3394546293550238</v>
      </c>
      <c r="F9" s="774"/>
      <c r="I9" s="1042" t="s">
        <v>557</v>
      </c>
      <c r="J9" s="1061" t="s">
        <v>143</v>
      </c>
      <c r="K9" s="1410" t="s">
        <v>143</v>
      </c>
      <c r="L9" s="1415" t="s">
        <v>143</v>
      </c>
    </row>
    <row r="10" spans="1:12" ht="20.149999999999999" customHeight="1">
      <c r="A10" s="2"/>
      <c r="B10" s="1047" t="s">
        <v>553</v>
      </c>
      <c r="C10" s="1053" t="s">
        <v>143</v>
      </c>
      <c r="D10" s="1054" t="s">
        <v>143</v>
      </c>
      <c r="E10" s="1386" t="s">
        <v>143</v>
      </c>
      <c r="F10" s="774"/>
      <c r="I10" s="1042" t="s">
        <v>558</v>
      </c>
      <c r="J10" s="1061">
        <v>9811.0730000000003</v>
      </c>
      <c r="K10" s="1410">
        <v>8034.8739999999998</v>
      </c>
      <c r="L10" s="1413">
        <v>22.106121390329214</v>
      </c>
    </row>
    <row r="11" spans="1:12" ht="20.149999999999999" customHeight="1" thickBot="1">
      <c r="A11" s="2"/>
      <c r="B11" s="1047" t="s">
        <v>554</v>
      </c>
      <c r="C11" s="1053">
        <v>9811.0730000000003</v>
      </c>
      <c r="D11" s="1054">
        <v>9633.2360000000008</v>
      </c>
      <c r="E11" s="1058">
        <v>1.8460774759385061</v>
      </c>
      <c r="F11" s="774"/>
      <c r="I11" s="1064" t="s">
        <v>559</v>
      </c>
      <c r="J11" s="1063">
        <v>9370.66</v>
      </c>
      <c r="K11" s="1411">
        <v>8059.2870000000003</v>
      </c>
      <c r="L11" s="1414">
        <v>16.271575885062781</v>
      </c>
    </row>
    <row r="12" spans="1:12" ht="20.149999999999999" customHeight="1" thickBot="1">
      <c r="A12" s="2"/>
      <c r="B12" s="1048" t="s">
        <v>555</v>
      </c>
      <c r="C12" s="1055">
        <v>9370.66</v>
      </c>
      <c r="D12" s="1056">
        <v>9325.8799999999992</v>
      </c>
      <c r="E12" s="1059">
        <v>0.48016916366070184</v>
      </c>
      <c r="F12" s="774"/>
    </row>
    <row r="13" spans="1:12" ht="13">
      <c r="B13" s="902"/>
      <c r="C13" s="774"/>
      <c r="D13" s="774"/>
      <c r="E13" s="774"/>
      <c r="F13" s="774"/>
    </row>
    <row r="14" spans="1:12" ht="27" customHeight="1">
      <c r="A14" s="385"/>
      <c r="B14" s="878"/>
      <c r="C14" s="878"/>
      <c r="D14" s="878"/>
      <c r="E14" s="878"/>
      <c r="F14" s="878"/>
    </row>
    <row r="15" spans="1:12" ht="29.25" customHeight="1">
      <c r="A15" s="531"/>
      <c r="B15" s="912"/>
      <c r="C15" s="912"/>
      <c r="D15" s="912"/>
      <c r="E15" s="774"/>
      <c r="F15" s="774"/>
      <c r="G15" s="1"/>
    </row>
    <row r="16" spans="1:12" ht="13">
      <c r="B16" s="774"/>
      <c r="C16" s="774"/>
      <c r="D16" s="774"/>
      <c r="E16" s="774"/>
      <c r="F16" s="774"/>
      <c r="G16" s="1"/>
    </row>
    <row r="17" spans="2:7" ht="15.5">
      <c r="B17" s="913" t="s">
        <v>163</v>
      </c>
      <c r="C17" s="914"/>
      <c r="D17" s="915"/>
      <c r="E17" s="915"/>
      <c r="F17" s="880"/>
      <c r="G17" s="1"/>
    </row>
    <row r="18" spans="2:7" ht="15.5">
      <c r="B18" s="880"/>
      <c r="C18" s="915"/>
      <c r="D18" s="915"/>
      <c r="E18" s="915"/>
      <c r="F18" s="880"/>
      <c r="G18" s="1"/>
    </row>
    <row r="19" spans="2:7" ht="15.5">
      <c r="B19" s="880" t="s">
        <v>24</v>
      </c>
      <c r="C19" s="915"/>
      <c r="D19" s="915"/>
      <c r="E19" s="915"/>
      <c r="F19" s="880"/>
      <c r="G19" s="1"/>
    </row>
    <row r="20" spans="2:7" ht="15.5">
      <c r="B20" s="880" t="s">
        <v>25</v>
      </c>
      <c r="C20" s="915"/>
      <c r="D20" s="915"/>
      <c r="E20" s="915"/>
      <c r="F20" s="880"/>
      <c r="G20" s="1"/>
    </row>
    <row r="21" spans="2:7" ht="15.5">
      <c r="B21" s="880" t="s">
        <v>26</v>
      </c>
      <c r="C21" s="915"/>
      <c r="D21" s="915"/>
      <c r="E21" s="915"/>
      <c r="F21" s="880"/>
      <c r="G21" s="1"/>
    </row>
    <row r="22" spans="2:7" ht="15.5">
      <c r="B22" s="880" t="s">
        <v>27</v>
      </c>
      <c r="C22" s="880"/>
      <c r="D22" s="880"/>
      <c r="E22" s="880"/>
      <c r="F22" s="880"/>
      <c r="G22" s="1"/>
    </row>
    <row r="23" spans="2:7" ht="13">
      <c r="B23" s="774"/>
      <c r="C23" s="774"/>
      <c r="D23" s="774"/>
      <c r="E23" s="774"/>
      <c r="F23" s="774"/>
      <c r="G23" s="1"/>
    </row>
    <row r="24" spans="2:7" ht="13">
      <c r="B24" s="774"/>
      <c r="C24" s="774"/>
      <c r="D24" s="774"/>
      <c r="E24" s="774"/>
      <c r="F24" s="774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G82" sqref="G82"/>
    </sheetView>
  </sheetViews>
  <sheetFormatPr defaultColWidth="9.1796875" defaultRowHeight="13"/>
  <cols>
    <col min="1" max="1" width="11.26953125" style="392" customWidth="1"/>
    <col min="2" max="2" width="21" style="1067" customWidth="1"/>
    <col min="3" max="3" width="16.1796875" style="1067" customWidth="1"/>
    <col min="4" max="4" width="12.1796875" style="1067" customWidth="1"/>
    <col min="5" max="5" width="9.54296875" style="1067" customWidth="1"/>
    <col min="6" max="6" width="10.453125" style="1067" customWidth="1"/>
    <col min="7" max="8" width="9.1796875" style="1067"/>
    <col min="9" max="9" width="11.26953125" style="1067" customWidth="1"/>
    <col min="10" max="10" width="9.7265625" style="1067" customWidth="1"/>
    <col min="11" max="11" width="9.81640625" style="1067" customWidth="1"/>
    <col min="12" max="12" width="9.54296875" style="1067" customWidth="1"/>
    <col min="13" max="13" width="9.7265625" style="1067" customWidth="1"/>
    <col min="14" max="14" width="11.1796875" style="1067" customWidth="1"/>
    <col min="15" max="15" width="6.453125" style="1065" customWidth="1"/>
    <col min="16" max="22" width="9.1796875" style="1067"/>
    <col min="23" max="16384" width="9.1796875" style="392"/>
  </cols>
  <sheetData>
    <row r="1" spans="2:15" ht="20.25" customHeight="1">
      <c r="B1" s="1065"/>
      <c r="C1" s="1065"/>
      <c r="D1" s="1065"/>
      <c r="E1" s="1065"/>
      <c r="F1" s="1065"/>
      <c r="G1" s="1065"/>
      <c r="H1" s="1065"/>
      <c r="I1" s="1065"/>
      <c r="J1" s="1065"/>
      <c r="K1" s="1065"/>
      <c r="L1" s="1066"/>
      <c r="M1" s="1066"/>
      <c r="N1" s="1065"/>
    </row>
    <row r="2" spans="2:15" ht="20.25" customHeight="1">
      <c r="B2" s="1068" t="s">
        <v>238</v>
      </c>
      <c r="C2" s="1068"/>
      <c r="D2" s="1068"/>
      <c r="E2" s="1068"/>
      <c r="F2" s="1068"/>
      <c r="G2" s="1068"/>
      <c r="H2" s="1068"/>
      <c r="I2" s="1068"/>
      <c r="J2" s="1068"/>
      <c r="K2" s="1068"/>
      <c r="L2" s="1068"/>
      <c r="M2" s="1068"/>
      <c r="N2" s="1068"/>
      <c r="O2" s="1069"/>
    </row>
    <row r="3" spans="2:15" ht="20.25" customHeight="1">
      <c r="B3" s="1070"/>
      <c r="C3" s="1071"/>
      <c r="D3" s="1065"/>
      <c r="E3" s="1065"/>
      <c r="F3" s="1065"/>
      <c r="G3" s="1065"/>
      <c r="H3" s="1065"/>
      <c r="I3" s="1065"/>
      <c r="J3" s="1065"/>
      <c r="K3" s="1065"/>
      <c r="L3" s="1065"/>
      <c r="M3" s="1065"/>
      <c r="N3" s="1065"/>
    </row>
    <row r="4" spans="2:15" ht="20.25" customHeight="1" thickBot="1">
      <c r="B4" s="1082">
        <v>2004</v>
      </c>
      <c r="C4" s="1083" t="s">
        <v>110</v>
      </c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</row>
    <row r="5" spans="2:15" ht="17.25" customHeight="1" thickBot="1">
      <c r="B5" s="1084"/>
      <c r="C5" s="1086" t="s">
        <v>111</v>
      </c>
      <c r="D5" s="1086" t="s">
        <v>112</v>
      </c>
      <c r="E5" s="1086" t="s">
        <v>113</v>
      </c>
      <c r="F5" s="1086" t="s">
        <v>114</v>
      </c>
      <c r="G5" s="1086" t="s">
        <v>115</v>
      </c>
      <c r="H5" s="1086" t="s">
        <v>116</v>
      </c>
      <c r="I5" s="1086" t="s">
        <v>117</v>
      </c>
      <c r="J5" s="1086" t="s">
        <v>118</v>
      </c>
      <c r="K5" s="1086" t="s">
        <v>119</v>
      </c>
      <c r="L5" s="1086" t="s">
        <v>120</v>
      </c>
      <c r="M5" s="1086" t="s">
        <v>121</v>
      </c>
      <c r="N5" s="1087" t="s">
        <v>122</v>
      </c>
    </row>
    <row r="6" spans="2:15" ht="17.25" customHeight="1" thickBot="1">
      <c r="B6" s="1085" t="s">
        <v>123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5"/>
      <c r="C7" s="1075"/>
      <c r="D7" s="1075"/>
      <c r="E7" s="1075"/>
      <c r="F7" s="1075"/>
      <c r="G7" s="1075"/>
      <c r="H7" s="1075"/>
      <c r="I7" s="1075"/>
      <c r="J7" s="1075"/>
      <c r="K7" s="1075"/>
      <c r="L7" s="1075"/>
      <c r="M7" s="1075"/>
      <c r="N7" s="1075"/>
    </row>
    <row r="8" spans="2:15" ht="17.25" customHeight="1" thickBot="1">
      <c r="B8" s="1082">
        <v>2005</v>
      </c>
      <c r="C8" s="1083" t="s">
        <v>110</v>
      </c>
      <c r="D8" s="1075"/>
      <c r="E8" s="1075"/>
      <c r="F8" s="1075"/>
      <c r="G8" s="1075"/>
      <c r="H8" s="1075"/>
      <c r="I8" s="1075"/>
      <c r="J8" s="1075"/>
      <c r="K8" s="1075"/>
      <c r="L8" s="1075"/>
      <c r="M8" s="1075"/>
      <c r="N8" s="1075"/>
    </row>
    <row r="9" spans="2:15" ht="17.25" customHeight="1" thickBot="1">
      <c r="B9" s="1084"/>
      <c r="C9" s="1086" t="s">
        <v>111</v>
      </c>
      <c r="D9" s="1086" t="s">
        <v>112</v>
      </c>
      <c r="E9" s="1086" t="s">
        <v>113</v>
      </c>
      <c r="F9" s="1086" t="s">
        <v>114</v>
      </c>
      <c r="G9" s="1086" t="s">
        <v>115</v>
      </c>
      <c r="H9" s="1086" t="s">
        <v>116</v>
      </c>
      <c r="I9" s="1086" t="s">
        <v>117</v>
      </c>
      <c r="J9" s="1086" t="s">
        <v>118</v>
      </c>
      <c r="K9" s="1086" t="s">
        <v>119</v>
      </c>
      <c r="L9" s="1086" t="s">
        <v>120</v>
      </c>
      <c r="M9" s="1086" t="s">
        <v>121</v>
      </c>
      <c r="N9" s="1087" t="s">
        <v>122</v>
      </c>
    </row>
    <row r="10" spans="2:15" ht="17.25" customHeight="1" thickBot="1">
      <c r="B10" s="1085" t="s">
        <v>123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5"/>
      <c r="C11" s="1075"/>
      <c r="D11" s="1075"/>
      <c r="E11" s="1075"/>
      <c r="F11" s="1075"/>
      <c r="G11" s="1075"/>
      <c r="H11" s="1075"/>
      <c r="I11" s="1075"/>
      <c r="J11" s="1075"/>
      <c r="K11" s="1075"/>
      <c r="L11" s="1075"/>
      <c r="M11" s="1075"/>
      <c r="N11" s="1075"/>
    </row>
    <row r="12" spans="2:15" ht="17.25" customHeight="1" thickBot="1">
      <c r="B12" s="1082">
        <v>2006</v>
      </c>
      <c r="C12" s="1083" t="s">
        <v>110</v>
      </c>
      <c r="D12" s="1075"/>
      <c r="E12" s="1075"/>
      <c r="F12" s="1075"/>
      <c r="G12" s="1075"/>
      <c r="H12" s="1075"/>
      <c r="I12" s="1075"/>
      <c r="J12" s="1075"/>
      <c r="K12" s="1075"/>
      <c r="L12" s="1075"/>
      <c r="M12" s="1075"/>
      <c r="N12" s="1075"/>
    </row>
    <row r="13" spans="2:15" ht="17.25" customHeight="1" thickBot="1">
      <c r="B13" s="1084"/>
      <c r="C13" s="1086" t="s">
        <v>111</v>
      </c>
      <c r="D13" s="1086" t="s">
        <v>112</v>
      </c>
      <c r="E13" s="1086" t="s">
        <v>113</v>
      </c>
      <c r="F13" s="1086" t="s">
        <v>114</v>
      </c>
      <c r="G13" s="1086" t="s">
        <v>115</v>
      </c>
      <c r="H13" s="1086" t="s">
        <v>116</v>
      </c>
      <c r="I13" s="1086" t="s">
        <v>117</v>
      </c>
      <c r="J13" s="1086" t="s">
        <v>118</v>
      </c>
      <c r="K13" s="1086" t="s">
        <v>119</v>
      </c>
      <c r="L13" s="1086" t="s">
        <v>120</v>
      </c>
      <c r="M13" s="1086" t="s">
        <v>121</v>
      </c>
      <c r="N13" s="1087" t="s">
        <v>122</v>
      </c>
    </row>
    <row r="14" spans="2:15" ht="17.25" customHeight="1" thickBot="1">
      <c r="B14" s="1088" t="s">
        <v>123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82">
        <v>2007</v>
      </c>
      <c r="C16" s="1083" t="s">
        <v>110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84"/>
      <c r="C17" s="1086" t="s">
        <v>111</v>
      </c>
      <c r="D17" s="1086" t="s">
        <v>112</v>
      </c>
      <c r="E17" s="1086" t="s">
        <v>113</v>
      </c>
      <c r="F17" s="1086" t="s">
        <v>114</v>
      </c>
      <c r="G17" s="1086" t="s">
        <v>115</v>
      </c>
      <c r="H17" s="1086" t="s">
        <v>116</v>
      </c>
      <c r="I17" s="1086" t="s">
        <v>117</v>
      </c>
      <c r="J17" s="1086" t="s">
        <v>118</v>
      </c>
      <c r="K17" s="1086" t="s">
        <v>119</v>
      </c>
      <c r="L17" s="1086" t="s">
        <v>120</v>
      </c>
      <c r="M17" s="1086" t="s">
        <v>121</v>
      </c>
      <c r="N17" s="1087" t="s">
        <v>122</v>
      </c>
    </row>
    <row r="18" spans="2:14" ht="17.25" customHeight="1" thickBot="1">
      <c r="B18" s="1085" t="s">
        <v>123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73"/>
      <c r="C19" s="1074"/>
      <c r="D19" s="1075"/>
      <c r="E19" s="1075"/>
      <c r="F19" s="1075"/>
      <c r="G19" s="1075"/>
      <c r="H19" s="1075"/>
      <c r="I19" s="1075"/>
      <c r="J19" s="1075"/>
      <c r="K19" s="1075"/>
      <c r="L19" s="1075"/>
      <c r="M19" s="1075"/>
      <c r="N19" s="1075"/>
    </row>
    <row r="20" spans="2:14" ht="17.25" customHeight="1" thickBot="1">
      <c r="B20" s="1082">
        <v>2008</v>
      </c>
      <c r="C20" s="1083" t="s">
        <v>110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84"/>
      <c r="C21" s="1086" t="s">
        <v>111</v>
      </c>
      <c r="D21" s="1086" t="s">
        <v>112</v>
      </c>
      <c r="E21" s="1086" t="s">
        <v>113</v>
      </c>
      <c r="F21" s="1086" t="s">
        <v>114</v>
      </c>
      <c r="G21" s="1086" t="s">
        <v>115</v>
      </c>
      <c r="H21" s="1086" t="s">
        <v>116</v>
      </c>
      <c r="I21" s="1086" t="s">
        <v>117</v>
      </c>
      <c r="J21" s="1086" t="s">
        <v>118</v>
      </c>
      <c r="K21" s="1086" t="s">
        <v>119</v>
      </c>
      <c r="L21" s="1086" t="s">
        <v>120</v>
      </c>
      <c r="M21" s="1086" t="s">
        <v>121</v>
      </c>
      <c r="N21" s="1087" t="s">
        <v>122</v>
      </c>
    </row>
    <row r="22" spans="2:14" ht="17.25" customHeight="1" thickBot="1">
      <c r="B22" s="1085" t="s">
        <v>123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73"/>
      <c r="C23" s="1074"/>
      <c r="D23" s="1075"/>
      <c r="E23" s="1075"/>
      <c r="F23" s="1075"/>
      <c r="G23" s="1075"/>
      <c r="H23" s="1075"/>
      <c r="I23" s="1075"/>
      <c r="J23" s="1075"/>
      <c r="K23" s="1075"/>
      <c r="L23" s="1075"/>
      <c r="M23" s="1075"/>
      <c r="N23" s="1075"/>
    </row>
    <row r="24" spans="2:14" ht="17.25" customHeight="1">
      <c r="B24" s="1073"/>
      <c r="C24" s="1074"/>
      <c r="D24" s="1075"/>
      <c r="E24" s="1075"/>
      <c r="F24" s="1075"/>
      <c r="G24" s="1075"/>
      <c r="H24" s="1075"/>
      <c r="I24" s="1075"/>
      <c r="J24" s="1075"/>
      <c r="K24" s="1075"/>
      <c r="L24" s="1075"/>
      <c r="M24" s="1075"/>
      <c r="N24" s="1075"/>
    </row>
    <row r="25" spans="2:14" ht="17.25" customHeight="1" thickBot="1">
      <c r="B25" s="1082">
        <v>2009</v>
      </c>
      <c r="C25" s="1083" t="s">
        <v>110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84"/>
      <c r="C26" s="1086" t="s">
        <v>111</v>
      </c>
      <c r="D26" s="1086" t="s">
        <v>112</v>
      </c>
      <c r="E26" s="1086" t="s">
        <v>113</v>
      </c>
      <c r="F26" s="1086" t="s">
        <v>114</v>
      </c>
      <c r="G26" s="1086" t="s">
        <v>115</v>
      </c>
      <c r="H26" s="1086" t="s">
        <v>116</v>
      </c>
      <c r="I26" s="1086" t="s">
        <v>117</v>
      </c>
      <c r="J26" s="1086" t="s">
        <v>118</v>
      </c>
      <c r="K26" s="1086" t="s">
        <v>119</v>
      </c>
      <c r="L26" s="1086" t="s">
        <v>120</v>
      </c>
      <c r="M26" s="1086" t="s">
        <v>121</v>
      </c>
      <c r="N26" s="1087" t="s">
        <v>122</v>
      </c>
    </row>
    <row r="27" spans="2:14" ht="17.25" customHeight="1" thickBot="1">
      <c r="B27" s="1085" t="s">
        <v>123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73"/>
      <c r="C28" s="1074"/>
      <c r="D28" s="1075"/>
      <c r="E28" s="1075"/>
      <c r="F28" s="1075"/>
      <c r="G28" s="1075"/>
      <c r="H28" s="1075"/>
      <c r="I28" s="1075"/>
      <c r="J28" s="1075"/>
      <c r="K28" s="1075"/>
      <c r="L28" s="1075"/>
      <c r="M28" s="1075"/>
      <c r="N28" s="1075"/>
    </row>
    <row r="29" spans="2:14" ht="17.25" customHeight="1">
      <c r="B29" s="1073"/>
      <c r="C29" s="1074"/>
      <c r="D29" s="1075"/>
      <c r="E29" s="1075"/>
      <c r="F29" s="1075"/>
      <c r="G29" s="1075"/>
      <c r="H29" s="1075"/>
      <c r="I29" s="1075"/>
      <c r="J29" s="1075"/>
      <c r="K29" s="1075"/>
      <c r="L29" s="1075"/>
      <c r="M29" s="1075"/>
      <c r="N29" s="1075"/>
    </row>
    <row r="30" spans="2:14" ht="17.25" customHeight="1" thickBot="1">
      <c r="B30" s="1082">
        <v>2010</v>
      </c>
      <c r="C30" s="1083" t="s">
        <v>110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84"/>
      <c r="C31" s="1086" t="s">
        <v>111</v>
      </c>
      <c r="D31" s="1086" t="s">
        <v>112</v>
      </c>
      <c r="E31" s="1086" t="s">
        <v>113</v>
      </c>
      <c r="F31" s="1086" t="s">
        <v>114</v>
      </c>
      <c r="G31" s="1086" t="s">
        <v>115</v>
      </c>
      <c r="H31" s="1086" t="s">
        <v>116</v>
      </c>
      <c r="I31" s="1086" t="s">
        <v>117</v>
      </c>
      <c r="J31" s="1086" t="s">
        <v>118</v>
      </c>
      <c r="K31" s="1086" t="s">
        <v>119</v>
      </c>
      <c r="L31" s="1086" t="s">
        <v>120</v>
      </c>
      <c r="M31" s="1086" t="s">
        <v>121</v>
      </c>
      <c r="N31" s="1087" t="s">
        <v>122</v>
      </c>
    </row>
    <row r="32" spans="2:14" ht="17.25" customHeight="1" thickBot="1">
      <c r="B32" s="1085" t="s">
        <v>123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73"/>
      <c r="C33" s="1074"/>
      <c r="D33" s="1075"/>
      <c r="E33" s="1075"/>
      <c r="F33" s="1075"/>
      <c r="G33" s="1075"/>
      <c r="H33" s="1075"/>
      <c r="I33" s="1075"/>
      <c r="J33" s="1075"/>
      <c r="K33" s="1075"/>
      <c r="L33" s="1075"/>
      <c r="M33" s="1075"/>
      <c r="N33" s="1075"/>
    </row>
    <row r="34" spans="2:14" ht="17.25" customHeight="1" thickBot="1">
      <c r="B34" s="1082">
        <v>2011</v>
      </c>
      <c r="C34" s="1083" t="s">
        <v>110</v>
      </c>
      <c r="D34" s="1075"/>
      <c r="E34" s="1075"/>
      <c r="F34" s="1075"/>
      <c r="G34" s="1075"/>
      <c r="H34" s="1075"/>
      <c r="I34" s="1075"/>
      <c r="J34" s="1075"/>
      <c r="K34" s="1075"/>
      <c r="L34" s="1075"/>
      <c r="M34" s="1075"/>
      <c r="N34" s="1075"/>
    </row>
    <row r="35" spans="2:14" ht="17.25" customHeight="1" thickBot="1">
      <c r="B35" s="1084"/>
      <c r="C35" s="1086" t="s">
        <v>111</v>
      </c>
      <c r="D35" s="1086" t="s">
        <v>112</v>
      </c>
      <c r="E35" s="1086" t="s">
        <v>113</v>
      </c>
      <c r="F35" s="1086" t="s">
        <v>114</v>
      </c>
      <c r="G35" s="1086" t="s">
        <v>115</v>
      </c>
      <c r="H35" s="1086" t="s">
        <v>116</v>
      </c>
      <c r="I35" s="1086" t="s">
        <v>117</v>
      </c>
      <c r="J35" s="1086" t="s">
        <v>118</v>
      </c>
      <c r="K35" s="1086" t="s">
        <v>119</v>
      </c>
      <c r="L35" s="1086" t="s">
        <v>120</v>
      </c>
      <c r="M35" s="1086" t="s">
        <v>121</v>
      </c>
      <c r="N35" s="1087" t="s">
        <v>122</v>
      </c>
    </row>
    <row r="36" spans="2:14" ht="17.25" customHeight="1" thickBot="1">
      <c r="B36" s="1085" t="s">
        <v>123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82">
        <v>2012</v>
      </c>
      <c r="C39" s="1083" t="s">
        <v>110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84"/>
      <c r="C40" s="1086" t="s">
        <v>111</v>
      </c>
      <c r="D40" s="1086" t="s">
        <v>112</v>
      </c>
      <c r="E40" s="1086" t="s">
        <v>113</v>
      </c>
      <c r="F40" s="1086" t="s">
        <v>114</v>
      </c>
      <c r="G40" s="1086" t="s">
        <v>115</v>
      </c>
      <c r="H40" s="1086" t="s">
        <v>116</v>
      </c>
      <c r="I40" s="1086" t="s">
        <v>117</v>
      </c>
      <c r="J40" s="1086" t="s">
        <v>118</v>
      </c>
      <c r="K40" s="1086" t="s">
        <v>119</v>
      </c>
      <c r="L40" s="1086" t="s">
        <v>120</v>
      </c>
      <c r="M40" s="1086" t="s">
        <v>121</v>
      </c>
      <c r="N40" s="1087" t="s">
        <v>122</v>
      </c>
    </row>
    <row r="41" spans="2:14" ht="17.25" customHeight="1" thickBot="1">
      <c r="B41" s="1085" t="s">
        <v>123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82">
        <v>2013</v>
      </c>
      <c r="C43" s="1083" t="s">
        <v>110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84"/>
      <c r="C44" s="1086" t="s">
        <v>111</v>
      </c>
      <c r="D44" s="1086" t="s">
        <v>112</v>
      </c>
      <c r="E44" s="1086" t="s">
        <v>113</v>
      </c>
      <c r="F44" s="1086" t="s">
        <v>114</v>
      </c>
      <c r="G44" s="1086" t="s">
        <v>115</v>
      </c>
      <c r="H44" s="1086" t="s">
        <v>116</v>
      </c>
      <c r="I44" s="1086" t="s">
        <v>117</v>
      </c>
      <c r="J44" s="1086" t="s">
        <v>118</v>
      </c>
      <c r="K44" s="1086" t="s">
        <v>119</v>
      </c>
      <c r="L44" s="1086" t="s">
        <v>120</v>
      </c>
      <c r="M44" s="1086" t="s">
        <v>121</v>
      </c>
      <c r="N44" s="1087" t="s">
        <v>122</v>
      </c>
    </row>
    <row r="45" spans="2:14" ht="17.25" customHeight="1" thickBot="1">
      <c r="B45" s="1085" t="s">
        <v>123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82">
        <v>2014</v>
      </c>
      <c r="C47" s="1089" t="s">
        <v>110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84"/>
      <c r="C48" s="1086" t="s">
        <v>111</v>
      </c>
      <c r="D48" s="1086" t="s">
        <v>112</v>
      </c>
      <c r="E48" s="1086" t="s">
        <v>113</v>
      </c>
      <c r="F48" s="1086" t="s">
        <v>114</v>
      </c>
      <c r="G48" s="1086" t="s">
        <v>115</v>
      </c>
      <c r="H48" s="1086" t="s">
        <v>116</v>
      </c>
      <c r="I48" s="1086" t="s">
        <v>117</v>
      </c>
      <c r="J48" s="1086" t="s">
        <v>118</v>
      </c>
      <c r="K48" s="1086" t="s">
        <v>119</v>
      </c>
      <c r="L48" s="1086" t="s">
        <v>120</v>
      </c>
      <c r="M48" s="1086" t="s">
        <v>121</v>
      </c>
      <c r="N48" s="1087" t="s">
        <v>122</v>
      </c>
    </row>
    <row r="49" spans="2:15" ht="17.25" customHeight="1" thickBot="1">
      <c r="B49" s="1085" t="s">
        <v>123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82">
        <v>2015</v>
      </c>
      <c r="C51" s="1089" t="s">
        <v>110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84"/>
      <c r="C52" s="1086" t="s">
        <v>111</v>
      </c>
      <c r="D52" s="1086" t="s">
        <v>112</v>
      </c>
      <c r="E52" s="1086" t="s">
        <v>113</v>
      </c>
      <c r="F52" s="1086" t="s">
        <v>114</v>
      </c>
      <c r="G52" s="1086" t="s">
        <v>115</v>
      </c>
      <c r="H52" s="1086" t="s">
        <v>116</v>
      </c>
      <c r="I52" s="1086" t="s">
        <v>117</v>
      </c>
      <c r="J52" s="1086" t="s">
        <v>118</v>
      </c>
      <c r="K52" s="1086" t="s">
        <v>119</v>
      </c>
      <c r="L52" s="1086" t="s">
        <v>120</v>
      </c>
      <c r="M52" s="1086" t="s">
        <v>121</v>
      </c>
      <c r="N52" s="1087" t="s">
        <v>122</v>
      </c>
    </row>
    <row r="53" spans="2:15" ht="17.25" customHeight="1" thickBot="1">
      <c r="B53" s="1085" t="s">
        <v>123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82">
        <v>2016</v>
      </c>
      <c r="C55" s="1089" t="s">
        <v>110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84"/>
      <c r="C56" s="1086" t="s">
        <v>111</v>
      </c>
      <c r="D56" s="1086" t="s">
        <v>112</v>
      </c>
      <c r="E56" s="1086" t="s">
        <v>113</v>
      </c>
      <c r="F56" s="1086" t="s">
        <v>114</v>
      </c>
      <c r="G56" s="1086" t="s">
        <v>115</v>
      </c>
      <c r="H56" s="1086" t="s">
        <v>116</v>
      </c>
      <c r="I56" s="1086" t="s">
        <v>117</v>
      </c>
      <c r="J56" s="1086" t="s">
        <v>118</v>
      </c>
      <c r="K56" s="1086" t="s">
        <v>119</v>
      </c>
      <c r="L56" s="1086" t="s">
        <v>120</v>
      </c>
      <c r="M56" s="1086" t="s">
        <v>121</v>
      </c>
      <c r="N56" s="1087" t="s">
        <v>122</v>
      </c>
    </row>
    <row r="57" spans="2:15" ht="17.25" customHeight="1" thickBot="1">
      <c r="B57" s="1085" t="s">
        <v>123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82">
        <v>2017</v>
      </c>
      <c r="C59" s="1089" t="s">
        <v>110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84"/>
      <c r="C60" s="1086" t="s">
        <v>111</v>
      </c>
      <c r="D60" s="1086" t="s">
        <v>112</v>
      </c>
      <c r="E60" s="1086" t="s">
        <v>113</v>
      </c>
      <c r="F60" s="1086" t="s">
        <v>114</v>
      </c>
      <c r="G60" s="1086" t="s">
        <v>115</v>
      </c>
      <c r="H60" s="1086" t="s">
        <v>116</v>
      </c>
      <c r="I60" s="1086" t="s">
        <v>117</v>
      </c>
      <c r="J60" s="1086" t="s">
        <v>118</v>
      </c>
      <c r="K60" s="1086" t="s">
        <v>119</v>
      </c>
      <c r="L60" s="1086" t="s">
        <v>120</v>
      </c>
      <c r="M60" s="1086" t="s">
        <v>121</v>
      </c>
      <c r="N60" s="1087" t="s">
        <v>122</v>
      </c>
    </row>
    <row r="61" spans="2:15" ht="17.25" customHeight="1" thickBot="1">
      <c r="B61" s="1085" t="s">
        <v>123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78"/>
      <c r="C62" s="1080"/>
      <c r="D62" s="1080"/>
      <c r="E62" s="1080"/>
      <c r="F62" s="1080"/>
      <c r="G62" s="1080"/>
      <c r="H62" s="1080"/>
      <c r="I62" s="1080"/>
      <c r="J62" s="1080"/>
      <c r="K62" s="1080"/>
      <c r="L62" s="1080"/>
      <c r="M62" s="1080"/>
      <c r="N62" s="1080"/>
      <c r="O62" s="1072"/>
    </row>
    <row r="63" spans="2:15" ht="17.25" customHeight="1" thickBot="1">
      <c r="B63" s="1082">
        <v>2018</v>
      </c>
      <c r="C63" s="1089" t="s">
        <v>110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84"/>
      <c r="C64" s="1086" t="s">
        <v>111</v>
      </c>
      <c r="D64" s="1086" t="s">
        <v>112</v>
      </c>
      <c r="E64" s="1086" t="s">
        <v>113</v>
      </c>
      <c r="F64" s="1086" t="s">
        <v>114</v>
      </c>
      <c r="G64" s="1086" t="s">
        <v>115</v>
      </c>
      <c r="H64" s="1086" t="s">
        <v>116</v>
      </c>
      <c r="I64" s="1086" t="s">
        <v>117</v>
      </c>
      <c r="J64" s="1086" t="s">
        <v>118</v>
      </c>
      <c r="K64" s="1086" t="s">
        <v>119</v>
      </c>
      <c r="L64" s="1086" t="s">
        <v>120</v>
      </c>
      <c r="M64" s="1086" t="s">
        <v>121</v>
      </c>
      <c r="N64" s="1087" t="s">
        <v>122</v>
      </c>
    </row>
    <row r="65" spans="2:22" ht="17.25" customHeight="1" thickBot="1">
      <c r="B65" s="1085" t="s">
        <v>123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22" ht="17.25" customHeight="1">
      <c r="B66" s="1078"/>
      <c r="C66" s="1080"/>
      <c r="D66" s="1080"/>
      <c r="E66" s="1080"/>
      <c r="F66" s="1080"/>
      <c r="G66" s="1080"/>
      <c r="H66" s="1080"/>
      <c r="I66" s="1080"/>
      <c r="J66" s="1080"/>
      <c r="K66" s="1080"/>
      <c r="L66" s="1080"/>
      <c r="M66" s="1080"/>
      <c r="N66" s="1080"/>
      <c r="O66" s="1072"/>
    </row>
    <row r="67" spans="2:22" ht="17.25" customHeight="1" thickBot="1">
      <c r="B67" s="1082">
        <v>2019</v>
      </c>
      <c r="C67" s="1089" t="s">
        <v>110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22" ht="17.25" customHeight="1" thickBot="1">
      <c r="B68" s="1084"/>
      <c r="C68" s="1086" t="s">
        <v>111</v>
      </c>
      <c r="D68" s="1086" t="s">
        <v>112</v>
      </c>
      <c r="E68" s="1086" t="s">
        <v>113</v>
      </c>
      <c r="F68" s="1086" t="s">
        <v>114</v>
      </c>
      <c r="G68" s="1086" t="s">
        <v>115</v>
      </c>
      <c r="H68" s="1086" t="s">
        <v>116</v>
      </c>
      <c r="I68" s="1086" t="s">
        <v>117</v>
      </c>
      <c r="J68" s="1086" t="s">
        <v>118</v>
      </c>
      <c r="K68" s="1086" t="s">
        <v>119</v>
      </c>
      <c r="L68" s="1086" t="s">
        <v>120</v>
      </c>
      <c r="M68" s="1086" t="s">
        <v>121</v>
      </c>
      <c r="N68" s="1087" t="s">
        <v>122</v>
      </c>
    </row>
    <row r="69" spans="2:22" ht="17.25" customHeight="1" thickBot="1">
      <c r="B69" s="1085" t="s">
        <v>123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22" s="393" customFormat="1" ht="17.25" customHeight="1">
      <c r="B70" s="1078"/>
      <c r="C70" s="1080"/>
      <c r="D70" s="1080"/>
      <c r="E70" s="1080"/>
      <c r="F70" s="1080"/>
      <c r="G70" s="1080"/>
      <c r="H70" s="1080"/>
      <c r="I70" s="1080"/>
      <c r="J70" s="1080"/>
      <c r="K70" s="1080"/>
      <c r="L70" s="1080"/>
      <c r="M70" s="1080"/>
      <c r="N70" s="1080"/>
      <c r="O70" s="1065"/>
      <c r="P70" s="1065"/>
      <c r="Q70" s="1065"/>
      <c r="R70" s="1065"/>
      <c r="S70" s="1065"/>
      <c r="T70" s="1065"/>
      <c r="U70" s="1065"/>
      <c r="V70" s="1065"/>
    </row>
    <row r="71" spans="2:22" ht="17.25" customHeight="1" thickBot="1">
      <c r="B71" s="1082">
        <v>2020</v>
      </c>
      <c r="C71" s="1089" t="s">
        <v>110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72"/>
    </row>
    <row r="72" spans="2:22" ht="17.25" customHeight="1" thickBot="1">
      <c r="B72" s="1084"/>
      <c r="C72" s="1086" t="s">
        <v>111</v>
      </c>
      <c r="D72" s="1086" t="s">
        <v>112</v>
      </c>
      <c r="E72" s="1086" t="s">
        <v>113</v>
      </c>
      <c r="F72" s="1086" t="s">
        <v>114</v>
      </c>
      <c r="G72" s="1086" t="s">
        <v>115</v>
      </c>
      <c r="H72" s="1086" t="s">
        <v>116</v>
      </c>
      <c r="I72" s="1086" t="s">
        <v>117</v>
      </c>
      <c r="J72" s="1086" t="s">
        <v>118</v>
      </c>
      <c r="K72" s="1086" t="s">
        <v>119</v>
      </c>
      <c r="L72" s="1086" t="s">
        <v>120</v>
      </c>
      <c r="M72" s="1086" t="s">
        <v>121</v>
      </c>
      <c r="N72" s="1087" t="s">
        <v>122</v>
      </c>
      <c r="O72" s="1072"/>
    </row>
    <row r="73" spans="2:22" ht="17.25" customHeight="1" thickBot="1">
      <c r="B73" s="1085" t="s">
        <v>123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72"/>
    </row>
    <row r="74" spans="2:22" ht="15.5">
      <c r="B74" s="1075"/>
      <c r="C74" s="1075"/>
      <c r="D74" s="1075"/>
      <c r="E74" s="1075"/>
      <c r="F74" s="1075"/>
      <c r="G74" s="1075"/>
      <c r="H74" s="1075"/>
      <c r="I74" s="1075"/>
      <c r="J74" s="1075"/>
      <c r="K74" s="1075"/>
      <c r="L74" s="1078"/>
      <c r="M74" s="1078"/>
      <c r="N74" s="1078"/>
      <c r="O74" s="1072"/>
    </row>
    <row r="75" spans="2:22" ht="15.5">
      <c r="B75" s="1075"/>
      <c r="C75" s="1075"/>
      <c r="D75" s="1075"/>
      <c r="E75" s="1075"/>
      <c r="F75" s="1075"/>
      <c r="G75" s="1075"/>
      <c r="H75" s="1075"/>
      <c r="I75" s="1075"/>
      <c r="J75" s="1075"/>
      <c r="K75" s="1075"/>
      <c r="L75" s="1078"/>
      <c r="M75" s="1078"/>
      <c r="N75" s="1078"/>
      <c r="O75" s="1072"/>
    </row>
    <row r="76" spans="2:22" ht="16" thickBot="1">
      <c r="B76" s="1082">
        <v>2021</v>
      </c>
      <c r="C76" s="1089" t="s">
        <v>110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72"/>
    </row>
    <row r="77" spans="2:22" ht="16" thickBot="1">
      <c r="B77" s="1084"/>
      <c r="C77" s="1086" t="s">
        <v>111</v>
      </c>
      <c r="D77" s="1086" t="s">
        <v>112</v>
      </c>
      <c r="E77" s="1086" t="s">
        <v>113</v>
      </c>
      <c r="F77" s="1086" t="s">
        <v>114</v>
      </c>
      <c r="G77" s="1086" t="s">
        <v>115</v>
      </c>
      <c r="H77" s="1086" t="s">
        <v>116</v>
      </c>
      <c r="I77" s="1086" t="s">
        <v>117</v>
      </c>
      <c r="J77" s="1086" t="s">
        <v>118</v>
      </c>
      <c r="K77" s="1086" t="s">
        <v>119</v>
      </c>
      <c r="L77" s="1086" t="s">
        <v>120</v>
      </c>
      <c r="M77" s="1086" t="s">
        <v>121</v>
      </c>
      <c r="N77" s="1087" t="s">
        <v>122</v>
      </c>
      <c r="O77" s="1072"/>
    </row>
    <row r="78" spans="2:22" ht="16" thickBot="1">
      <c r="B78" s="1085" t="s">
        <v>123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>
        <v>7737</v>
      </c>
      <c r="I78" s="1076">
        <v>7168.5640000000003</v>
      </c>
      <c r="J78" s="1076">
        <v>7431.9129999999996</v>
      </c>
      <c r="K78" s="1076">
        <v>6762.7129999999997</v>
      </c>
      <c r="L78" s="1076">
        <v>6263.6350000000002</v>
      </c>
      <c r="M78" s="1076">
        <v>6216</v>
      </c>
      <c r="N78" s="1077">
        <v>6429</v>
      </c>
      <c r="O78" s="1072"/>
    </row>
    <row r="79" spans="2:22" ht="15.5">
      <c r="B79" s="1075"/>
      <c r="C79" s="1075"/>
      <c r="D79" s="1075"/>
      <c r="E79" s="1075"/>
      <c r="F79" s="1075"/>
      <c r="G79" s="1075"/>
      <c r="H79" s="1075"/>
      <c r="I79" s="1075"/>
      <c r="J79" s="1075"/>
      <c r="K79" s="1075"/>
      <c r="L79" s="1078"/>
      <c r="M79" s="1078"/>
      <c r="N79" s="1078"/>
      <c r="O79" s="1072"/>
    </row>
    <row r="80" spans="2:22" ht="16" thickBot="1">
      <c r="B80" s="1090">
        <v>2022</v>
      </c>
      <c r="C80" s="1091" t="s">
        <v>110</v>
      </c>
      <c r="D80" s="1080"/>
      <c r="E80" s="1080"/>
      <c r="F80" s="1080"/>
      <c r="G80" s="1080"/>
      <c r="H80" s="1080"/>
      <c r="I80" s="1080"/>
      <c r="J80" s="1080"/>
      <c r="K80" s="1080"/>
      <c r="L80" s="1080"/>
      <c r="M80" s="1080"/>
      <c r="N80" s="1080"/>
    </row>
    <row r="81" spans="2:14" ht="16" thickBot="1">
      <c r="B81" s="1092"/>
      <c r="C81" s="1094" t="s">
        <v>111</v>
      </c>
      <c r="D81" s="1094" t="s">
        <v>112</v>
      </c>
      <c r="E81" s="1094" t="s">
        <v>113</v>
      </c>
      <c r="F81" s="1094" t="s">
        <v>114</v>
      </c>
      <c r="G81" s="1094" t="s">
        <v>115</v>
      </c>
      <c r="H81" s="1094" t="s">
        <v>116</v>
      </c>
      <c r="I81" s="1094" t="s">
        <v>117</v>
      </c>
      <c r="J81" s="1094" t="s">
        <v>118</v>
      </c>
      <c r="K81" s="1094" t="s">
        <v>119</v>
      </c>
      <c r="L81" s="1094" t="s">
        <v>120</v>
      </c>
      <c r="M81" s="1094" t="s">
        <v>121</v>
      </c>
      <c r="N81" s="1095" t="s">
        <v>122</v>
      </c>
    </row>
    <row r="82" spans="2:14" ht="16" thickBot="1">
      <c r="B82" s="1093" t="s">
        <v>123</v>
      </c>
      <c r="C82" s="1076">
        <v>6706.8040000000001</v>
      </c>
      <c r="D82" s="1076">
        <v>6444.71</v>
      </c>
      <c r="E82" s="1076">
        <v>9602.8559999999998</v>
      </c>
      <c r="F82" s="1076">
        <v>10011.225</v>
      </c>
      <c r="G82" s="1076">
        <v>9408.5210000000006</v>
      </c>
      <c r="H82" s="1076"/>
      <c r="I82" s="1076"/>
      <c r="J82" s="1076"/>
      <c r="K82" s="1076"/>
      <c r="L82" s="1076"/>
      <c r="M82" s="1076"/>
      <c r="N82" s="107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2" sqref="C2:D2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602" t="s">
        <v>450</v>
      </c>
      <c r="C1" s="1602"/>
      <c r="D1" s="1602"/>
      <c r="E1" s="1602"/>
      <c r="F1" s="1037"/>
      <c r="G1" s="664" t="s">
        <v>394</v>
      </c>
      <c r="H1" s="1096"/>
    </row>
    <row r="2" spans="2:13" ht="24" customHeight="1">
      <c r="B2" s="916" t="s">
        <v>448</v>
      </c>
      <c r="C2" s="1603" t="s">
        <v>515</v>
      </c>
      <c r="D2" s="1603"/>
      <c r="G2" s="641"/>
    </row>
    <row r="3" spans="2:13" ht="28.5" customHeight="1" thickBot="1">
      <c r="B3" s="1097"/>
      <c r="C3" s="1098"/>
      <c r="D3" s="1098"/>
      <c r="E3" s="1098"/>
    </row>
    <row r="4" spans="2:13" ht="21.75" customHeight="1" thickBot="1">
      <c r="B4" s="1597" t="s">
        <v>516</v>
      </c>
      <c r="C4" s="1599" t="s">
        <v>517</v>
      </c>
      <c r="D4" s="1600"/>
      <c r="E4" s="1601"/>
      <c r="H4"/>
      <c r="I4"/>
      <c r="J4"/>
      <c r="K4"/>
      <c r="L4"/>
      <c r="M4"/>
    </row>
    <row r="5" spans="2:13" ht="30.75" customHeight="1" thickBot="1">
      <c r="B5" s="1598"/>
      <c r="C5" s="1373">
        <v>44724</v>
      </c>
      <c r="D5" s="1374">
        <v>44717</v>
      </c>
      <c r="E5" s="1099" t="s">
        <v>518</v>
      </c>
      <c r="H5"/>
      <c r="I5"/>
      <c r="J5"/>
      <c r="K5"/>
      <c r="L5"/>
      <c r="M5"/>
    </row>
    <row r="6" spans="2:13" ht="17.25" customHeight="1">
      <c r="B6" s="1100" t="s">
        <v>519</v>
      </c>
      <c r="C6" s="1101">
        <v>15919.963</v>
      </c>
      <c r="D6" s="1102">
        <v>15311.302</v>
      </c>
      <c r="E6" s="1111">
        <v>3.9752399893882316E-2</v>
      </c>
      <c r="F6" s="642"/>
      <c r="H6"/>
      <c r="I6"/>
      <c r="J6"/>
      <c r="K6"/>
      <c r="L6"/>
      <c r="M6"/>
    </row>
    <row r="7" spans="2:13" ht="17.25" customHeight="1">
      <c r="B7" s="1103" t="s">
        <v>520</v>
      </c>
      <c r="C7" s="1104">
        <v>14539.311</v>
      </c>
      <c r="D7" s="1105">
        <v>14064.553</v>
      </c>
      <c r="E7" s="1112">
        <v>3.3755640865372673E-2</v>
      </c>
      <c r="H7"/>
      <c r="I7"/>
      <c r="J7"/>
      <c r="K7"/>
      <c r="L7"/>
      <c r="M7"/>
    </row>
    <row r="8" spans="2:13" ht="17.25" customHeight="1">
      <c r="B8" s="1103" t="s">
        <v>521</v>
      </c>
      <c r="C8" s="1104">
        <v>12967.838</v>
      </c>
      <c r="D8" s="1105">
        <v>13359.528</v>
      </c>
      <c r="E8" s="1112">
        <v>-2.9319149598698434E-2</v>
      </c>
      <c r="H8"/>
      <c r="I8"/>
      <c r="J8"/>
      <c r="K8"/>
      <c r="L8"/>
      <c r="M8"/>
    </row>
    <row r="9" spans="2:13" ht="17.25" customHeight="1">
      <c r="B9" s="1103" t="s">
        <v>522</v>
      </c>
      <c r="C9" s="1104">
        <v>8950.3230000000003</v>
      </c>
      <c r="D9" s="1105">
        <v>8797.116</v>
      </c>
      <c r="E9" s="1112">
        <v>1.7415593928737594E-2</v>
      </c>
      <c r="H9"/>
      <c r="I9"/>
      <c r="J9"/>
      <c r="K9"/>
      <c r="L9"/>
      <c r="M9"/>
    </row>
    <row r="10" spans="2:13" ht="15.5">
      <c r="B10" s="1103" t="s">
        <v>523</v>
      </c>
      <c r="C10" s="1104">
        <v>11921.86</v>
      </c>
      <c r="D10" s="1105">
        <v>11796.067999999999</v>
      </c>
      <c r="E10" s="1112">
        <v>1.0663892408894328E-2</v>
      </c>
      <c r="H10"/>
      <c r="I10"/>
      <c r="J10"/>
      <c r="K10"/>
      <c r="L10"/>
      <c r="M10"/>
    </row>
    <row r="11" spans="2:13" ht="15.5">
      <c r="B11" s="1103" t="s">
        <v>524</v>
      </c>
      <c r="C11" s="1104">
        <v>11671.343999999999</v>
      </c>
      <c r="D11" s="1105">
        <v>12269.839</v>
      </c>
      <c r="E11" s="1112">
        <v>-4.8777738648404498E-2</v>
      </c>
      <c r="H11"/>
      <c r="I11"/>
      <c r="J11"/>
      <c r="K11"/>
      <c r="L11"/>
      <c r="M11"/>
    </row>
    <row r="12" spans="2:13" ht="15.5">
      <c r="B12" s="1103" t="s">
        <v>525</v>
      </c>
      <c r="C12" s="1104">
        <v>14078.838</v>
      </c>
      <c r="D12" s="1105">
        <v>13321.341</v>
      </c>
      <c r="E12" s="1112">
        <v>5.6863419380976686E-2</v>
      </c>
      <c r="H12"/>
      <c r="I12"/>
      <c r="J12"/>
      <c r="K12"/>
      <c r="L12"/>
      <c r="M12"/>
    </row>
    <row r="13" spans="2:13" ht="15.5">
      <c r="B13" s="1103" t="s">
        <v>526</v>
      </c>
      <c r="C13" s="1104">
        <v>21982.09</v>
      </c>
      <c r="D13" s="1105">
        <v>22855.312999999998</v>
      </c>
      <c r="E13" s="1113">
        <v>-3.8206564924313145E-2</v>
      </c>
      <c r="H13"/>
      <c r="I13"/>
      <c r="J13"/>
      <c r="K13"/>
      <c r="L13"/>
      <c r="M13"/>
    </row>
    <row r="14" spans="2:13" ht="16" thickBot="1">
      <c r="B14" s="1106" t="s">
        <v>527</v>
      </c>
      <c r="C14" s="1107">
        <v>12086.6</v>
      </c>
      <c r="D14" s="1108">
        <v>13678.628000000001</v>
      </c>
      <c r="E14" s="1114">
        <v>-0.11638798861991131</v>
      </c>
      <c r="F14" s="319"/>
      <c r="G14" s="319"/>
      <c r="H14"/>
      <c r="I14"/>
      <c r="J14"/>
      <c r="K14"/>
      <c r="L14"/>
      <c r="M14"/>
    </row>
    <row r="15" spans="2:13" ht="13">
      <c r="B15" s="1109"/>
      <c r="C15" s="1109"/>
      <c r="D15" s="1110"/>
      <c r="E15" s="1110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1" sqref="H21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15" t="s">
        <v>451</v>
      </c>
      <c r="B1" s="1116"/>
      <c r="C1" s="1116"/>
      <c r="D1" s="1116"/>
      <c r="E1" s="1116"/>
      <c r="F1" s="1116"/>
      <c r="G1" s="1116"/>
      <c r="H1" s="1116"/>
      <c r="I1" s="1116"/>
      <c r="J1" s="1116"/>
      <c r="K1" s="1116"/>
      <c r="L1" s="1116"/>
      <c r="M1" s="1116"/>
      <c r="N1" s="1116"/>
    </row>
    <row r="2" spans="1:17" ht="18.5">
      <c r="A2" s="1117" t="s">
        <v>239</v>
      </c>
      <c r="B2" s="1116"/>
      <c r="C2" s="1116"/>
      <c r="D2" s="1116"/>
      <c r="E2" s="1116"/>
      <c r="F2" s="1116"/>
      <c r="G2" s="1116"/>
      <c r="H2" s="1116"/>
      <c r="I2" s="1116"/>
      <c r="J2" s="1116"/>
      <c r="K2" s="1116"/>
      <c r="L2" s="1116"/>
      <c r="M2" s="1116"/>
      <c r="N2" s="1116"/>
    </row>
    <row r="3" spans="1:17" ht="12" customHeight="1">
      <c r="A3" s="1116"/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</row>
    <row r="4" spans="1:17" ht="13.5" customHeight="1" thickBot="1">
      <c r="A4" s="1116"/>
      <c r="B4" s="1116"/>
      <c r="C4" s="1118" t="s">
        <v>241</v>
      </c>
      <c r="D4" s="1116"/>
      <c r="E4" s="1119"/>
      <c r="F4" s="1120"/>
      <c r="G4" s="1116"/>
      <c r="H4" s="1116"/>
      <c r="I4" s="1116"/>
      <c r="J4" s="1116"/>
      <c r="K4" s="1116"/>
      <c r="L4" s="1116"/>
      <c r="M4" s="1116"/>
      <c r="N4" s="1116"/>
    </row>
    <row r="5" spans="1:17" ht="15" thickBot="1">
      <c r="A5" s="1121" t="s">
        <v>242</v>
      </c>
      <c r="B5" s="1122" t="s">
        <v>243</v>
      </c>
      <c r="C5" s="1123" t="s">
        <v>244</v>
      </c>
      <c r="D5" s="1123" t="s">
        <v>245</v>
      </c>
      <c r="E5" s="1123" t="s">
        <v>246</v>
      </c>
      <c r="F5" s="1123" t="s">
        <v>247</v>
      </c>
      <c r="G5" s="1123" t="s">
        <v>248</v>
      </c>
      <c r="H5" s="1123" t="s">
        <v>249</v>
      </c>
      <c r="I5" s="1123" t="s">
        <v>250</v>
      </c>
      <c r="J5" s="1123" t="s">
        <v>251</v>
      </c>
      <c r="K5" s="1123" t="s">
        <v>252</v>
      </c>
      <c r="L5" s="1123" t="s">
        <v>253</v>
      </c>
      <c r="M5" s="1124" t="s">
        <v>254</v>
      </c>
      <c r="N5" s="1116"/>
    </row>
    <row r="6" spans="1:17" ht="22.5" customHeight="1" thickBot="1">
      <c r="A6" s="1604" t="s">
        <v>258</v>
      </c>
      <c r="B6" s="1605"/>
      <c r="C6" s="1605"/>
      <c r="D6" s="1605"/>
      <c r="E6" s="1605"/>
      <c r="F6" s="1605"/>
      <c r="G6" s="1605"/>
      <c r="H6" s="1605"/>
      <c r="I6" s="1605"/>
      <c r="J6" s="1605"/>
      <c r="K6" s="1605"/>
      <c r="L6" s="1605"/>
      <c r="M6" s="1606"/>
      <c r="N6" s="1116"/>
    </row>
    <row r="7" spans="1:17" ht="15.5">
      <c r="A7" s="1125" t="s">
        <v>255</v>
      </c>
      <c r="B7" s="1126">
        <v>12072.460066898788</v>
      </c>
      <c r="C7" s="1127">
        <v>11801.754024324327</v>
      </c>
      <c r="D7" s="1127">
        <v>11842.874129213025</v>
      </c>
      <c r="E7" s="1127">
        <v>12635.769988031125</v>
      </c>
      <c r="F7" s="1127">
        <v>12629.137716030946</v>
      </c>
      <c r="G7" s="1127">
        <v>12583.955527752287</v>
      </c>
      <c r="H7" s="1127">
        <v>12409.656890636163</v>
      </c>
      <c r="I7" s="1127">
        <v>12314.176792211427</v>
      </c>
      <c r="J7" s="1127">
        <v>12236.484970709</v>
      </c>
      <c r="K7" s="1127">
        <v>11952.61433067424</v>
      </c>
      <c r="L7" s="1127">
        <v>11905.714046979869</v>
      </c>
      <c r="M7" s="1128">
        <v>12034.467692820765</v>
      </c>
      <c r="N7" s="1116"/>
    </row>
    <row r="8" spans="1:17" ht="15.5">
      <c r="A8" s="1129" t="s">
        <v>256</v>
      </c>
      <c r="B8" s="1130">
        <v>11640.855915020755</v>
      </c>
      <c r="C8" s="1131">
        <v>11612.937112078713</v>
      </c>
      <c r="D8" s="1131">
        <v>12018.127992604223</v>
      </c>
      <c r="E8" s="1131">
        <v>11874.202222075666</v>
      </c>
      <c r="F8" s="1131">
        <v>11826.881186150231</v>
      </c>
      <c r="G8" s="1131">
        <v>11494.455592602042</v>
      </c>
      <c r="H8" s="1131">
        <v>11378.649654487566</v>
      </c>
      <c r="I8" s="1131">
        <v>11500.772655429282</v>
      </c>
      <c r="J8" s="1131">
        <v>11555.248191666431</v>
      </c>
      <c r="K8" s="1131">
        <v>11351.845098183347</v>
      </c>
      <c r="L8" s="1131">
        <v>11391.502646445555</v>
      </c>
      <c r="M8" s="1132">
        <v>11492.859999452077</v>
      </c>
      <c r="N8" s="1116"/>
    </row>
    <row r="9" spans="1:17" ht="15.5">
      <c r="A9" s="1129" t="s">
        <v>257</v>
      </c>
      <c r="B9" s="1130">
        <v>11468.445677214311</v>
      </c>
      <c r="C9" s="1131">
        <v>11395.660197596975</v>
      </c>
      <c r="D9" s="1131">
        <v>11429.39419859064</v>
      </c>
      <c r="E9" s="1131">
        <v>12775.194222807571</v>
      </c>
      <c r="F9" s="1131">
        <v>12854.221299749677</v>
      </c>
      <c r="G9" s="1131">
        <v>12653.163547531443</v>
      </c>
      <c r="H9" s="1131">
        <v>12344.801068499683</v>
      </c>
      <c r="I9" s="1131">
        <v>12340.35</v>
      </c>
      <c r="J9" s="1133">
        <v>12423.259</v>
      </c>
      <c r="K9" s="1131">
        <v>11381.679</v>
      </c>
      <c r="L9" s="1131">
        <v>11571.589</v>
      </c>
      <c r="M9" s="1132">
        <v>12975.208000000001</v>
      </c>
      <c r="N9" s="1116"/>
    </row>
    <row r="10" spans="1:17" ht="15.5">
      <c r="A10" s="1129">
        <v>2020</v>
      </c>
      <c r="B10" s="1130">
        <v>12510.022000000001</v>
      </c>
      <c r="C10" s="1131">
        <v>12273.789000000001</v>
      </c>
      <c r="D10" s="1131">
        <v>13020.531000000001</v>
      </c>
      <c r="E10" s="1131">
        <v>12219.789000000001</v>
      </c>
      <c r="F10" s="1131">
        <v>11271.537</v>
      </c>
      <c r="G10" s="1131">
        <v>11310.51</v>
      </c>
      <c r="H10" s="1131">
        <v>11047.205</v>
      </c>
      <c r="I10" s="1131">
        <v>11216.826999999999</v>
      </c>
      <c r="J10" s="1133">
        <v>10892.03</v>
      </c>
      <c r="K10" s="1131">
        <v>10571.252</v>
      </c>
      <c r="L10" s="1131">
        <v>10369.69</v>
      </c>
      <c r="M10" s="1132">
        <v>10486.311</v>
      </c>
      <c r="N10" s="1116"/>
    </row>
    <row r="11" spans="1:17" ht="15.5">
      <c r="A11" s="1375">
        <v>2021</v>
      </c>
      <c r="B11" s="1376">
        <v>10383.261</v>
      </c>
      <c r="C11" s="1377">
        <v>10311.768</v>
      </c>
      <c r="D11" s="1377">
        <v>11430.093999999999</v>
      </c>
      <c r="E11" s="1377">
        <v>10932.215</v>
      </c>
      <c r="F11" s="1377">
        <v>11661.768</v>
      </c>
      <c r="G11" s="1377">
        <v>11041.956</v>
      </c>
      <c r="H11" s="1377">
        <v>11207.654</v>
      </c>
      <c r="I11" s="1377">
        <v>11117.385</v>
      </c>
      <c r="J11" s="1378">
        <v>10932.218000000001</v>
      </c>
      <c r="K11" s="1377">
        <v>10799.884</v>
      </c>
      <c r="L11" s="1377">
        <v>10727</v>
      </c>
      <c r="M11" s="1379">
        <v>10744</v>
      </c>
      <c r="N11" s="1116"/>
    </row>
    <row r="12" spans="1:17" ht="16" thickBot="1">
      <c r="A12" s="1134">
        <v>2022</v>
      </c>
      <c r="B12" s="1135">
        <v>11273.188</v>
      </c>
      <c r="C12" s="1136">
        <v>10292.949000000001</v>
      </c>
      <c r="D12" s="1136">
        <v>15339.986999999999</v>
      </c>
      <c r="E12" s="1136">
        <v>15073.291999999999</v>
      </c>
      <c r="F12" s="1136">
        <v>14162.804</v>
      </c>
      <c r="G12" s="1136"/>
      <c r="H12" s="1136"/>
      <c r="I12" s="1136"/>
      <c r="J12" s="1136"/>
      <c r="K12" s="1136"/>
      <c r="L12" s="1136"/>
      <c r="M12" s="1137"/>
      <c r="N12" s="1116"/>
    </row>
    <row r="13" spans="1:17" ht="16" thickBot="1">
      <c r="A13" s="1604" t="s">
        <v>259</v>
      </c>
      <c r="B13" s="1605"/>
      <c r="C13" s="1605"/>
      <c r="D13" s="1605"/>
      <c r="E13" s="1605"/>
      <c r="F13" s="1605"/>
      <c r="G13" s="1605"/>
      <c r="H13" s="1605"/>
      <c r="I13" s="1605"/>
      <c r="J13" s="1605"/>
      <c r="K13" s="1605"/>
      <c r="L13" s="1605"/>
      <c r="M13" s="1606"/>
      <c r="N13" s="1116"/>
      <c r="Q13" s="635"/>
    </row>
    <row r="14" spans="1:17" ht="15.5">
      <c r="A14" s="1125" t="s">
        <v>255</v>
      </c>
      <c r="B14" s="1126">
        <v>16521.015311102961</v>
      </c>
      <c r="C14" s="1127">
        <v>16329.848133231302</v>
      </c>
      <c r="D14" s="1127">
        <v>16386.325031621967</v>
      </c>
      <c r="E14" s="1127">
        <v>16685.23248821239</v>
      </c>
      <c r="F14" s="1127">
        <v>16478.558665396817</v>
      </c>
      <c r="G14" s="1127">
        <v>17481.393714721282</v>
      </c>
      <c r="H14" s="1127">
        <v>17152.130721219499</v>
      </c>
      <c r="I14" s="1127">
        <v>17594.326029049367</v>
      </c>
      <c r="J14" s="1127">
        <v>17664.347577413922</v>
      </c>
      <c r="K14" s="1127">
        <v>17992.626149633696</v>
      </c>
      <c r="L14" s="1127">
        <v>17189.463741507981</v>
      </c>
      <c r="M14" s="1128">
        <v>17708.052386413412</v>
      </c>
      <c r="N14" s="1116"/>
      <c r="Q14" s="635"/>
    </row>
    <row r="15" spans="1:17" ht="15.5">
      <c r="A15" s="1129" t="s">
        <v>256</v>
      </c>
      <c r="B15" s="1130">
        <v>17405.203196364768</v>
      </c>
      <c r="C15" s="1131">
        <v>16663.489714689258</v>
      </c>
      <c r="D15" s="1131">
        <v>17876.778164465093</v>
      </c>
      <c r="E15" s="1131">
        <v>17492.473995654553</v>
      </c>
      <c r="F15" s="1131">
        <v>17408.261366694438</v>
      </c>
      <c r="G15" s="1131">
        <v>17768.295914177183</v>
      </c>
      <c r="H15" s="1131">
        <v>17638.293330420769</v>
      </c>
      <c r="I15" s="1131">
        <v>17053.353500612251</v>
      </c>
      <c r="J15" s="1131">
        <v>16997.901762003297</v>
      </c>
      <c r="K15" s="1131">
        <v>17011.40309944937</v>
      </c>
      <c r="L15" s="1131">
        <v>16307.846554248332</v>
      </c>
      <c r="M15" s="1132">
        <v>17138.4291193067</v>
      </c>
      <c r="N15" s="1116"/>
      <c r="Q15" s="635"/>
    </row>
    <row r="16" spans="1:17" ht="15.5">
      <c r="A16" s="1129" t="s">
        <v>257</v>
      </c>
      <c r="B16" s="1130">
        <v>16877.095027891006</v>
      </c>
      <c r="C16" s="1131">
        <v>17482.236551893751</v>
      </c>
      <c r="D16" s="1131">
        <v>17242.294654298134</v>
      </c>
      <c r="E16" s="1131">
        <v>18427.025149968933</v>
      </c>
      <c r="F16" s="1131">
        <v>19024.980514747356</v>
      </c>
      <c r="G16" s="1131">
        <v>19273.248992715995</v>
      </c>
      <c r="H16" s="1131">
        <v>18923.676691274948</v>
      </c>
      <c r="I16" s="1131">
        <v>19224.04</v>
      </c>
      <c r="J16" s="1133">
        <v>19225.103999999999</v>
      </c>
      <c r="K16" s="1131">
        <v>19146.864000000001</v>
      </c>
      <c r="L16" s="1131">
        <v>19042.045999999998</v>
      </c>
      <c r="M16" s="1132">
        <v>19725.342000000001</v>
      </c>
      <c r="N16" s="1116"/>
    </row>
    <row r="17" spans="1:19" ht="15.5">
      <c r="A17" s="1129">
        <v>2020</v>
      </c>
      <c r="B17" s="1130">
        <v>20283.589</v>
      </c>
      <c r="C17" s="1131">
        <v>20300.54</v>
      </c>
      <c r="D17" s="1131">
        <v>20608.195</v>
      </c>
      <c r="E17" s="1131">
        <v>20332.895</v>
      </c>
      <c r="F17" s="1131">
        <v>19536.315999999999</v>
      </c>
      <c r="G17" s="1131">
        <v>19296.098000000002</v>
      </c>
      <c r="H17" s="1131">
        <v>18577.181</v>
      </c>
      <c r="I17" s="1131">
        <v>18513.739000000001</v>
      </c>
      <c r="J17" s="1133">
        <v>18297.399000000001</v>
      </c>
      <c r="K17" s="1131">
        <v>18634.648000000001</v>
      </c>
      <c r="L17" s="1131">
        <v>18093.807000000001</v>
      </c>
      <c r="M17" s="1132">
        <v>18013.78</v>
      </c>
      <c r="N17" s="1116"/>
    </row>
    <row r="18" spans="1:19" ht="15.5">
      <c r="A18" s="1129">
        <v>2021</v>
      </c>
      <c r="B18" s="1130">
        <v>17346.679</v>
      </c>
      <c r="C18" s="1131">
        <v>17839.125</v>
      </c>
      <c r="D18" s="1131">
        <v>17886.092000000001</v>
      </c>
      <c r="E18" s="1131">
        <v>17064.796999999999</v>
      </c>
      <c r="F18" s="1131">
        <v>19236.758000000002</v>
      </c>
      <c r="G18" s="1131">
        <v>18633.511999999999</v>
      </c>
      <c r="H18" s="1131">
        <v>18729.616000000002</v>
      </c>
      <c r="I18" s="1131">
        <v>18203.812000000002</v>
      </c>
      <c r="J18" s="1131">
        <v>18402.953000000001</v>
      </c>
      <c r="K18" s="1131">
        <v>18346.451000000001</v>
      </c>
      <c r="L18" s="1131">
        <v>18006</v>
      </c>
      <c r="M18" s="1132">
        <v>18082</v>
      </c>
      <c r="N18" s="1116"/>
      <c r="Q18" s="492"/>
      <c r="R18" s="492"/>
    </row>
    <row r="19" spans="1:19" ht="16" thickBot="1">
      <c r="A19" s="1380">
        <v>2022</v>
      </c>
      <c r="B19" s="1381">
        <v>17499.580000000002</v>
      </c>
      <c r="C19" s="1382">
        <v>17999.591</v>
      </c>
      <c r="D19" s="1382">
        <v>19423.821</v>
      </c>
      <c r="E19" s="1382">
        <v>21804.31</v>
      </c>
      <c r="F19" s="1382">
        <v>22317.184000000001</v>
      </c>
      <c r="G19" s="1382"/>
      <c r="H19" s="1382"/>
      <c r="I19" s="1382"/>
      <c r="J19" s="1382"/>
      <c r="K19" s="1382"/>
      <c r="L19" s="1382"/>
      <c r="M19" s="1383"/>
      <c r="N19" s="1116"/>
      <c r="Q19" s="492"/>
      <c r="R19" s="492"/>
    </row>
    <row r="20" spans="1:19">
      <c r="A20" s="1119"/>
      <c r="B20" s="1120"/>
      <c r="C20" s="1116"/>
      <c r="D20" s="1116"/>
      <c r="E20" s="1119"/>
      <c r="F20" s="1120"/>
      <c r="G20" s="1116"/>
      <c r="H20" s="1116"/>
      <c r="I20" s="1116"/>
      <c r="J20" s="1116"/>
      <c r="K20" s="1116"/>
      <c r="L20" s="1116"/>
      <c r="M20" s="1116"/>
      <c r="N20" s="1116"/>
      <c r="Q20" s="492"/>
      <c r="R20" s="492"/>
    </row>
    <row r="21" spans="1:19">
      <c r="A21" s="1138" t="s">
        <v>240</v>
      </c>
      <c r="B21" s="1120"/>
      <c r="C21" s="1116"/>
      <c r="D21" s="1116"/>
      <c r="E21" s="1119"/>
      <c r="F21" s="1120"/>
      <c r="G21" s="1116"/>
      <c r="H21" s="1116"/>
      <c r="I21" s="1116"/>
      <c r="J21" s="1116"/>
      <c r="K21" s="1116"/>
      <c r="L21" s="1116"/>
      <c r="M21" s="1116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11" sqref="H11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44" t="s">
        <v>465</v>
      </c>
      <c r="B2" s="1144"/>
      <c r="C2" s="1144"/>
      <c r="D2" s="1144"/>
      <c r="E2" s="1144"/>
      <c r="F2" s="1144"/>
      <c r="G2" s="1144"/>
      <c r="H2" s="774"/>
      <c r="I2" s="774"/>
      <c r="J2" s="774"/>
      <c r="K2" s="973"/>
      <c r="L2" s="973"/>
    </row>
    <row r="3" spans="1:12" ht="22.5" customHeight="1">
      <c r="A3" s="1143" t="s">
        <v>452</v>
      </c>
      <c r="B3" s="1555" t="s">
        <v>515</v>
      </c>
      <c r="C3" s="1142"/>
      <c r="D3" s="1139"/>
      <c r="E3" s="1140"/>
      <c r="F3" s="973"/>
      <c r="G3" s="973"/>
      <c r="H3" s="973"/>
      <c r="I3" s="973"/>
      <c r="J3" s="973"/>
      <c r="K3" s="973"/>
      <c r="L3" s="973"/>
    </row>
    <row r="4" spans="1:12" ht="15.75" customHeight="1">
      <c r="A4" s="1141"/>
      <c r="B4" s="1139"/>
      <c r="C4" s="1139"/>
      <c r="D4" s="1139"/>
      <c r="E4" s="1140"/>
      <c r="F4" s="973"/>
      <c r="G4" s="973"/>
      <c r="H4" s="973"/>
      <c r="I4" s="973"/>
      <c r="J4" s="973"/>
      <c r="K4" s="973"/>
      <c r="L4" s="973"/>
    </row>
    <row r="5" spans="1:12" ht="15" thickBot="1">
      <c r="A5" s="1139"/>
      <c r="B5" s="1139"/>
      <c r="C5" s="1139"/>
      <c r="D5" s="1139"/>
      <c r="E5" s="1140"/>
      <c r="F5" s="973"/>
      <c r="G5" s="973"/>
      <c r="H5" s="973"/>
      <c r="I5" s="973"/>
      <c r="J5" s="973"/>
      <c r="K5" s="973"/>
      <c r="L5" s="973"/>
    </row>
    <row r="6" spans="1:12" ht="23.25" customHeight="1">
      <c r="A6" s="1607" t="s">
        <v>528</v>
      </c>
      <c r="B6" s="1609" t="s">
        <v>529</v>
      </c>
      <c r="C6" s="1610"/>
      <c r="D6" s="1611" t="s">
        <v>530</v>
      </c>
      <c r="E6" s="661"/>
    </row>
    <row r="7" spans="1:12" ht="25.5" customHeight="1" thickBot="1">
      <c r="A7" s="1608"/>
      <c r="B7" s="1156">
        <v>44724</v>
      </c>
      <c r="C7" s="1155">
        <v>44717</v>
      </c>
      <c r="D7" s="1612"/>
      <c r="E7" s="660"/>
    </row>
    <row r="8" spans="1:12" ht="17">
      <c r="A8" s="1613" t="s">
        <v>531</v>
      </c>
      <c r="B8" s="1614"/>
      <c r="C8" s="1614"/>
      <c r="D8" s="1615"/>
      <c r="E8" s="660"/>
    </row>
    <row r="9" spans="1:12" ht="17.25" customHeight="1">
      <c r="A9" s="1145" t="s">
        <v>527</v>
      </c>
      <c r="B9" s="1157">
        <v>14317.47</v>
      </c>
      <c r="C9" s="1146">
        <v>14296.825000000001</v>
      </c>
      <c r="D9" s="1162">
        <v>0.14440269080721499</v>
      </c>
      <c r="E9" s="660"/>
    </row>
    <row r="10" spans="1:12" ht="17.25" customHeight="1">
      <c r="A10" s="1145" t="s">
        <v>532</v>
      </c>
      <c r="B10" s="1157">
        <v>15030.305</v>
      </c>
      <c r="C10" s="1146">
        <v>14706.196</v>
      </c>
      <c r="D10" s="1162">
        <v>2.2038941953446045</v>
      </c>
      <c r="E10" s="660"/>
    </row>
    <row r="11" spans="1:12" ht="17.25" customHeight="1" thickBot="1">
      <c r="A11" s="1147" t="s">
        <v>533</v>
      </c>
      <c r="B11" s="1160" t="s">
        <v>143</v>
      </c>
      <c r="C11" s="1148" t="s">
        <v>143</v>
      </c>
      <c r="D11" s="1163" t="s">
        <v>534</v>
      </c>
      <c r="E11" s="660"/>
    </row>
    <row r="12" spans="1:12" ht="17">
      <c r="A12" s="1613" t="s">
        <v>535</v>
      </c>
      <c r="B12" s="1614"/>
      <c r="C12" s="1614"/>
      <c r="D12" s="1615"/>
      <c r="E12" s="660"/>
    </row>
    <row r="13" spans="1:12" ht="18.75" customHeight="1">
      <c r="A13" s="1149" t="s">
        <v>527</v>
      </c>
      <c r="B13" s="1161" t="s">
        <v>143</v>
      </c>
      <c r="C13" s="1150" t="s">
        <v>143</v>
      </c>
      <c r="D13" s="1151" t="s">
        <v>534</v>
      </c>
      <c r="E13" s="660"/>
    </row>
    <row r="14" spans="1:12" ht="18.75" customHeight="1">
      <c r="A14" s="1149" t="s">
        <v>532</v>
      </c>
      <c r="B14" s="1158" t="s">
        <v>143</v>
      </c>
      <c r="C14" s="1150">
        <v>15629.368</v>
      </c>
      <c r="D14" s="1506" t="s">
        <v>534</v>
      </c>
      <c r="E14" s="660"/>
    </row>
    <row r="15" spans="1:12" ht="18.75" customHeight="1" thickBot="1">
      <c r="A15" s="1152" t="s">
        <v>533</v>
      </c>
      <c r="B15" s="1159">
        <v>15099.671</v>
      </c>
      <c r="C15" s="1153">
        <v>14909.154</v>
      </c>
      <c r="D15" s="1164">
        <v>1.2778525193314108</v>
      </c>
      <c r="E15" s="660"/>
    </row>
    <row r="16" spans="1:12" ht="14.5">
      <c r="A16" s="1154" t="s">
        <v>395</v>
      </c>
      <c r="B16" s="774"/>
      <c r="C16" s="774"/>
      <c r="D16" s="774"/>
      <c r="E16" s="660"/>
    </row>
    <row r="17" spans="1:5" ht="14.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X7" sqref="X7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16" t="s">
        <v>368</v>
      </c>
      <c r="B1" s="1617"/>
      <c r="C1" s="1617"/>
      <c r="D1" s="1617"/>
      <c r="E1" s="1617"/>
      <c r="F1" s="1617"/>
      <c r="G1" s="1617"/>
      <c r="H1" s="1617"/>
      <c r="I1" s="1617"/>
    </row>
    <row r="2" spans="1:113" ht="15.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65">
        <v>44570</v>
      </c>
      <c r="C3" s="1165">
        <v>44577</v>
      </c>
      <c r="D3" s="1165">
        <v>44584</v>
      </c>
      <c r="E3" s="1165">
        <v>44591</v>
      </c>
      <c r="F3" s="1165">
        <v>44598</v>
      </c>
      <c r="G3" s="1165">
        <v>44605</v>
      </c>
      <c r="H3" s="1165">
        <v>44612</v>
      </c>
      <c r="I3" s="1165">
        <v>44619</v>
      </c>
      <c r="J3" s="1165">
        <v>44626</v>
      </c>
      <c r="K3" s="1165">
        <v>44633</v>
      </c>
      <c r="L3" s="1165">
        <v>44640</v>
      </c>
      <c r="M3" s="1165">
        <v>44647</v>
      </c>
      <c r="N3" s="1165">
        <v>44654</v>
      </c>
      <c r="O3" s="1165">
        <v>44661</v>
      </c>
      <c r="P3" s="1165">
        <v>44668</v>
      </c>
      <c r="Q3" s="1165">
        <v>44675</v>
      </c>
      <c r="R3" s="1165">
        <v>44682</v>
      </c>
      <c r="S3" s="1165">
        <v>44689</v>
      </c>
      <c r="T3" s="1165">
        <v>44696</v>
      </c>
      <c r="U3" s="1165">
        <v>44703</v>
      </c>
      <c r="V3" s="1165">
        <v>44710</v>
      </c>
      <c r="W3" s="1165">
        <v>44717</v>
      </c>
      <c r="X3" s="1165">
        <v>44724</v>
      </c>
      <c r="Y3" s="1165">
        <v>44731</v>
      </c>
      <c r="Z3" s="1165">
        <v>44738</v>
      </c>
      <c r="AA3" s="1165">
        <v>44745</v>
      </c>
      <c r="AB3" s="1165">
        <v>44752</v>
      </c>
      <c r="AC3" s="1165">
        <v>44759</v>
      </c>
      <c r="AD3" s="1165">
        <v>44766</v>
      </c>
      <c r="AE3" s="1165">
        <v>44773</v>
      </c>
      <c r="AF3" s="1165">
        <v>44780</v>
      </c>
      <c r="AG3" s="1165">
        <v>44787</v>
      </c>
      <c r="AH3" s="1165">
        <v>44794</v>
      </c>
      <c r="AI3" s="1165">
        <v>44801</v>
      </c>
      <c r="AJ3" s="1165">
        <v>44808</v>
      </c>
      <c r="AK3" s="1165">
        <v>44815</v>
      </c>
      <c r="AL3" s="1165">
        <v>44822</v>
      </c>
      <c r="AM3" s="1165">
        <v>44829</v>
      </c>
      <c r="AN3" s="1165">
        <v>44836</v>
      </c>
      <c r="AO3" s="1165">
        <v>44843</v>
      </c>
      <c r="AP3" s="1165">
        <v>44850</v>
      </c>
      <c r="AQ3" s="1165">
        <v>44857</v>
      </c>
      <c r="AR3" s="1165">
        <v>44864</v>
      </c>
      <c r="AS3" s="1165">
        <v>44871</v>
      </c>
      <c r="AT3" s="1165">
        <v>44878</v>
      </c>
      <c r="AU3" s="1165">
        <v>44885</v>
      </c>
      <c r="AV3" s="1165">
        <v>44892</v>
      </c>
      <c r="AW3" s="1165">
        <v>44899</v>
      </c>
      <c r="AX3" s="1165">
        <v>44906</v>
      </c>
      <c r="AY3" s="1165">
        <v>44913</v>
      </c>
      <c r="AZ3" s="1165">
        <v>44920</v>
      </c>
      <c r="BA3" s="1165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372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351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462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352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371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353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463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354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373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355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464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356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622" t="s">
        <v>387</v>
      </c>
      <c r="B2" s="1622"/>
      <c r="C2" s="1622"/>
      <c r="D2" s="1622"/>
      <c r="E2" s="1622"/>
      <c r="F2" s="1622"/>
      <c r="G2" s="1622"/>
      <c r="H2" s="1622"/>
      <c r="I2" s="1622"/>
      <c r="J2" s="1622"/>
      <c r="K2" s="1622"/>
      <c r="L2" s="1622"/>
      <c r="M2" s="1622"/>
      <c r="N2" s="1622"/>
      <c r="O2" s="1622"/>
      <c r="P2" s="1622"/>
    </row>
    <row r="3" spans="1:17" ht="15.75" customHeight="1" thickBot="1"/>
    <row r="4" spans="1:17" ht="28.5" customHeight="1" thickBot="1">
      <c r="A4" s="1618"/>
      <c r="B4" s="161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379</v>
      </c>
    </row>
    <row r="5" spans="1:17" ht="16.5" customHeight="1" thickBot="1">
      <c r="A5" s="1620"/>
      <c r="B5" s="162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6" customHeight="1">
      <c r="A27" s="14" t="s">
        <v>263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55" zoomScaleNormal="55" workbookViewId="0">
      <pane ySplit="426" topLeftCell="A450" activePane="bottomLeft" state="frozen"/>
      <selection pane="bottomLeft" activeCell="R452" sqref="R452"/>
    </sheetView>
  </sheetViews>
  <sheetFormatPr defaultColWidth="8.90625" defaultRowHeight="15.5" outlineLevelRow="1" outlineLevelCol="1"/>
  <cols>
    <col min="1" max="1" width="25.36328125" style="666" customWidth="1"/>
    <col min="2" max="4" width="11.08984375" style="666" customWidth="1"/>
    <col min="5" max="5" width="11.08984375" style="666" hidden="1" customWidth="1" outlineLevel="1"/>
    <col min="6" max="6" width="11.08984375" style="666" customWidth="1" collapsed="1"/>
    <col min="7" max="7" width="12.54296875" style="666" hidden="1" customWidth="1" outlineLevel="1"/>
    <col min="8" max="8" width="11.08984375" style="666" customWidth="1" collapsed="1"/>
    <col min="9" max="9" width="11.08984375" style="666" hidden="1" customWidth="1" outlineLevel="1"/>
    <col min="10" max="10" width="11.08984375" style="666" customWidth="1" collapsed="1"/>
    <col min="11" max="15" width="11.08984375" style="666" customWidth="1"/>
    <col min="16" max="16" width="14.90625" style="666" hidden="1" customWidth="1" outlineLevel="1"/>
    <col min="17" max="17" width="11.08984375" style="666" customWidth="1" collapsed="1"/>
    <col min="18" max="23" width="11.08984375" style="666" customWidth="1"/>
    <col min="24" max="24" width="13.36328125" style="666" hidden="1" customWidth="1" outlineLevel="1"/>
    <col min="25" max="25" width="11.08984375" style="666" customWidth="1" collapsed="1"/>
    <col min="26" max="28" width="11.08984375" style="666" customWidth="1"/>
    <col min="29" max="29" width="11.08984375" style="666" hidden="1" customWidth="1" outlineLevel="1"/>
    <col min="30" max="30" width="11.08984375" style="666" customWidth="1" collapsed="1"/>
    <col min="31" max="31" width="11.08984375" style="666" customWidth="1"/>
    <col min="32" max="32" width="11.08984375" style="666" hidden="1" customWidth="1" outlineLevel="1"/>
    <col min="33" max="33" width="11.08984375" style="666" customWidth="1" collapsed="1"/>
    <col min="34" max="36" width="11.08984375" style="666" customWidth="1"/>
    <col min="37" max="37" width="12" style="666" hidden="1" customWidth="1" outlineLevel="1"/>
    <col min="38" max="38" width="5.6328125" style="665" customWidth="1" collapsed="1"/>
    <col min="39" max="39" width="25.6328125" style="713" customWidth="1"/>
    <col min="40" max="40" width="23.36328125" style="666" customWidth="1"/>
    <col min="41" max="41" width="5.6328125" style="665" customWidth="1" collapsed="1"/>
    <col min="42" max="42" width="11.08984375" style="666" customWidth="1" collapsed="1"/>
    <col min="43" max="43" width="11.08984375" style="666" hidden="1" customWidth="1" outlineLevel="1"/>
    <col min="44" max="44" width="5.6328125" style="665" customWidth="1" collapsed="1"/>
    <col min="45" max="45" width="25.6328125" style="713" hidden="1" customWidth="1" outlineLevel="1"/>
    <col min="46" max="46" width="23.36328125" style="666" hidden="1" customWidth="1" outlineLevel="1"/>
    <col min="47" max="47" width="5.6328125" style="665" customWidth="1" collapsed="1"/>
    <col min="48" max="48" width="8.90625" style="665"/>
    <col min="49" max="52" width="12" style="666" customWidth="1"/>
    <col min="53" max="53" width="3.6328125" style="666" customWidth="1"/>
    <col min="54" max="54" width="12" style="666" customWidth="1"/>
    <col min="55" max="55" width="3.6328125" style="666" customWidth="1"/>
    <col min="56" max="56" width="12" style="666" customWidth="1"/>
    <col min="57" max="57" width="3.6328125" style="666" customWidth="1"/>
    <col min="58" max="58" width="12" style="666" customWidth="1"/>
    <col min="59" max="59" width="3.6328125" style="666" customWidth="1"/>
    <col min="60" max="60" width="12" style="666" customWidth="1"/>
    <col min="61" max="61" width="3.6328125" style="666" customWidth="1"/>
    <col min="62" max="62" width="12" style="666" customWidth="1"/>
    <col min="63" max="63" width="3.6328125" style="666" customWidth="1"/>
    <col min="64" max="64" width="12" style="666" customWidth="1"/>
    <col min="65" max="65" width="3.6328125" style="666" customWidth="1"/>
    <col min="66" max="66" width="8.90625" style="666"/>
    <col min="67" max="67" width="3.6328125" style="666" customWidth="1"/>
    <col min="68" max="68" width="10" style="666" customWidth="1"/>
    <col min="69" max="69" width="3.6328125" style="666" customWidth="1"/>
    <col min="70" max="70" width="10" style="666" customWidth="1"/>
    <col min="71" max="71" width="3.6328125" style="666" customWidth="1"/>
    <col min="72" max="72" width="10" style="666" customWidth="1"/>
    <col min="73" max="73" width="3.6328125" style="666" customWidth="1"/>
    <col min="74" max="74" width="10" style="666" customWidth="1"/>
    <col min="75" max="75" width="3.6328125" style="666" customWidth="1"/>
    <col min="76" max="76" width="10" style="666" customWidth="1"/>
    <col min="77" max="77" width="3.6328125" style="666" customWidth="1"/>
    <col min="78" max="78" width="10" style="666" customWidth="1"/>
    <col min="79" max="79" width="3.6328125" style="666" customWidth="1"/>
    <col min="80" max="80" width="10" style="666" customWidth="1"/>
    <col min="81" max="81" width="3.6328125" style="666" customWidth="1"/>
    <col min="82" max="82" width="8.90625" style="666"/>
    <col min="83" max="83" width="3.6328125" style="666" customWidth="1"/>
    <col min="84" max="16384" width="8.90625" style="666"/>
  </cols>
  <sheetData>
    <row r="1" spans="1:87" ht="80.150000000000006" customHeight="1">
      <c r="A1" s="1623" t="s">
        <v>398</v>
      </c>
      <c r="B1" s="1623"/>
      <c r="C1" s="1623"/>
      <c r="D1" s="1623"/>
      <c r="E1" s="1623"/>
      <c r="F1" s="1623"/>
      <c r="G1" s="1623"/>
      <c r="H1" s="1623"/>
      <c r="I1" s="1623"/>
      <c r="J1" s="1623"/>
      <c r="K1" s="1623"/>
      <c r="L1" s="1623"/>
      <c r="M1" s="1623"/>
      <c r="N1" s="1623"/>
      <c r="O1" s="1623"/>
      <c r="P1" s="1623"/>
      <c r="Q1" s="1623"/>
      <c r="R1" s="1623"/>
      <c r="S1" s="1623"/>
      <c r="T1" s="1623"/>
      <c r="U1" s="1623"/>
      <c r="V1" s="1623"/>
      <c r="W1" s="1623"/>
      <c r="X1" s="1623"/>
      <c r="Y1" s="1623"/>
      <c r="Z1" s="1624"/>
      <c r="AA1" s="1624"/>
      <c r="AB1" s="1624"/>
      <c r="AC1" s="1624"/>
      <c r="AD1" s="1624"/>
      <c r="AE1" s="1624"/>
      <c r="AF1" s="1624"/>
      <c r="AG1" s="1624"/>
      <c r="AH1" s="1624"/>
      <c r="AI1" s="1624"/>
      <c r="AJ1" s="1624"/>
      <c r="AK1" s="1624"/>
      <c r="AL1" s="1624"/>
      <c r="AM1" s="1624"/>
      <c r="AN1" s="1624"/>
      <c r="AO1" s="1624"/>
      <c r="AP1" s="1624"/>
      <c r="AQ1" s="1624"/>
      <c r="AR1" s="1624"/>
      <c r="AS1" s="1624"/>
      <c r="AT1" s="1624"/>
      <c r="AU1" s="1624"/>
    </row>
    <row r="2" spans="1:87" ht="25.4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4" customHeight="1">
      <c r="A3" s="667" t="s">
        <v>278</v>
      </c>
      <c r="AM3" s="666"/>
      <c r="AS3" s="666"/>
    </row>
    <row r="4" spans="1:87" ht="25.4" customHeight="1">
      <c r="A4" s="671" t="s">
        <v>466</v>
      </c>
      <c r="AG4" s="672"/>
      <c r="AH4" s="673"/>
      <c r="AI4" s="673"/>
      <c r="AJ4" s="673"/>
      <c r="AK4" s="673"/>
      <c r="AL4" s="1507"/>
      <c r="AM4" s="666"/>
      <c r="AO4" s="1507"/>
      <c r="AP4" s="1360"/>
      <c r="AQ4" s="673"/>
      <c r="AR4" s="1507"/>
      <c r="AS4" s="666"/>
      <c r="AU4" s="1507"/>
    </row>
    <row r="5" spans="1:87" s="675" customFormat="1" ht="72.650000000000006" customHeight="1">
      <c r="A5" s="1625" t="s">
        <v>399</v>
      </c>
      <c r="B5" s="1625"/>
      <c r="C5" s="1625"/>
      <c r="D5" s="1625"/>
      <c r="E5" s="1625"/>
      <c r="F5" s="1625"/>
      <c r="G5" s="1625"/>
      <c r="H5" s="1625"/>
      <c r="I5" s="1625"/>
      <c r="J5" s="1625"/>
      <c r="K5" s="1625"/>
      <c r="L5" s="1625"/>
      <c r="M5" s="1625"/>
      <c r="N5" s="1625"/>
      <c r="O5" s="1625"/>
      <c r="P5" s="1625"/>
      <c r="Q5" s="1625"/>
      <c r="R5" s="1625"/>
      <c r="S5" s="1625"/>
      <c r="T5" s="1625"/>
      <c r="U5" s="1625"/>
      <c r="V5" s="1625"/>
      <c r="W5" s="1625"/>
      <c r="X5" s="1625"/>
      <c r="Y5" s="1625"/>
      <c r="Z5" s="1625"/>
      <c r="AA5" s="1625"/>
      <c r="AB5" s="1625"/>
      <c r="AC5" s="1625"/>
      <c r="AD5" s="1625"/>
      <c r="AE5" s="1625"/>
      <c r="AF5" s="1625"/>
      <c r="AG5" s="1625"/>
      <c r="AH5" s="1625"/>
      <c r="AI5" s="1625"/>
      <c r="AJ5" s="1625"/>
      <c r="AK5" s="1625"/>
      <c r="AL5" s="1625"/>
      <c r="AM5" s="1625"/>
      <c r="AN5" s="1625"/>
      <c r="AO5" s="1625"/>
      <c r="AP5" s="1361"/>
      <c r="AQ5" s="1361"/>
      <c r="AR5" s="1361"/>
      <c r="AS5" s="1361"/>
      <c r="AT5" s="1361"/>
      <c r="AU5" s="1361"/>
      <c r="AV5" s="674"/>
    </row>
    <row r="6" spans="1:87" ht="41.15" customHeight="1">
      <c r="F6" s="1508"/>
      <c r="G6" s="1508"/>
      <c r="AM6" s="666"/>
      <c r="AS6" s="666"/>
    </row>
    <row r="7" spans="1:87" s="676" customFormat="1" ht="30" customHeight="1">
      <c r="A7" s="1509"/>
      <c r="B7" s="1510"/>
      <c r="C7" s="1510"/>
      <c r="D7" s="1510"/>
      <c r="E7" s="1510"/>
      <c r="F7" s="1510"/>
      <c r="G7" s="1510"/>
      <c r="H7" s="1510"/>
      <c r="I7" s="1510"/>
      <c r="AL7" s="677"/>
      <c r="AM7" s="1510"/>
      <c r="AO7" s="677"/>
      <c r="AR7" s="677"/>
      <c r="AS7" s="1510"/>
      <c r="AU7" s="677"/>
      <c r="AV7" s="677"/>
    </row>
    <row r="8" spans="1:87" s="665" customFormat="1" ht="30" customHeight="1">
      <c r="A8" s="1511" t="s">
        <v>400</v>
      </c>
      <c r="B8" s="1512"/>
      <c r="C8" s="1513"/>
      <c r="D8" s="1513"/>
      <c r="E8" s="1513"/>
      <c r="F8" s="1513"/>
      <c r="G8" s="1514"/>
      <c r="H8" s="1513"/>
      <c r="I8" s="1513"/>
      <c r="J8" s="1515"/>
      <c r="K8" s="1515"/>
      <c r="L8" s="1515"/>
      <c r="M8" s="1515"/>
      <c r="N8" s="1515"/>
      <c r="O8" s="1513"/>
      <c r="P8" s="1513"/>
      <c r="Q8" s="1515"/>
      <c r="R8" s="1515"/>
      <c r="S8" s="1515"/>
      <c r="T8" s="1515"/>
      <c r="U8" s="1513"/>
      <c r="V8" s="1515"/>
      <c r="W8" s="1515"/>
      <c r="X8" s="1515"/>
      <c r="Y8" s="1515"/>
      <c r="Z8" s="1515"/>
      <c r="AA8" s="1515"/>
      <c r="AB8" s="1515"/>
      <c r="AC8" s="1515"/>
      <c r="AD8" s="1515"/>
      <c r="AE8" s="1515"/>
      <c r="AF8" s="1515"/>
      <c r="AG8" s="1515"/>
      <c r="AH8" s="1515"/>
      <c r="AI8" s="1515"/>
      <c r="AJ8" s="1515"/>
      <c r="AK8" s="1515"/>
      <c r="AM8" s="1516"/>
      <c r="AP8" s="1515"/>
      <c r="AQ8" s="1515"/>
      <c r="AS8" s="1516"/>
    </row>
    <row r="9" spans="1:87" s="685" customFormat="1" ht="50.15" customHeight="1">
      <c r="A9" s="678" t="s">
        <v>401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280</v>
      </c>
      <c r="S9" s="680" t="s">
        <v>198</v>
      </c>
      <c r="T9" s="680" t="s">
        <v>197</v>
      </c>
      <c r="U9" s="680" t="s">
        <v>196</v>
      </c>
      <c r="V9" s="680" t="s">
        <v>281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7"/>
      <c r="AM9" s="684" t="s">
        <v>282</v>
      </c>
      <c r="AO9" s="1518"/>
      <c r="AP9" s="681" t="s">
        <v>184</v>
      </c>
      <c r="AQ9" s="1362" t="s">
        <v>184</v>
      </c>
      <c r="AR9" s="1517"/>
      <c r="AS9" s="684" t="s">
        <v>467</v>
      </c>
      <c r="AU9" s="1518"/>
      <c r="AV9" s="1519"/>
    </row>
    <row r="10" spans="1:87" s="693" customFormat="1" ht="30" customHeight="1" thickBot="1">
      <c r="A10" s="686" t="s">
        <v>402</v>
      </c>
      <c r="B10" s="686" t="s">
        <v>403</v>
      </c>
      <c r="C10" s="687" t="s">
        <v>283</v>
      </c>
      <c r="D10" s="688" t="s">
        <v>283</v>
      </c>
      <c r="E10" s="689" t="s">
        <v>284</v>
      </c>
      <c r="F10" s="688" t="s">
        <v>283</v>
      </c>
      <c r="G10" s="689" t="s">
        <v>285</v>
      </c>
      <c r="H10" s="688" t="s">
        <v>283</v>
      </c>
      <c r="I10" s="689" t="s">
        <v>286</v>
      </c>
      <c r="J10" s="687" t="s">
        <v>283</v>
      </c>
      <c r="K10" s="687" t="s">
        <v>283</v>
      </c>
      <c r="L10" s="687" t="s">
        <v>283</v>
      </c>
      <c r="M10" s="687" t="s">
        <v>283</v>
      </c>
      <c r="N10" s="687" t="s">
        <v>283</v>
      </c>
      <c r="O10" s="688" t="s">
        <v>283</v>
      </c>
      <c r="P10" s="689" t="s">
        <v>287</v>
      </c>
      <c r="Q10" s="687" t="s">
        <v>283</v>
      </c>
      <c r="R10" s="687" t="s">
        <v>283</v>
      </c>
      <c r="S10" s="687" t="s">
        <v>283</v>
      </c>
      <c r="T10" s="687" t="s">
        <v>283</v>
      </c>
      <c r="U10" s="687" t="s">
        <v>283</v>
      </c>
      <c r="V10" s="687" t="s">
        <v>283</v>
      </c>
      <c r="W10" s="688" t="s">
        <v>283</v>
      </c>
      <c r="X10" s="689" t="s">
        <v>288</v>
      </c>
      <c r="Y10" s="687" t="s">
        <v>283</v>
      </c>
      <c r="Z10" s="687" t="s">
        <v>283</v>
      </c>
      <c r="AA10" s="687" t="s">
        <v>283</v>
      </c>
      <c r="AB10" s="688" t="s">
        <v>283</v>
      </c>
      <c r="AC10" s="689" t="s">
        <v>289</v>
      </c>
      <c r="AD10" s="687" t="s">
        <v>283</v>
      </c>
      <c r="AE10" s="687" t="s">
        <v>283</v>
      </c>
      <c r="AF10" s="690" t="s">
        <v>290</v>
      </c>
      <c r="AG10" s="687" t="s">
        <v>283</v>
      </c>
      <c r="AH10" s="687" t="s">
        <v>283</v>
      </c>
      <c r="AI10" s="687" t="s">
        <v>283</v>
      </c>
      <c r="AJ10" s="688" t="s">
        <v>283</v>
      </c>
      <c r="AK10" s="689" t="s">
        <v>291</v>
      </c>
      <c r="AL10" s="646"/>
      <c r="AM10" s="691" t="s">
        <v>283</v>
      </c>
      <c r="AN10" s="692" t="s">
        <v>292</v>
      </c>
      <c r="AO10" s="646"/>
      <c r="AP10" s="688" t="s">
        <v>283</v>
      </c>
      <c r="AQ10" s="1363" t="s">
        <v>468</v>
      </c>
      <c r="AR10" s="646"/>
      <c r="AS10" s="691" t="s">
        <v>283</v>
      </c>
      <c r="AT10" s="692" t="s">
        <v>292</v>
      </c>
      <c r="AU10" s="646"/>
      <c r="AV10" s="665"/>
    </row>
    <row r="11" spans="1:87" ht="30" hidden="1" customHeight="1" outlineLevel="1">
      <c r="A11" s="694">
        <v>41638</v>
      </c>
      <c r="B11" s="1520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4">
        <v>166.70000000000002</v>
      </c>
      <c r="AR11" s="700"/>
      <c r="AS11" s="1365">
        <v>162.50724165274502</v>
      </c>
      <c r="AT11" s="673"/>
      <c r="AU11" s="1366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20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4">
        <v>164.37</v>
      </c>
      <c r="AR12" s="700"/>
      <c r="AS12" s="1365">
        <v>158.24089350366881</v>
      </c>
      <c r="AT12" s="643">
        <v>-2.6253280196539164E-2</v>
      </c>
      <c r="AU12" s="1366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20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4">
        <v>162.14000000000001</v>
      </c>
      <c r="AR13" s="700"/>
      <c r="AS13" s="1365">
        <v>158.58818018225176</v>
      </c>
      <c r="AT13" s="643">
        <v>2.1946708647402335E-3</v>
      </c>
      <c r="AU13" s="1366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20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4">
        <v>163.08000000000001</v>
      </c>
      <c r="AR14" s="700"/>
      <c r="AS14" s="1365">
        <v>159.60419601383023</v>
      </c>
      <c r="AT14" s="643">
        <v>6.4066302445167089E-3</v>
      </c>
      <c r="AU14" s="1366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20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4">
        <v>163.08000000000001</v>
      </c>
      <c r="AR15" s="700"/>
      <c r="AS15" s="1365">
        <v>160.54537956742146</v>
      </c>
      <c r="AT15" s="643">
        <v>5.8969850235621735E-3</v>
      </c>
      <c r="AU15" s="1366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20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4">
        <v>159.59</v>
      </c>
      <c r="AR16" s="700"/>
      <c r="AS16" s="1365">
        <v>158.45224756911668</v>
      </c>
      <c r="AT16" s="643">
        <v>-1.3037634617356075E-2</v>
      </c>
      <c r="AU16" s="1366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20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4">
        <v>159.07</v>
      </c>
      <c r="AR17" s="700"/>
      <c r="AS17" s="1365">
        <v>155.2764523316425</v>
      </c>
      <c r="AT17" s="643">
        <v>-2.0042601390610759E-2</v>
      </c>
      <c r="AU17" s="1366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20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4">
        <v>158.54</v>
      </c>
      <c r="AR18" s="700"/>
      <c r="AS18" s="1365">
        <v>152.2395378171515</v>
      </c>
      <c r="AT18" s="643">
        <v>-1.9558113731273918E-2</v>
      </c>
      <c r="AU18" s="1366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20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4">
        <v>157.67000000000002</v>
      </c>
      <c r="AR19" s="700"/>
      <c r="AS19" s="1365">
        <v>149.68397283687997</v>
      </c>
      <c r="AT19" s="643">
        <v>-1.6786473585731154E-2</v>
      </c>
      <c r="AU19" s="1366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20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4">
        <v>157.11000000000001</v>
      </c>
      <c r="AR20" s="700"/>
      <c r="AS20" s="1365">
        <v>149.34330295783235</v>
      </c>
      <c r="AT20" s="643">
        <v>-2.2759275598521755E-3</v>
      </c>
      <c r="AU20" s="1366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20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4">
        <v>157.02000000000001</v>
      </c>
      <c r="AR21" s="700"/>
      <c r="AS21" s="1365">
        <v>151.74910625121731</v>
      </c>
      <c r="AT21" s="643">
        <v>1.6109214445754194E-2</v>
      </c>
      <c r="AU21" s="1366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20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4">
        <v>157.18</v>
      </c>
      <c r="AR22" s="700"/>
      <c r="AS22" s="1365">
        <v>156.95746395614498</v>
      </c>
      <c r="AT22" s="643">
        <v>3.4322163955979645E-2</v>
      </c>
      <c r="AU22" s="1366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20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4">
        <v>156.92000000000002</v>
      </c>
      <c r="AR23" s="700"/>
      <c r="AS23" s="1365">
        <v>156.8959734080014</v>
      </c>
      <c r="AT23" s="643">
        <v>-3.9176568347687457E-4</v>
      </c>
      <c r="AU23" s="1366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20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4">
        <v>157.89000000000001</v>
      </c>
      <c r="AR24" s="700"/>
      <c r="AS24" s="1365">
        <v>159.2152956368424</v>
      </c>
      <c r="AT24" s="643">
        <v>1.4782547814721214E-2</v>
      </c>
      <c r="AU24" s="1366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20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4">
        <v>157.45000000000002</v>
      </c>
      <c r="AR25" s="700"/>
      <c r="AS25" s="1365">
        <v>161.42025145069755</v>
      </c>
      <c r="AT25" s="643">
        <v>1.3848894385652954E-2</v>
      </c>
      <c r="AU25" s="1366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20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4">
        <v>157.72999999999999</v>
      </c>
      <c r="AR26" s="700"/>
      <c r="AS26" s="1365">
        <v>162.47677607324931</v>
      </c>
      <c r="AT26" s="643">
        <v>6.5451801310969504E-3</v>
      </c>
      <c r="AU26" s="1366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20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4">
        <v>157.4</v>
      </c>
      <c r="AR27" s="700"/>
      <c r="AS27" s="1365">
        <v>161.91385008307705</v>
      </c>
      <c r="AT27" s="643">
        <v>-3.4646550958056244E-3</v>
      </c>
      <c r="AU27" s="1366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20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4">
        <v>158.37</v>
      </c>
      <c r="AR28" s="700"/>
      <c r="AS28" s="1365">
        <v>163.06084307741514</v>
      </c>
      <c r="AT28" s="643">
        <v>7.0839708508541044E-3</v>
      </c>
      <c r="AU28" s="1366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20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4">
        <v>158.28</v>
      </c>
      <c r="AR29" s="700"/>
      <c r="AS29" s="1365">
        <v>163.27645337621897</v>
      </c>
      <c r="AT29" s="643">
        <v>1.3222690054501829E-3</v>
      </c>
      <c r="AU29" s="1366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20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4">
        <v>159.61000000000001</v>
      </c>
      <c r="AR30" s="703"/>
      <c r="AS30" s="1365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20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4">
        <v>159.15</v>
      </c>
      <c r="AR31" s="703"/>
      <c r="AS31" s="1365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20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4">
        <v>159.65</v>
      </c>
      <c r="AR32" s="703"/>
      <c r="AS32" s="1365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20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4">
        <v>159.56</v>
      </c>
      <c r="AR33" s="703"/>
      <c r="AS33" s="1365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20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4">
        <v>158.74</v>
      </c>
      <c r="AR34" s="703"/>
      <c r="AS34" s="1365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20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4">
        <v>158.1</v>
      </c>
      <c r="AR35" s="703"/>
      <c r="AS35" s="1365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20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4">
        <v>159.56</v>
      </c>
      <c r="AR36" s="703"/>
      <c r="AS36" s="1365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20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4">
        <v>158.29</v>
      </c>
      <c r="AR37" s="703"/>
      <c r="AS37" s="1365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20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4">
        <v>157.79</v>
      </c>
      <c r="AR38" s="703"/>
      <c r="AS38" s="1365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20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4">
        <v>157.59</v>
      </c>
      <c r="AR39" s="703"/>
      <c r="AS39" s="1365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20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4">
        <v>155.9</v>
      </c>
      <c r="AR40" s="703"/>
      <c r="AS40" s="1365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20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4">
        <v>154.78</v>
      </c>
      <c r="AR41" s="703"/>
      <c r="AS41" s="1365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20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4">
        <v>154.49</v>
      </c>
      <c r="AR42" s="703"/>
      <c r="AS42" s="1365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20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4">
        <v>153.68</v>
      </c>
      <c r="AR43" s="703"/>
      <c r="AS43" s="1365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20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4">
        <v>153.37</v>
      </c>
      <c r="AR44" s="703"/>
      <c r="AS44" s="1365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20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4">
        <v>152.63</v>
      </c>
      <c r="AR45" s="703"/>
      <c r="AS45" s="1365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20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4">
        <v>152.44</v>
      </c>
      <c r="AR46" s="703"/>
      <c r="AS46" s="1365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20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4">
        <v>151.47</v>
      </c>
      <c r="AR47" s="703"/>
      <c r="AS47" s="1365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20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4">
        <v>151.58000000000001</v>
      </c>
      <c r="AR48" s="703"/>
      <c r="AS48" s="1365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20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4">
        <v>150.04</v>
      </c>
      <c r="AR49" s="703"/>
      <c r="AS49" s="1365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20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4">
        <v>152.42000000000002</v>
      </c>
      <c r="AR50" s="703"/>
      <c r="AS50" s="1365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20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4">
        <v>151.75</v>
      </c>
      <c r="AR51" s="703"/>
      <c r="AS51" s="1365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20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4">
        <v>149.97</v>
      </c>
      <c r="AR52" s="703"/>
      <c r="AS52" s="1365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20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4">
        <v>148.75</v>
      </c>
      <c r="AR53" s="703"/>
      <c r="AS53" s="1365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20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4">
        <v>147.25</v>
      </c>
      <c r="AR54" s="703"/>
      <c r="AS54" s="1365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20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4">
        <v>145.86000000000001</v>
      </c>
      <c r="AR55" s="703"/>
      <c r="AS55" s="1365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20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4">
        <v>144.76</v>
      </c>
      <c r="AR56" s="703"/>
      <c r="AS56" s="1365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20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4">
        <v>144.1</v>
      </c>
      <c r="AR57" s="703"/>
      <c r="AS57" s="1365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20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4">
        <v>143.21</v>
      </c>
      <c r="AR58" s="703"/>
      <c r="AS58" s="1365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20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4">
        <v>142.26</v>
      </c>
      <c r="AR59" s="703"/>
      <c r="AS59" s="1365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20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4">
        <v>141.75</v>
      </c>
      <c r="AR60" s="703"/>
      <c r="AS60" s="1365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20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4">
        <v>141.4</v>
      </c>
      <c r="AR61" s="703"/>
      <c r="AS61" s="1365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20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4">
        <v>141.69</v>
      </c>
      <c r="AR62" s="703"/>
      <c r="AS62" s="1365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20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4">
        <v>139.52000000000001</v>
      </c>
      <c r="AR63" s="703"/>
      <c r="AS63" s="1365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20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4">
        <v>138.57</v>
      </c>
      <c r="AR64" s="703"/>
      <c r="AS64" s="1365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20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4">
        <v>138.08000000000001</v>
      </c>
      <c r="AR65" s="703"/>
      <c r="AS65" s="1365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20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4">
        <v>137.15</v>
      </c>
      <c r="AR66" s="703"/>
      <c r="AS66" s="1365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20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4">
        <v>136.38</v>
      </c>
      <c r="AR67" s="703"/>
      <c r="AS67" s="1365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20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4">
        <v>135.05000000000001</v>
      </c>
      <c r="AR68" s="703"/>
      <c r="AS68" s="1365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20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4">
        <v>133.68</v>
      </c>
      <c r="AR69" s="703"/>
      <c r="AS69" s="1365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20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4">
        <v>132.17000000000002</v>
      </c>
      <c r="AR70" s="703"/>
      <c r="AS70" s="1365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20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4">
        <v>132.08000000000001</v>
      </c>
      <c r="AR71" s="703"/>
      <c r="AS71" s="1365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20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4">
        <v>131.04</v>
      </c>
      <c r="AR72" s="703"/>
      <c r="AS72" s="1365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20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4">
        <v>130.72999999999999</v>
      </c>
      <c r="AR73" s="703"/>
      <c r="AS73" s="1365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20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4">
        <v>130.77000000000001</v>
      </c>
      <c r="AR74" s="703"/>
      <c r="AS74" s="1365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20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4">
        <v>130.80000000000001</v>
      </c>
      <c r="AR75" s="703"/>
      <c r="AS75" s="1365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20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4">
        <v>130.62</v>
      </c>
      <c r="AR76" s="703"/>
      <c r="AS76" s="1365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20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4">
        <v>129.88</v>
      </c>
      <c r="AR77" s="703"/>
      <c r="AS77" s="1365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20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4">
        <v>130.19999999999999</v>
      </c>
      <c r="AR78" s="703"/>
      <c r="AS78" s="1365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20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4">
        <v>129.65</v>
      </c>
      <c r="AR79" s="703"/>
      <c r="AS79" s="1365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20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4">
        <v>129.97</v>
      </c>
      <c r="AR80" s="703"/>
      <c r="AS80" s="1365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20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4">
        <v>130.09</v>
      </c>
      <c r="AR81" s="703"/>
      <c r="AS81" s="1365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20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4">
        <v>129.9</v>
      </c>
      <c r="AR82" s="703"/>
      <c r="AS82" s="1365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20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4">
        <v>130.07</v>
      </c>
      <c r="AR83" s="703"/>
      <c r="AS83" s="1365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20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4">
        <v>130.18</v>
      </c>
      <c r="AR84" s="703"/>
      <c r="AS84" s="1365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20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4">
        <v>130.54</v>
      </c>
      <c r="AR85" s="703"/>
      <c r="AS85" s="1365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20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4">
        <v>130.96</v>
      </c>
      <c r="AR86" s="703"/>
      <c r="AS86" s="1365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20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4">
        <v>131.16</v>
      </c>
      <c r="AR87" s="703"/>
      <c r="AS87" s="1365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20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4">
        <v>131.19</v>
      </c>
      <c r="AR88" s="703"/>
      <c r="AS88" s="1365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20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4">
        <v>131.12</v>
      </c>
      <c r="AR89" s="703"/>
      <c r="AS89" s="1365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20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4">
        <v>131.83000000000001</v>
      </c>
      <c r="AR90" s="703"/>
      <c r="AS90" s="1365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20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4">
        <v>132.1</v>
      </c>
      <c r="AR91" s="703"/>
      <c r="AS91" s="1365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20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4">
        <v>131.68</v>
      </c>
      <c r="AR92" s="703"/>
      <c r="AS92" s="1365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20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4">
        <v>131.61000000000001</v>
      </c>
      <c r="AR93" s="703"/>
      <c r="AS93" s="1365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20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4">
        <v>131.07</v>
      </c>
      <c r="AR94" s="703"/>
      <c r="AS94" s="1365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20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4">
        <v>130.92000000000002</v>
      </c>
      <c r="AR95" s="703"/>
      <c r="AS95" s="1365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20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4">
        <v>130.75</v>
      </c>
      <c r="AR96" s="703"/>
      <c r="AS96" s="1365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20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4">
        <v>131.33000000000001</v>
      </c>
      <c r="AR97" s="703"/>
      <c r="AS97" s="1365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20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4">
        <v>129.93</v>
      </c>
      <c r="AR98" s="703"/>
      <c r="AS98" s="1365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20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4">
        <v>129.28</v>
      </c>
      <c r="AR99" s="703"/>
      <c r="AS99" s="1365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20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4">
        <v>128.43</v>
      </c>
      <c r="AR100" s="703"/>
      <c r="AS100" s="1365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20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4">
        <v>128.25</v>
      </c>
      <c r="AR101" s="703"/>
      <c r="AS101" s="1365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20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4">
        <v>127.47</v>
      </c>
      <c r="AR102" s="703"/>
      <c r="AS102" s="1365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20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4">
        <v>126.79</v>
      </c>
      <c r="AR103" s="703"/>
      <c r="AS103" s="1365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20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4">
        <v>126.18</v>
      </c>
      <c r="AR104" s="703"/>
      <c r="AS104" s="1365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20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4">
        <v>125.57000000000001</v>
      </c>
      <c r="AR105" s="703"/>
      <c r="AS105" s="1365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20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4">
        <v>125.81</v>
      </c>
      <c r="AR106" s="703"/>
      <c r="AS106" s="1365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20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4">
        <v>125.04</v>
      </c>
      <c r="AR107" s="703"/>
      <c r="AS107" s="1365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20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4">
        <v>124.3</v>
      </c>
      <c r="AR108" s="703"/>
      <c r="AS108" s="1365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20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4">
        <v>124.06</v>
      </c>
      <c r="AR109" s="703"/>
      <c r="AS109" s="1365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20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4">
        <v>124.09</v>
      </c>
      <c r="AR110" s="703"/>
      <c r="AS110" s="1365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20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4">
        <v>123.93</v>
      </c>
      <c r="AR111" s="703"/>
      <c r="AS111" s="1365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20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4">
        <v>123.64</v>
      </c>
      <c r="AR112" s="703"/>
      <c r="AS112" s="1365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20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4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20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4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20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4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20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4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1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4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1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4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1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4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1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4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1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4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1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1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4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1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1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4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1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4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1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4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1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4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1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4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1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4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1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4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1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1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4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1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4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1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4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1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4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1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4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1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4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1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4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1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4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1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4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1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4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1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4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1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4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1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4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1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4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1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4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1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4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1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4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1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4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1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1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4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1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1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4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1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1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4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1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4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1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1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4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1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1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4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1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1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1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4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1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4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1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1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4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2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4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2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2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4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2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4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2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4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2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4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2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4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2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4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2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4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25" hidden="1" customHeight="1" outlineLevel="1" collapsed="1">
      <c r="A177" s="644">
        <v>42800</v>
      </c>
      <c r="B177" s="1522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25" hidden="1" customHeight="1" outlineLevel="1">
      <c r="A178" s="644">
        <v>42807</v>
      </c>
      <c r="B178" s="1522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4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25" hidden="1" customHeight="1" outlineLevel="1">
      <c r="A179" s="644">
        <v>42814</v>
      </c>
      <c r="B179" s="1522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25" hidden="1" customHeight="1" outlineLevel="1">
      <c r="A180" s="644">
        <v>42821</v>
      </c>
      <c r="B180" s="1522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4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25" hidden="1" customHeight="1" outlineLevel="1">
      <c r="A181" s="644">
        <v>42828</v>
      </c>
      <c r="B181" s="1522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4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25" hidden="1" customHeight="1" outlineLevel="1" collapsed="1">
      <c r="A182" s="644">
        <v>42835</v>
      </c>
      <c r="B182" s="1522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4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25" hidden="1" customHeight="1" outlineLevel="1">
      <c r="A183" s="644">
        <v>42842</v>
      </c>
      <c r="B183" s="1522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4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25" hidden="1" customHeight="1" outlineLevel="1">
      <c r="A184" s="644">
        <v>42849</v>
      </c>
      <c r="B184" s="1522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4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25" hidden="1" customHeight="1" outlineLevel="1">
      <c r="A185" s="644">
        <v>42856</v>
      </c>
      <c r="B185" s="1522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4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25" hidden="1" customHeight="1" outlineLevel="1">
      <c r="A186" s="644">
        <v>42863</v>
      </c>
      <c r="B186" s="1522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4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25" hidden="1" customHeight="1" outlineLevel="1" collapsed="1">
      <c r="A187" s="644">
        <v>42870</v>
      </c>
      <c r="B187" s="1522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4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25" hidden="1" customHeight="1" outlineLevel="1" collapsed="1">
      <c r="A188" s="644">
        <v>42877</v>
      </c>
      <c r="B188" s="1522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4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25" hidden="1" customHeight="1" outlineLevel="1" collapsed="1">
      <c r="A189" s="644">
        <v>42884</v>
      </c>
      <c r="B189" s="1522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4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25" hidden="1" customHeight="1" outlineLevel="1" collapsed="1">
      <c r="A190" s="644">
        <v>42891</v>
      </c>
      <c r="B190" s="1522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25" hidden="1" customHeight="1" outlineLevel="1" collapsed="1">
      <c r="A191" s="644">
        <v>42898</v>
      </c>
      <c r="B191" s="1522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4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25" hidden="1" customHeight="1" outlineLevel="1" collapsed="1">
      <c r="A192" s="644">
        <v>42905</v>
      </c>
      <c r="B192" s="1522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4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25" hidden="1" customHeight="1" outlineLevel="1">
      <c r="A193" s="644">
        <v>42912</v>
      </c>
      <c r="B193" s="1522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3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4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25" hidden="1" customHeight="1" outlineLevel="1">
      <c r="A194" s="644">
        <v>42919</v>
      </c>
      <c r="B194" s="1522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7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25" hidden="1" customHeight="1" outlineLevel="1" collapsed="1">
      <c r="A195" s="644">
        <v>42926</v>
      </c>
      <c r="B195" s="1522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25" hidden="1" customHeight="1" outlineLevel="1" collapsed="1">
      <c r="A196" s="644">
        <v>42933</v>
      </c>
      <c r="B196" s="1522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7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25" hidden="1" customHeight="1" outlineLevel="1" collapsed="1">
      <c r="A197" s="644">
        <v>42940</v>
      </c>
      <c r="B197" s="1522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7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25" hidden="1" customHeight="1" outlineLevel="1" collapsed="1">
      <c r="A198" s="644">
        <v>42947</v>
      </c>
      <c r="B198" s="1522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7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25" hidden="1" customHeight="1" outlineLevel="1" collapsed="1">
      <c r="A199" s="644">
        <v>42954</v>
      </c>
      <c r="B199" s="1522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7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25" hidden="1" customHeight="1" outlineLevel="1" collapsed="1">
      <c r="A200" s="644">
        <v>42961</v>
      </c>
      <c r="B200" s="1522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7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25" hidden="1" customHeight="1" outlineLevel="1" collapsed="1">
      <c r="A201" s="644">
        <v>42968</v>
      </c>
      <c r="B201" s="1522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25" hidden="1" customHeight="1" outlineLevel="1" collapsed="1">
      <c r="A202" s="644">
        <v>42975</v>
      </c>
      <c r="B202" s="1522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7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25" hidden="1" customHeight="1" outlineLevel="1" collapsed="1">
      <c r="A203" s="644">
        <v>42982</v>
      </c>
      <c r="B203" s="1522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7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25" hidden="1" customHeight="1" outlineLevel="1" collapsed="1">
      <c r="A204" s="644">
        <v>42989</v>
      </c>
      <c r="B204" s="1522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25" hidden="1" customHeight="1" outlineLevel="1" collapsed="1">
      <c r="A205" s="644">
        <v>42996</v>
      </c>
      <c r="B205" s="1522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25" hidden="1" customHeight="1" outlineLevel="1" collapsed="1">
      <c r="A206" s="644">
        <v>43003</v>
      </c>
      <c r="B206" s="1522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7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25" hidden="1" customHeight="1" outlineLevel="1" collapsed="1">
      <c r="A207" s="644">
        <v>43010</v>
      </c>
      <c r="B207" s="1522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7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25" hidden="1" customHeight="1" outlineLevel="1" collapsed="1">
      <c r="A208" s="644">
        <v>43017</v>
      </c>
      <c r="B208" s="1522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7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25" hidden="1" customHeight="1" outlineLevel="1" collapsed="1">
      <c r="A209" s="644">
        <v>43024</v>
      </c>
      <c r="B209" s="1522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7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25" hidden="1" customHeight="1" outlineLevel="1" collapsed="1">
      <c r="A210" s="644">
        <v>43031</v>
      </c>
      <c r="B210" s="1522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7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25" hidden="1" customHeight="1" outlineLevel="1" collapsed="1">
      <c r="A211" s="644">
        <v>43038</v>
      </c>
      <c r="B211" s="1522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25" hidden="1" customHeight="1" outlineLevel="1" collapsed="1">
      <c r="A212" s="644">
        <v>43045</v>
      </c>
      <c r="B212" s="1522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25" hidden="1" customHeight="1" outlineLevel="1" collapsed="1">
      <c r="A213" s="644">
        <v>43052</v>
      </c>
      <c r="B213" s="1522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7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25" hidden="1" customHeight="1" outlineLevel="1" collapsed="1">
      <c r="A214" s="644">
        <v>43059</v>
      </c>
      <c r="B214" s="1522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7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25" hidden="1" customHeight="1" outlineLevel="1" collapsed="1">
      <c r="A215" s="644">
        <v>43066</v>
      </c>
      <c r="B215" s="1522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7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25" hidden="1" customHeight="1" outlineLevel="1" collapsed="1">
      <c r="A216" s="644">
        <v>43073</v>
      </c>
      <c r="B216" s="1522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7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25" hidden="1" customHeight="1" outlineLevel="1" collapsed="1">
      <c r="A217" s="644">
        <v>43080</v>
      </c>
      <c r="B217" s="1522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25" hidden="1" customHeight="1" outlineLevel="1" collapsed="1">
      <c r="A218" s="644">
        <v>43087</v>
      </c>
      <c r="B218" s="1522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7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25" hidden="1" customHeight="1" outlineLevel="1" collapsed="1">
      <c r="A219" s="644">
        <v>43094</v>
      </c>
      <c r="B219" s="1522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7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25" hidden="1" customHeight="1" outlineLevel="1" collapsed="1">
      <c r="A220" s="644">
        <v>43101</v>
      </c>
      <c r="B220" s="1522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7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25" hidden="1" customHeight="1" outlineLevel="1" collapsed="1">
      <c r="A221" s="644">
        <v>43108</v>
      </c>
      <c r="B221" s="1522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7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25" hidden="1" customHeight="1" outlineLevel="1" collapsed="1">
      <c r="A222" s="644">
        <v>43115</v>
      </c>
      <c r="B222" s="1522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7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25" hidden="1" customHeight="1" outlineLevel="1" collapsed="1">
      <c r="A223" s="644">
        <v>43122</v>
      </c>
      <c r="B223" s="1522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7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25" hidden="1" customHeight="1" outlineLevel="1" collapsed="1">
      <c r="A224" s="644">
        <v>43129</v>
      </c>
      <c r="B224" s="1522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7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25" hidden="1" customHeight="1" outlineLevel="1" collapsed="1">
      <c r="A225" s="644">
        <v>43136</v>
      </c>
      <c r="B225" s="1522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7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25" hidden="1" customHeight="1" outlineLevel="1" collapsed="1">
      <c r="A226" s="644">
        <v>43143</v>
      </c>
      <c r="B226" s="1522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7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25" hidden="1" customHeight="1" outlineLevel="1" collapsed="1">
      <c r="A227" s="644">
        <v>43150</v>
      </c>
      <c r="B227" s="1522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7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25" hidden="1" customHeight="1" outlineLevel="1" collapsed="1">
      <c r="A228" s="644">
        <v>43157</v>
      </c>
      <c r="B228" s="1522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7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25" hidden="1" customHeight="1" outlineLevel="1" collapsed="1">
      <c r="A229" s="644">
        <v>43164</v>
      </c>
      <c r="B229" s="1522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7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25" hidden="1" customHeight="1" outlineLevel="1" collapsed="1">
      <c r="A230" s="644">
        <v>43171</v>
      </c>
      <c r="B230" s="1522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7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25" hidden="1" customHeight="1" outlineLevel="1" collapsed="1">
      <c r="A231" s="644">
        <v>43178</v>
      </c>
      <c r="B231" s="1522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7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25" hidden="1" customHeight="1" outlineLevel="1" collapsed="1">
      <c r="A232" s="644">
        <v>43185</v>
      </c>
      <c r="B232" s="1522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25" hidden="1" customHeight="1" outlineLevel="1" collapsed="1">
      <c r="A233" s="644">
        <v>43192</v>
      </c>
      <c r="B233" s="1522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7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25" hidden="1" customHeight="1" outlineLevel="1" collapsed="1">
      <c r="A234" s="644">
        <v>43199</v>
      </c>
      <c r="B234" s="1522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7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25" hidden="1" customHeight="1" outlineLevel="1" collapsed="1">
      <c r="A235" s="644">
        <v>43206</v>
      </c>
      <c r="B235" s="1522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7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25" hidden="1" customHeight="1" outlineLevel="1" collapsed="1">
      <c r="A236" s="644">
        <v>43213</v>
      </c>
      <c r="B236" s="1522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25" hidden="1" customHeight="1" outlineLevel="1" collapsed="1">
      <c r="A237" s="644">
        <v>43220</v>
      </c>
      <c r="B237" s="1522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7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25" hidden="1" customHeight="1" outlineLevel="1" collapsed="1">
      <c r="A238" s="644">
        <v>43227</v>
      </c>
      <c r="B238" s="1522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7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25" hidden="1" customHeight="1" outlineLevel="1" collapsed="1">
      <c r="A239" s="644">
        <v>43234</v>
      </c>
      <c r="B239" s="1522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25" hidden="1" customHeight="1" outlineLevel="1" collapsed="1">
      <c r="A240" s="644">
        <v>43241</v>
      </c>
      <c r="B240" s="1522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25" hidden="1" customHeight="1" outlineLevel="1" collapsed="1">
      <c r="A241" s="644">
        <v>43248</v>
      </c>
      <c r="B241" s="1522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25" hidden="1" customHeight="1" outlineLevel="1" collapsed="1">
      <c r="A242" s="644">
        <v>43255</v>
      </c>
      <c r="B242" s="1522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7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25" hidden="1" customHeight="1" outlineLevel="1" collapsed="1">
      <c r="A243" s="644">
        <v>43262</v>
      </c>
      <c r="B243" s="1522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7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25" hidden="1" customHeight="1" outlineLevel="1" collapsed="1">
      <c r="A244" s="644">
        <v>43269</v>
      </c>
      <c r="B244" s="1522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7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25" hidden="1" customHeight="1" outlineLevel="1" collapsed="1">
      <c r="A245" s="644">
        <v>43276</v>
      </c>
      <c r="B245" s="1522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7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25" hidden="1" customHeight="1" outlineLevel="1" collapsed="1">
      <c r="A246" s="644">
        <v>43283</v>
      </c>
      <c r="B246" s="1522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7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25" hidden="1" customHeight="1" outlineLevel="1" collapsed="1">
      <c r="A247" s="644">
        <v>43290</v>
      </c>
      <c r="B247" s="1522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7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25" hidden="1" customHeight="1" outlineLevel="1" collapsed="1">
      <c r="A248" s="644">
        <v>43297</v>
      </c>
      <c r="B248" s="1522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7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25" hidden="1" customHeight="1" outlineLevel="1" collapsed="1">
      <c r="A249" s="644">
        <v>43304</v>
      </c>
      <c r="B249" s="1522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7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25" hidden="1" customHeight="1" outlineLevel="1" collapsed="1">
      <c r="A250" s="644">
        <v>43311</v>
      </c>
      <c r="B250" s="1522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7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25" hidden="1" customHeight="1" outlineLevel="1" collapsed="1">
      <c r="A251" s="644">
        <v>43318</v>
      </c>
      <c r="B251" s="1522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7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25" hidden="1" customHeight="1" outlineLevel="1" collapsed="1">
      <c r="A252" s="644">
        <v>43325</v>
      </c>
      <c r="B252" s="1522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7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25" hidden="1" customHeight="1" outlineLevel="1" collapsed="1">
      <c r="A253" s="644">
        <v>43332</v>
      </c>
      <c r="B253" s="1522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25" hidden="1" customHeight="1" outlineLevel="1" collapsed="1">
      <c r="A254" s="644">
        <v>43339</v>
      </c>
      <c r="B254" s="1522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293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25" hidden="1" customHeight="1" outlineLevel="1" collapsed="1">
      <c r="A255" s="644">
        <v>43346</v>
      </c>
      <c r="B255" s="1522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293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7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25" hidden="1" customHeight="1" outlineLevel="1" collapsed="1">
      <c r="A256" s="644">
        <v>43353</v>
      </c>
      <c r="B256" s="1522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293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25" hidden="1" customHeight="1" outlineLevel="1" collapsed="1">
      <c r="A257" s="644">
        <v>43360</v>
      </c>
      <c r="B257" s="1522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3" t="s">
        <v>228</v>
      </c>
      <c r="S257" s="650">
        <v>199.89000000000001</v>
      </c>
      <c r="T257" s="650">
        <v>148.346</v>
      </c>
      <c r="U257" s="650">
        <v>142.34</v>
      </c>
      <c r="V257" s="650" t="s">
        <v>293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7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25" hidden="1" customHeight="1" outlineLevel="1" collapsed="1">
      <c r="A258" s="644">
        <v>43367</v>
      </c>
      <c r="B258" s="1522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3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293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7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25" hidden="1" customHeight="1" outlineLevel="1" collapsed="1">
      <c r="A259" s="644">
        <v>43374</v>
      </c>
      <c r="B259" s="1522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3" t="s">
        <v>228</v>
      </c>
      <c r="S259" s="650">
        <v>189.34</v>
      </c>
      <c r="T259" s="650">
        <v>144.12300000000002</v>
      </c>
      <c r="U259" s="650">
        <v>139.06</v>
      </c>
      <c r="V259" s="650" t="s">
        <v>293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7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25" hidden="1" customHeight="1" outlineLevel="1" collapsed="1">
      <c r="A260" s="644">
        <v>43381</v>
      </c>
      <c r="B260" s="1522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3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293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7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25" hidden="1" customHeight="1" outlineLevel="1" collapsed="1">
      <c r="A261" s="644">
        <v>43388</v>
      </c>
      <c r="B261" s="1522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3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293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7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25" hidden="1" customHeight="1" outlineLevel="1" collapsed="1">
      <c r="A262" s="644">
        <v>43395</v>
      </c>
      <c r="B262" s="1522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3" t="s">
        <v>228</v>
      </c>
      <c r="S262" s="650">
        <v>184.07</v>
      </c>
      <c r="T262" s="650">
        <v>140.625</v>
      </c>
      <c r="U262" s="650">
        <v>133.97</v>
      </c>
      <c r="V262" s="650" t="s">
        <v>293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7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25" hidden="1" customHeight="1" outlineLevel="1" collapsed="1">
      <c r="A263" s="644">
        <v>43402</v>
      </c>
      <c r="B263" s="1522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3" t="s">
        <v>228</v>
      </c>
      <c r="S263" s="650">
        <v>174.65</v>
      </c>
      <c r="T263" s="650">
        <v>141.714</v>
      </c>
      <c r="U263" s="650">
        <v>130.69</v>
      </c>
      <c r="V263" s="650" t="s">
        <v>293</v>
      </c>
      <c r="W263" s="650">
        <v>142.05090000000001</v>
      </c>
      <c r="X263" s="652">
        <v>45964.840000000004</v>
      </c>
      <c r="Y263" s="1523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7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25" hidden="1" customHeight="1" outlineLevel="1" collapsed="1">
      <c r="A264" s="644">
        <v>43409</v>
      </c>
      <c r="B264" s="1522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3" t="s">
        <v>228</v>
      </c>
      <c r="S264" s="650">
        <v>175.93</v>
      </c>
      <c r="T264" s="650">
        <v>141.554</v>
      </c>
      <c r="U264" s="650">
        <v>131.26</v>
      </c>
      <c r="V264" s="650" t="s">
        <v>293</v>
      </c>
      <c r="W264" s="650">
        <v>142.8184</v>
      </c>
      <c r="X264" s="652">
        <v>45945.51</v>
      </c>
      <c r="Y264" s="1523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7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25" hidden="1" customHeight="1" outlineLevel="1" collapsed="1">
      <c r="A265" s="644">
        <v>43416</v>
      </c>
      <c r="B265" s="1522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3" t="s">
        <v>228</v>
      </c>
      <c r="S265" s="650">
        <v>177</v>
      </c>
      <c r="T265" s="650">
        <v>140.69900000000001</v>
      </c>
      <c r="U265" s="650">
        <v>129.74</v>
      </c>
      <c r="V265" s="650" t="s">
        <v>293</v>
      </c>
      <c r="W265" s="650">
        <v>142.53470000000002</v>
      </c>
      <c r="X265" s="652">
        <v>45905.33</v>
      </c>
      <c r="Y265" s="1523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7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25" hidden="1" customHeight="1" outlineLevel="1" collapsed="1">
      <c r="A266" s="644">
        <v>43423</v>
      </c>
      <c r="B266" s="1522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3" t="s">
        <v>228</v>
      </c>
      <c r="S266" s="650">
        <v>174.83</v>
      </c>
      <c r="T266" s="650">
        <v>138.54400000000001</v>
      </c>
      <c r="U266" s="650">
        <v>129.12</v>
      </c>
      <c r="V266" s="650" t="s">
        <v>293</v>
      </c>
      <c r="W266" s="650">
        <v>142.3878</v>
      </c>
      <c r="X266" s="652">
        <v>45809.01</v>
      </c>
      <c r="Y266" s="1523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7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25" hidden="1" customHeight="1" outlineLevel="1" collapsed="1">
      <c r="A267" s="644">
        <v>43430</v>
      </c>
      <c r="B267" s="1522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3" t="s">
        <v>228</v>
      </c>
      <c r="S267" s="650">
        <v>163.83000000000001</v>
      </c>
      <c r="T267" s="650">
        <v>134.279</v>
      </c>
      <c r="U267" s="650">
        <v>127.02</v>
      </c>
      <c r="V267" s="650" t="s">
        <v>293</v>
      </c>
      <c r="W267" s="650">
        <v>141.74209999999999</v>
      </c>
      <c r="X267" s="652">
        <v>45843.86</v>
      </c>
      <c r="Y267" s="1523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7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25" hidden="1" customHeight="1" outlineLevel="1" collapsed="1">
      <c r="A268" s="644">
        <v>43437</v>
      </c>
      <c r="B268" s="1522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3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293</v>
      </c>
      <c r="W268" s="650">
        <v>142.81620000000001</v>
      </c>
      <c r="X268" s="652">
        <v>46187.17</v>
      </c>
      <c r="Y268" s="1523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25" hidden="1" customHeight="1" outlineLevel="1" collapsed="1">
      <c r="A269" s="644">
        <v>43444</v>
      </c>
      <c r="B269" s="1522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3" t="s">
        <v>228</v>
      </c>
      <c r="S269" s="650">
        <v>162.31</v>
      </c>
      <c r="T269" s="650">
        <v>129.405</v>
      </c>
      <c r="U269" s="650">
        <v>123.69</v>
      </c>
      <c r="V269" s="650" t="s">
        <v>293</v>
      </c>
      <c r="W269" s="650">
        <v>143.5513</v>
      </c>
      <c r="X269" s="652">
        <v>46438.44</v>
      </c>
      <c r="Y269" s="1523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25" hidden="1" customHeight="1" outlineLevel="1" collapsed="1">
      <c r="A270" s="644">
        <v>43451</v>
      </c>
      <c r="B270" s="1522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3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293</v>
      </c>
      <c r="W270" s="650">
        <v>144.53380000000001</v>
      </c>
      <c r="X270" s="652">
        <v>46643.74</v>
      </c>
      <c r="Y270" s="1523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7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25" hidden="1" customHeight="1" outlineLevel="1" collapsed="1">
      <c r="A271" s="644">
        <v>43458</v>
      </c>
      <c r="B271" s="1522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3" t="s">
        <v>228</v>
      </c>
      <c r="S271" s="650">
        <v>162.31</v>
      </c>
      <c r="T271" s="650">
        <v>128.31800000000001</v>
      </c>
      <c r="U271" s="650">
        <v>123.2</v>
      </c>
      <c r="V271" s="650" t="s">
        <v>293</v>
      </c>
      <c r="W271" s="650">
        <v>143.78730000000002</v>
      </c>
      <c r="X271" s="652">
        <v>46212.200000000004</v>
      </c>
      <c r="Y271" s="1523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25" hidden="1" customHeight="1" outlineLevel="1" collapsed="1">
      <c r="A272" s="644">
        <v>43465</v>
      </c>
      <c r="B272" s="1522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3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293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25" hidden="1" customHeight="1" outlineLevel="1" collapsed="1">
      <c r="A273" s="644">
        <v>43472</v>
      </c>
      <c r="B273" s="1522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3" t="s">
        <v>228</v>
      </c>
      <c r="S273" s="650">
        <v>161.04</v>
      </c>
      <c r="T273" s="650">
        <v>127.39700000000001</v>
      </c>
      <c r="U273" s="650">
        <v>122.04</v>
      </c>
      <c r="V273" s="650" t="s">
        <v>293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25" hidden="1" customHeight="1" outlineLevel="1" collapsed="1">
      <c r="A274" s="644">
        <v>43479</v>
      </c>
      <c r="B274" s="1522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3" t="s">
        <v>228</v>
      </c>
      <c r="S274" s="650">
        <v>162.56</v>
      </c>
      <c r="T274" s="650">
        <v>126.4</v>
      </c>
      <c r="U274" s="650">
        <v>122.10000000000001</v>
      </c>
      <c r="V274" s="650" t="s">
        <v>293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7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25" hidden="1" customHeight="1" outlineLevel="1" collapsed="1">
      <c r="A275" s="644">
        <v>43486</v>
      </c>
      <c r="B275" s="1522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3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293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7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25" hidden="1" customHeight="1" outlineLevel="1" collapsed="1">
      <c r="A276" s="644">
        <v>43493</v>
      </c>
      <c r="B276" s="1522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3" t="s">
        <v>228</v>
      </c>
      <c r="S276" s="650">
        <v>161.22</v>
      </c>
      <c r="T276" s="650">
        <v>127.22500000000001</v>
      </c>
      <c r="U276" s="650">
        <v>121.95</v>
      </c>
      <c r="V276" s="650" t="s">
        <v>293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25" hidden="1" customHeight="1" outlineLevel="1" collapsed="1">
      <c r="A277" s="644">
        <v>43500</v>
      </c>
      <c r="B277" s="1522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3" t="s">
        <v>228</v>
      </c>
      <c r="S277" s="650">
        <v>161.68</v>
      </c>
      <c r="T277" s="650">
        <v>127.039</v>
      </c>
      <c r="U277" s="650">
        <v>121.65</v>
      </c>
      <c r="V277" s="650" t="s">
        <v>293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7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25" hidden="1" customHeight="1" outlineLevel="1" collapsed="1">
      <c r="A278" s="644">
        <v>43507</v>
      </c>
      <c r="B278" s="1522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3" t="s">
        <v>228</v>
      </c>
      <c r="S278" s="650">
        <v>163.29</v>
      </c>
      <c r="T278" s="650">
        <v>132.37</v>
      </c>
      <c r="U278" s="650">
        <v>126.38000000000001</v>
      </c>
      <c r="V278" s="650" t="s">
        <v>293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7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25" hidden="1" customHeight="1" outlineLevel="1" collapsed="1">
      <c r="A279" s="644">
        <v>43514</v>
      </c>
      <c r="B279" s="1522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3" t="s">
        <v>228</v>
      </c>
      <c r="S279" s="650">
        <v>163.84</v>
      </c>
      <c r="T279" s="650">
        <v>132.292</v>
      </c>
      <c r="U279" s="650">
        <v>126.59</v>
      </c>
      <c r="V279" s="650" t="s">
        <v>293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7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25" hidden="1" customHeight="1" outlineLevel="1" collapsed="1">
      <c r="A280" s="644">
        <v>43521</v>
      </c>
      <c r="B280" s="1522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3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293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7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25" hidden="1" customHeight="1" outlineLevel="1" collapsed="1">
      <c r="A281" s="644">
        <v>43528</v>
      </c>
      <c r="B281" s="1522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3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293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7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25" hidden="1" customHeight="1" outlineLevel="1" collapsed="1">
      <c r="A282" s="644">
        <v>43535</v>
      </c>
      <c r="B282" s="1522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3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293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7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25" hidden="1" customHeight="1" outlineLevel="1" collapsed="1">
      <c r="A283" s="644">
        <v>43542</v>
      </c>
      <c r="B283" s="1522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3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293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7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25" hidden="1" customHeight="1" outlineLevel="1" collapsed="1">
      <c r="A284" s="644">
        <v>43549</v>
      </c>
      <c r="B284" s="1522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3" t="s">
        <v>228</v>
      </c>
      <c r="S284" s="650">
        <v>163.79</v>
      </c>
      <c r="T284" s="650">
        <v>142.04600000000002</v>
      </c>
      <c r="U284" s="650">
        <v>137.76</v>
      </c>
      <c r="V284" s="650" t="s">
        <v>293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25" hidden="1" customHeight="1" outlineLevel="1" collapsed="1">
      <c r="A285" s="644">
        <v>43556</v>
      </c>
      <c r="B285" s="1522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3" t="s">
        <v>228</v>
      </c>
      <c r="S285" s="650">
        <v>168.29</v>
      </c>
      <c r="T285" s="650">
        <v>155.24</v>
      </c>
      <c r="U285" s="650">
        <v>147.67000000000002</v>
      </c>
      <c r="V285" s="650" t="s">
        <v>293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7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25" hidden="1" customHeight="1" outlineLevel="1" collapsed="1">
      <c r="A286" s="644">
        <v>43563</v>
      </c>
      <c r="B286" s="1522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3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293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7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25" hidden="1" customHeight="1" outlineLevel="1" collapsed="1">
      <c r="A287" s="644">
        <v>43570</v>
      </c>
      <c r="B287" s="1522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3" t="s">
        <v>228</v>
      </c>
      <c r="S287" s="650">
        <v>172.73</v>
      </c>
      <c r="T287" s="650">
        <v>175.751</v>
      </c>
      <c r="U287" s="650">
        <v>171.1</v>
      </c>
      <c r="V287" s="650" t="s">
        <v>293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25" hidden="1" customHeight="1" outlineLevel="1" collapsed="1">
      <c r="A288" s="644">
        <v>43577</v>
      </c>
      <c r="B288" s="1522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3" t="s">
        <v>228</v>
      </c>
      <c r="S288" s="650">
        <v>177.82</v>
      </c>
      <c r="T288" s="650">
        <v>175.64600000000002</v>
      </c>
      <c r="U288" s="650">
        <v>176.26</v>
      </c>
      <c r="V288" s="650" t="s">
        <v>293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25" hidden="1" customHeight="1" outlineLevel="1" collapsed="1">
      <c r="A289" s="644">
        <v>43584</v>
      </c>
      <c r="B289" s="1522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3" t="s">
        <v>228</v>
      </c>
      <c r="S289" s="650">
        <v>175.88</v>
      </c>
      <c r="T289" s="650">
        <v>179.44800000000001</v>
      </c>
      <c r="U289" s="650">
        <v>180.61</v>
      </c>
      <c r="V289" s="650" t="s">
        <v>293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7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25" hidden="1" customHeight="1" outlineLevel="1" collapsed="1">
      <c r="A290" s="644">
        <v>43591</v>
      </c>
      <c r="B290" s="1522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3" t="s">
        <v>228</v>
      </c>
      <c r="S290" s="650">
        <v>187.37</v>
      </c>
      <c r="T290" s="650">
        <v>182.93600000000001</v>
      </c>
      <c r="U290" s="650">
        <v>181.36</v>
      </c>
      <c r="V290" s="650" t="s">
        <v>293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7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25" hidden="1" customHeight="1" outlineLevel="1" collapsed="1">
      <c r="A291" s="644">
        <v>43598</v>
      </c>
      <c r="B291" s="1522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3" t="s">
        <v>228</v>
      </c>
      <c r="S291" s="650">
        <v>195.28</v>
      </c>
      <c r="T291" s="650">
        <v>192.09900000000002</v>
      </c>
      <c r="U291" s="650">
        <v>184.8</v>
      </c>
      <c r="V291" s="650" t="s">
        <v>293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7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25" hidden="1" customHeight="1" outlineLevel="1" collapsed="1">
      <c r="A292" s="644">
        <v>43605</v>
      </c>
      <c r="B292" s="1522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3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293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7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25" hidden="1" customHeight="1" outlineLevel="1" collapsed="1">
      <c r="A293" s="644">
        <v>43612</v>
      </c>
      <c r="B293" s="1522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3" t="s">
        <v>228</v>
      </c>
      <c r="S293" s="650">
        <v>195.3</v>
      </c>
      <c r="T293" s="650">
        <v>189.09100000000001</v>
      </c>
      <c r="U293" s="650">
        <v>182.24</v>
      </c>
      <c r="V293" s="650" t="s">
        <v>293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25" hidden="1" customHeight="1" outlineLevel="1" collapsed="1">
      <c r="A294" s="644">
        <v>43619</v>
      </c>
      <c r="B294" s="1522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3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293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7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25" hidden="1" customHeight="1" outlineLevel="1" collapsed="1">
      <c r="A295" s="644">
        <v>43626</v>
      </c>
      <c r="B295" s="1522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3" t="s">
        <v>228</v>
      </c>
      <c r="S295" s="650">
        <v>203.53</v>
      </c>
      <c r="T295" s="650">
        <v>189.511</v>
      </c>
      <c r="U295" s="650">
        <v>178.41</v>
      </c>
      <c r="V295" s="650" t="s">
        <v>293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7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25" hidden="1" customHeight="1" outlineLevel="1" collapsed="1">
      <c r="A296" s="644">
        <v>43633</v>
      </c>
      <c r="B296" s="1522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3" t="s">
        <v>228</v>
      </c>
      <c r="S296" s="650">
        <v>203.92000000000002</v>
      </c>
      <c r="T296" s="650">
        <v>179.51</v>
      </c>
      <c r="U296" s="650">
        <v>172.5</v>
      </c>
      <c r="V296" s="650" t="s">
        <v>293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7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25" hidden="1" customHeight="1" outlineLevel="1" collapsed="1">
      <c r="A297" s="644">
        <v>43640</v>
      </c>
      <c r="B297" s="1522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3" t="s">
        <v>228</v>
      </c>
      <c r="S297" s="650">
        <v>202.56</v>
      </c>
      <c r="T297" s="650">
        <v>173.375</v>
      </c>
      <c r="U297" s="650">
        <v>168.46</v>
      </c>
      <c r="V297" s="650" t="s">
        <v>293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7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25" hidden="1" customHeight="1" outlineLevel="1" collapsed="1">
      <c r="A298" s="644">
        <v>43647</v>
      </c>
      <c r="B298" s="1522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3" t="s">
        <v>228</v>
      </c>
      <c r="S298" s="650">
        <v>203.28</v>
      </c>
      <c r="T298" s="650">
        <v>169.059</v>
      </c>
      <c r="U298" s="650">
        <v>160.81</v>
      </c>
      <c r="V298" s="650" t="s">
        <v>293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7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25" hidden="1" customHeight="1" outlineLevel="1" collapsed="1">
      <c r="A299" s="644">
        <v>43654</v>
      </c>
      <c r="B299" s="1522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3" t="s">
        <v>228</v>
      </c>
      <c r="S299" s="650">
        <v>202.53</v>
      </c>
      <c r="T299" s="650">
        <v>165.40200000000002</v>
      </c>
      <c r="U299" s="650">
        <v>159.71</v>
      </c>
      <c r="V299" s="650" t="s">
        <v>293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25" hidden="1" customHeight="1" outlineLevel="1" collapsed="1">
      <c r="A300" s="644">
        <v>43661</v>
      </c>
      <c r="B300" s="1522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3" t="s">
        <v>228</v>
      </c>
      <c r="S300" s="650">
        <v>203.43</v>
      </c>
      <c r="T300" s="650">
        <v>164.959</v>
      </c>
      <c r="U300" s="650">
        <v>159.88</v>
      </c>
      <c r="V300" s="650" t="s">
        <v>293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7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25" hidden="1" customHeight="1" outlineLevel="1" collapsed="1">
      <c r="A301" s="644">
        <v>43668</v>
      </c>
      <c r="B301" s="1522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3" t="s">
        <v>228</v>
      </c>
      <c r="S301" s="650">
        <v>203.86</v>
      </c>
      <c r="T301" s="650">
        <v>164.714</v>
      </c>
      <c r="U301" s="650">
        <v>158.64000000000001</v>
      </c>
      <c r="V301" s="650" t="s">
        <v>293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25" hidden="1" customHeight="1" outlineLevel="1" collapsed="1">
      <c r="A302" s="644">
        <v>43675</v>
      </c>
      <c r="B302" s="1522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3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293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7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25" hidden="1" customHeight="1" outlineLevel="1" collapsed="1">
      <c r="A303" s="644">
        <v>43682</v>
      </c>
      <c r="B303" s="1522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3" t="s">
        <v>228</v>
      </c>
      <c r="S303" s="650">
        <v>203.38</v>
      </c>
      <c r="T303" s="650">
        <v>171.90800000000002</v>
      </c>
      <c r="U303" s="650">
        <v>165.57</v>
      </c>
      <c r="V303" s="650" t="s">
        <v>293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7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25" hidden="1" customHeight="1" outlineLevel="1" collapsed="1">
      <c r="A304" s="644">
        <v>43689</v>
      </c>
      <c r="B304" s="1522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3" t="s">
        <v>228</v>
      </c>
      <c r="S304" s="650">
        <v>203.21</v>
      </c>
      <c r="T304" s="650">
        <v>181.107</v>
      </c>
      <c r="U304" s="650">
        <v>172.33</v>
      </c>
      <c r="V304" s="650" t="s">
        <v>293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25" hidden="1" customHeight="1" outlineLevel="1" collapsed="1">
      <c r="A305" s="644">
        <v>43696</v>
      </c>
      <c r="B305" s="1522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3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293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7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25" hidden="1" customHeight="1" outlineLevel="1" collapsed="1">
      <c r="A306" s="644">
        <v>43703</v>
      </c>
      <c r="B306" s="1522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3" t="s">
        <v>228</v>
      </c>
      <c r="S306" s="650">
        <v>202.18</v>
      </c>
      <c r="T306" s="650">
        <v>177.80600000000001</v>
      </c>
      <c r="U306" s="650">
        <v>174.85</v>
      </c>
      <c r="V306" s="650" t="s">
        <v>293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7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25" hidden="1" customHeight="1" outlineLevel="1" collapsed="1">
      <c r="A307" s="644">
        <v>43710</v>
      </c>
      <c r="B307" s="1522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3" t="s">
        <v>228</v>
      </c>
      <c r="S307" s="650">
        <v>203.19</v>
      </c>
      <c r="T307" s="650">
        <v>175.99600000000001</v>
      </c>
      <c r="U307" s="650">
        <v>173.04</v>
      </c>
      <c r="V307" s="650" t="s">
        <v>293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25" hidden="1" customHeight="1" outlineLevel="1" collapsed="1">
      <c r="A308" s="644">
        <v>43717</v>
      </c>
      <c r="B308" s="1522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3" t="s">
        <v>228</v>
      </c>
      <c r="S308" s="650">
        <v>202.79</v>
      </c>
      <c r="T308" s="650">
        <v>179.083</v>
      </c>
      <c r="U308" s="650">
        <v>173.44</v>
      </c>
      <c r="V308" s="650" t="s">
        <v>293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25" hidden="1" customHeight="1" outlineLevel="1" collapsed="1">
      <c r="A309" s="644">
        <v>43724</v>
      </c>
      <c r="B309" s="1522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3" t="s">
        <v>228</v>
      </c>
      <c r="S309" s="650">
        <v>202.94</v>
      </c>
      <c r="T309" s="650">
        <v>179.642</v>
      </c>
      <c r="U309" s="650">
        <v>174.04</v>
      </c>
      <c r="V309" s="650" t="s">
        <v>293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7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25" hidden="1" customHeight="1" outlineLevel="1" collapsed="1">
      <c r="A310" s="644">
        <v>43731</v>
      </c>
      <c r="B310" s="1522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3" t="s">
        <v>228</v>
      </c>
      <c r="S310" s="650">
        <v>202.94</v>
      </c>
      <c r="T310" s="650">
        <v>179.24</v>
      </c>
      <c r="U310" s="650">
        <v>171.59</v>
      </c>
      <c r="V310" s="650" t="s">
        <v>293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7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25" hidden="1" customHeight="1" outlineLevel="1" collapsed="1">
      <c r="A311" s="644">
        <v>43738</v>
      </c>
      <c r="B311" s="1522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3" t="s">
        <v>228</v>
      </c>
      <c r="S311" s="650">
        <v>201.65</v>
      </c>
      <c r="T311" s="650">
        <v>178.24</v>
      </c>
      <c r="U311" s="650">
        <v>175.15</v>
      </c>
      <c r="V311" s="650" t="s">
        <v>293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25" hidden="1" customHeight="1" outlineLevel="1" collapsed="1">
      <c r="A312" s="644">
        <v>43745</v>
      </c>
      <c r="B312" s="1522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3" t="s">
        <v>228</v>
      </c>
      <c r="S312" s="650">
        <v>203</v>
      </c>
      <c r="T312" s="650">
        <v>178.81200000000001</v>
      </c>
      <c r="U312" s="650">
        <v>173.35</v>
      </c>
      <c r="V312" s="650" t="s">
        <v>293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7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25" hidden="1" customHeight="1" outlineLevel="1" collapsed="1">
      <c r="A313" s="644">
        <v>43752</v>
      </c>
      <c r="B313" s="1522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3" t="s">
        <v>228</v>
      </c>
      <c r="S313" s="650">
        <v>203.02</v>
      </c>
      <c r="T313" s="650">
        <v>180.69400000000002</v>
      </c>
      <c r="U313" s="650">
        <v>174.27</v>
      </c>
      <c r="V313" s="650" t="s">
        <v>293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25" hidden="1" customHeight="1" outlineLevel="1" collapsed="1">
      <c r="A314" s="644">
        <v>43759</v>
      </c>
      <c r="B314" s="1522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3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293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7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25" hidden="1" customHeight="1" outlineLevel="1" collapsed="1">
      <c r="A315" s="644">
        <v>43766</v>
      </c>
      <c r="B315" s="1522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3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293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7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25" hidden="1" customHeight="1" outlineLevel="1" collapsed="1">
      <c r="A316" s="644">
        <v>43773</v>
      </c>
      <c r="B316" s="1522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3" t="s">
        <v>228</v>
      </c>
      <c r="S316" s="650">
        <v>202.58</v>
      </c>
      <c r="T316" s="650">
        <v>180.92100000000002</v>
      </c>
      <c r="U316" s="650">
        <v>175.51</v>
      </c>
      <c r="V316" s="650" t="s">
        <v>293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7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25" hidden="1" customHeight="1" outlineLevel="1" collapsed="1">
      <c r="A317" s="644">
        <v>43780</v>
      </c>
      <c r="B317" s="1522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3" t="s">
        <v>228</v>
      </c>
      <c r="S317" s="650">
        <v>202.13</v>
      </c>
      <c r="T317" s="650">
        <v>183.38200000000001</v>
      </c>
      <c r="U317" s="650">
        <v>178.37</v>
      </c>
      <c r="V317" s="650" t="s">
        <v>293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7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25" hidden="1" customHeight="1" outlineLevel="1" collapsed="1">
      <c r="A318" s="644">
        <v>43787</v>
      </c>
      <c r="B318" s="1522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3" t="s">
        <v>228</v>
      </c>
      <c r="S318" s="650">
        <v>201.22</v>
      </c>
      <c r="T318" s="650">
        <v>189.46900000000002</v>
      </c>
      <c r="U318" s="650">
        <v>182.37</v>
      </c>
      <c r="V318" s="650" t="s">
        <v>293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7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25" hidden="1" customHeight="1" outlineLevel="1" collapsed="1">
      <c r="A319" s="644">
        <v>43794</v>
      </c>
      <c r="B319" s="1522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3" t="s">
        <v>228</v>
      </c>
      <c r="S319" s="650">
        <v>197.96</v>
      </c>
      <c r="T319" s="650">
        <v>195.834</v>
      </c>
      <c r="U319" s="650">
        <v>188.88</v>
      </c>
      <c r="V319" s="650" t="s">
        <v>293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25" hidden="1" customHeight="1" outlineLevel="1" collapsed="1">
      <c r="A320" s="644">
        <v>43801</v>
      </c>
      <c r="B320" s="1522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3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293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7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25" hidden="1" customHeight="1" outlineLevel="1" collapsed="1">
      <c r="A321" s="644">
        <v>43808</v>
      </c>
      <c r="B321" s="1522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3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293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25" hidden="1" customHeight="1" outlineLevel="1" collapsed="1">
      <c r="A322" s="644">
        <v>43815</v>
      </c>
      <c r="B322" s="1522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3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293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7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25" hidden="1" customHeight="1" outlineLevel="1" collapsed="1">
      <c r="A323" s="644">
        <v>43822</v>
      </c>
      <c r="B323" s="1522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3" t="s">
        <v>228</v>
      </c>
      <c r="S323" s="650">
        <v>202.45000000000002</v>
      </c>
      <c r="T323" s="650">
        <v>207.411</v>
      </c>
      <c r="U323" s="650">
        <v>196.85</v>
      </c>
      <c r="V323" s="650" t="s">
        <v>293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7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25" hidden="1" customHeight="1" outlineLevel="1" collapsed="1">
      <c r="A324" s="644">
        <v>43829</v>
      </c>
      <c r="B324" s="1522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3" t="s">
        <v>228</v>
      </c>
      <c r="S324" s="650">
        <v>202.4</v>
      </c>
      <c r="T324" s="650">
        <v>209.78700000000001</v>
      </c>
      <c r="U324" s="650">
        <v>193.81</v>
      </c>
      <c r="V324" s="650" t="s">
        <v>293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25" hidden="1" customHeight="1" outlineLevel="1" collapsed="1">
      <c r="A325" s="644">
        <v>43836</v>
      </c>
      <c r="B325" s="1522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3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293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7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25" hidden="1" customHeight="1" outlineLevel="1" collapsed="1">
      <c r="A326" s="644">
        <v>43843</v>
      </c>
      <c r="B326" s="1522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3" t="s">
        <v>228</v>
      </c>
      <c r="S326" s="650">
        <v>210.84</v>
      </c>
      <c r="T326" s="650">
        <v>198.82600000000002</v>
      </c>
      <c r="U326" s="650">
        <v>187.93</v>
      </c>
      <c r="V326" s="650" t="s">
        <v>293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7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25" hidden="1" customHeight="1" outlineLevel="1" collapsed="1">
      <c r="A327" s="644">
        <v>43850</v>
      </c>
      <c r="B327" s="1522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3" t="s">
        <v>228</v>
      </c>
      <c r="S327" s="650">
        <v>210.55</v>
      </c>
      <c r="T327" s="650">
        <v>194.203</v>
      </c>
      <c r="U327" s="650">
        <v>186</v>
      </c>
      <c r="V327" s="650" t="s">
        <v>293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25" hidden="1" customHeight="1" outlineLevel="1" collapsed="1">
      <c r="A328" s="644">
        <v>43857</v>
      </c>
      <c r="B328" s="1522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3" t="s">
        <v>228</v>
      </c>
      <c r="S328" s="650">
        <v>211.15</v>
      </c>
      <c r="T328" s="650">
        <v>193.19400000000002</v>
      </c>
      <c r="U328" s="650">
        <v>183.59</v>
      </c>
      <c r="V328" s="650" t="s">
        <v>293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7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25" hidden="1" customHeight="1" outlineLevel="1" collapsed="1">
      <c r="A329" s="644">
        <v>43864</v>
      </c>
      <c r="B329" s="1522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3" t="s">
        <v>228</v>
      </c>
      <c r="S329" s="650">
        <v>210.65</v>
      </c>
      <c r="T329" s="650">
        <v>187.74</v>
      </c>
      <c r="U329" s="650">
        <v>184.27</v>
      </c>
      <c r="V329" s="650" t="s">
        <v>293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7">
        <v>162.47999999999999</v>
      </c>
      <c r="AR329" s="646"/>
      <c r="AS329" s="1368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25" hidden="1" customHeight="1" outlineLevel="1" collapsed="1">
      <c r="A330" s="644">
        <v>43871</v>
      </c>
      <c r="B330" s="1522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3" t="s">
        <v>228</v>
      </c>
      <c r="S330" s="650">
        <v>210.5</v>
      </c>
      <c r="T330" s="650">
        <v>187.49100000000001</v>
      </c>
      <c r="U330" s="650">
        <v>183.34</v>
      </c>
      <c r="V330" s="650" t="s">
        <v>293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7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25" hidden="1" customHeight="1" outlineLevel="1" collapsed="1">
      <c r="A331" s="644">
        <v>43878</v>
      </c>
      <c r="B331" s="1522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3" t="s">
        <v>228</v>
      </c>
      <c r="S331" s="650">
        <v>210.87</v>
      </c>
      <c r="T331" s="650">
        <v>191.16500000000002</v>
      </c>
      <c r="U331" s="650">
        <v>184.85</v>
      </c>
      <c r="V331" s="650" t="s">
        <v>293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7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25" hidden="1" customHeight="1" outlineLevel="1" collapsed="1">
      <c r="A332" s="644">
        <v>43885</v>
      </c>
      <c r="B332" s="1522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3" t="s">
        <v>228</v>
      </c>
      <c r="S332" s="650">
        <v>210.84</v>
      </c>
      <c r="T332" s="650">
        <v>192.947</v>
      </c>
      <c r="U332" s="650">
        <v>192.39000000000001</v>
      </c>
      <c r="V332" s="650" t="s">
        <v>293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7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25" hidden="1" customHeight="1" outlineLevel="1" collapsed="1">
      <c r="A333" s="644">
        <v>43892</v>
      </c>
      <c r="B333" s="1522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3" t="s">
        <v>228</v>
      </c>
      <c r="S333" s="650">
        <v>209.91</v>
      </c>
      <c r="T333" s="650">
        <v>201.05700000000002</v>
      </c>
      <c r="U333" s="650">
        <v>198.06</v>
      </c>
      <c r="V333" s="650" t="s">
        <v>293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7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25" hidden="1" customHeight="1" outlineLevel="1" collapsed="1">
      <c r="A334" s="644">
        <v>43899</v>
      </c>
      <c r="B334" s="1522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3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7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25" hidden="1" customHeight="1" outlineLevel="1" collapsed="1">
      <c r="A335" s="644">
        <v>43906</v>
      </c>
      <c r="B335" s="1522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3" t="s">
        <v>228</v>
      </c>
      <c r="S335" s="650">
        <v>210.43</v>
      </c>
      <c r="T335" s="650">
        <v>196.51400000000001</v>
      </c>
      <c r="U335" s="650">
        <v>192.03</v>
      </c>
      <c r="V335" s="650" t="s">
        <v>293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7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25" hidden="1" customHeight="1" outlineLevel="1" collapsed="1">
      <c r="A336" s="644">
        <v>43913</v>
      </c>
      <c r="B336" s="1522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3" t="s">
        <v>228</v>
      </c>
      <c r="S336" s="650">
        <v>210.5</v>
      </c>
      <c r="T336" s="650">
        <v>197.67500000000001</v>
      </c>
      <c r="U336" s="650">
        <v>192.76</v>
      </c>
      <c r="V336" s="650" t="s">
        <v>293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7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25" hidden="1" customHeight="1" outlineLevel="1" collapsed="1">
      <c r="A337" s="644">
        <v>43920</v>
      </c>
      <c r="B337" s="1522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3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293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7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25" hidden="1" customHeight="1" outlineLevel="1" collapsed="1">
      <c r="A338" s="644">
        <v>43927</v>
      </c>
      <c r="B338" s="1522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3" t="s">
        <v>228</v>
      </c>
      <c r="S338" s="650">
        <v>207.76</v>
      </c>
      <c r="T338" s="650">
        <v>195.19500000000002</v>
      </c>
      <c r="U338" s="650">
        <v>189.04</v>
      </c>
      <c r="V338" s="650" t="s">
        <v>293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7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25" hidden="1" customHeight="1" outlineLevel="1" collapsed="1">
      <c r="A339" s="644">
        <v>43934</v>
      </c>
      <c r="B339" s="1522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3" t="s">
        <v>228</v>
      </c>
      <c r="S339" s="650">
        <v>205.52</v>
      </c>
      <c r="T339" s="650">
        <v>191.684</v>
      </c>
      <c r="U339" s="650">
        <v>183.95000000000002</v>
      </c>
      <c r="V339" s="650" t="s">
        <v>293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7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25" hidden="1" customHeight="1" outlineLevel="1" collapsed="1">
      <c r="A340" s="644">
        <v>43941</v>
      </c>
      <c r="B340" s="1522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3" t="s">
        <v>228</v>
      </c>
      <c r="S340" s="650">
        <v>206.25</v>
      </c>
      <c r="T340" s="650">
        <v>186.96100000000001</v>
      </c>
      <c r="U340" s="650">
        <v>181.85</v>
      </c>
      <c r="V340" s="650" t="s">
        <v>293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7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25" hidden="1" customHeight="1" outlineLevel="1" collapsed="1">
      <c r="A341" s="644">
        <v>43948</v>
      </c>
      <c r="B341" s="1522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3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293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7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25" hidden="1" customHeight="1" outlineLevel="1" collapsed="1">
      <c r="A342" s="644">
        <v>43955</v>
      </c>
      <c r="B342" s="1522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3" t="s">
        <v>228</v>
      </c>
      <c r="S342" s="650">
        <v>175.91</v>
      </c>
      <c r="T342" s="650">
        <v>162.541</v>
      </c>
      <c r="U342" s="650">
        <v>155.14000000000001</v>
      </c>
      <c r="V342" s="650" t="s">
        <v>293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7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25" hidden="1" customHeight="1" outlineLevel="1" collapsed="1">
      <c r="A343" s="644">
        <v>43962</v>
      </c>
      <c r="B343" s="1522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3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7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25" hidden="1" customHeight="1" outlineLevel="1" collapsed="1">
      <c r="A344" s="644">
        <v>43969</v>
      </c>
      <c r="B344" s="1522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3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7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25" hidden="1" customHeight="1" outlineLevel="1" collapsed="1">
      <c r="A345" s="644">
        <v>43976</v>
      </c>
      <c r="B345" s="1522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3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7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25" hidden="1" customHeight="1" outlineLevel="1" collapsed="1">
      <c r="A346" s="644">
        <v>43983</v>
      </c>
      <c r="B346" s="1522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3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7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25" hidden="1" customHeight="1" outlineLevel="1" collapsed="1">
      <c r="A347" s="644">
        <v>43990</v>
      </c>
      <c r="B347" s="1522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3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7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25" hidden="1" customHeight="1" outlineLevel="1" collapsed="1">
      <c r="A348" s="644">
        <v>43997</v>
      </c>
      <c r="B348" s="1522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3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7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25" hidden="1" customHeight="1" outlineLevel="1" collapsed="1">
      <c r="A349" s="644">
        <v>44004</v>
      </c>
      <c r="B349" s="1522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3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7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25" hidden="1" customHeight="1" outlineLevel="1" collapsed="1">
      <c r="A350" s="644">
        <v>44011</v>
      </c>
      <c r="B350" s="1522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3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7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25" hidden="1" customHeight="1" outlineLevel="1" collapsed="1">
      <c r="A351" s="644">
        <v>44018</v>
      </c>
      <c r="B351" s="1522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3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7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25" hidden="1" customHeight="1" outlineLevel="1" collapsed="1">
      <c r="A352" s="644">
        <v>44025</v>
      </c>
      <c r="B352" s="1522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3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7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25" hidden="1" customHeight="1" outlineLevel="1" collapsed="1">
      <c r="A353" s="644">
        <v>44032</v>
      </c>
      <c r="B353" s="1522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3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7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25" hidden="1" customHeight="1" outlineLevel="1" collapsed="1">
      <c r="A354" s="644">
        <v>44039</v>
      </c>
      <c r="B354" s="1522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3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7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25" hidden="1" customHeight="1" outlineLevel="1" collapsed="1">
      <c r="A355" s="644">
        <v>44046</v>
      </c>
      <c r="B355" s="1522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3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7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25" hidden="1" customHeight="1" outlineLevel="1" collapsed="1">
      <c r="A356" s="644">
        <v>44053</v>
      </c>
      <c r="B356" s="1522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3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7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25" hidden="1" customHeight="1" outlineLevel="1" collapsed="1">
      <c r="A357" s="644">
        <v>44060</v>
      </c>
      <c r="B357" s="1522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3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7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25" hidden="1" customHeight="1" outlineLevel="1" collapsed="1">
      <c r="A358" s="644">
        <v>44067</v>
      </c>
      <c r="B358" s="1522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3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7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25" hidden="1" customHeight="1" outlineLevel="1" collapsed="1">
      <c r="A359" s="644">
        <v>44074</v>
      </c>
      <c r="B359" s="1522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3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7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25" hidden="1" customHeight="1" outlineLevel="1" collapsed="1">
      <c r="A360" s="644">
        <v>44081</v>
      </c>
      <c r="B360" s="1522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3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7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25" hidden="1" customHeight="1" outlineLevel="1" collapsed="1">
      <c r="A361" s="644">
        <v>44088</v>
      </c>
      <c r="B361" s="1522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3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7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25" hidden="1" customHeight="1" outlineLevel="1" collapsed="1">
      <c r="A362" s="644">
        <v>44095</v>
      </c>
      <c r="B362" s="1522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3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7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25" hidden="1" customHeight="1" outlineLevel="1" collapsed="1">
      <c r="A363" s="644">
        <v>44102</v>
      </c>
      <c r="B363" s="1522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3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7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25" hidden="1" customHeight="1" outlineLevel="1" collapsed="1">
      <c r="A364" s="644">
        <v>44109</v>
      </c>
      <c r="B364" s="1522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3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7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25" hidden="1" customHeight="1" outlineLevel="1" collapsed="1">
      <c r="A365" s="644">
        <v>44116</v>
      </c>
      <c r="B365" s="1522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3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7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25" hidden="1" customHeight="1" outlineLevel="1" collapsed="1">
      <c r="A366" s="644">
        <v>44123</v>
      </c>
      <c r="B366" s="1522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3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7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25" hidden="1" customHeight="1" outlineLevel="1" collapsed="1">
      <c r="A367" s="644">
        <v>44130</v>
      </c>
      <c r="B367" s="1522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3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7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25" hidden="1" customHeight="1" outlineLevel="1" collapsed="1">
      <c r="A368" s="644">
        <v>44137</v>
      </c>
      <c r="B368" s="1522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3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7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25" hidden="1" customHeight="1" outlineLevel="1" collapsed="1">
      <c r="A369" s="644">
        <v>44144</v>
      </c>
      <c r="B369" s="1522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3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7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25" hidden="1" customHeight="1" outlineLevel="1" collapsed="1">
      <c r="A370" s="644">
        <v>44151</v>
      </c>
      <c r="B370" s="1522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3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7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25" hidden="1" customHeight="1" outlineLevel="1" collapsed="1">
      <c r="A371" s="644">
        <v>44158</v>
      </c>
      <c r="B371" s="1522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3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7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25" hidden="1" customHeight="1" outlineLevel="1" collapsed="1">
      <c r="A372" s="644">
        <v>44165</v>
      </c>
      <c r="B372" s="1522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3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7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25" hidden="1" customHeight="1" outlineLevel="1" collapsed="1">
      <c r="A373" s="644">
        <v>44172</v>
      </c>
      <c r="B373" s="1522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3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7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25" hidden="1" customHeight="1" outlineLevel="1" collapsed="1">
      <c r="A374" s="644">
        <v>44179</v>
      </c>
      <c r="B374" s="1522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3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7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25" hidden="1" customHeight="1" outlineLevel="1" collapsed="1">
      <c r="A375" s="644">
        <v>44186</v>
      </c>
      <c r="B375" s="1522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293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3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7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25" hidden="1" customHeight="1" outlineLevel="1" collapsed="1">
      <c r="A376" s="644">
        <v>44193</v>
      </c>
      <c r="B376" s="1522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3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25" hidden="1" customHeight="1" outlineLevel="1" collapsed="1">
      <c r="A377" s="644">
        <v>44200</v>
      </c>
      <c r="B377" s="1522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3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25" hidden="1" customHeight="1" outlineLevel="1" collapsed="1">
      <c r="A378" s="644">
        <v>44207</v>
      </c>
      <c r="B378" s="1522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3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25" hidden="1" customHeight="1" outlineLevel="1" collapsed="1">
      <c r="A379" s="644">
        <v>44214</v>
      </c>
      <c r="B379" s="1522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3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25" hidden="1" customHeight="1" outlineLevel="1" collapsed="1">
      <c r="A380" s="644">
        <v>44221</v>
      </c>
      <c r="B380" s="1522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3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25" hidden="1" customHeight="1" outlineLevel="1" collapsed="1">
      <c r="A381" s="644">
        <v>44228</v>
      </c>
      <c r="B381" s="1522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3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25" hidden="1" customHeight="1" outlineLevel="1" collapsed="1">
      <c r="A382" s="644">
        <v>44235</v>
      </c>
      <c r="B382" s="1522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3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25" hidden="1" customHeight="1" outlineLevel="1" collapsed="1">
      <c r="A383" s="644">
        <v>44242</v>
      </c>
      <c r="B383" s="1522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3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25" hidden="1" customHeight="1" outlineLevel="1" collapsed="1">
      <c r="A384" s="644">
        <v>44249</v>
      </c>
      <c r="B384" s="1522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3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25" hidden="1" customHeight="1" outlineLevel="1" collapsed="1">
      <c r="A385" s="644">
        <v>44256</v>
      </c>
      <c r="B385" s="1522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3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25" hidden="1" customHeight="1" outlineLevel="1" collapsed="1">
      <c r="A386" s="644">
        <v>44263</v>
      </c>
      <c r="B386" s="1522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3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25" hidden="1" customHeight="1" outlineLevel="1" collapsed="1">
      <c r="A387" s="644">
        <v>44270</v>
      </c>
      <c r="B387" s="1522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3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25" hidden="1" customHeight="1" outlineLevel="1" collapsed="1">
      <c r="A388" s="644">
        <v>44277</v>
      </c>
      <c r="B388" s="1522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3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25" hidden="1" customHeight="1" outlineLevel="1" collapsed="1">
      <c r="A389" s="644">
        <v>44284</v>
      </c>
      <c r="B389" s="1522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3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25" hidden="1" customHeight="1" outlineLevel="1" collapsed="1">
      <c r="A390" s="644">
        <v>44291</v>
      </c>
      <c r="B390" s="1522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3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25" hidden="1" customHeight="1" outlineLevel="1" collapsed="1">
      <c r="A391" s="644">
        <v>44298</v>
      </c>
      <c r="B391" s="1522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3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25" hidden="1" customHeight="1" outlineLevel="1" collapsed="1">
      <c r="A392" s="644">
        <v>44305</v>
      </c>
      <c r="B392" s="1522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3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25" hidden="1" customHeight="1" outlineLevel="1" collapsed="1">
      <c r="A393" s="644">
        <v>44312</v>
      </c>
      <c r="B393" s="1522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3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25" hidden="1" customHeight="1" outlineLevel="1" collapsed="1">
      <c r="A394" s="644">
        <v>44319</v>
      </c>
      <c r="B394" s="1522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3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25" hidden="1" customHeight="1" outlineLevel="1" collapsed="1">
      <c r="A395" s="644">
        <v>44326</v>
      </c>
      <c r="B395" s="1522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3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25" hidden="1" customHeight="1" outlineLevel="1" collapsed="1">
      <c r="A396" s="644">
        <v>44333</v>
      </c>
      <c r="B396" s="1522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3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25" hidden="1" customHeight="1" outlineLevel="1" collapsed="1">
      <c r="A397" s="644">
        <v>44340</v>
      </c>
      <c r="B397" s="1522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3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25" hidden="1" customHeight="1" outlineLevel="1" collapsed="1">
      <c r="A398" s="644">
        <v>44347</v>
      </c>
      <c r="B398" s="1522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3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25" hidden="1" customHeight="1" outlineLevel="1" collapsed="1">
      <c r="A399" s="644">
        <v>44354</v>
      </c>
      <c r="B399" s="1522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3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25" hidden="1" customHeight="1" outlineLevel="1" collapsed="1">
      <c r="A400" s="644">
        <v>44361</v>
      </c>
      <c r="B400" s="1522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3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25" hidden="1" customHeight="1" outlineLevel="1" collapsed="1">
      <c r="A401" s="644">
        <v>44368</v>
      </c>
      <c r="B401" s="1522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3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25" hidden="1" customHeight="1" outlineLevel="1" collapsed="1">
      <c r="A402" s="644">
        <v>44375</v>
      </c>
      <c r="B402" s="1522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3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25" hidden="1" customHeight="1" outlineLevel="1" collapsed="1">
      <c r="A403" s="644">
        <v>44382</v>
      </c>
      <c r="B403" s="1522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3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25" hidden="1" customHeight="1" outlineLevel="1" collapsed="1">
      <c r="A404" s="644">
        <v>44389</v>
      </c>
      <c r="B404" s="1522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3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25" hidden="1" customHeight="1" outlineLevel="1" collapsed="1">
      <c r="A405" s="644">
        <v>44396</v>
      </c>
      <c r="B405" s="1522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3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25" hidden="1" customHeight="1" outlineLevel="1" collapsed="1">
      <c r="A406" s="644">
        <v>44403</v>
      </c>
      <c r="B406" s="1522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3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25" hidden="1" customHeight="1" outlineLevel="1" collapsed="1">
      <c r="A407" s="644">
        <v>44410</v>
      </c>
      <c r="B407" s="1522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3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25" hidden="1" customHeight="1" outlineLevel="1" collapsed="1">
      <c r="A408" s="644">
        <v>44417</v>
      </c>
      <c r="B408" s="1522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3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25" hidden="1" customHeight="1" outlineLevel="1" collapsed="1">
      <c r="A409" s="644">
        <v>44424</v>
      </c>
      <c r="B409" s="1522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3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25" hidden="1" customHeight="1" outlineLevel="1" collapsed="1">
      <c r="A410" s="644">
        <v>44431</v>
      </c>
      <c r="B410" s="1522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3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25" hidden="1" customHeight="1" outlineLevel="1" collapsed="1">
      <c r="A411" s="644">
        <v>44438</v>
      </c>
      <c r="B411" s="1522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3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25" hidden="1" customHeight="1" outlineLevel="1" collapsed="1">
      <c r="A412" s="644">
        <v>44445</v>
      </c>
      <c r="B412" s="1522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3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25" hidden="1" customHeight="1" outlineLevel="1" collapsed="1">
      <c r="A413" s="644">
        <v>44452</v>
      </c>
      <c r="B413" s="1522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3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25" hidden="1" customHeight="1" outlineLevel="1" collapsed="1">
      <c r="A414" s="644">
        <v>44459</v>
      </c>
      <c r="B414" s="1522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3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25" hidden="1" customHeight="1" outlineLevel="1" collapsed="1">
      <c r="A415" s="644">
        <v>44466</v>
      </c>
      <c r="B415" s="1522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3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25" hidden="1" customHeight="1" outlineLevel="1" collapsed="1">
      <c r="A416" s="644">
        <v>44473</v>
      </c>
      <c r="B416" s="1522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3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25" hidden="1" customHeight="1" outlineLevel="1" collapsed="1">
      <c r="A417" s="644">
        <v>44480</v>
      </c>
      <c r="B417" s="1522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3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25" hidden="1" customHeight="1" outlineLevel="1" collapsed="1">
      <c r="A418" s="644">
        <v>44487</v>
      </c>
      <c r="B418" s="1522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3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25" hidden="1" customHeight="1" outlineLevel="1" collapsed="1">
      <c r="A419" s="644">
        <v>44494</v>
      </c>
      <c r="B419" s="1522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3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25" hidden="1" customHeight="1" outlineLevel="1" collapsed="1">
      <c r="A420" s="644">
        <v>44501</v>
      </c>
      <c r="B420" s="1522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3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25" hidden="1" customHeight="1" outlineLevel="1" collapsed="1">
      <c r="A421" s="644">
        <v>44508</v>
      </c>
      <c r="B421" s="1522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3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25" hidden="1" customHeight="1" outlineLevel="1" collapsed="1">
      <c r="A422" s="644">
        <v>44515</v>
      </c>
      <c r="B422" s="1522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3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25" hidden="1" customHeight="1" outlineLevel="1" collapsed="1">
      <c r="A423" s="644">
        <v>44522</v>
      </c>
      <c r="B423" s="1522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3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25" hidden="1" customHeight="1" outlineLevel="1" collapsed="1">
      <c r="A424" s="644">
        <v>44529</v>
      </c>
      <c r="B424" s="1522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3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25" hidden="1" customHeight="1" outlineLevel="1" collapsed="1">
      <c r="A425" s="644">
        <v>44536</v>
      </c>
      <c r="B425" s="1522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3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25" hidden="1" customHeight="1" outlineLevel="1" collapsed="1">
      <c r="A426" s="644">
        <v>44543</v>
      </c>
      <c r="B426" s="1522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3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25" customHeight="1" collapsed="1">
      <c r="A427" s="644">
        <v>44550</v>
      </c>
      <c r="B427" s="1522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3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25" customHeight="1">
      <c r="A428" s="644">
        <v>44557</v>
      </c>
      <c r="B428" s="1522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3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25" customHeight="1">
      <c r="A429" s="644">
        <v>44564</v>
      </c>
      <c r="B429" s="1522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3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25" customHeight="1">
      <c r="A430" s="644">
        <v>44571</v>
      </c>
      <c r="B430" s="1522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3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25" customHeight="1">
      <c r="A431" s="644">
        <v>44578</v>
      </c>
      <c r="B431" s="1522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3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25" customHeight="1">
      <c r="A432" s="644">
        <v>44585</v>
      </c>
      <c r="B432" s="1522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3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25" customHeight="1">
      <c r="A433" s="644">
        <v>44592</v>
      </c>
      <c r="B433" s="1522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3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25" customHeight="1">
      <c r="A434" s="644">
        <v>44599</v>
      </c>
      <c r="B434" s="1522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3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25" customHeight="1">
      <c r="A435" s="644">
        <v>44606</v>
      </c>
      <c r="B435" s="1522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3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25" customHeight="1">
      <c r="A436" s="644">
        <v>44613</v>
      </c>
      <c r="B436" s="1522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3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25" customHeight="1">
      <c r="A437" s="644">
        <v>44620</v>
      </c>
      <c r="B437" s="1522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3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25" customHeight="1">
      <c r="A438" s="644">
        <v>44627</v>
      </c>
      <c r="B438" s="1522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3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25" customHeight="1">
      <c r="A439" s="644">
        <v>44634</v>
      </c>
      <c r="B439" s="1522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3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25" customHeight="1">
      <c r="A440" s="644">
        <v>44641</v>
      </c>
      <c r="B440" s="1522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3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25" customHeight="1">
      <c r="A441" s="644">
        <v>44648</v>
      </c>
      <c r="B441" s="1522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3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25" customHeight="1">
      <c r="A442" s="644">
        <v>44655</v>
      </c>
      <c r="B442" s="1522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3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25" customHeight="1">
      <c r="A443" s="644">
        <v>44662</v>
      </c>
      <c r="B443" s="1522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3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25" customHeight="1">
      <c r="A444" s="644">
        <v>44669</v>
      </c>
      <c r="B444" s="1522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3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25" customHeight="1">
      <c r="A445" s="644">
        <v>44676</v>
      </c>
      <c r="B445" s="1522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3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25" customHeight="1">
      <c r="A446" s="644">
        <v>44683</v>
      </c>
      <c r="B446" s="1522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3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25" customHeight="1">
      <c r="A447" s="644">
        <v>44690</v>
      </c>
      <c r="B447" s="1522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 t="s">
        <v>212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3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25" customHeight="1">
      <c r="A448" s="644">
        <v>44697</v>
      </c>
      <c r="B448" s="1522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 t="s">
        <v>212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3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7.8433632281338372E-3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25" customHeight="1">
      <c r="A449" s="644">
        <v>44704</v>
      </c>
      <c r="B449" s="1522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 t="s">
        <v>212</v>
      </c>
      <c r="M449" s="648">
        <v>210.76</v>
      </c>
      <c r="N449" s="648">
        <v>182</v>
      </c>
      <c r="O449" s="650">
        <v>172.4239</v>
      </c>
      <c r="P449" s="652">
        <v>1299</v>
      </c>
      <c r="Q449" s="650" t="s">
        <v>212</v>
      </c>
      <c r="R449" s="1523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-2.6079540080549135E-3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25" customHeight="1">
      <c r="A450" s="644">
        <v>44711</v>
      </c>
      <c r="B450" s="1522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 t="s">
        <v>212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3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3.7855772513337715E-3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25" customHeight="1">
      <c r="A451" s="644">
        <v>44718</v>
      </c>
      <c r="B451" s="1522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 t="s">
        <v>212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175.4</v>
      </c>
      <c r="R451" s="1523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186.84967816776353</v>
      </c>
      <c r="AN451" s="643">
        <v>3.9168229908634888E-3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ht="40.25" customHeight="1">
      <c r="A452" s="760"/>
      <c r="B452" s="760"/>
      <c r="C452" s="760"/>
      <c r="D452" s="760"/>
      <c r="E452" s="760"/>
      <c r="F452" s="760"/>
      <c r="G452" s="760"/>
      <c r="H452" s="760"/>
      <c r="I452" s="760"/>
      <c r="J452" s="760"/>
      <c r="K452" s="760"/>
      <c r="L452" s="760"/>
      <c r="M452" s="760"/>
      <c r="N452" s="760"/>
      <c r="O452" s="760"/>
      <c r="P452" s="760"/>
      <c r="Q452" s="760"/>
      <c r="R452" s="760"/>
      <c r="S452" s="760"/>
      <c r="T452" s="760"/>
      <c r="U452" s="760"/>
      <c r="V452" s="760"/>
      <c r="W452" s="760"/>
      <c r="X452" s="760"/>
      <c r="Y452" s="760"/>
      <c r="Z452" s="760"/>
      <c r="AA452" s="760"/>
      <c r="AB452" s="760"/>
      <c r="AC452" s="760"/>
      <c r="AD452" s="760"/>
      <c r="AE452" s="760"/>
      <c r="AF452" s="760"/>
      <c r="AG452" s="760"/>
      <c r="AH452" s="760"/>
      <c r="AI452" s="760"/>
      <c r="AJ452" s="760"/>
      <c r="AK452" s="760"/>
      <c r="AM452" s="666"/>
      <c r="AT452" s="701"/>
      <c r="AU452" s="702"/>
      <c r="AV452" s="702"/>
      <c r="AW452" s="761"/>
      <c r="AX452" s="761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25" customHeight="1">
      <c r="A453" s="760"/>
      <c r="B453" s="760"/>
      <c r="C453" s="760"/>
      <c r="D453" s="760"/>
      <c r="E453" s="760"/>
      <c r="F453" s="760"/>
      <c r="G453" s="760"/>
      <c r="H453" s="760"/>
      <c r="I453" s="760"/>
      <c r="J453" s="760"/>
      <c r="K453" s="760"/>
      <c r="L453" s="760"/>
      <c r="M453" s="760"/>
      <c r="N453" s="760"/>
      <c r="O453" s="760"/>
      <c r="P453" s="760"/>
      <c r="Q453" s="760"/>
      <c r="R453" s="760"/>
      <c r="S453" s="760"/>
      <c r="T453" s="760"/>
      <c r="U453" s="760"/>
      <c r="V453" s="760"/>
      <c r="W453" s="760"/>
      <c r="X453" s="760"/>
      <c r="Y453" s="760"/>
      <c r="Z453" s="760"/>
      <c r="AA453" s="760"/>
      <c r="AB453" s="760"/>
      <c r="AC453" s="760"/>
      <c r="AD453" s="760"/>
      <c r="AE453" s="760"/>
      <c r="AF453" s="760"/>
      <c r="AG453" s="760"/>
      <c r="AH453" s="760"/>
      <c r="AI453" s="760"/>
      <c r="AJ453" s="760"/>
      <c r="AK453" s="760"/>
      <c r="AM453" s="666"/>
      <c r="AT453" s="701"/>
      <c r="AU453" s="702"/>
      <c r="AV453" s="702"/>
      <c r="AW453" s="761"/>
      <c r="AX453" s="761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25" hidden="1" customHeight="1" outlineLevel="1">
      <c r="A454" s="760"/>
      <c r="B454" s="760"/>
      <c r="C454" s="760"/>
      <c r="D454" s="760"/>
      <c r="E454" s="760"/>
      <c r="F454" s="760"/>
      <c r="G454" s="760"/>
      <c r="H454" s="760"/>
      <c r="I454" s="760"/>
      <c r="J454" s="760"/>
      <c r="K454" s="760"/>
      <c r="L454" s="760"/>
      <c r="M454" s="760"/>
      <c r="N454" s="760"/>
      <c r="O454" s="760"/>
      <c r="P454" s="760"/>
      <c r="Q454" s="760"/>
      <c r="R454" s="760"/>
      <c r="S454" s="760"/>
      <c r="T454" s="760"/>
      <c r="U454" s="760"/>
      <c r="V454" s="760"/>
      <c r="W454" s="760"/>
      <c r="X454" s="760"/>
      <c r="Y454" s="760"/>
      <c r="Z454" s="760"/>
      <c r="AA454" s="760"/>
      <c r="AB454" s="760"/>
      <c r="AC454" s="760"/>
      <c r="AD454" s="760"/>
      <c r="AE454" s="760"/>
      <c r="AF454" s="760"/>
      <c r="AG454" s="760"/>
      <c r="AH454" s="760"/>
      <c r="AI454" s="760"/>
      <c r="AJ454" s="760"/>
      <c r="AK454" s="760"/>
      <c r="AM454" s="666"/>
      <c r="AT454" s="701"/>
      <c r="AU454" s="702"/>
      <c r="AV454" s="702"/>
      <c r="AW454" s="761"/>
      <c r="AX454" s="761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25" hidden="1" customHeight="1" outlineLevel="1">
      <c r="A455" s="760"/>
      <c r="B455" s="760"/>
      <c r="C455" s="760"/>
      <c r="D455" s="760"/>
      <c r="E455" s="760"/>
      <c r="F455" s="760"/>
      <c r="G455" s="760"/>
      <c r="H455" s="760"/>
      <c r="I455" s="760"/>
      <c r="J455" s="760"/>
      <c r="K455" s="760"/>
      <c r="L455" s="760"/>
      <c r="M455" s="760"/>
      <c r="N455" s="760"/>
      <c r="O455" s="760"/>
      <c r="P455" s="760"/>
      <c r="Q455" s="760"/>
      <c r="R455" s="760"/>
      <c r="S455" s="760"/>
      <c r="T455" s="760"/>
      <c r="U455" s="760"/>
      <c r="V455" s="760"/>
      <c r="W455" s="760"/>
      <c r="X455" s="760"/>
      <c r="Y455" s="760"/>
      <c r="Z455" s="760"/>
      <c r="AA455" s="760"/>
      <c r="AB455" s="760"/>
      <c r="AC455" s="760"/>
      <c r="AD455" s="760"/>
      <c r="AE455" s="760"/>
      <c r="AF455" s="760"/>
      <c r="AG455" s="760"/>
      <c r="AH455" s="760"/>
      <c r="AI455" s="760"/>
      <c r="AJ455" s="760"/>
      <c r="AK455" s="760"/>
      <c r="AM455" s="666"/>
      <c r="AT455" s="701"/>
      <c r="AU455" s="702"/>
      <c r="AV455" s="702"/>
      <c r="AW455" s="761"/>
      <c r="AX455" s="761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25" hidden="1" customHeight="1" outlineLevel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25" hidden="1" customHeight="1" outlineLevel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2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2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2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2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2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2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2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2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2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2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2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2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2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2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2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2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2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2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2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2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2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2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2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2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2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2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2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2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2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2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2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2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2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2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2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2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2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714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25" hidden="1" customHeight="1" outlineLevel="1">
      <c r="C495" s="762"/>
      <c r="D495" s="762"/>
      <c r="E495" s="762"/>
      <c r="F495" s="762"/>
      <c r="G495" s="762"/>
      <c r="H495" s="762"/>
      <c r="I495" s="762"/>
      <c r="J495" s="762"/>
      <c r="K495" s="762"/>
      <c r="L495" s="762"/>
      <c r="M495" s="762"/>
      <c r="N495" s="762"/>
      <c r="O495" s="762"/>
      <c r="P495" s="762"/>
      <c r="Q495" s="762"/>
      <c r="R495" s="762"/>
      <c r="S495" s="762"/>
      <c r="T495" s="762"/>
      <c r="U495" s="762"/>
      <c r="V495" s="762"/>
      <c r="W495" s="762"/>
      <c r="X495" s="762"/>
      <c r="Y495" s="762"/>
      <c r="Z495" s="762"/>
      <c r="AA495" s="762"/>
      <c r="AB495" s="762"/>
      <c r="AC495" s="762"/>
      <c r="AD495" s="762"/>
      <c r="AE495" s="762"/>
      <c r="AF495" s="762"/>
      <c r="AG495" s="762"/>
      <c r="AH495" s="762"/>
      <c r="AI495" s="762"/>
      <c r="AJ495" s="762"/>
      <c r="AK495" s="762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s="693" customFormat="1" ht="50.15" customHeight="1" collapsed="1">
      <c r="A496" s="763"/>
      <c r="B496" s="1524"/>
      <c r="C496" s="680" t="s">
        <v>209</v>
      </c>
      <c r="D496" s="681" t="s">
        <v>208</v>
      </c>
      <c r="E496" s="682" t="s">
        <v>208</v>
      </c>
      <c r="F496" s="681" t="s">
        <v>207</v>
      </c>
      <c r="G496" s="682" t="s">
        <v>207</v>
      </c>
      <c r="H496" s="681" t="s">
        <v>206</v>
      </c>
      <c r="I496" s="682" t="s">
        <v>206</v>
      </c>
      <c r="J496" s="680" t="s">
        <v>205</v>
      </c>
      <c r="K496" s="680" t="s">
        <v>204</v>
      </c>
      <c r="L496" s="680" t="s">
        <v>202</v>
      </c>
      <c r="M496" s="680" t="s">
        <v>201</v>
      </c>
      <c r="N496" s="680" t="s">
        <v>200</v>
      </c>
      <c r="O496" s="681" t="s">
        <v>199</v>
      </c>
      <c r="P496" s="682" t="s">
        <v>199</v>
      </c>
      <c r="Q496" s="680" t="s">
        <v>203</v>
      </c>
      <c r="R496" s="680" t="s">
        <v>280</v>
      </c>
      <c r="S496" s="680" t="s">
        <v>198</v>
      </c>
      <c r="T496" s="680" t="s">
        <v>197</v>
      </c>
      <c r="U496" s="680" t="s">
        <v>196</v>
      </c>
      <c r="V496" s="680" t="s">
        <v>281</v>
      </c>
      <c r="W496" s="681" t="s">
        <v>195</v>
      </c>
      <c r="X496" s="682" t="s">
        <v>195</v>
      </c>
      <c r="Y496" s="680" t="s">
        <v>194</v>
      </c>
      <c r="Z496" s="680" t="s">
        <v>193</v>
      </c>
      <c r="AA496" s="680" t="s">
        <v>192</v>
      </c>
      <c r="AB496" s="681" t="s">
        <v>191</v>
      </c>
      <c r="AC496" s="682" t="s">
        <v>191</v>
      </c>
      <c r="AD496" s="680" t="s">
        <v>190</v>
      </c>
      <c r="AE496" s="680" t="s">
        <v>189</v>
      </c>
      <c r="AF496" s="683" t="s">
        <v>189</v>
      </c>
      <c r="AG496" s="680" t="s">
        <v>188</v>
      </c>
      <c r="AH496" s="680" t="s">
        <v>187</v>
      </c>
      <c r="AI496" s="680" t="s">
        <v>186</v>
      </c>
      <c r="AJ496" s="681" t="s">
        <v>185</v>
      </c>
      <c r="AK496" s="682" t="s">
        <v>185</v>
      </c>
      <c r="AL496" s="1517"/>
      <c r="AM496" s="684" t="s">
        <v>282</v>
      </c>
      <c r="AO496" s="665"/>
      <c r="AP496" s="666"/>
      <c r="AQ496" s="666"/>
      <c r="AR496" s="665"/>
      <c r="AS496" s="713"/>
      <c r="AT496" s="1525"/>
      <c r="AW496" s="761"/>
      <c r="AX496" s="761"/>
    </row>
    <row r="497" spans="1:87" s="715" customFormat="1" ht="40.25" customHeight="1">
      <c r="A497" s="468" t="s">
        <v>294</v>
      </c>
      <c r="B497" s="764"/>
      <c r="C497" s="469">
        <v>4.7398057050925146E-2</v>
      </c>
      <c r="D497" s="470">
        <v>-2.0820039780876876E-2</v>
      </c>
      <c r="E497" s="471">
        <v>-2.082041744162022E-2</v>
      </c>
      <c r="F497" s="470">
        <v>-5.1428135802745745E-3</v>
      </c>
      <c r="G497" s="471">
        <v>-5.7700843320017681E-3</v>
      </c>
      <c r="H497" s="470">
        <v>1.4474871384269727E-2</v>
      </c>
      <c r="I497" s="471">
        <v>1.4457831325301207E-2</v>
      </c>
      <c r="J497" s="469">
        <v>5.8560477001701194E-4</v>
      </c>
      <c r="K497" s="469">
        <v>-3.1473051199910618E-3</v>
      </c>
      <c r="L497" s="469"/>
      <c r="M497" s="469">
        <v>4.1741770230530051E-3</v>
      </c>
      <c r="N497" s="469">
        <v>0</v>
      </c>
      <c r="O497" s="470">
        <v>5.041235163352864E-3</v>
      </c>
      <c r="P497" s="471">
        <v>3.8402457757296116E-3</v>
      </c>
      <c r="Q497" s="469">
        <v>-3.9892859178203288E-4</v>
      </c>
      <c r="R497" s="469"/>
      <c r="S497" s="469">
        <v>1.0718733321473106E-2</v>
      </c>
      <c r="T497" s="469">
        <v>-2.2361359570655104E-4</v>
      </c>
      <c r="U497" s="470">
        <v>7.4351585014409416E-3</v>
      </c>
      <c r="V497" s="469">
        <v>3.0607783121994192E-3</v>
      </c>
      <c r="W497" s="470">
        <v>7.3126536832275324E-3</v>
      </c>
      <c r="X497" s="471">
        <v>5.8965274883167051E-3</v>
      </c>
      <c r="Y497" s="469">
        <v>-4.7691210554466901E-3</v>
      </c>
      <c r="Z497" s="469">
        <v>1.8933417481847847E-4</v>
      </c>
      <c r="AA497" s="469">
        <v>6.4750709767391612E-4</v>
      </c>
      <c r="AB497" s="470">
        <v>5.6590786485777311E-3</v>
      </c>
      <c r="AC497" s="471">
        <v>6.2133241284085816E-3</v>
      </c>
      <c r="AD497" s="469">
        <v>-9.0119384958423643E-3</v>
      </c>
      <c r="AE497" s="470">
        <v>1.2607114626252525E-2</v>
      </c>
      <c r="AF497" s="471">
        <v>1.2920387611628392E-2</v>
      </c>
      <c r="AG497" s="469">
        <v>-5.392949943619163E-3</v>
      </c>
      <c r="AH497" s="469">
        <v>2.8271954674220945E-2</v>
      </c>
      <c r="AI497" s="469">
        <v>7.3323163230156752E-3</v>
      </c>
      <c r="AJ497" s="470">
        <v>3.0827229603406892E-2</v>
      </c>
      <c r="AK497" s="471">
        <v>3.1492666091458066E-2</v>
      </c>
      <c r="AL497" s="765"/>
      <c r="AM497" s="643">
        <v>3.9168229908634888E-3</v>
      </c>
      <c r="AO497" s="665"/>
      <c r="AP497" s="666"/>
      <c r="AQ497" s="666"/>
      <c r="AR497" s="665"/>
      <c r="AS497" s="713"/>
      <c r="AT497" s="701"/>
      <c r="AU497" s="702"/>
      <c r="AV497" s="702"/>
      <c r="AW497" s="766"/>
      <c r="AX497" s="766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715" customFormat="1" ht="40.25" customHeight="1">
      <c r="A498" s="468" t="s">
        <v>295</v>
      </c>
      <c r="B498" s="767"/>
      <c r="C498" s="472">
        <v>3.9739027283511863E-3</v>
      </c>
      <c r="D498" s="473">
        <v>-1.5837430344047498E-2</v>
      </c>
      <c r="E498" s="474">
        <v>-1.5837573995222787E-2</v>
      </c>
      <c r="F498" s="473">
        <v>-2.8650648982274651E-3</v>
      </c>
      <c r="G498" s="474">
        <v>-1.2127894156560126E-2</v>
      </c>
      <c r="H498" s="473">
        <v>2.8645880666499313E-2</v>
      </c>
      <c r="I498" s="474">
        <v>2.8501628664495016E-2</v>
      </c>
      <c r="J498" s="472">
        <v>-2.9177718832890109E-3</v>
      </c>
      <c r="K498" s="472">
        <v>1.8723795301820667E-2</v>
      </c>
      <c r="L498" s="472"/>
      <c r="M498" s="472">
        <v>4.6984006454369176E-3</v>
      </c>
      <c r="N498" s="472">
        <v>5.5248618784531356E-3</v>
      </c>
      <c r="O498" s="473">
        <v>-2.3004786970533209E-2</v>
      </c>
      <c r="P498" s="474">
        <v>-2.3898431665421938E-2</v>
      </c>
      <c r="Q498" s="472">
        <v>5.0676889900563182E-2</v>
      </c>
      <c r="R498" s="472"/>
      <c r="S498" s="472">
        <v>7.3138297872341607E-3</v>
      </c>
      <c r="T498" s="472">
        <v>-2.2316447221603086E-3</v>
      </c>
      <c r="U498" s="473">
        <v>-7.9459674215336396E-3</v>
      </c>
      <c r="V498" s="472">
        <v>5.2585451358457824E-3</v>
      </c>
      <c r="W498" s="473">
        <v>-5.6574453673081671E-3</v>
      </c>
      <c r="X498" s="474">
        <v>2.4304269147990887E-2</v>
      </c>
      <c r="Y498" s="472">
        <v>7.1264264128816368E-3</v>
      </c>
      <c r="Z498" s="472">
        <v>-2.0779547887412875E-3</v>
      </c>
      <c r="AA498" s="472">
        <v>-1.3917884481559062E-3</v>
      </c>
      <c r="AB498" s="473">
        <v>5.5696731394526688E-2</v>
      </c>
      <c r="AC498" s="474">
        <v>3.4788782392616291E-2</v>
      </c>
      <c r="AD498" s="472">
        <v>-1.3320382961010124E-2</v>
      </c>
      <c r="AE498" s="473">
        <v>6.0565299268425798E-2</v>
      </c>
      <c r="AF498" s="474">
        <v>5.9952515175261123E-2</v>
      </c>
      <c r="AG498" s="472">
        <v>-5.9116212621312947E-4</v>
      </c>
      <c r="AH498" s="472">
        <v>8.78216886220895E-3</v>
      </c>
      <c r="AI498" s="472">
        <v>3.3525194385539914E-2</v>
      </c>
      <c r="AJ498" s="473">
        <v>3.7011412216242157E-2</v>
      </c>
      <c r="AK498" s="474">
        <v>3.3275713050993971E-2</v>
      </c>
      <c r="AL498" s="765"/>
      <c r="AM498" s="643">
        <v>1.2972426755760713E-2</v>
      </c>
      <c r="AO498" s="665"/>
      <c r="AP498" s="666"/>
      <c r="AQ498" s="666"/>
      <c r="AR498" s="665"/>
      <c r="AS498" s="713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s="715" customFormat="1" ht="40.25" customHeight="1">
      <c r="A499" s="468" t="s">
        <v>296</v>
      </c>
      <c r="B499" s="767"/>
      <c r="C499" s="472">
        <v>0.15668990023233564</v>
      </c>
      <c r="D499" s="473">
        <v>7.9758480508576923E-2</v>
      </c>
      <c r="E499" s="474">
        <v>7.9758445849712256E-2</v>
      </c>
      <c r="F499" s="473">
        <v>0.16008741215136335</v>
      </c>
      <c r="G499" s="474">
        <v>0.12874779541446202</v>
      </c>
      <c r="H499" s="473">
        <v>-3.1024298372023362E-2</v>
      </c>
      <c r="I499" s="474">
        <v>-3.069838833461247E-2</v>
      </c>
      <c r="J499" s="472">
        <v>0.15825476058421151</v>
      </c>
      <c r="K499" s="472">
        <v>0.12780568449163865</v>
      </c>
      <c r="L499" s="472"/>
      <c r="M499" s="472">
        <v>0.12099549907333884</v>
      </c>
      <c r="N499" s="472">
        <v>8.9820359281437057E-2</v>
      </c>
      <c r="O499" s="473">
        <v>0.15695709266801083</v>
      </c>
      <c r="P499" s="474">
        <v>0.16074600355239776</v>
      </c>
      <c r="Q499" s="472">
        <v>4.8666746382877157E-2</v>
      </c>
      <c r="R499" s="472"/>
      <c r="S499" s="472">
        <v>0.22164283410385965</v>
      </c>
      <c r="T499" s="472">
        <v>1.8567034969814378E-2</v>
      </c>
      <c r="U499" s="473">
        <v>5.3332529830059094E-2</v>
      </c>
      <c r="V499" s="472">
        <v>0.15204017576898932</v>
      </c>
      <c r="W499" s="473">
        <v>0.14171490312181168</v>
      </c>
      <c r="X499" s="474">
        <v>0.29732896584334711</v>
      </c>
      <c r="Y499" s="472">
        <v>0.11863133109563639</v>
      </c>
      <c r="Z499" s="472">
        <v>2.7090084251458091E-2</v>
      </c>
      <c r="AA499" s="472">
        <v>0.15912762520193868</v>
      </c>
      <c r="AB499" s="473">
        <v>0.17471886765229971</v>
      </c>
      <c r="AC499" s="474">
        <v>0.20653973509933765</v>
      </c>
      <c r="AD499" s="472">
        <v>6.6650000000000098E-2</v>
      </c>
      <c r="AE499" s="473">
        <v>0.22718299195266778</v>
      </c>
      <c r="AF499" s="474">
        <v>0.23261792067896203</v>
      </c>
      <c r="AG499" s="472">
        <v>0.13563591580832957</v>
      </c>
      <c r="AH499" s="472">
        <v>0.18605411057378118</v>
      </c>
      <c r="AI499" s="472">
        <v>0.29335944904277511</v>
      </c>
      <c r="AJ499" s="473">
        <v>0.15469385045100492</v>
      </c>
      <c r="AK499" s="474">
        <v>0.20332159033719166</v>
      </c>
      <c r="AL499" s="765"/>
      <c r="AM499" s="643">
        <v>0.12473525785953044</v>
      </c>
      <c r="AO499" s="665"/>
      <c r="AP499" s="666"/>
      <c r="AQ499" s="666"/>
      <c r="AR499" s="665"/>
      <c r="AS499" s="713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25" customHeight="1">
      <c r="A500" s="760"/>
      <c r="B500" s="760"/>
      <c r="C500" s="760"/>
      <c r="D500" s="760"/>
      <c r="E500" s="760"/>
      <c r="F500" s="760"/>
      <c r="G500" s="760"/>
      <c r="H500" s="760"/>
      <c r="I500" s="760"/>
      <c r="J500" s="760"/>
      <c r="K500" s="760"/>
      <c r="L500" s="760"/>
      <c r="M500" s="760"/>
      <c r="N500" s="760"/>
      <c r="O500" s="760"/>
      <c r="P500" s="760"/>
      <c r="Q500" s="760"/>
      <c r="R500" s="760"/>
      <c r="S500" s="760"/>
      <c r="T500" s="760"/>
      <c r="U500" s="760"/>
      <c r="V500" s="760"/>
      <c r="W500" s="760"/>
      <c r="X500" s="760"/>
      <c r="Y500" s="760"/>
      <c r="Z500" s="760"/>
      <c r="AA500" s="760"/>
      <c r="AB500" s="760"/>
      <c r="AC500" s="760"/>
      <c r="AD500" s="760"/>
      <c r="AE500" s="760"/>
      <c r="AF500" s="760"/>
      <c r="AG500" s="760"/>
      <c r="AH500" s="760"/>
      <c r="AI500" s="760"/>
      <c r="AJ500" s="760"/>
      <c r="AK500" s="760"/>
      <c r="AM500" s="666"/>
      <c r="AV500" s="701"/>
      <c r="AW500" s="702"/>
      <c r="AX500" s="70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  <c r="CH500" s="702"/>
      <c r="CI500" s="702"/>
    </row>
    <row r="501" spans="1:87" ht="40.25" customHeight="1">
      <c r="AV501" s="701"/>
      <c r="AW501" s="702"/>
      <c r="AX501" s="70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  <c r="CH501" s="702"/>
      <c r="CI501" s="702"/>
    </row>
    <row r="502" spans="1:87" ht="40.25" customHeight="1">
      <c r="A502" s="716" t="s">
        <v>212</v>
      </c>
      <c r="B502" s="1626" t="s">
        <v>404</v>
      </c>
      <c r="C502" s="1627"/>
      <c r="D502" s="1627"/>
      <c r="E502" s="1627"/>
      <c r="F502" s="1627"/>
      <c r="G502" s="1627"/>
      <c r="H502" s="1627"/>
      <c r="I502" s="1627"/>
      <c r="J502" s="1627"/>
      <c r="AL502" s="1526"/>
      <c r="AM502" s="666"/>
      <c r="AU502" s="1526"/>
    </row>
    <row r="503" spans="1:87" ht="40.25" customHeight="1">
      <c r="A503" s="1527" t="s">
        <v>293</v>
      </c>
      <c r="B503" s="1528" t="s">
        <v>405</v>
      </c>
      <c r="C503" s="1529"/>
      <c r="AL503" s="666"/>
      <c r="AM503" s="666"/>
      <c r="AU503" s="666"/>
    </row>
    <row r="504" spans="1:87" ht="40.25" customHeight="1">
      <c r="AL504" s="666"/>
      <c r="AM504" s="666"/>
      <c r="AU504" s="666"/>
    </row>
    <row r="505" spans="1:87" ht="40.25" customHeight="1">
      <c r="AL505" s="666"/>
      <c r="AM505" s="666"/>
      <c r="AU505" s="666"/>
    </row>
    <row r="506" spans="1:87" ht="40.25" customHeight="1">
      <c r="AL506" s="666"/>
      <c r="AM506" s="666"/>
      <c r="AU506" s="666"/>
    </row>
    <row r="507" spans="1:87" ht="40.25" customHeight="1">
      <c r="AL507" s="666"/>
      <c r="AM507" s="666"/>
      <c r="AU507" s="666"/>
    </row>
    <row r="508" spans="1:87" ht="40.25" customHeight="1">
      <c r="AL508" s="666"/>
      <c r="AM508" s="666"/>
      <c r="AU508" s="666"/>
    </row>
    <row r="509" spans="1:87" ht="40.25" customHeight="1">
      <c r="AL509" s="666"/>
      <c r="AM509" s="666"/>
      <c r="AU509" s="666"/>
    </row>
    <row r="510" spans="1:87" s="665" customFormat="1" ht="40.2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3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2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3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2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3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3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1 I227:K451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1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497:AL499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">
    <cfRule type="cellIs" dxfId="23" priority="21" stopIfTrue="1" operator="equal">
      <formula>$AX$142</formula>
    </cfRule>
  </conditionalFormatting>
  <conditionalFormatting sqref="P451">
    <cfRule type="cellIs" dxfId="22" priority="20" stopIfTrue="1" operator="equal">
      <formula>$AX$142</formula>
    </cfRule>
  </conditionalFormatting>
  <conditionalFormatting sqref="H451">
    <cfRule type="cellIs" dxfId="21" priority="19" stopIfTrue="1" operator="equal">
      <formula>$AX$142</formula>
    </cfRule>
  </conditionalFormatting>
  <conditionalFormatting sqref="AE451">
    <cfRule type="cellIs" dxfId="20" priority="18" stopIfTrue="1" operator="equal">
      <formula>$AX$142</formula>
    </cfRule>
  </conditionalFormatting>
  <conditionalFormatting sqref="Q451">
    <cfRule type="cellIs" dxfId="19" priority="17" stopIfTrue="1" operator="equal">
      <formula>$AX$142</formula>
    </cfRule>
  </conditionalFormatting>
  <conditionalFormatting sqref="AJ451">
    <cfRule type="cellIs" dxfId="18" priority="16" stopIfTrue="1" operator="equal">
      <formula>$AX$142</formula>
    </cfRule>
  </conditionalFormatting>
  <conditionalFormatting sqref="T451:U451">
    <cfRule type="cellIs" dxfId="17" priority="15" stopIfTrue="1" operator="equal">
      <formula>$AX$142</formula>
    </cfRule>
  </conditionalFormatting>
  <conditionalFormatting sqref="F451">
    <cfRule type="cellIs" dxfId="16" priority="14" stopIfTrue="1" operator="equal">
      <formula>$AX$142</formula>
    </cfRule>
  </conditionalFormatting>
  <conditionalFormatting sqref="AH451">
    <cfRule type="cellIs" dxfId="15" priority="13" stopIfTrue="1" operator="equal">
      <formula>$AX$142</formula>
    </cfRule>
  </conditionalFormatting>
  <conditionalFormatting sqref="AK451">
    <cfRule type="cellIs" dxfId="14" priority="12" stopIfTrue="1" operator="equal">
      <formula>$AX$142</formula>
    </cfRule>
  </conditionalFormatting>
  <conditionalFormatting sqref="G451">
    <cfRule type="cellIs" dxfId="13" priority="11" stopIfTrue="1" operator="equal">
      <formula>$AX$142</formula>
    </cfRule>
  </conditionalFormatting>
  <conditionalFormatting sqref="V451">
    <cfRule type="cellIs" dxfId="12" priority="10" stopIfTrue="1" operator="equal">
      <formula>$AX$142</formula>
    </cfRule>
  </conditionalFormatting>
  <conditionalFormatting sqref="AB451">
    <cfRule type="cellIs" dxfId="11" priority="9" stopIfTrue="1" operator="equal">
      <formula>$AX$142</formula>
    </cfRule>
  </conditionalFormatting>
  <conditionalFormatting sqref="W451">
    <cfRule type="cellIs" dxfId="10" priority="8" stopIfTrue="1" operator="equal">
      <formula>$AX$142</formula>
    </cfRule>
  </conditionalFormatting>
  <conditionalFormatting sqref="Z451:AA451">
    <cfRule type="cellIs" dxfId="9" priority="5" stopIfTrue="1" operator="equal">
      <formula>$AX$142</formula>
    </cfRule>
  </conditionalFormatting>
  <conditionalFormatting sqref="AF451:AG451">
    <cfRule type="cellIs" dxfId="8" priority="7" stopIfTrue="1" operator="equal">
      <formula>$AX$142</formula>
    </cfRule>
  </conditionalFormatting>
  <conditionalFormatting sqref="AC451">
    <cfRule type="cellIs" dxfId="7" priority="6" stopIfTrue="1" operator="equal">
      <formula>$AX$142</formula>
    </cfRule>
  </conditionalFormatting>
  <conditionalFormatting sqref="E451">
    <cfRule type="cellIs" dxfId="6" priority="4" stopIfTrue="1" operator="equal">
      <formula>$AX$142</formula>
    </cfRule>
  </conditionalFormatting>
  <conditionalFormatting sqref="M451:O451">
    <cfRule type="cellIs" dxfId="5" priority="3" stopIfTrue="1" operator="equal">
      <formula>$AX$142</formula>
    </cfRule>
  </conditionalFormatting>
  <conditionalFormatting sqref="C451:D451">
    <cfRule type="cellIs" dxfId="4" priority="2" stopIfTrue="1" operator="equal">
      <formula>$AX$142</formula>
    </cfRule>
  </conditionalFormatting>
  <conditionalFormatting sqref="S451">
    <cfRule type="cellIs" dxfId="3" priority="1" stopIfTrue="1" operator="equal">
      <formula>$AX$141</formula>
    </cfRule>
  </conditionalFormatting>
  <conditionalFormatting sqref="L451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B393" sqref="B393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625" t="s">
        <v>399</v>
      </c>
      <c r="H5" s="1625"/>
      <c r="I5" s="1625"/>
      <c r="J5" s="1625"/>
      <c r="K5" s="1625"/>
      <c r="L5" s="1625"/>
      <c r="M5" s="1625"/>
      <c r="N5" s="1625"/>
      <c r="O5" s="1625"/>
      <c r="P5" s="1625"/>
      <c r="Q5" s="1625"/>
      <c r="R5" s="1625"/>
      <c r="S5" s="1625"/>
      <c r="T5" s="1625"/>
      <c r="U5" s="1625"/>
      <c r="V5" s="1625"/>
      <c r="W5" s="1625"/>
      <c r="X5" s="1625"/>
      <c r="Y5" s="1625"/>
      <c r="Z5" s="1625"/>
      <c r="AA5" s="1625"/>
      <c r="AB5" s="1625"/>
      <c r="AC5" s="1625"/>
      <c r="AD5" s="1625"/>
      <c r="AE5" s="1625"/>
      <c r="AF5" s="1625"/>
      <c r="AG5" s="1625"/>
      <c r="AH5" s="1625"/>
      <c r="AI5" s="1625"/>
      <c r="AJ5" s="1625"/>
      <c r="AK5" s="1625"/>
      <c r="AL5" s="1625"/>
      <c r="AM5" s="1625"/>
      <c r="AN5" s="1625"/>
      <c r="AO5" s="1625"/>
      <c r="AP5" s="1625"/>
      <c r="AQ5" s="1625"/>
      <c r="AR5" s="1625"/>
      <c r="AS5" s="1625"/>
      <c r="AT5" s="1625"/>
      <c r="AU5" s="1625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281</v>
      </c>
      <c r="P416" s="771" t="s">
        <v>195</v>
      </c>
      <c r="Q416" s="771" t="s">
        <v>194</v>
      </c>
      <c r="R416" s="771" t="s">
        <v>193</v>
      </c>
      <c r="S416" s="771" t="s">
        <v>192</v>
      </c>
      <c r="T416" s="771" t="s">
        <v>191</v>
      </c>
      <c r="U416" s="771" t="s">
        <v>190</v>
      </c>
      <c r="V416" s="771" t="s">
        <v>189</v>
      </c>
      <c r="W416" s="771" t="s">
        <v>188</v>
      </c>
      <c r="X416" s="771" t="s">
        <v>187</v>
      </c>
      <c r="Y416" s="665" t="s">
        <v>186</v>
      </c>
      <c r="Z416" s="771" t="s">
        <v>185</v>
      </c>
      <c r="AA416" s="771" t="s">
        <v>469</v>
      </c>
    </row>
    <row r="417" spans="1:38" ht="40.15" customHeight="1">
      <c r="A417" s="768"/>
      <c r="B417" s="769">
        <v>169.27</v>
      </c>
      <c r="C417" s="769">
        <v>193.8133</v>
      </c>
      <c r="D417" s="768">
        <v>181.39440000000002</v>
      </c>
      <c r="E417" s="768">
        <v>169.78149999999999</v>
      </c>
      <c r="F417" s="768">
        <v>187.95000000000002</v>
      </c>
      <c r="G417" s="768">
        <v>177.37</v>
      </c>
      <c r="H417" s="768">
        <v>211.70000000000002</v>
      </c>
      <c r="I417" s="768">
        <v>182</v>
      </c>
      <c r="J417" s="768">
        <v>173.7458</v>
      </c>
      <c r="K417" s="768">
        <v>175.4</v>
      </c>
      <c r="L417" s="768">
        <v>227.25</v>
      </c>
      <c r="M417" s="768">
        <v>178.84</v>
      </c>
      <c r="N417" s="768">
        <v>174.79</v>
      </c>
      <c r="O417" s="768">
        <v>183.52</v>
      </c>
      <c r="P417" s="768">
        <v>182.17340000000002</v>
      </c>
      <c r="Q417" s="768">
        <v>223.29</v>
      </c>
      <c r="R417" s="768">
        <v>158.47999999999999</v>
      </c>
      <c r="S417" s="768">
        <v>200.9</v>
      </c>
      <c r="T417" s="768">
        <v>190.51990000000001</v>
      </c>
      <c r="U417" s="768">
        <v>213.33</v>
      </c>
      <c r="V417" s="768">
        <v>183.315</v>
      </c>
      <c r="W417" s="768">
        <v>202.87</v>
      </c>
      <c r="X417" s="768">
        <v>181.49</v>
      </c>
      <c r="Y417" s="768">
        <v>204.70000000000002</v>
      </c>
      <c r="Z417" s="768">
        <v>227.82560000000001</v>
      </c>
      <c r="AA417" s="768">
        <v>186.84967816776353</v>
      </c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23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90625" defaultRowHeight="12.5"/>
  <cols>
    <col min="1" max="1" width="12.6328125" style="717" customWidth="1"/>
    <col min="2" max="2" width="16.08984375" style="717" bestFit="1" customWidth="1"/>
    <col min="3" max="3" width="16.6328125" style="717" customWidth="1"/>
    <col min="4" max="4" width="16.6328125" style="717" hidden="1" customWidth="1"/>
    <col min="5" max="17" width="12.6328125" style="717" customWidth="1"/>
    <col min="18" max="18" width="4.36328125" style="717" customWidth="1"/>
    <col min="19" max="19" width="15.6328125" style="717" customWidth="1"/>
    <col min="20" max="16384" width="8.90625" style="717"/>
  </cols>
  <sheetData>
    <row r="1" spans="1:116" ht="80.150000000000006" customHeight="1">
      <c r="A1" s="1628" t="s">
        <v>398</v>
      </c>
      <c r="B1" s="1629"/>
      <c r="C1" s="1629"/>
      <c r="D1" s="1629"/>
      <c r="E1" s="1629"/>
      <c r="F1" s="1629"/>
      <c r="G1" s="1629"/>
      <c r="H1" s="1629"/>
      <c r="I1" s="1629"/>
      <c r="J1" s="1629"/>
      <c r="K1" s="1629"/>
      <c r="L1" s="1629"/>
      <c r="M1" s="1629"/>
      <c r="N1" s="1629"/>
      <c r="O1" s="1629"/>
      <c r="P1" s="1629"/>
      <c r="Q1" s="1629"/>
      <c r="R1" s="1630"/>
      <c r="S1" s="1630"/>
    </row>
    <row r="2" spans="1:116" ht="20.149999999999999" customHeight="1">
      <c r="A2" s="667" t="s">
        <v>277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406</v>
      </c>
    </row>
    <row r="3" spans="1:116" ht="20.149999999999999" customHeight="1">
      <c r="A3" s="667" t="s">
        <v>278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49999999999999" customHeight="1">
      <c r="A4" s="719" t="s">
        <v>466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49999999999999" customHeight="1">
      <c r="A5" s="1631" t="s">
        <v>387</v>
      </c>
      <c r="B5" s="1631"/>
      <c r="C5" s="1631"/>
      <c r="D5" s="1631"/>
      <c r="E5" s="1631"/>
      <c r="F5" s="1631"/>
      <c r="G5" s="1631"/>
      <c r="H5" s="1631"/>
      <c r="I5" s="1631"/>
      <c r="J5" s="1631"/>
      <c r="K5" s="1631"/>
      <c r="L5" s="1631"/>
      <c r="M5" s="1631"/>
      <c r="N5" s="1631"/>
      <c r="O5" s="742"/>
      <c r="P5" s="742"/>
      <c r="Q5" s="742"/>
      <c r="R5" s="742"/>
      <c r="S5" s="742"/>
    </row>
    <row r="6" spans="1:116" ht="20.149999999999999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4">
        <v>44317</v>
      </c>
      <c r="F7" s="1384">
        <v>44348</v>
      </c>
      <c r="G7" s="1384">
        <v>44378</v>
      </c>
      <c r="H7" s="1384">
        <v>44409</v>
      </c>
      <c r="I7" s="1384">
        <v>44440</v>
      </c>
      <c r="J7" s="1384">
        <v>44470</v>
      </c>
      <c r="K7" s="1384">
        <v>44501</v>
      </c>
      <c r="L7" s="1384">
        <v>44531</v>
      </c>
      <c r="M7" s="1384">
        <v>44562</v>
      </c>
      <c r="N7" s="1384">
        <v>44593</v>
      </c>
      <c r="O7" s="1384">
        <v>44621</v>
      </c>
      <c r="P7" s="1384">
        <v>44652</v>
      </c>
      <c r="Q7" s="1384">
        <v>44682</v>
      </c>
      <c r="S7" s="729" t="s">
        <v>407</v>
      </c>
    </row>
    <row r="8" spans="1:116" s="730" customFormat="1" ht="19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5" customHeight="1">
      <c r="A9" s="1550">
        <v>1</v>
      </c>
      <c r="B9" s="1551">
        <v>2</v>
      </c>
      <c r="C9" s="1551">
        <v>3</v>
      </c>
      <c r="D9" s="1543"/>
      <c r="E9" s="1544">
        <v>4</v>
      </c>
      <c r="F9" s="1544">
        <v>5</v>
      </c>
      <c r="G9" s="1544">
        <v>6</v>
      </c>
      <c r="H9" s="1544">
        <v>7</v>
      </c>
      <c r="I9" s="1544">
        <v>8</v>
      </c>
      <c r="J9" s="1544">
        <v>9</v>
      </c>
      <c r="K9" s="1544">
        <v>10</v>
      </c>
      <c r="L9" s="1544">
        <v>11</v>
      </c>
      <c r="M9" s="1544">
        <v>12</v>
      </c>
      <c r="N9" s="1544">
        <v>13</v>
      </c>
      <c r="O9" s="1544">
        <v>14</v>
      </c>
      <c r="P9" s="1544">
        <v>15</v>
      </c>
      <c r="Q9" s="1544">
        <v>16</v>
      </c>
      <c r="S9" s="735"/>
    </row>
    <row r="10" spans="1:116" ht="16.399999999999999" customHeight="1">
      <c r="A10" s="1535" t="s">
        <v>209</v>
      </c>
      <c r="B10" s="1530" t="s">
        <v>408</v>
      </c>
      <c r="C10" s="1530" t="s">
        <v>35</v>
      </c>
      <c r="D10" s="1530">
        <v>10</v>
      </c>
      <c r="E10" s="1531">
        <v>133.66</v>
      </c>
      <c r="F10" s="1531">
        <v>142.78</v>
      </c>
      <c r="G10" s="1531">
        <v>130.71</v>
      </c>
      <c r="H10" s="1531">
        <v>125.79</v>
      </c>
      <c r="I10" s="1531">
        <v>117.65</v>
      </c>
      <c r="J10" s="1531">
        <v>109.99</v>
      </c>
      <c r="K10" s="1531">
        <v>109.67</v>
      </c>
      <c r="L10" s="1531">
        <v>111.21</v>
      </c>
      <c r="M10" s="1531">
        <v>112.24</v>
      </c>
      <c r="N10" s="1531">
        <v>111.64</v>
      </c>
      <c r="O10" s="1531">
        <v>156.05000000000001</v>
      </c>
      <c r="P10" s="1531">
        <v>176.18</v>
      </c>
      <c r="Q10" s="1531">
        <v>169.12</v>
      </c>
      <c r="R10" s="672"/>
      <c r="S10" s="736">
        <v>0.26530001496333999</v>
      </c>
    </row>
    <row r="11" spans="1:116" ht="16.399999999999999" customHeight="1">
      <c r="A11" s="1535" t="s">
        <v>208</v>
      </c>
      <c r="B11" s="1530" t="s">
        <v>409</v>
      </c>
      <c r="C11" s="1530" t="s">
        <v>35</v>
      </c>
      <c r="D11" s="1530">
        <v>11</v>
      </c>
      <c r="E11" s="1531">
        <v>178.42</v>
      </c>
      <c r="F11" s="1531">
        <v>180.71</v>
      </c>
      <c r="G11" s="1531">
        <v>181.9</v>
      </c>
      <c r="H11" s="1531">
        <v>180.87</v>
      </c>
      <c r="I11" s="1531">
        <v>178.58</v>
      </c>
      <c r="J11" s="1531">
        <v>177.29</v>
      </c>
      <c r="K11" s="1531">
        <v>176.37</v>
      </c>
      <c r="L11" s="1531">
        <v>175.94</v>
      </c>
      <c r="M11" s="1531">
        <v>175.91</v>
      </c>
      <c r="N11" s="1531">
        <v>174.29</v>
      </c>
      <c r="O11" s="1531">
        <v>176.57</v>
      </c>
      <c r="P11" s="1531">
        <v>185.48</v>
      </c>
      <c r="Q11" s="1531">
        <v>196.82</v>
      </c>
      <c r="R11" s="672"/>
      <c r="S11" s="736">
        <v>0.10312745207936325</v>
      </c>
    </row>
    <row r="12" spans="1:116" ht="16.399999999999999" hidden="1" customHeight="1">
      <c r="A12" s="1545" t="s">
        <v>208</v>
      </c>
      <c r="B12" s="1546" t="s">
        <v>409</v>
      </c>
      <c r="C12" s="1532" t="s">
        <v>73</v>
      </c>
      <c r="D12" s="1530">
        <v>12</v>
      </c>
      <c r="E12" s="1533">
        <v>348.95</v>
      </c>
      <c r="F12" s="1533">
        <v>353.43</v>
      </c>
      <c r="G12" s="1533">
        <v>355.76</v>
      </c>
      <c r="H12" s="1533">
        <v>353.74</v>
      </c>
      <c r="I12" s="1533">
        <v>349.27</v>
      </c>
      <c r="J12" s="1533">
        <v>346.75</v>
      </c>
      <c r="K12" s="1533">
        <v>344.94</v>
      </c>
      <c r="L12" s="1533">
        <v>344.1</v>
      </c>
      <c r="M12" s="1533">
        <v>344.05</v>
      </c>
      <c r="N12" s="1533">
        <v>340.87</v>
      </c>
      <c r="O12" s="1533">
        <v>345.34</v>
      </c>
      <c r="P12" s="1533">
        <v>362.75</v>
      </c>
      <c r="Q12" s="1533">
        <v>384.94</v>
      </c>
      <c r="R12" s="672"/>
      <c r="S12" s="737">
        <v>0.10313798538472563</v>
      </c>
    </row>
    <row r="13" spans="1:116" ht="16.399999999999999" customHeight="1">
      <c r="A13" s="1535" t="s">
        <v>207</v>
      </c>
      <c r="B13" s="1530" t="s">
        <v>410</v>
      </c>
      <c r="C13" s="1530" t="s">
        <v>35</v>
      </c>
      <c r="D13" s="1530">
        <v>13</v>
      </c>
      <c r="E13" s="1531">
        <v>145.16999999999999</v>
      </c>
      <c r="F13" s="1531">
        <v>153.97999999999999</v>
      </c>
      <c r="G13" s="1531">
        <v>147.59</v>
      </c>
      <c r="H13" s="1531">
        <v>138.78</v>
      </c>
      <c r="I13" s="1531">
        <v>132.46</v>
      </c>
      <c r="J13" s="1531">
        <v>131.30000000000001</v>
      </c>
      <c r="K13" s="1531">
        <v>130.94999999999999</v>
      </c>
      <c r="L13" s="1531">
        <v>132</v>
      </c>
      <c r="M13" s="1531">
        <v>132.75</v>
      </c>
      <c r="N13" s="1531">
        <v>128.85</v>
      </c>
      <c r="O13" s="1531">
        <v>158.12</v>
      </c>
      <c r="P13" s="1531">
        <v>190.86</v>
      </c>
      <c r="Q13" s="1531">
        <v>184.36</v>
      </c>
      <c r="R13" s="672"/>
      <c r="S13" s="736">
        <v>0.26995935799407622</v>
      </c>
    </row>
    <row r="14" spans="1:116" ht="16.399999999999999" hidden="1" customHeight="1">
      <c r="A14" s="1545" t="s">
        <v>207</v>
      </c>
      <c r="B14" s="1546" t="s">
        <v>410</v>
      </c>
      <c r="C14" s="1532" t="s">
        <v>107</v>
      </c>
      <c r="D14" s="1530">
        <v>14</v>
      </c>
      <c r="E14" s="1533">
        <v>3713.42</v>
      </c>
      <c r="F14" s="1533">
        <v>3919.47</v>
      </c>
      <c r="G14" s="1533">
        <v>3782.42</v>
      </c>
      <c r="H14" s="1533">
        <v>3534.65</v>
      </c>
      <c r="I14" s="1533">
        <v>3362.33</v>
      </c>
      <c r="J14" s="1533">
        <v>3347.29</v>
      </c>
      <c r="K14" s="1533">
        <v>3324.4</v>
      </c>
      <c r="L14" s="1533">
        <v>3336.19</v>
      </c>
      <c r="M14" s="1533">
        <v>3252.87</v>
      </c>
      <c r="N14" s="1533">
        <v>3149.89</v>
      </c>
      <c r="O14" s="1533">
        <v>3947.45</v>
      </c>
      <c r="P14" s="1533">
        <v>4663.97</v>
      </c>
      <c r="Q14" s="1533">
        <v>4557.97</v>
      </c>
      <c r="R14" s="672"/>
      <c r="S14" s="737">
        <v>0.2274318552708825</v>
      </c>
    </row>
    <row r="15" spans="1:116" ht="16.399999999999999" customHeight="1">
      <c r="A15" s="1535" t="s">
        <v>206</v>
      </c>
      <c r="B15" s="1530" t="s">
        <v>411</v>
      </c>
      <c r="C15" s="1530" t="s">
        <v>35</v>
      </c>
      <c r="D15" s="1530">
        <v>15</v>
      </c>
      <c r="E15" s="1531">
        <v>167.68</v>
      </c>
      <c r="F15" s="1531">
        <v>173.36</v>
      </c>
      <c r="G15" s="1531">
        <v>161.41999999999999</v>
      </c>
      <c r="H15" s="1531">
        <v>144.65</v>
      </c>
      <c r="I15" s="1531">
        <v>134.33000000000001</v>
      </c>
      <c r="J15" s="1531">
        <v>131.84</v>
      </c>
      <c r="K15" s="1531">
        <v>129.66</v>
      </c>
      <c r="L15" s="1531">
        <v>130.01</v>
      </c>
      <c r="M15" s="1531">
        <v>128.77000000000001</v>
      </c>
      <c r="N15" s="1531">
        <v>123.61</v>
      </c>
      <c r="O15" s="1531">
        <v>133.16999999999999</v>
      </c>
      <c r="P15" s="1531">
        <v>157.16999999999999</v>
      </c>
      <c r="Q15" s="1531">
        <v>168.37</v>
      </c>
      <c r="R15" s="672"/>
      <c r="S15" s="736">
        <v>4.114980916030575E-3</v>
      </c>
    </row>
    <row r="16" spans="1:116" ht="16.399999999999999" hidden="1" customHeight="1">
      <c r="A16" s="1545" t="s">
        <v>206</v>
      </c>
      <c r="B16" s="1546" t="s">
        <v>411</v>
      </c>
      <c r="C16" s="1532" t="s">
        <v>37</v>
      </c>
      <c r="D16" s="1530">
        <v>16</v>
      </c>
      <c r="E16" s="1533">
        <v>1246.9000000000001</v>
      </c>
      <c r="F16" s="1533">
        <v>1289.2</v>
      </c>
      <c r="G16" s="1533">
        <v>1200.52</v>
      </c>
      <c r="H16" s="1533">
        <v>1075.77</v>
      </c>
      <c r="I16" s="1533">
        <v>998.87</v>
      </c>
      <c r="J16" s="1533">
        <v>980.84</v>
      </c>
      <c r="K16" s="1533">
        <v>964.33</v>
      </c>
      <c r="L16" s="1533">
        <v>966.81</v>
      </c>
      <c r="M16" s="1533">
        <v>958.16</v>
      </c>
      <c r="N16" s="1533">
        <v>919.79</v>
      </c>
      <c r="O16" s="1533">
        <v>990.84</v>
      </c>
      <c r="P16" s="1533">
        <v>1169.2</v>
      </c>
      <c r="Q16" s="1533">
        <v>1252.77</v>
      </c>
      <c r="R16" s="672"/>
      <c r="S16" s="737">
        <v>4.7076750340844242E-3</v>
      </c>
    </row>
    <row r="17" spans="1:19" ht="16.399999999999999" customHeight="1">
      <c r="A17" s="1535" t="s">
        <v>205</v>
      </c>
      <c r="B17" s="1530" t="s">
        <v>412</v>
      </c>
      <c r="C17" s="1530" t="s">
        <v>35</v>
      </c>
      <c r="D17" s="1530">
        <v>17</v>
      </c>
      <c r="E17" s="1531">
        <v>153.56</v>
      </c>
      <c r="F17" s="1531">
        <v>158.74</v>
      </c>
      <c r="G17" s="1531">
        <v>151.26</v>
      </c>
      <c r="H17" s="1531">
        <v>141.47999999999999</v>
      </c>
      <c r="I17" s="1531">
        <v>132.85</v>
      </c>
      <c r="J17" s="1531">
        <v>128.36000000000001</v>
      </c>
      <c r="K17" s="1531">
        <v>127.38</v>
      </c>
      <c r="L17" s="1531">
        <v>129.59</v>
      </c>
      <c r="M17" s="1531">
        <v>129.59</v>
      </c>
      <c r="N17" s="1531">
        <v>131.80000000000001</v>
      </c>
      <c r="O17" s="1531">
        <v>181.67</v>
      </c>
      <c r="P17" s="1531">
        <v>202.83</v>
      </c>
      <c r="Q17" s="1531">
        <v>189.81</v>
      </c>
      <c r="R17" s="672"/>
      <c r="S17" s="736">
        <v>0.23606407918728833</v>
      </c>
    </row>
    <row r="18" spans="1:19" ht="16.399999999999999" customHeight="1">
      <c r="A18" s="1535" t="s">
        <v>204</v>
      </c>
      <c r="B18" s="1530" t="s">
        <v>55</v>
      </c>
      <c r="C18" s="1530" t="s">
        <v>35</v>
      </c>
      <c r="D18" s="1530">
        <v>18</v>
      </c>
      <c r="E18" s="1531">
        <v>152.56</v>
      </c>
      <c r="F18" s="1531">
        <v>156.44</v>
      </c>
      <c r="G18" s="1531">
        <v>156.55000000000001</v>
      </c>
      <c r="H18" s="1531">
        <v>148.57</v>
      </c>
      <c r="I18" s="1531">
        <v>145.78</v>
      </c>
      <c r="J18" s="1531">
        <v>137.85</v>
      </c>
      <c r="K18" s="1531">
        <v>138.66999999999999</v>
      </c>
      <c r="L18" s="1531">
        <v>140.47</v>
      </c>
      <c r="M18" s="1531">
        <v>142.57</v>
      </c>
      <c r="N18" s="1531">
        <v>140.04</v>
      </c>
      <c r="O18" s="1531">
        <v>153.91</v>
      </c>
      <c r="P18" s="1531">
        <v>170.07</v>
      </c>
      <c r="Q18" s="1531">
        <v>176.05</v>
      </c>
      <c r="R18" s="672"/>
      <c r="S18" s="736">
        <v>0.15397220765600417</v>
      </c>
    </row>
    <row r="19" spans="1:19" ht="16.399999999999999" customHeight="1">
      <c r="A19" s="1535" t="s">
        <v>203</v>
      </c>
      <c r="B19" s="1530" t="s">
        <v>413</v>
      </c>
      <c r="C19" s="1530" t="s">
        <v>35</v>
      </c>
      <c r="D19" s="1530">
        <v>19</v>
      </c>
      <c r="E19" s="1531">
        <v>165.47</v>
      </c>
      <c r="F19" s="1531">
        <v>167.2</v>
      </c>
      <c r="G19" s="1531">
        <v>161.66999999999999</v>
      </c>
      <c r="H19" s="1531">
        <v>156.26</v>
      </c>
      <c r="I19" s="1531">
        <v>151.80000000000001</v>
      </c>
      <c r="J19" s="1531">
        <v>148.13</v>
      </c>
      <c r="K19" s="1531">
        <v>143.41</v>
      </c>
      <c r="L19" s="1531">
        <v>143.58000000000001</v>
      </c>
      <c r="M19" s="1531">
        <v>141.41</v>
      </c>
      <c r="N19" s="1531">
        <v>141.29</v>
      </c>
      <c r="O19" s="1531">
        <v>141.56</v>
      </c>
      <c r="P19" s="1531">
        <v>161.66</v>
      </c>
      <c r="Q19" s="1531">
        <v>167.62</v>
      </c>
      <c r="R19" s="672"/>
      <c r="S19" s="736">
        <v>1.2993291835378118E-2</v>
      </c>
    </row>
    <row r="20" spans="1:19" ht="16.399999999999999" customHeight="1">
      <c r="A20" s="1535" t="s">
        <v>414</v>
      </c>
      <c r="B20" s="1534" t="s">
        <v>415</v>
      </c>
      <c r="C20" s="1530" t="s">
        <v>35</v>
      </c>
      <c r="D20" s="1530">
        <v>20</v>
      </c>
      <c r="E20" s="1531">
        <v>178.1</v>
      </c>
      <c r="F20" s="1531">
        <v>185.33</v>
      </c>
      <c r="G20" s="1531">
        <v>178.36</v>
      </c>
      <c r="H20" s="1531">
        <v>173.68</v>
      </c>
      <c r="I20" s="1531">
        <v>169.02</v>
      </c>
      <c r="J20" s="1531">
        <v>162.84</v>
      </c>
      <c r="K20" s="1531">
        <v>158.05000000000001</v>
      </c>
      <c r="L20" s="1531">
        <v>160.19</v>
      </c>
      <c r="M20" s="1531">
        <v>157.56</v>
      </c>
      <c r="N20" s="1531">
        <v>156.07</v>
      </c>
      <c r="O20" s="1531">
        <v>179</v>
      </c>
      <c r="P20" s="1531">
        <v>207.02</v>
      </c>
      <c r="Q20" s="1531">
        <v>209.64</v>
      </c>
      <c r="R20" s="672"/>
      <c r="S20" s="736">
        <v>0.17709152161706898</v>
      </c>
    </row>
    <row r="21" spans="1:19" ht="16.399999999999999" customHeight="1">
      <c r="A21" s="1535" t="s">
        <v>201</v>
      </c>
      <c r="B21" s="1530" t="s">
        <v>416</v>
      </c>
      <c r="C21" s="1530" t="s">
        <v>35</v>
      </c>
      <c r="D21" s="1530">
        <v>21</v>
      </c>
      <c r="E21" s="1531">
        <v>181.26</v>
      </c>
      <c r="F21" s="1531">
        <v>188.56</v>
      </c>
      <c r="G21" s="1531">
        <v>174.22</v>
      </c>
      <c r="H21" s="1531">
        <v>156.44</v>
      </c>
      <c r="I21" s="1531">
        <v>147.54</v>
      </c>
      <c r="J21" s="1531">
        <v>134.03</v>
      </c>
      <c r="K21" s="1531">
        <v>126.2</v>
      </c>
      <c r="L21" s="1531">
        <v>125.87</v>
      </c>
      <c r="M21" s="1531">
        <v>130.77000000000001</v>
      </c>
      <c r="N21" s="1531">
        <v>144.18</v>
      </c>
      <c r="O21" s="1531">
        <v>178.6</v>
      </c>
      <c r="P21" s="1531">
        <v>207.21</v>
      </c>
      <c r="Q21" s="1531">
        <v>210.46</v>
      </c>
      <c r="R21" s="672"/>
      <c r="S21" s="736">
        <v>0.16109456030012148</v>
      </c>
    </row>
    <row r="22" spans="1:19" ht="16.399999999999999" customHeight="1">
      <c r="A22" s="1535" t="s">
        <v>200</v>
      </c>
      <c r="B22" s="1530" t="s">
        <v>417</v>
      </c>
      <c r="C22" s="1530" t="s">
        <v>35</v>
      </c>
      <c r="D22" s="1530">
        <v>22</v>
      </c>
      <c r="E22" s="1531">
        <v>164.42</v>
      </c>
      <c r="F22" s="1531">
        <v>166.07</v>
      </c>
      <c r="G22" s="1531">
        <v>153.44999999999999</v>
      </c>
      <c r="H22" s="1531">
        <v>147</v>
      </c>
      <c r="I22" s="1531">
        <v>145.27000000000001</v>
      </c>
      <c r="J22" s="1531">
        <v>135.58000000000001</v>
      </c>
      <c r="K22" s="1531">
        <v>133.30000000000001</v>
      </c>
      <c r="L22" s="1531">
        <v>135</v>
      </c>
      <c r="M22" s="1531">
        <v>135.77000000000001</v>
      </c>
      <c r="N22" s="1531">
        <v>136.86000000000001</v>
      </c>
      <c r="O22" s="1531">
        <v>151.94</v>
      </c>
      <c r="P22" s="1531">
        <v>177.43</v>
      </c>
      <c r="Q22" s="1531">
        <v>183.32</v>
      </c>
      <c r="R22" s="672"/>
      <c r="S22" s="736">
        <v>0.11494951952317245</v>
      </c>
    </row>
    <row r="23" spans="1:19" ht="16.399999999999999" customHeight="1">
      <c r="A23" s="1535" t="s">
        <v>199</v>
      </c>
      <c r="B23" s="1530" t="s">
        <v>418</v>
      </c>
      <c r="C23" s="1530" t="s">
        <v>35</v>
      </c>
      <c r="D23" s="1530">
        <v>23</v>
      </c>
      <c r="E23" s="1531">
        <v>143.61000000000001</v>
      </c>
      <c r="F23" s="1531">
        <v>149.88</v>
      </c>
      <c r="G23" s="1531">
        <v>146.65</v>
      </c>
      <c r="H23" s="1531">
        <v>147.07</v>
      </c>
      <c r="I23" s="1531">
        <v>141.47999999999999</v>
      </c>
      <c r="J23" s="1531">
        <v>136.91999999999999</v>
      </c>
      <c r="K23" s="1531">
        <v>134.79</v>
      </c>
      <c r="L23" s="1531">
        <v>136.99</v>
      </c>
      <c r="M23" s="1531">
        <v>137.87</v>
      </c>
      <c r="N23" s="1531">
        <v>134.66</v>
      </c>
      <c r="O23" s="1531">
        <v>168.28</v>
      </c>
      <c r="P23" s="1531">
        <v>189.56</v>
      </c>
      <c r="Q23" s="1531">
        <v>178.18</v>
      </c>
      <c r="R23" s="672"/>
      <c r="S23" s="736">
        <v>0.24072139823132077</v>
      </c>
    </row>
    <row r="24" spans="1:19" ht="16.399999999999999" hidden="1" customHeight="1">
      <c r="A24" s="1545" t="s">
        <v>199</v>
      </c>
      <c r="B24" s="1546" t="s">
        <v>418</v>
      </c>
      <c r="C24" s="1532" t="s">
        <v>126</v>
      </c>
      <c r="D24" s="1530">
        <v>24</v>
      </c>
      <c r="E24" s="1533">
        <v>1080.68</v>
      </c>
      <c r="F24" s="1533">
        <v>1123.8699999999999</v>
      </c>
      <c r="G24" s="1533">
        <v>1100.26</v>
      </c>
      <c r="H24" s="1533">
        <v>1102.6099999999999</v>
      </c>
      <c r="I24" s="1533">
        <v>1060.17</v>
      </c>
      <c r="J24" s="1533">
        <v>1028.74</v>
      </c>
      <c r="K24" s="1533">
        <v>1013.47</v>
      </c>
      <c r="L24" s="1533">
        <v>1030.32</v>
      </c>
      <c r="M24" s="1533">
        <v>1037.29</v>
      </c>
      <c r="N24" s="1533">
        <v>1014.54</v>
      </c>
      <c r="O24" s="1533">
        <v>1273.8399999999999</v>
      </c>
      <c r="P24" s="1533">
        <v>1432.87</v>
      </c>
      <c r="Q24" s="1533">
        <v>1342.81</v>
      </c>
      <c r="R24" s="672"/>
      <c r="S24" s="737">
        <v>0.24256023984898389</v>
      </c>
    </row>
    <row r="25" spans="1:19" ht="16.399999999999999" customHeight="1">
      <c r="A25" s="1535" t="s">
        <v>198</v>
      </c>
      <c r="B25" s="1530" t="s">
        <v>419</v>
      </c>
      <c r="C25" s="1530" t="s">
        <v>35</v>
      </c>
      <c r="D25" s="1530">
        <v>25</v>
      </c>
      <c r="E25" s="1536">
        <v>177.04</v>
      </c>
      <c r="F25" s="1536">
        <v>185.85</v>
      </c>
      <c r="G25" s="1536">
        <v>197.1</v>
      </c>
      <c r="H25" s="1536">
        <v>196.27</v>
      </c>
      <c r="I25" s="1536">
        <v>196.58</v>
      </c>
      <c r="J25" s="1536">
        <v>194.95</v>
      </c>
      <c r="K25" s="1536">
        <v>190.03</v>
      </c>
      <c r="L25" s="1536">
        <v>191.56</v>
      </c>
      <c r="M25" s="1536">
        <v>184.7</v>
      </c>
      <c r="N25" s="1536">
        <v>185.72</v>
      </c>
      <c r="O25" s="1536">
        <v>199.87</v>
      </c>
      <c r="P25" s="1536">
        <v>229.46</v>
      </c>
      <c r="Q25" s="1536">
        <v>232.26</v>
      </c>
      <c r="R25" s="672"/>
      <c r="S25" s="736">
        <v>0.31190691369182111</v>
      </c>
    </row>
    <row r="26" spans="1:19" ht="16.399999999999999" customHeight="1">
      <c r="A26" s="1535" t="s">
        <v>197</v>
      </c>
      <c r="B26" s="1530" t="s">
        <v>420</v>
      </c>
      <c r="C26" s="1530" t="s">
        <v>35</v>
      </c>
      <c r="D26" s="1530">
        <v>26</v>
      </c>
      <c r="E26" s="1536">
        <v>155.34</v>
      </c>
      <c r="F26" s="1536">
        <v>167.97</v>
      </c>
      <c r="G26" s="1536">
        <v>137.85</v>
      </c>
      <c r="H26" s="1536">
        <v>153.25</v>
      </c>
      <c r="I26" s="1536">
        <v>138.5</v>
      </c>
      <c r="J26" s="1536">
        <v>106.81</v>
      </c>
      <c r="K26" s="1536">
        <v>100.37</v>
      </c>
      <c r="L26" s="1536">
        <v>141.52000000000001</v>
      </c>
      <c r="M26" s="1536">
        <v>123.91</v>
      </c>
      <c r="N26" s="1536">
        <v>113.02</v>
      </c>
      <c r="O26" s="1536">
        <v>174.81</v>
      </c>
      <c r="P26" s="1536">
        <v>195.51</v>
      </c>
      <c r="Q26" s="1536">
        <v>181.21</v>
      </c>
      <c r="R26" s="672"/>
      <c r="S26" s="736">
        <v>0.16653791682760399</v>
      </c>
    </row>
    <row r="27" spans="1:19" ht="16.399999999999999" customHeight="1">
      <c r="A27" s="1535" t="s">
        <v>196</v>
      </c>
      <c r="B27" s="1530" t="s">
        <v>421</v>
      </c>
      <c r="C27" s="1530" t="s">
        <v>35</v>
      </c>
      <c r="D27" s="1530">
        <v>27</v>
      </c>
      <c r="E27" s="1536">
        <v>148.82</v>
      </c>
      <c r="F27" s="1536">
        <v>159.82</v>
      </c>
      <c r="G27" s="1536">
        <v>134.58000000000001</v>
      </c>
      <c r="H27" s="1536">
        <v>145.38999999999999</v>
      </c>
      <c r="I27" s="1536">
        <v>135.80000000000001</v>
      </c>
      <c r="J27" s="1536">
        <v>109.07</v>
      </c>
      <c r="K27" s="1536">
        <v>103.91</v>
      </c>
      <c r="L27" s="1536">
        <v>135.62</v>
      </c>
      <c r="M27" s="1536">
        <v>130.02000000000001</v>
      </c>
      <c r="N27" s="1536">
        <v>118.07</v>
      </c>
      <c r="O27" s="1536">
        <v>166.67</v>
      </c>
      <c r="P27" s="1536">
        <v>191.45</v>
      </c>
      <c r="Q27" s="1536">
        <v>177.64</v>
      </c>
      <c r="R27" s="672"/>
      <c r="S27" s="736">
        <v>0.19365676656363395</v>
      </c>
    </row>
    <row r="28" spans="1:19" ht="16.399999999999999" customHeight="1">
      <c r="A28" s="1535" t="s">
        <v>195</v>
      </c>
      <c r="B28" s="1530" t="s">
        <v>422</v>
      </c>
      <c r="C28" s="1530" t="s">
        <v>35</v>
      </c>
      <c r="D28" s="1530">
        <v>29</v>
      </c>
      <c r="E28" s="1536">
        <v>149.77000000000001</v>
      </c>
      <c r="F28" s="1536">
        <v>155.46</v>
      </c>
      <c r="G28" s="1536">
        <v>147.91</v>
      </c>
      <c r="H28" s="1536">
        <v>141.58000000000001</v>
      </c>
      <c r="I28" s="1536">
        <v>132.72999999999999</v>
      </c>
      <c r="J28" s="1536">
        <v>127.28</v>
      </c>
      <c r="K28" s="1536">
        <v>124.77</v>
      </c>
      <c r="L28" s="1536">
        <v>129.47999999999999</v>
      </c>
      <c r="M28" s="1536">
        <v>135.59</v>
      </c>
      <c r="N28" s="1536">
        <v>132.04</v>
      </c>
      <c r="O28" s="1536">
        <v>174.98</v>
      </c>
      <c r="P28" s="1536">
        <v>198.4</v>
      </c>
      <c r="Q28" s="1536">
        <v>185.66</v>
      </c>
      <c r="R28" s="672"/>
      <c r="S28" s="736">
        <v>0.23963410562863041</v>
      </c>
    </row>
    <row r="29" spans="1:19" ht="16.399999999999999" hidden="1" customHeight="1">
      <c r="A29" s="1545" t="s">
        <v>195</v>
      </c>
      <c r="B29" s="1546" t="s">
        <v>422</v>
      </c>
      <c r="C29" s="1532" t="s">
        <v>65</v>
      </c>
      <c r="D29" s="1530">
        <v>30</v>
      </c>
      <c r="E29" s="1537">
        <v>53036.21</v>
      </c>
      <c r="F29" s="1537">
        <v>54383.32</v>
      </c>
      <c r="G29" s="1537">
        <v>52774.33</v>
      </c>
      <c r="H29" s="1537">
        <v>49887.46</v>
      </c>
      <c r="I29" s="1537">
        <v>46715.62</v>
      </c>
      <c r="J29" s="1537">
        <v>45899.92</v>
      </c>
      <c r="K29" s="1537">
        <v>45462.26</v>
      </c>
      <c r="L29" s="1537">
        <v>47576.35</v>
      </c>
      <c r="M29" s="1537">
        <v>48736.04</v>
      </c>
      <c r="N29" s="1537">
        <v>47156.14</v>
      </c>
      <c r="O29" s="1537">
        <v>65836.679999999993</v>
      </c>
      <c r="P29" s="1537">
        <v>74290.679999999993</v>
      </c>
      <c r="Q29" s="1537">
        <v>71280.42</v>
      </c>
      <c r="R29" s="672"/>
      <c r="S29" s="737">
        <v>0.34399535713430507</v>
      </c>
    </row>
    <row r="30" spans="1:19" ht="16.399999999999999" customHeight="1">
      <c r="A30" s="1535" t="s">
        <v>194</v>
      </c>
      <c r="B30" s="1530" t="s">
        <v>61</v>
      </c>
      <c r="C30" s="1530" t="s">
        <v>35</v>
      </c>
      <c r="D30" s="1530">
        <v>30</v>
      </c>
      <c r="E30" s="1536" t="s">
        <v>228</v>
      </c>
      <c r="F30" s="1536" t="s">
        <v>228</v>
      </c>
      <c r="G30" s="1536" t="s">
        <v>228</v>
      </c>
      <c r="H30" s="1536" t="s">
        <v>228</v>
      </c>
      <c r="I30" s="1536" t="s">
        <v>228</v>
      </c>
      <c r="J30" s="1536" t="s">
        <v>228</v>
      </c>
      <c r="K30" s="1536" t="s">
        <v>228</v>
      </c>
      <c r="L30" s="1536" t="s">
        <v>228</v>
      </c>
      <c r="M30" s="1536">
        <v>164.69</v>
      </c>
      <c r="N30" s="1536">
        <v>200.73</v>
      </c>
      <c r="O30" s="1536">
        <v>222.35</v>
      </c>
      <c r="P30" s="1536">
        <v>223.03</v>
      </c>
      <c r="Q30" s="1536">
        <v>223.07</v>
      </c>
      <c r="R30" s="672"/>
      <c r="S30" s="736" t="s">
        <v>228</v>
      </c>
    </row>
    <row r="31" spans="1:19" ht="16.399999999999999" customHeight="1">
      <c r="A31" s="1535" t="s">
        <v>193</v>
      </c>
      <c r="B31" s="1530" t="s">
        <v>423</v>
      </c>
      <c r="C31" s="1530" t="s">
        <v>35</v>
      </c>
      <c r="D31" s="1530">
        <v>31</v>
      </c>
      <c r="E31" s="1536">
        <v>147.83000000000001</v>
      </c>
      <c r="F31" s="1536">
        <v>149.91999999999999</v>
      </c>
      <c r="G31" s="1536">
        <v>137.66999999999999</v>
      </c>
      <c r="H31" s="1536">
        <v>126.72</v>
      </c>
      <c r="I31" s="1536">
        <v>118.78</v>
      </c>
      <c r="J31" s="1536">
        <v>114.15</v>
      </c>
      <c r="K31" s="1536">
        <v>114.05</v>
      </c>
      <c r="L31" s="1536">
        <v>113.81</v>
      </c>
      <c r="M31" s="1536">
        <v>112.59</v>
      </c>
      <c r="N31" s="1536">
        <v>112.42</v>
      </c>
      <c r="O31" s="1536">
        <v>152.28</v>
      </c>
      <c r="P31" s="1536">
        <v>166.65</v>
      </c>
      <c r="Q31" s="1536">
        <v>160.30000000000001</v>
      </c>
      <c r="R31" s="672"/>
      <c r="S31" s="736">
        <v>8.4353649462220126E-2</v>
      </c>
    </row>
    <row r="32" spans="1:19" ht="16.399999999999999" customHeight="1">
      <c r="A32" s="1535" t="s">
        <v>192</v>
      </c>
      <c r="B32" s="1530" t="s">
        <v>46</v>
      </c>
      <c r="C32" s="1530" t="s">
        <v>35</v>
      </c>
      <c r="D32" s="1530">
        <v>32</v>
      </c>
      <c r="E32" s="1536">
        <v>165.99</v>
      </c>
      <c r="F32" s="1536">
        <v>171.23</v>
      </c>
      <c r="G32" s="1536">
        <v>168.38</v>
      </c>
      <c r="H32" s="1536">
        <v>163.30000000000001</v>
      </c>
      <c r="I32" s="1536">
        <v>157.83000000000001</v>
      </c>
      <c r="J32" s="1536">
        <v>152.62</v>
      </c>
      <c r="K32" s="1536">
        <v>147.6</v>
      </c>
      <c r="L32" s="1536">
        <v>148.55000000000001</v>
      </c>
      <c r="M32" s="1536">
        <v>147.59</v>
      </c>
      <c r="N32" s="1536">
        <v>145.33000000000001</v>
      </c>
      <c r="O32" s="1536">
        <v>186.98</v>
      </c>
      <c r="P32" s="1536">
        <v>211.06</v>
      </c>
      <c r="Q32" s="1536">
        <v>202.77</v>
      </c>
      <c r="R32" s="672"/>
      <c r="S32" s="736">
        <v>0.22157961322971254</v>
      </c>
    </row>
    <row r="33" spans="1:19" ht="16.399999999999999" customHeight="1">
      <c r="A33" s="1535" t="s">
        <v>191</v>
      </c>
      <c r="B33" s="1530" t="s">
        <v>424</v>
      </c>
      <c r="C33" s="1530" t="s">
        <v>35</v>
      </c>
      <c r="D33" s="1530">
        <v>33</v>
      </c>
      <c r="E33" s="1531">
        <v>154.05000000000001</v>
      </c>
      <c r="F33" s="1531">
        <v>156.82</v>
      </c>
      <c r="G33" s="1531">
        <v>143.34</v>
      </c>
      <c r="H33" s="1531">
        <v>143.9</v>
      </c>
      <c r="I33" s="1531">
        <v>126.36</v>
      </c>
      <c r="J33" s="1531">
        <v>118.17</v>
      </c>
      <c r="K33" s="1531">
        <v>118.32</v>
      </c>
      <c r="L33" s="1531">
        <v>127.49</v>
      </c>
      <c r="M33" s="1531">
        <v>127.63</v>
      </c>
      <c r="N33" s="1531">
        <v>123.31</v>
      </c>
      <c r="O33" s="1531">
        <v>175.22</v>
      </c>
      <c r="P33" s="1531">
        <v>191</v>
      </c>
      <c r="Q33" s="1531">
        <v>184.58</v>
      </c>
      <c r="R33" s="672"/>
      <c r="S33" s="736">
        <v>0.19818240830899048</v>
      </c>
    </row>
    <row r="34" spans="1:19" ht="16.399999999999999" hidden="1" customHeight="1">
      <c r="A34" s="1545" t="s">
        <v>191</v>
      </c>
      <c r="B34" s="1546" t="s">
        <v>424</v>
      </c>
      <c r="C34" s="1532" t="s">
        <v>66</v>
      </c>
      <c r="D34" s="1530">
        <v>34</v>
      </c>
      <c r="E34" s="1537">
        <v>697.55</v>
      </c>
      <c r="F34" s="1537">
        <v>705.57</v>
      </c>
      <c r="G34" s="1537">
        <v>653.34</v>
      </c>
      <c r="H34" s="1537">
        <v>657.47</v>
      </c>
      <c r="I34" s="1537">
        <v>576.64</v>
      </c>
      <c r="J34" s="1537">
        <v>542.79999999999995</v>
      </c>
      <c r="K34" s="1537">
        <v>549.52</v>
      </c>
      <c r="L34" s="1537">
        <v>588.95000000000005</v>
      </c>
      <c r="M34" s="1537">
        <v>581.26</v>
      </c>
      <c r="N34" s="1537">
        <v>561.64</v>
      </c>
      <c r="O34" s="1537">
        <v>831.79</v>
      </c>
      <c r="P34" s="1537">
        <v>888.12</v>
      </c>
      <c r="Q34" s="1537">
        <v>858.95</v>
      </c>
      <c r="R34" s="672"/>
      <c r="S34" s="737">
        <v>0.23138126299190032</v>
      </c>
    </row>
    <row r="35" spans="1:19" ht="16.399999999999999" customHeight="1">
      <c r="A35" s="1535" t="s">
        <v>190</v>
      </c>
      <c r="B35" s="1530" t="s">
        <v>425</v>
      </c>
      <c r="C35" s="1530" t="s">
        <v>35</v>
      </c>
      <c r="D35" s="1530">
        <v>35</v>
      </c>
      <c r="E35" s="1536">
        <v>193.65</v>
      </c>
      <c r="F35" s="1536">
        <v>198.77</v>
      </c>
      <c r="G35" s="1536">
        <v>176.19</v>
      </c>
      <c r="H35" s="1536">
        <v>158.52000000000001</v>
      </c>
      <c r="I35" s="1536">
        <v>151.27000000000001</v>
      </c>
      <c r="J35" s="1536">
        <v>136.38</v>
      </c>
      <c r="K35" s="1536">
        <v>129.58000000000001</v>
      </c>
      <c r="L35" s="1536">
        <v>130.29</v>
      </c>
      <c r="M35" s="1536">
        <v>129.82</v>
      </c>
      <c r="N35" s="1536">
        <v>139.78</v>
      </c>
      <c r="O35" s="1536">
        <v>172.41</v>
      </c>
      <c r="P35" s="1536">
        <v>211.61</v>
      </c>
      <c r="Q35" s="1536">
        <v>216.06</v>
      </c>
      <c r="R35" s="672"/>
      <c r="S35" s="736">
        <v>0.11572424477149501</v>
      </c>
    </row>
    <row r="36" spans="1:19" ht="16.399999999999999" customHeight="1">
      <c r="A36" s="1535" t="s">
        <v>189</v>
      </c>
      <c r="B36" s="1530" t="s">
        <v>426</v>
      </c>
      <c r="C36" s="1530" t="s">
        <v>35</v>
      </c>
      <c r="D36" s="1530">
        <v>36</v>
      </c>
      <c r="E36" s="1531">
        <v>141.19</v>
      </c>
      <c r="F36" s="1531">
        <v>153.24</v>
      </c>
      <c r="G36" s="1531">
        <v>150.41</v>
      </c>
      <c r="H36" s="1531">
        <v>141.81</v>
      </c>
      <c r="I36" s="1531">
        <v>162.97</v>
      </c>
      <c r="J36" s="1531">
        <v>147.03</v>
      </c>
      <c r="K36" s="1531">
        <v>146.22999999999999</v>
      </c>
      <c r="L36" s="1531">
        <v>154.56</v>
      </c>
      <c r="M36" s="1531">
        <v>138.08000000000001</v>
      </c>
      <c r="N36" s="1531">
        <v>131.29</v>
      </c>
      <c r="O36" s="1531">
        <v>179.27</v>
      </c>
      <c r="P36" s="1531">
        <v>189.78</v>
      </c>
      <c r="Q36" s="1531">
        <v>174.3</v>
      </c>
      <c r="R36" s="672"/>
      <c r="S36" s="736">
        <v>0.2345066931085773</v>
      </c>
    </row>
    <row r="37" spans="1:19" ht="16.399999999999999" hidden="1" customHeight="1">
      <c r="A37" s="1545" t="s">
        <v>189</v>
      </c>
      <c r="B37" s="1546" t="s">
        <v>426</v>
      </c>
      <c r="C37" s="1532" t="s">
        <v>72</v>
      </c>
      <c r="D37" s="1530">
        <v>37</v>
      </c>
      <c r="E37" s="1537">
        <v>695.41</v>
      </c>
      <c r="F37" s="1537">
        <v>754.44</v>
      </c>
      <c r="G37" s="1537">
        <v>740.89</v>
      </c>
      <c r="H37" s="1537">
        <v>698.16</v>
      </c>
      <c r="I37" s="1537">
        <v>806.08</v>
      </c>
      <c r="J37" s="1537">
        <v>727.49</v>
      </c>
      <c r="K37" s="1537">
        <v>723.76</v>
      </c>
      <c r="L37" s="1537">
        <v>764.99</v>
      </c>
      <c r="M37" s="1537">
        <v>682.87</v>
      </c>
      <c r="N37" s="1537">
        <v>649.38</v>
      </c>
      <c r="O37" s="1537">
        <v>887.07</v>
      </c>
      <c r="P37" s="1537">
        <v>938.4</v>
      </c>
      <c r="Q37" s="1537">
        <v>862.15</v>
      </c>
      <c r="R37" s="672"/>
      <c r="S37" s="737">
        <v>0.23977222070433268</v>
      </c>
    </row>
    <row r="38" spans="1:19" ht="16.399999999999999" customHeight="1">
      <c r="A38" s="1535" t="s">
        <v>188</v>
      </c>
      <c r="B38" s="1530" t="s">
        <v>427</v>
      </c>
      <c r="C38" s="1530" t="s">
        <v>35</v>
      </c>
      <c r="D38" s="1530">
        <v>38</v>
      </c>
      <c r="E38" s="1531">
        <v>168.2</v>
      </c>
      <c r="F38" s="1531">
        <v>176.01</v>
      </c>
      <c r="G38" s="1531">
        <v>174.2</v>
      </c>
      <c r="H38" s="1531">
        <v>171.1</v>
      </c>
      <c r="I38" s="1531">
        <v>164.98</v>
      </c>
      <c r="J38" s="1531">
        <v>160.71</v>
      </c>
      <c r="K38" s="1531">
        <v>154.47999999999999</v>
      </c>
      <c r="L38" s="1531">
        <v>154.33000000000001</v>
      </c>
      <c r="M38" s="1531">
        <v>152.55000000000001</v>
      </c>
      <c r="N38" s="1531">
        <v>149.12</v>
      </c>
      <c r="O38" s="1531">
        <v>189.36</v>
      </c>
      <c r="P38" s="1531">
        <v>214.91</v>
      </c>
      <c r="Q38" s="1531">
        <v>205.19</v>
      </c>
      <c r="R38" s="672"/>
      <c r="S38" s="736">
        <v>0.21991676575505359</v>
      </c>
    </row>
    <row r="39" spans="1:19" ht="16.399999999999999" customHeight="1">
      <c r="A39" s="1535" t="s">
        <v>187</v>
      </c>
      <c r="B39" s="1530" t="s">
        <v>428</v>
      </c>
      <c r="C39" s="1530" t="s">
        <v>35</v>
      </c>
      <c r="D39" s="1530">
        <v>39</v>
      </c>
      <c r="E39" s="1531">
        <v>143.27000000000001</v>
      </c>
      <c r="F39" s="1531">
        <v>151.21</v>
      </c>
      <c r="G39" s="1531">
        <v>142.87</v>
      </c>
      <c r="H39" s="1531">
        <v>139.66</v>
      </c>
      <c r="I39" s="1531">
        <v>139.65</v>
      </c>
      <c r="J39" s="1531">
        <v>134.37</v>
      </c>
      <c r="K39" s="1531">
        <v>131.31</v>
      </c>
      <c r="L39" s="1531">
        <v>137.09</v>
      </c>
      <c r="M39" s="1531">
        <v>140.53</v>
      </c>
      <c r="N39" s="1531">
        <v>132.06</v>
      </c>
      <c r="O39" s="1531">
        <v>172.41</v>
      </c>
      <c r="P39" s="1531">
        <v>195.43</v>
      </c>
      <c r="Q39" s="1531">
        <v>182.62</v>
      </c>
      <c r="R39" s="672"/>
      <c r="S39" s="736">
        <v>0.27465624345641082</v>
      </c>
    </row>
    <row r="40" spans="1:19" ht="16.399999999999999" customHeight="1">
      <c r="A40" s="1535" t="s">
        <v>186</v>
      </c>
      <c r="B40" s="1530" t="s">
        <v>429</v>
      </c>
      <c r="C40" s="1530" t="s">
        <v>35</v>
      </c>
      <c r="D40" s="1530">
        <v>40</v>
      </c>
      <c r="E40" s="1531">
        <v>159.58000000000001</v>
      </c>
      <c r="F40" s="1531">
        <v>158.55000000000001</v>
      </c>
      <c r="G40" s="1531">
        <v>157.85</v>
      </c>
      <c r="H40" s="1531">
        <v>158.93</v>
      </c>
      <c r="I40" s="1531">
        <v>160.79</v>
      </c>
      <c r="J40" s="1531">
        <v>160.55000000000001</v>
      </c>
      <c r="K40" s="1531">
        <v>163.06</v>
      </c>
      <c r="L40" s="1531">
        <v>167.12</v>
      </c>
      <c r="M40" s="1531">
        <v>172.92</v>
      </c>
      <c r="N40" s="1531">
        <v>174.05</v>
      </c>
      <c r="O40" s="1531">
        <v>178.74</v>
      </c>
      <c r="P40" s="1531">
        <v>188.25</v>
      </c>
      <c r="Q40" s="1531">
        <v>199.39</v>
      </c>
      <c r="R40" s="672"/>
      <c r="S40" s="736">
        <v>0.2494673517984709</v>
      </c>
    </row>
    <row r="41" spans="1:19" ht="16.399999999999999" customHeight="1">
      <c r="A41" s="1535" t="s">
        <v>185</v>
      </c>
      <c r="B41" s="1530" t="s">
        <v>430</v>
      </c>
      <c r="C41" s="1530" t="s">
        <v>35</v>
      </c>
      <c r="D41" s="1530">
        <v>41</v>
      </c>
      <c r="E41" s="1531">
        <v>197.37</v>
      </c>
      <c r="F41" s="1531">
        <v>197.73</v>
      </c>
      <c r="G41" s="1531">
        <v>196.72</v>
      </c>
      <c r="H41" s="1531">
        <v>197</v>
      </c>
      <c r="I41" s="1531">
        <v>200.03</v>
      </c>
      <c r="J41" s="1531">
        <v>202.19</v>
      </c>
      <c r="K41" s="1531">
        <v>202.92</v>
      </c>
      <c r="L41" s="1531">
        <v>198.8</v>
      </c>
      <c r="M41" s="1531">
        <v>197.32</v>
      </c>
      <c r="N41" s="1531">
        <v>193.6</v>
      </c>
      <c r="O41" s="1531">
        <v>196.09</v>
      </c>
      <c r="P41" s="1531">
        <v>214.32</v>
      </c>
      <c r="Q41" s="1531">
        <v>220.35</v>
      </c>
      <c r="R41" s="672"/>
      <c r="S41" s="736">
        <v>0.11643106855145158</v>
      </c>
    </row>
    <row r="42" spans="1:19" ht="16.399999999999999" hidden="1" customHeight="1">
      <c r="A42" s="1545" t="s">
        <v>185</v>
      </c>
      <c r="B42" s="1546" t="s">
        <v>430</v>
      </c>
      <c r="C42" s="1532" t="s">
        <v>50</v>
      </c>
      <c r="D42" s="1530">
        <v>42</v>
      </c>
      <c r="E42" s="1537">
        <v>2001.65</v>
      </c>
      <c r="F42" s="1537">
        <v>2001.43</v>
      </c>
      <c r="G42" s="1537">
        <v>2005.39</v>
      </c>
      <c r="H42" s="1537">
        <v>2013.03</v>
      </c>
      <c r="I42" s="1537">
        <v>2034.13</v>
      </c>
      <c r="J42" s="1537">
        <v>2033.84</v>
      </c>
      <c r="K42" s="1537">
        <v>2037.1</v>
      </c>
      <c r="L42" s="1537">
        <v>2043.06</v>
      </c>
      <c r="M42" s="1537">
        <v>2041.52</v>
      </c>
      <c r="N42" s="1537">
        <v>2040.54</v>
      </c>
      <c r="O42" s="1537">
        <v>2067.94</v>
      </c>
      <c r="P42" s="1537">
        <v>2210.0300000000002</v>
      </c>
      <c r="Q42" s="1537">
        <v>2309.61</v>
      </c>
      <c r="R42" s="672"/>
      <c r="S42" s="737">
        <v>0.1538530712162467</v>
      </c>
    </row>
    <row r="43" spans="1:19" ht="16.399999999999999" customHeight="1">
      <c r="A43" s="1538"/>
      <c r="B43" s="1539"/>
      <c r="C43" s="1539"/>
      <c r="D43" s="1539"/>
      <c r="E43" s="1547"/>
      <c r="F43" s="1547"/>
      <c r="G43" s="1547"/>
      <c r="H43" s="1547"/>
      <c r="I43" s="1547"/>
      <c r="J43" s="1547"/>
      <c r="K43" s="1547"/>
      <c r="L43" s="1547"/>
      <c r="M43" s="1547"/>
      <c r="N43" s="1547"/>
      <c r="O43" s="1547"/>
      <c r="P43" s="1547"/>
      <c r="Q43" s="1547"/>
      <c r="R43" s="738"/>
      <c r="S43" s="727"/>
    </row>
    <row r="44" spans="1:19" ht="16.399999999999999" customHeight="1">
      <c r="A44" s="1540" t="s">
        <v>431</v>
      </c>
      <c r="B44" s="1530"/>
      <c r="C44" s="1541" t="s">
        <v>35</v>
      </c>
      <c r="D44" s="1541">
        <v>46</v>
      </c>
      <c r="E44" s="1548">
        <v>158.88999999999999</v>
      </c>
      <c r="F44" s="1548">
        <v>163.31</v>
      </c>
      <c r="G44" s="1548">
        <v>153.54</v>
      </c>
      <c r="H44" s="1548">
        <v>145.36000000000001</v>
      </c>
      <c r="I44" s="1548">
        <v>137.22</v>
      </c>
      <c r="J44" s="1548">
        <v>130.53</v>
      </c>
      <c r="K44" s="1548">
        <v>128.66</v>
      </c>
      <c r="L44" s="1548">
        <v>131.41</v>
      </c>
      <c r="M44" s="1548">
        <v>131.56</v>
      </c>
      <c r="N44" s="1548">
        <v>132.24</v>
      </c>
      <c r="O44" s="1548">
        <v>169.71</v>
      </c>
      <c r="P44" s="1548">
        <v>190.77</v>
      </c>
      <c r="Q44" s="1548">
        <v>186.24</v>
      </c>
      <c r="R44" s="672"/>
      <c r="S44" s="739">
        <v>0.17213166341494124</v>
      </c>
    </row>
    <row r="45" spans="1:19" ht="15" customHeight="1">
      <c r="A45" s="1542"/>
      <c r="B45" s="1549"/>
      <c r="C45" s="1542"/>
      <c r="D45" s="1542"/>
      <c r="E45" s="1542"/>
      <c r="F45" s="1542"/>
      <c r="G45" s="1542"/>
      <c r="H45" s="1542"/>
      <c r="I45" s="1542"/>
      <c r="J45" s="1542"/>
      <c r="K45" s="1542"/>
      <c r="L45" s="1542"/>
      <c r="M45" s="1542"/>
      <c r="N45" s="1542"/>
      <c r="O45" s="1542"/>
      <c r="P45" s="1542"/>
      <c r="Q45" s="1542"/>
    </row>
    <row r="46" spans="1:19" ht="16.399999999999999" customHeight="1">
      <c r="A46" s="1538"/>
      <c r="B46" s="1539"/>
      <c r="C46" s="1539"/>
      <c r="D46" s="1539"/>
      <c r="E46" s="1547"/>
      <c r="F46" s="1547"/>
      <c r="G46" s="1547"/>
      <c r="H46" s="1547"/>
      <c r="I46" s="1547"/>
      <c r="J46" s="1547"/>
      <c r="K46" s="1547"/>
      <c r="L46" s="1547"/>
      <c r="M46" s="1547"/>
      <c r="N46" s="1547"/>
      <c r="O46" s="1547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793" t="s">
        <v>440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396</v>
      </c>
      <c r="C2" s="1552" t="s">
        <v>515</v>
      </c>
      <c r="D2" s="789"/>
      <c r="E2" s="789"/>
      <c r="F2" s="797"/>
      <c r="G2" s="790"/>
      <c r="H2" s="790"/>
      <c r="I2" s="790"/>
      <c r="J2" s="790"/>
      <c r="K2" s="790"/>
      <c r="L2" s="788"/>
    </row>
    <row r="3" spans="1:13" ht="17.25" customHeight="1">
      <c r="A3" s="632"/>
      <c r="B3" s="798" t="s">
        <v>381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56" t="s">
        <v>514</v>
      </c>
      <c r="C5" s="1556"/>
      <c r="D5" s="1556"/>
      <c r="E5" s="1556"/>
      <c r="F5" s="1556"/>
      <c r="G5" s="1556"/>
      <c r="H5" s="1556"/>
      <c r="I5" s="1556"/>
      <c r="J5" s="1556"/>
      <c r="K5" s="1556"/>
      <c r="L5" s="788"/>
      <c r="M5" s="788"/>
    </row>
    <row r="6" spans="1:13" ht="20" thickBot="1">
      <c r="A6" s="788"/>
      <c r="B6" s="799" t="s">
        <v>382</v>
      </c>
      <c r="C6" s="799"/>
      <c r="D6" s="800"/>
      <c r="E6" s="800"/>
      <c r="F6" s="800"/>
      <c r="G6" s="800"/>
      <c r="H6" s="801"/>
      <c r="I6" s="800"/>
      <c r="J6" s="800"/>
      <c r="K6" s="802"/>
      <c r="L6" s="788"/>
      <c r="M6" s="788"/>
    </row>
    <row r="7" spans="1:13" ht="22.5" customHeight="1" thickBot="1">
      <c r="A7" s="788"/>
      <c r="B7" s="832" t="s">
        <v>499</v>
      </c>
      <c r="C7" s="833"/>
      <c r="D7" s="833"/>
      <c r="E7" s="833"/>
      <c r="F7" s="833"/>
      <c r="G7" s="833"/>
      <c r="H7" s="833"/>
      <c r="I7" s="833"/>
      <c r="J7" s="834"/>
      <c r="K7" s="802"/>
      <c r="L7" s="788"/>
      <c r="M7" s="788"/>
    </row>
    <row r="8" spans="1:13" ht="25.5" customHeight="1">
      <c r="A8" s="788"/>
      <c r="B8" s="835" t="s">
        <v>0</v>
      </c>
      <c r="C8" s="836" t="s">
        <v>1</v>
      </c>
      <c r="D8" s="836"/>
      <c r="E8" s="836"/>
      <c r="F8" s="836"/>
      <c r="G8" s="837" t="s">
        <v>88</v>
      </c>
      <c r="H8" s="838" t="s">
        <v>2</v>
      </c>
      <c r="I8" s="838" t="s">
        <v>3</v>
      </c>
      <c r="J8" s="839" t="s">
        <v>89</v>
      </c>
      <c r="K8" s="802"/>
      <c r="L8" s="788"/>
      <c r="M8" s="788"/>
    </row>
    <row r="9" spans="1:13" ht="13">
      <c r="A9" s="788"/>
      <c r="B9" s="840" t="s">
        <v>4</v>
      </c>
      <c r="C9" s="858" t="s">
        <v>109</v>
      </c>
      <c r="D9" s="858"/>
      <c r="E9" s="859" t="s">
        <v>5</v>
      </c>
      <c r="F9" s="859"/>
      <c r="G9" s="842" t="s">
        <v>90</v>
      </c>
      <c r="H9" s="843" t="s">
        <v>6</v>
      </c>
      <c r="I9" s="843" t="s">
        <v>7</v>
      </c>
      <c r="J9" s="844" t="s">
        <v>91</v>
      </c>
      <c r="K9" s="802"/>
      <c r="L9" s="788"/>
      <c r="M9" s="788"/>
    </row>
    <row r="10" spans="1:13" ht="15.5">
      <c r="A10" s="788"/>
      <c r="B10" s="841" t="s">
        <v>92</v>
      </c>
      <c r="C10" s="803">
        <v>44724</v>
      </c>
      <c r="D10" s="803" t="s">
        <v>536</v>
      </c>
      <c r="E10" s="803">
        <v>44724</v>
      </c>
      <c r="F10" s="803" t="s">
        <v>536</v>
      </c>
      <c r="G10" s="845" t="s">
        <v>15</v>
      </c>
      <c r="H10" s="846" t="s">
        <v>8</v>
      </c>
      <c r="I10" s="846" t="s">
        <v>93</v>
      </c>
      <c r="J10" s="847" t="s">
        <v>15</v>
      </c>
      <c r="K10" s="802"/>
      <c r="L10" s="788"/>
      <c r="M10" s="788"/>
    </row>
    <row r="11" spans="1:13" ht="13.5" thickBot="1">
      <c r="A11" s="788"/>
      <c r="B11" s="851">
        <v>1</v>
      </c>
      <c r="C11" s="852">
        <v>2</v>
      </c>
      <c r="D11" s="853">
        <v>3</v>
      </c>
      <c r="E11" s="853">
        <v>4</v>
      </c>
      <c r="F11" s="853">
        <v>5</v>
      </c>
      <c r="G11" s="848">
        <v>6</v>
      </c>
      <c r="H11" s="849">
        <v>11</v>
      </c>
      <c r="I11" s="848">
        <v>15</v>
      </c>
      <c r="J11" s="850">
        <v>16</v>
      </c>
      <c r="K11" s="802"/>
      <c r="L11" s="788"/>
      <c r="M11" s="788"/>
    </row>
    <row r="12" spans="1:13" ht="15.5">
      <c r="A12" s="788"/>
      <c r="B12" s="854" t="s">
        <v>9</v>
      </c>
      <c r="C12" s="855"/>
      <c r="D12" s="856"/>
      <c r="E12" s="855"/>
      <c r="F12" s="855"/>
      <c r="G12" s="855"/>
      <c r="H12" s="855"/>
      <c r="I12" s="855"/>
      <c r="J12" s="857"/>
      <c r="K12" s="802"/>
      <c r="L12" s="788"/>
      <c r="M12" s="788"/>
    </row>
    <row r="13" spans="1:13" ht="14.5">
      <c r="A13" s="788"/>
      <c r="B13" s="865" t="s">
        <v>54</v>
      </c>
      <c r="C13" s="804">
        <v>8830.8680000000004</v>
      </c>
      <c r="D13" s="805">
        <v>8770.4380000000001</v>
      </c>
      <c r="E13" s="804">
        <v>8657.7137254901954</v>
      </c>
      <c r="F13" s="804">
        <v>8598.4686274509804</v>
      </c>
      <c r="G13" s="875">
        <v>0.68901918011392693</v>
      </c>
      <c r="H13" s="806">
        <v>61.74</v>
      </c>
      <c r="I13" s="807">
        <v>92.6</v>
      </c>
      <c r="J13" s="808">
        <v>42.228359001593205</v>
      </c>
      <c r="K13" s="802"/>
      <c r="L13" s="788"/>
      <c r="M13" s="788"/>
    </row>
    <row r="14" spans="1:13" ht="14.5">
      <c r="A14" s="788"/>
      <c r="B14" s="865" t="s">
        <v>10</v>
      </c>
      <c r="C14" s="804">
        <v>8744.7240000000002</v>
      </c>
      <c r="D14" s="805">
        <v>8691.3520000000008</v>
      </c>
      <c r="E14" s="804">
        <v>8573.2588235294115</v>
      </c>
      <c r="F14" s="804">
        <v>8520.9333333333343</v>
      </c>
      <c r="G14" s="875">
        <v>0.61408167567024541</v>
      </c>
      <c r="H14" s="806">
        <v>58.02</v>
      </c>
      <c r="I14" s="807">
        <v>94.7</v>
      </c>
      <c r="J14" s="808">
        <v>47.453637812002128</v>
      </c>
      <c r="K14" s="802"/>
      <c r="L14" s="788"/>
      <c r="M14" s="788"/>
    </row>
    <row r="15" spans="1:13" ht="14.5">
      <c r="A15" s="788"/>
      <c r="B15" s="865" t="s">
        <v>11</v>
      </c>
      <c r="C15" s="804">
        <v>8419.2430000000004</v>
      </c>
      <c r="D15" s="805">
        <v>8367.2839999999997</v>
      </c>
      <c r="E15" s="804">
        <v>8254.1598039215696</v>
      </c>
      <c r="F15" s="804">
        <v>8203.2196078431371</v>
      </c>
      <c r="G15" s="875">
        <v>0.62097808560102352</v>
      </c>
      <c r="H15" s="807">
        <v>53.3</v>
      </c>
      <c r="I15" s="807">
        <v>95.9</v>
      </c>
      <c r="J15" s="808">
        <v>9.0723313860860326</v>
      </c>
      <c r="K15" s="802"/>
      <c r="L15" s="788"/>
      <c r="M15" s="788"/>
    </row>
    <row r="16" spans="1:13" ht="14.5">
      <c r="A16" s="788"/>
      <c r="B16" s="865" t="s">
        <v>12</v>
      </c>
      <c r="C16" s="804">
        <v>8080.4660000000003</v>
      </c>
      <c r="D16" s="805">
        <v>8026.6750000000002</v>
      </c>
      <c r="E16" s="804">
        <v>7922.0254901960789</v>
      </c>
      <c r="F16" s="804">
        <v>7869.2892156862745</v>
      </c>
      <c r="G16" s="875">
        <v>0.67015295872824265</v>
      </c>
      <c r="H16" s="807">
        <v>48.43</v>
      </c>
      <c r="I16" s="807">
        <v>97.7</v>
      </c>
      <c r="J16" s="808">
        <v>1.0999468932554435</v>
      </c>
      <c r="K16" s="802"/>
      <c r="L16" s="788"/>
      <c r="M16" s="788"/>
    </row>
    <row r="17" spans="1:18" ht="14.5">
      <c r="A17" s="788"/>
      <c r="B17" s="865" t="s">
        <v>13</v>
      </c>
      <c r="C17" s="804">
        <v>7221.9009999999998</v>
      </c>
      <c r="D17" s="805">
        <v>7034.7240000000002</v>
      </c>
      <c r="E17" s="804">
        <v>7080.2950980392152</v>
      </c>
      <c r="F17" s="804">
        <v>6896.7882352941178</v>
      </c>
      <c r="G17" s="875">
        <v>2.6607582614470684</v>
      </c>
      <c r="H17" s="807">
        <v>43.23</v>
      </c>
      <c r="I17" s="807">
        <v>102.3</v>
      </c>
      <c r="J17" s="808">
        <v>0.13297928836962294</v>
      </c>
      <c r="K17" s="802"/>
      <c r="L17" s="788"/>
      <c r="M17" s="788"/>
      <c r="R17"/>
    </row>
    <row r="18" spans="1:18" ht="14.5">
      <c r="A18" s="788"/>
      <c r="B18" s="865" t="s">
        <v>14</v>
      </c>
      <c r="C18" s="809" t="s">
        <v>143</v>
      </c>
      <c r="D18" s="810" t="s">
        <v>143</v>
      </c>
      <c r="E18" s="809" t="s">
        <v>143</v>
      </c>
      <c r="F18" s="809" t="s">
        <v>143</v>
      </c>
      <c r="G18" s="872" t="s">
        <v>143</v>
      </c>
      <c r="H18" s="811" t="s">
        <v>143</v>
      </c>
      <c r="I18" s="811" t="s">
        <v>143</v>
      </c>
      <c r="J18" s="812" t="s">
        <v>143</v>
      </c>
      <c r="K18" s="802"/>
      <c r="L18" s="788"/>
      <c r="M18" s="788"/>
    </row>
    <row r="19" spans="1:18" ht="15" thickBot="1">
      <c r="A19" s="788"/>
      <c r="B19" s="866" t="s">
        <v>53</v>
      </c>
      <c r="C19" s="862">
        <v>8740.4339999999993</v>
      </c>
      <c r="D19" s="863">
        <v>8681.9419999999991</v>
      </c>
      <c r="E19" s="860">
        <v>8569.0529411764692</v>
      </c>
      <c r="F19" s="860">
        <v>8511.7078431372538</v>
      </c>
      <c r="G19" s="876">
        <v>0.67372023448210316</v>
      </c>
      <c r="H19" s="815">
        <v>59.04</v>
      </c>
      <c r="I19" s="815">
        <v>94</v>
      </c>
      <c r="J19" s="816">
        <v>100</v>
      </c>
      <c r="K19" s="802"/>
      <c r="L19" s="788"/>
      <c r="M19" s="788"/>
    </row>
    <row r="20" spans="1:18" ht="14.5">
      <c r="A20" s="788"/>
      <c r="B20" s="867" t="s">
        <v>29</v>
      </c>
      <c r="C20" s="817"/>
      <c r="D20" s="818"/>
      <c r="E20" s="817"/>
      <c r="F20" s="817"/>
      <c r="G20" s="873"/>
      <c r="H20" s="819"/>
      <c r="I20" s="819"/>
      <c r="J20" s="820"/>
      <c r="K20" s="802"/>
      <c r="L20" s="788"/>
      <c r="M20" s="788"/>
    </row>
    <row r="21" spans="1:18" ht="14.5">
      <c r="A21" s="788"/>
      <c r="B21" s="865" t="s">
        <v>54</v>
      </c>
      <c r="C21" s="804">
        <v>8841.25</v>
      </c>
      <c r="D21" s="805">
        <v>8756.6139999999996</v>
      </c>
      <c r="E21" s="804">
        <v>8667.8921568627447</v>
      </c>
      <c r="F21" s="804">
        <v>8584.9156862745094</v>
      </c>
      <c r="G21" s="875">
        <v>0.96653797917780127</v>
      </c>
      <c r="H21" s="807">
        <v>61.94</v>
      </c>
      <c r="I21" s="807">
        <v>90.6</v>
      </c>
      <c r="J21" s="808">
        <v>47.31725764114428</v>
      </c>
      <c r="K21" s="802"/>
      <c r="L21" s="788"/>
      <c r="M21" s="788"/>
    </row>
    <row r="22" spans="1:18" ht="14.5">
      <c r="A22" s="788"/>
      <c r="B22" s="865" t="s">
        <v>10</v>
      </c>
      <c r="C22" s="804">
        <v>8759.482</v>
      </c>
      <c r="D22" s="805">
        <v>8710.9230000000007</v>
      </c>
      <c r="E22" s="804">
        <v>8587.7274509803919</v>
      </c>
      <c r="F22" s="804">
        <v>8540.1205882352951</v>
      </c>
      <c r="G22" s="875">
        <v>0.55744953778146455</v>
      </c>
      <c r="H22" s="807">
        <v>58.02</v>
      </c>
      <c r="I22" s="807">
        <v>93.8</v>
      </c>
      <c r="J22" s="808">
        <v>42.503447969035015</v>
      </c>
      <c r="K22" s="802"/>
      <c r="L22" s="788"/>
      <c r="M22" s="788"/>
    </row>
    <row r="23" spans="1:18" ht="14.5">
      <c r="A23" s="788"/>
      <c r="B23" s="865" t="s">
        <v>11</v>
      </c>
      <c r="C23" s="804">
        <v>8428.2330000000002</v>
      </c>
      <c r="D23" s="805">
        <v>8378.0869999999995</v>
      </c>
      <c r="E23" s="804">
        <v>8262.9735294117654</v>
      </c>
      <c r="F23" s="804">
        <v>8213.8107843137241</v>
      </c>
      <c r="G23" s="875">
        <v>0.59853758978631577</v>
      </c>
      <c r="H23" s="807">
        <v>53.08</v>
      </c>
      <c r="I23" s="807">
        <v>94.7</v>
      </c>
      <c r="J23" s="808">
        <v>8.984739956399876</v>
      </c>
      <c r="K23" s="802"/>
      <c r="L23" s="788"/>
      <c r="M23" s="788"/>
    </row>
    <row r="24" spans="1:18" ht="14.5">
      <c r="A24" s="788"/>
      <c r="B24" s="865" t="s">
        <v>12</v>
      </c>
      <c r="C24" s="809" t="s">
        <v>143</v>
      </c>
      <c r="D24" s="809" t="s">
        <v>143</v>
      </c>
      <c r="E24" s="809" t="s">
        <v>143</v>
      </c>
      <c r="F24" s="809" t="s">
        <v>143</v>
      </c>
      <c r="G24" s="874" t="s">
        <v>143</v>
      </c>
      <c r="H24" s="809" t="s">
        <v>143</v>
      </c>
      <c r="I24" s="809" t="s">
        <v>143</v>
      </c>
      <c r="J24" s="821" t="s">
        <v>143</v>
      </c>
      <c r="K24" s="802"/>
      <c r="L24" s="788"/>
      <c r="M24" s="788"/>
    </row>
    <row r="25" spans="1:18" ht="14.5">
      <c r="A25" s="788"/>
      <c r="B25" s="865" t="s">
        <v>13</v>
      </c>
      <c r="C25" s="809" t="s">
        <v>143</v>
      </c>
      <c r="D25" s="809" t="s">
        <v>143</v>
      </c>
      <c r="E25" s="809" t="s">
        <v>143</v>
      </c>
      <c r="F25" s="809" t="s">
        <v>143</v>
      </c>
      <c r="G25" s="874" t="s">
        <v>143</v>
      </c>
      <c r="H25" s="809" t="s">
        <v>143</v>
      </c>
      <c r="I25" s="809" t="s">
        <v>143</v>
      </c>
      <c r="J25" s="821" t="s">
        <v>143</v>
      </c>
      <c r="K25" s="802"/>
      <c r="L25" s="788"/>
      <c r="M25" s="788"/>
    </row>
    <row r="26" spans="1:18" ht="14.5">
      <c r="A26" s="788"/>
      <c r="B26" s="865" t="s">
        <v>14</v>
      </c>
      <c r="C26" s="809" t="s">
        <v>143</v>
      </c>
      <c r="D26" s="809" t="s">
        <v>143</v>
      </c>
      <c r="E26" s="809" t="s">
        <v>143</v>
      </c>
      <c r="F26" s="809" t="s">
        <v>143</v>
      </c>
      <c r="G26" s="874" t="s">
        <v>143</v>
      </c>
      <c r="H26" s="809" t="s">
        <v>143</v>
      </c>
      <c r="I26" s="809" t="s">
        <v>143</v>
      </c>
      <c r="J26" s="821" t="s">
        <v>143</v>
      </c>
      <c r="K26" s="802"/>
      <c r="L26" s="788"/>
      <c r="M26" s="788"/>
    </row>
    <row r="27" spans="1:18" ht="15" thickBot="1">
      <c r="A27" s="788"/>
      <c r="B27" s="866" t="s">
        <v>53</v>
      </c>
      <c r="C27" s="862">
        <v>8758.0259999999998</v>
      </c>
      <c r="D27" s="863">
        <v>8686.0750000000007</v>
      </c>
      <c r="E27" s="860">
        <v>8586.2999999999993</v>
      </c>
      <c r="F27" s="860">
        <v>8515.75980392157</v>
      </c>
      <c r="G27" s="876">
        <v>0.82834882268457388</v>
      </c>
      <c r="H27" s="815">
        <v>59.31</v>
      </c>
      <c r="I27" s="815">
        <v>92.4</v>
      </c>
      <c r="J27" s="822">
        <v>100</v>
      </c>
      <c r="K27" s="802"/>
      <c r="L27" s="788"/>
      <c r="M27" s="788"/>
    </row>
    <row r="28" spans="1:18" ht="14.5">
      <c r="A28" s="788"/>
      <c r="B28" s="867" t="s">
        <v>30</v>
      </c>
      <c r="C28" s="817"/>
      <c r="D28" s="818"/>
      <c r="E28" s="817"/>
      <c r="F28" s="817"/>
      <c r="G28" s="873"/>
      <c r="H28" s="819"/>
      <c r="I28" s="819"/>
      <c r="J28" s="820"/>
      <c r="K28" s="802"/>
      <c r="L28" s="788"/>
      <c r="M28" s="788"/>
    </row>
    <row r="29" spans="1:18" ht="14.5">
      <c r="A29" s="788"/>
      <c r="B29" s="865" t="s">
        <v>54</v>
      </c>
      <c r="C29" s="804">
        <v>8851.2860000000001</v>
      </c>
      <c r="D29" s="805">
        <v>8812.5339999999997</v>
      </c>
      <c r="E29" s="804">
        <v>8677.7313725490203</v>
      </c>
      <c r="F29" s="804">
        <v>8639.7392156862734</v>
      </c>
      <c r="G29" s="875">
        <v>0.43973731051704779</v>
      </c>
      <c r="H29" s="807">
        <v>61.7</v>
      </c>
      <c r="I29" s="807">
        <v>93</v>
      </c>
      <c r="J29" s="808">
        <v>42.254056945847942</v>
      </c>
      <c r="K29" s="802"/>
      <c r="L29" s="788"/>
      <c r="M29" s="823"/>
    </row>
    <row r="30" spans="1:18" ht="14.5">
      <c r="A30" s="788"/>
      <c r="B30" s="865" t="s">
        <v>10</v>
      </c>
      <c r="C30" s="804">
        <v>8779.4169999999995</v>
      </c>
      <c r="D30" s="805">
        <v>8731.3310000000001</v>
      </c>
      <c r="E30" s="804">
        <v>8607.2715686274496</v>
      </c>
      <c r="F30" s="804">
        <v>8560.1284313725482</v>
      </c>
      <c r="G30" s="875">
        <v>0.55072932179526046</v>
      </c>
      <c r="H30" s="807">
        <v>57.9</v>
      </c>
      <c r="I30" s="807">
        <v>95</v>
      </c>
      <c r="J30" s="808">
        <v>48.431314272127445</v>
      </c>
      <c r="K30" s="802"/>
      <c r="L30" s="788"/>
      <c r="M30" s="788"/>
    </row>
    <row r="31" spans="1:18" ht="14.5">
      <c r="A31" s="788"/>
      <c r="B31" s="865" t="s">
        <v>11</v>
      </c>
      <c r="C31" s="804">
        <v>8486.9920000000002</v>
      </c>
      <c r="D31" s="805">
        <v>8445.2350000000006</v>
      </c>
      <c r="E31" s="804">
        <v>8320.5803921568622</v>
      </c>
      <c r="F31" s="804">
        <v>8279.6421568627447</v>
      </c>
      <c r="G31" s="875">
        <v>0.49444450036025761</v>
      </c>
      <c r="H31" s="807">
        <v>53.32</v>
      </c>
      <c r="I31" s="807">
        <v>95.6</v>
      </c>
      <c r="J31" s="808">
        <v>8.3897045711228682</v>
      </c>
      <c r="K31" s="802"/>
      <c r="L31" s="788"/>
      <c r="M31" s="788"/>
    </row>
    <row r="32" spans="1:18" ht="14.5">
      <c r="A32" s="788"/>
      <c r="B32" s="865" t="s">
        <v>12</v>
      </c>
      <c r="C32" s="804">
        <v>8208.8009999999995</v>
      </c>
      <c r="D32" s="805">
        <v>8180.2120000000004</v>
      </c>
      <c r="E32" s="804">
        <v>8047.8441176470578</v>
      </c>
      <c r="F32" s="804">
        <v>8019.81568627451</v>
      </c>
      <c r="G32" s="875">
        <v>0.34948971982632032</v>
      </c>
      <c r="H32" s="807">
        <v>48.37</v>
      </c>
      <c r="I32" s="807">
        <v>97</v>
      </c>
      <c r="J32" s="808">
        <v>0.85002674909350295</v>
      </c>
      <c r="K32" s="802"/>
      <c r="L32" s="788"/>
      <c r="M32" s="788"/>
    </row>
    <row r="33" spans="1:15" ht="14.5">
      <c r="A33" s="788"/>
      <c r="B33" s="865" t="s">
        <v>13</v>
      </c>
      <c r="C33" s="809" t="s">
        <v>143</v>
      </c>
      <c r="D33" s="809" t="s">
        <v>143</v>
      </c>
      <c r="E33" s="809" t="s">
        <v>143</v>
      </c>
      <c r="F33" s="809" t="s">
        <v>143</v>
      </c>
      <c r="G33" s="874" t="s">
        <v>143</v>
      </c>
      <c r="H33" s="809" t="s">
        <v>143</v>
      </c>
      <c r="I33" s="809" t="s">
        <v>143</v>
      </c>
      <c r="J33" s="821" t="s">
        <v>143</v>
      </c>
      <c r="K33" s="802"/>
      <c r="L33" s="788"/>
      <c r="M33" s="788"/>
    </row>
    <row r="34" spans="1:15" ht="14.5">
      <c r="A34" s="788"/>
      <c r="B34" s="865" t="s">
        <v>14</v>
      </c>
      <c r="C34" s="809" t="s">
        <v>143</v>
      </c>
      <c r="D34" s="809" t="s">
        <v>143</v>
      </c>
      <c r="E34" s="809" t="s">
        <v>143</v>
      </c>
      <c r="F34" s="809" t="s">
        <v>143</v>
      </c>
      <c r="G34" s="874" t="s">
        <v>143</v>
      </c>
      <c r="H34" s="809" t="s">
        <v>143</v>
      </c>
      <c r="I34" s="809" t="s">
        <v>143</v>
      </c>
      <c r="J34" s="821" t="s">
        <v>143</v>
      </c>
      <c r="K34" s="802"/>
      <c r="L34" s="788"/>
      <c r="M34" s="788"/>
    </row>
    <row r="35" spans="1:15" ht="15" thickBot="1">
      <c r="A35" s="788"/>
      <c r="B35" s="866" t="s">
        <v>53</v>
      </c>
      <c r="C35" s="862">
        <v>8778.5679999999993</v>
      </c>
      <c r="D35" s="863">
        <v>8735.5589999999993</v>
      </c>
      <c r="E35" s="860">
        <v>8606.4392156862741</v>
      </c>
      <c r="F35" s="860">
        <v>8564.2735294117647</v>
      </c>
      <c r="G35" s="876">
        <v>0.49234399309763716</v>
      </c>
      <c r="H35" s="815">
        <v>59.03</v>
      </c>
      <c r="I35" s="815">
        <v>94.2</v>
      </c>
      <c r="J35" s="822">
        <v>100</v>
      </c>
      <c r="K35" s="802"/>
      <c r="L35" s="788"/>
      <c r="M35" s="788"/>
    </row>
    <row r="36" spans="1:15" ht="14.5">
      <c r="A36" s="788"/>
      <c r="B36" s="867" t="s">
        <v>81</v>
      </c>
      <c r="C36" s="817"/>
      <c r="D36" s="818"/>
      <c r="E36" s="817"/>
      <c r="F36" s="817"/>
      <c r="G36" s="870"/>
      <c r="H36" s="819"/>
      <c r="I36" s="819"/>
      <c r="J36" s="820"/>
      <c r="K36" s="802"/>
      <c r="L36" s="788"/>
      <c r="M36" s="788"/>
      <c r="O36" s="743"/>
    </row>
    <row r="37" spans="1:15" ht="14.5">
      <c r="A37" s="788"/>
      <c r="B37" s="865" t="s">
        <v>54</v>
      </c>
      <c r="C37" s="804">
        <v>8779.1810000000005</v>
      </c>
      <c r="D37" s="805">
        <v>8728.7540000000008</v>
      </c>
      <c r="E37" s="804">
        <v>8607.0401960784311</v>
      </c>
      <c r="F37" s="804">
        <v>8557.6019607843136</v>
      </c>
      <c r="G37" s="875">
        <v>0.57771132053898733</v>
      </c>
      <c r="H37" s="807">
        <v>61.51</v>
      </c>
      <c r="I37" s="807">
        <v>92.3</v>
      </c>
      <c r="J37" s="808">
        <v>41.634266459305344</v>
      </c>
      <c r="K37" s="802"/>
      <c r="L37" s="788"/>
      <c r="M37" s="788"/>
    </row>
    <row r="38" spans="1:15" ht="14.5">
      <c r="A38" s="788"/>
      <c r="B38" s="865" t="s">
        <v>10</v>
      </c>
      <c r="C38" s="804">
        <v>8702.4220000000005</v>
      </c>
      <c r="D38" s="805">
        <v>8678.8439999999991</v>
      </c>
      <c r="E38" s="804">
        <v>8531.7862745098046</v>
      </c>
      <c r="F38" s="804">
        <v>8508.6705882352926</v>
      </c>
      <c r="G38" s="875">
        <v>0.27167212591908946</v>
      </c>
      <c r="H38" s="807">
        <v>57.96</v>
      </c>
      <c r="I38" s="807">
        <v>93.9</v>
      </c>
      <c r="J38" s="808">
        <v>46.646578538102645</v>
      </c>
      <c r="K38" s="802"/>
      <c r="L38" s="788"/>
      <c r="M38" s="788"/>
      <c r="N38" s="743"/>
      <c r="O38" s="662"/>
    </row>
    <row r="39" spans="1:15" ht="14.5">
      <c r="A39" s="788"/>
      <c r="B39" s="865" t="s">
        <v>11</v>
      </c>
      <c r="C39" s="804">
        <v>8360.8940000000002</v>
      </c>
      <c r="D39" s="805">
        <v>8331.0360000000001</v>
      </c>
      <c r="E39" s="804">
        <v>8196.9549019607839</v>
      </c>
      <c r="F39" s="804">
        <v>8167.6823529411768</v>
      </c>
      <c r="G39" s="875">
        <v>0.35839480227909443</v>
      </c>
      <c r="H39" s="807">
        <v>53.08</v>
      </c>
      <c r="I39" s="807">
        <v>96.3</v>
      </c>
      <c r="J39" s="808">
        <v>10.099144634525661</v>
      </c>
      <c r="K39" s="802"/>
      <c r="L39" s="788"/>
      <c r="M39" s="788"/>
    </row>
    <row r="40" spans="1:15" ht="14.5">
      <c r="A40" s="788"/>
      <c r="B40" s="865" t="s">
        <v>12</v>
      </c>
      <c r="C40" s="804">
        <v>7946.835</v>
      </c>
      <c r="D40" s="805">
        <v>7910.7269999999999</v>
      </c>
      <c r="E40" s="804">
        <v>7791.0147058823532</v>
      </c>
      <c r="F40" s="804">
        <v>7755.6147058823526</v>
      </c>
      <c r="G40" s="875">
        <v>0.45644351018560214</v>
      </c>
      <c r="H40" s="807">
        <v>48.08</v>
      </c>
      <c r="I40" s="807">
        <v>98.6</v>
      </c>
      <c r="J40" s="808">
        <v>1.4709694142042509</v>
      </c>
      <c r="K40" s="802"/>
      <c r="L40" s="788"/>
      <c r="M40" s="788"/>
    </row>
    <row r="41" spans="1:15" ht="14.5">
      <c r="A41" s="788"/>
      <c r="B41" s="865" t="s">
        <v>13</v>
      </c>
      <c r="C41" s="809" t="s">
        <v>143</v>
      </c>
      <c r="D41" s="810" t="s">
        <v>143</v>
      </c>
      <c r="E41" s="809" t="s">
        <v>143</v>
      </c>
      <c r="F41" s="809" t="s">
        <v>143</v>
      </c>
      <c r="G41" s="869" t="s">
        <v>143</v>
      </c>
      <c r="H41" s="811" t="s">
        <v>143</v>
      </c>
      <c r="I41" s="811" t="s">
        <v>143</v>
      </c>
      <c r="J41" s="812" t="s">
        <v>143</v>
      </c>
      <c r="K41" s="802"/>
      <c r="L41" s="788"/>
      <c r="M41" s="788"/>
    </row>
    <row r="42" spans="1:15" ht="14.5">
      <c r="A42" s="788"/>
      <c r="B42" s="865" t="s">
        <v>14</v>
      </c>
      <c r="C42" s="809" t="s">
        <v>143</v>
      </c>
      <c r="D42" s="809" t="s">
        <v>143</v>
      </c>
      <c r="E42" s="809" t="s">
        <v>143</v>
      </c>
      <c r="F42" s="809" t="s">
        <v>143</v>
      </c>
      <c r="G42" s="871" t="s">
        <v>143</v>
      </c>
      <c r="H42" s="809" t="s">
        <v>143</v>
      </c>
      <c r="I42" s="809" t="s">
        <v>143</v>
      </c>
      <c r="J42" s="821" t="s">
        <v>143</v>
      </c>
      <c r="K42" s="802"/>
      <c r="L42" s="788"/>
      <c r="M42" s="788"/>
    </row>
    <row r="43" spans="1:15" ht="15" thickBot="1">
      <c r="A43" s="788"/>
      <c r="B43" s="866" t="s">
        <v>53</v>
      </c>
      <c r="C43" s="862">
        <v>8684.1440000000002</v>
      </c>
      <c r="D43" s="863">
        <v>8649.8490000000002</v>
      </c>
      <c r="E43" s="860">
        <v>8513.8666666666668</v>
      </c>
      <c r="F43" s="860">
        <v>8480.2441176470584</v>
      </c>
      <c r="G43" s="876">
        <v>0.39648090966674759</v>
      </c>
      <c r="H43" s="815">
        <v>58.78</v>
      </c>
      <c r="I43" s="815">
        <v>93.5</v>
      </c>
      <c r="J43" s="822">
        <v>100</v>
      </c>
      <c r="K43" s="802"/>
      <c r="L43" s="788"/>
      <c r="M43" s="788"/>
    </row>
    <row r="44" spans="1:15" ht="14.5">
      <c r="A44" s="788"/>
      <c r="B44" s="867" t="s">
        <v>31</v>
      </c>
      <c r="C44" s="817"/>
      <c r="D44" s="818"/>
      <c r="E44" s="817"/>
      <c r="F44" s="817"/>
      <c r="G44" s="870"/>
      <c r="H44" s="819"/>
      <c r="I44" s="819"/>
      <c r="J44" s="820"/>
      <c r="K44" s="802"/>
      <c r="L44" s="788"/>
      <c r="M44" s="788"/>
    </row>
    <row r="45" spans="1:15" ht="14.5">
      <c r="A45" s="788"/>
      <c r="B45" s="865" t="s">
        <v>54</v>
      </c>
      <c r="C45" s="804">
        <v>8821.4830000000002</v>
      </c>
      <c r="D45" s="805">
        <v>8747.9770000000008</v>
      </c>
      <c r="E45" s="804">
        <v>8648.5127450980399</v>
      </c>
      <c r="F45" s="804">
        <v>8576.4480392156875</v>
      </c>
      <c r="G45" s="875">
        <v>0.8402628401972182</v>
      </c>
      <c r="H45" s="807">
        <v>61.75</v>
      </c>
      <c r="I45" s="807">
        <v>93.9</v>
      </c>
      <c r="J45" s="808">
        <v>39.410407995546251</v>
      </c>
      <c r="K45" s="802"/>
      <c r="L45" s="788"/>
      <c r="M45" s="788"/>
    </row>
    <row r="46" spans="1:15" ht="14.5">
      <c r="A46" s="788"/>
      <c r="B46" s="865" t="s">
        <v>10</v>
      </c>
      <c r="C46" s="804">
        <v>8715.6740000000009</v>
      </c>
      <c r="D46" s="805">
        <v>8640.1830000000009</v>
      </c>
      <c r="E46" s="804">
        <v>8544.7784313725497</v>
      </c>
      <c r="F46" s="804">
        <v>8470.7676470588249</v>
      </c>
      <c r="G46" s="875">
        <v>0.873719920052619</v>
      </c>
      <c r="H46" s="807">
        <v>58.19</v>
      </c>
      <c r="I46" s="807">
        <v>95.1</v>
      </c>
      <c r="J46" s="808">
        <v>49.643434691551121</v>
      </c>
      <c r="K46" s="802"/>
      <c r="L46" s="788"/>
      <c r="M46" s="788"/>
    </row>
    <row r="47" spans="1:15" ht="14.5">
      <c r="A47" s="788"/>
      <c r="B47" s="865" t="s">
        <v>11</v>
      </c>
      <c r="C47" s="804">
        <v>8373.3680000000004</v>
      </c>
      <c r="D47" s="805">
        <v>8298.8439999999991</v>
      </c>
      <c r="E47" s="804">
        <v>8209.1843137254909</v>
      </c>
      <c r="F47" s="804">
        <v>8136.12156862745</v>
      </c>
      <c r="G47" s="875">
        <v>0.89800458955489781</v>
      </c>
      <c r="H47" s="807">
        <v>53.5</v>
      </c>
      <c r="I47" s="807">
        <v>96.6</v>
      </c>
      <c r="J47" s="808">
        <v>9.4655496938045118</v>
      </c>
      <c r="K47" s="802"/>
      <c r="L47" s="788"/>
      <c r="M47" s="788"/>
    </row>
    <row r="48" spans="1:15" ht="14.5">
      <c r="A48" s="788"/>
      <c r="B48" s="865" t="s">
        <v>12</v>
      </c>
      <c r="C48" s="804">
        <v>8049.4229999999998</v>
      </c>
      <c r="D48" s="805">
        <v>7978.76</v>
      </c>
      <c r="E48" s="804">
        <v>7891.5911764705879</v>
      </c>
      <c r="F48" s="804">
        <v>7822.3137254901958</v>
      </c>
      <c r="G48" s="875">
        <v>0.88563887120303852</v>
      </c>
      <c r="H48" s="807">
        <v>48.7</v>
      </c>
      <c r="I48" s="807">
        <v>99.2</v>
      </c>
      <c r="J48" s="808">
        <v>1.2221309085124996</v>
      </c>
      <c r="K48" s="802"/>
      <c r="L48" s="788"/>
      <c r="M48" s="788"/>
    </row>
    <row r="49" spans="1:13" ht="14.5">
      <c r="A49" s="788"/>
      <c r="B49" s="865" t="s">
        <v>13</v>
      </c>
      <c r="C49" s="804">
        <v>7064.5590000000002</v>
      </c>
      <c r="D49" s="805">
        <v>6813.2449999999999</v>
      </c>
      <c r="E49" s="804">
        <v>6926.0382352941178</v>
      </c>
      <c r="F49" s="804">
        <v>6679.6519607843138</v>
      </c>
      <c r="G49" s="875">
        <v>3.6886094658272279</v>
      </c>
      <c r="H49" s="807">
        <v>43.18</v>
      </c>
      <c r="I49" s="807">
        <v>102.9</v>
      </c>
      <c r="J49" s="808">
        <v>0.23726836510166749</v>
      </c>
      <c r="K49" s="802" t="s">
        <v>383</v>
      </c>
      <c r="L49" s="788"/>
      <c r="M49" s="788"/>
    </row>
    <row r="50" spans="1:13" ht="14.5">
      <c r="A50" s="788"/>
      <c r="B50" s="865" t="s">
        <v>14</v>
      </c>
      <c r="C50" s="809" t="s">
        <v>143</v>
      </c>
      <c r="D50" s="809" t="s">
        <v>143</v>
      </c>
      <c r="E50" s="809" t="s">
        <v>143</v>
      </c>
      <c r="F50" s="809" t="s">
        <v>143</v>
      </c>
      <c r="G50" s="871" t="s">
        <v>143</v>
      </c>
      <c r="H50" s="809" t="s">
        <v>143</v>
      </c>
      <c r="I50" s="809" t="s">
        <v>143</v>
      </c>
      <c r="J50" s="821" t="s">
        <v>143</v>
      </c>
      <c r="K50" s="802"/>
      <c r="L50" s="788"/>
      <c r="M50" s="788"/>
    </row>
    <row r="51" spans="1:13" ht="15" thickBot="1">
      <c r="A51" s="788"/>
      <c r="B51" s="868" t="s">
        <v>53</v>
      </c>
      <c r="C51" s="862">
        <v>8710.7019999999993</v>
      </c>
      <c r="D51" s="864">
        <v>8632.4040000000005</v>
      </c>
      <c r="E51" s="861">
        <v>8539.9039215686262</v>
      </c>
      <c r="F51" s="861">
        <v>8463.1411764705881</v>
      </c>
      <c r="G51" s="876">
        <v>0.90702427736235303</v>
      </c>
      <c r="H51" s="824">
        <v>58.99</v>
      </c>
      <c r="I51" s="824">
        <v>94.8</v>
      </c>
      <c r="J51" s="816">
        <v>100</v>
      </c>
      <c r="K51" s="802"/>
      <c r="L51" s="788"/>
      <c r="M51" s="788"/>
    </row>
    <row r="52" spans="1:13" ht="13">
      <c r="A52" s="788"/>
      <c r="B52" s="788" t="s">
        <v>182</v>
      </c>
      <c r="C52" s="825"/>
      <c r="D52" s="825"/>
      <c r="E52" s="825"/>
      <c r="F52" s="825"/>
      <c r="G52" s="826"/>
      <c r="H52" s="827"/>
      <c r="I52" s="827"/>
      <c r="J52" s="827"/>
      <c r="K52" s="802"/>
      <c r="L52" s="788"/>
      <c r="M52" s="788"/>
    </row>
    <row r="53" spans="1:13" ht="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5">
      <c r="A54" s="788"/>
      <c r="B54" s="828" t="s">
        <v>384</v>
      </c>
      <c r="C54" s="828"/>
      <c r="D54" s="828"/>
      <c r="E54" s="828"/>
      <c r="F54" s="828"/>
      <c r="G54" s="829"/>
      <c r="H54" s="829"/>
      <c r="I54" s="829"/>
      <c r="J54" s="829"/>
      <c r="K54" s="829"/>
      <c r="L54" s="788"/>
      <c r="M54" s="788"/>
    </row>
    <row r="55" spans="1:13" ht="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5">
      <c r="A56" s="788"/>
      <c r="B56" s="830" t="s">
        <v>24</v>
      </c>
      <c r="C56" s="831"/>
      <c r="D56" s="831"/>
      <c r="E56" s="831"/>
      <c r="F56" s="830"/>
      <c r="G56" s="830"/>
      <c r="H56" s="788"/>
      <c r="I56" s="788"/>
      <c r="J56" s="830"/>
      <c r="K56" s="788"/>
      <c r="L56" s="788"/>
      <c r="M56" s="788"/>
    </row>
    <row r="57" spans="1:13" ht="15.5">
      <c r="A57" s="788"/>
      <c r="B57" s="830" t="s">
        <v>25</v>
      </c>
      <c r="C57" s="831"/>
      <c r="D57" s="831"/>
      <c r="E57" s="831"/>
      <c r="F57" s="830"/>
      <c r="G57" s="830"/>
      <c r="H57" s="788"/>
      <c r="I57" s="788"/>
      <c r="J57" s="830"/>
      <c r="K57" s="788"/>
      <c r="L57" s="788"/>
      <c r="M57" s="788"/>
    </row>
    <row r="58" spans="1:13" ht="15.5">
      <c r="A58" s="788"/>
      <c r="B58" s="830" t="s">
        <v>26</v>
      </c>
      <c r="C58" s="831"/>
      <c r="D58" s="831"/>
      <c r="E58" s="831"/>
      <c r="F58" s="830"/>
      <c r="G58" s="830"/>
      <c r="H58" s="788"/>
      <c r="I58" s="788"/>
      <c r="J58" s="830"/>
      <c r="K58" s="788"/>
      <c r="L58" s="788"/>
      <c r="M58" s="788"/>
    </row>
    <row r="59" spans="1:13" ht="15.5">
      <c r="A59" s="788"/>
      <c r="B59" s="830" t="s">
        <v>27</v>
      </c>
      <c r="C59" s="830"/>
      <c r="D59" s="830"/>
      <c r="E59" s="830"/>
      <c r="F59" s="830"/>
      <c r="G59" s="830"/>
      <c r="H59" s="788"/>
      <c r="I59" s="788"/>
      <c r="J59" s="830"/>
      <c r="K59" s="788"/>
      <c r="L59" s="788"/>
      <c r="M59" s="788"/>
    </row>
    <row r="60" spans="1:13" ht="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406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279</v>
      </c>
    </row>
    <row r="6" spans="2:97" ht="20.149999999999999" customHeight="1">
      <c r="B6" s="741" t="s">
        <v>387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408</v>
      </c>
      <c r="C100" s="717">
        <v>169.12</v>
      </c>
    </row>
    <row r="101" spans="2:3">
      <c r="B101" s="717" t="s">
        <v>409</v>
      </c>
      <c r="C101" s="717">
        <v>196.82</v>
      </c>
    </row>
    <row r="102" spans="2:3">
      <c r="B102" s="717" t="s">
        <v>410</v>
      </c>
      <c r="C102" s="717">
        <v>184.36</v>
      </c>
    </row>
    <row r="103" spans="2:3">
      <c r="B103" s="717" t="s">
        <v>411</v>
      </c>
      <c r="C103" s="717">
        <v>168.37</v>
      </c>
    </row>
    <row r="104" spans="2:3">
      <c r="B104" s="717" t="s">
        <v>412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413</v>
      </c>
      <c r="C106" s="717">
        <v>167.62</v>
      </c>
    </row>
    <row r="107" spans="2:3">
      <c r="B107" s="717" t="s">
        <v>415</v>
      </c>
      <c r="C107" s="717">
        <v>209.64</v>
      </c>
    </row>
    <row r="108" spans="2:3">
      <c r="B108" s="717" t="s">
        <v>416</v>
      </c>
      <c r="C108" s="717">
        <v>210.46</v>
      </c>
    </row>
    <row r="109" spans="2:3">
      <c r="B109" s="717" t="s">
        <v>417</v>
      </c>
      <c r="C109" s="717">
        <v>183.32</v>
      </c>
    </row>
    <row r="110" spans="2:3">
      <c r="B110" s="717" t="s">
        <v>418</v>
      </c>
      <c r="C110" s="717">
        <v>178.18</v>
      </c>
    </row>
    <row r="111" spans="2:3">
      <c r="B111" s="717" t="s">
        <v>419</v>
      </c>
      <c r="C111" s="717">
        <v>232.26</v>
      </c>
    </row>
    <row r="112" spans="2:3">
      <c r="B112" s="717" t="s">
        <v>420</v>
      </c>
      <c r="C112" s="717">
        <v>181.21</v>
      </c>
    </row>
    <row r="113" spans="2:3">
      <c r="B113" s="717" t="s">
        <v>421</v>
      </c>
      <c r="C113" s="717">
        <v>177.64</v>
      </c>
    </row>
    <row r="114" spans="2:3">
      <c r="B114" s="717" t="s">
        <v>422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423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424</v>
      </c>
      <c r="C118" s="717">
        <v>184.58</v>
      </c>
    </row>
    <row r="119" spans="2:3">
      <c r="B119" s="717" t="s">
        <v>425</v>
      </c>
      <c r="C119" s="717">
        <v>216.06</v>
      </c>
    </row>
    <row r="120" spans="2:3">
      <c r="B120" s="717" t="s">
        <v>426</v>
      </c>
      <c r="C120" s="717">
        <v>174.3</v>
      </c>
    </row>
    <row r="121" spans="2:3">
      <c r="B121" s="717" t="s">
        <v>427</v>
      </c>
      <c r="C121" s="717">
        <v>205.19</v>
      </c>
    </row>
    <row r="122" spans="2:3">
      <c r="B122" s="717" t="s">
        <v>428</v>
      </c>
      <c r="C122" s="717">
        <v>182.62</v>
      </c>
    </row>
    <row r="123" spans="2:3">
      <c r="B123" s="717" t="s">
        <v>429</v>
      </c>
      <c r="C123" s="717">
        <v>199.39</v>
      </c>
    </row>
    <row r="124" spans="2:3">
      <c r="B124" s="717" t="s">
        <v>430</v>
      </c>
      <c r="C124" s="717">
        <v>220.35</v>
      </c>
    </row>
    <row r="125" spans="2:3">
      <c r="B125" s="717" t="s">
        <v>431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G29" sqref="G29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1.26953125" style="227" customWidth="1"/>
    <col min="6" max="6" width="22" style="227" customWidth="1"/>
    <col min="7" max="7" width="22.7265625" style="227" customWidth="1"/>
    <col min="8" max="8" width="16.1796875" style="227" customWidth="1"/>
    <col min="9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8" width="16.1796875" style="227" customWidth="1"/>
    <col min="259" max="259" width="10.81640625" style="227" customWidth="1"/>
    <col min="260" max="260" width="9.1796875" style="227" customWidth="1"/>
    <col min="261" max="262" width="9.1796875" style="227"/>
    <col min="263" max="263" width="9" style="227" customWidth="1"/>
    <col min="264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4" width="16.1796875" style="227" customWidth="1"/>
    <col min="515" max="515" width="10.81640625" style="227" customWidth="1"/>
    <col min="516" max="516" width="9.1796875" style="227" customWidth="1"/>
    <col min="517" max="518" width="9.1796875" style="227"/>
    <col min="519" max="519" width="9" style="227" customWidth="1"/>
    <col min="520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0" width="16.1796875" style="227" customWidth="1"/>
    <col min="771" max="771" width="10.81640625" style="227" customWidth="1"/>
    <col min="772" max="772" width="9.1796875" style="227" customWidth="1"/>
    <col min="773" max="774" width="9.1796875" style="227"/>
    <col min="775" max="775" width="9" style="227" customWidth="1"/>
    <col min="776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6" width="16.1796875" style="227" customWidth="1"/>
    <col min="1027" max="1027" width="10.81640625" style="227" customWidth="1"/>
    <col min="1028" max="1028" width="9.1796875" style="227" customWidth="1"/>
    <col min="1029" max="1030" width="9.1796875" style="227"/>
    <col min="1031" max="1031" width="9" style="227" customWidth="1"/>
    <col min="1032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2" width="16.1796875" style="227" customWidth="1"/>
    <col min="1283" max="1283" width="10.81640625" style="227" customWidth="1"/>
    <col min="1284" max="1284" width="9.1796875" style="227" customWidth="1"/>
    <col min="1285" max="1286" width="9.1796875" style="227"/>
    <col min="1287" max="1287" width="9" style="227" customWidth="1"/>
    <col min="1288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8" width="16.1796875" style="227" customWidth="1"/>
    <col min="1539" max="1539" width="10.81640625" style="227" customWidth="1"/>
    <col min="1540" max="1540" width="9.1796875" style="227" customWidth="1"/>
    <col min="1541" max="1542" width="9.1796875" style="227"/>
    <col min="1543" max="1543" width="9" style="227" customWidth="1"/>
    <col min="1544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4" width="16.1796875" style="227" customWidth="1"/>
    <col min="1795" max="1795" width="10.81640625" style="227" customWidth="1"/>
    <col min="1796" max="1796" width="9.1796875" style="227" customWidth="1"/>
    <col min="1797" max="1798" width="9.1796875" style="227"/>
    <col min="1799" max="1799" width="9" style="227" customWidth="1"/>
    <col min="1800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0" width="16.1796875" style="227" customWidth="1"/>
    <col min="2051" max="2051" width="10.81640625" style="227" customWidth="1"/>
    <col min="2052" max="2052" width="9.1796875" style="227" customWidth="1"/>
    <col min="2053" max="2054" width="9.1796875" style="227"/>
    <col min="2055" max="2055" width="9" style="227" customWidth="1"/>
    <col min="2056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6" width="16.1796875" style="227" customWidth="1"/>
    <col min="2307" max="2307" width="10.81640625" style="227" customWidth="1"/>
    <col min="2308" max="2308" width="9.1796875" style="227" customWidth="1"/>
    <col min="2309" max="2310" width="9.1796875" style="227"/>
    <col min="2311" max="2311" width="9" style="227" customWidth="1"/>
    <col min="2312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2" width="16.1796875" style="227" customWidth="1"/>
    <col min="2563" max="2563" width="10.81640625" style="227" customWidth="1"/>
    <col min="2564" max="2564" width="9.1796875" style="227" customWidth="1"/>
    <col min="2565" max="2566" width="9.1796875" style="227"/>
    <col min="2567" max="2567" width="9" style="227" customWidth="1"/>
    <col min="2568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8" width="16.1796875" style="227" customWidth="1"/>
    <col min="2819" max="2819" width="10.81640625" style="227" customWidth="1"/>
    <col min="2820" max="2820" width="9.1796875" style="227" customWidth="1"/>
    <col min="2821" max="2822" width="9.1796875" style="227"/>
    <col min="2823" max="2823" width="9" style="227" customWidth="1"/>
    <col min="2824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4" width="16.1796875" style="227" customWidth="1"/>
    <col min="3075" max="3075" width="10.81640625" style="227" customWidth="1"/>
    <col min="3076" max="3076" width="9.1796875" style="227" customWidth="1"/>
    <col min="3077" max="3078" width="9.1796875" style="227"/>
    <col min="3079" max="3079" width="9" style="227" customWidth="1"/>
    <col min="3080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0" width="16.1796875" style="227" customWidth="1"/>
    <col min="3331" max="3331" width="10.81640625" style="227" customWidth="1"/>
    <col min="3332" max="3332" width="9.1796875" style="227" customWidth="1"/>
    <col min="3333" max="3334" width="9.1796875" style="227"/>
    <col min="3335" max="3335" width="9" style="227" customWidth="1"/>
    <col min="3336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6" width="16.1796875" style="227" customWidth="1"/>
    <col min="3587" max="3587" width="10.81640625" style="227" customWidth="1"/>
    <col min="3588" max="3588" width="9.1796875" style="227" customWidth="1"/>
    <col min="3589" max="3590" width="9.1796875" style="227"/>
    <col min="3591" max="3591" width="9" style="227" customWidth="1"/>
    <col min="3592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2" width="16.1796875" style="227" customWidth="1"/>
    <col min="3843" max="3843" width="10.81640625" style="227" customWidth="1"/>
    <col min="3844" max="3844" width="9.1796875" style="227" customWidth="1"/>
    <col min="3845" max="3846" width="9.1796875" style="227"/>
    <col min="3847" max="3847" width="9" style="227" customWidth="1"/>
    <col min="3848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8" width="16.1796875" style="227" customWidth="1"/>
    <col min="4099" max="4099" width="10.81640625" style="227" customWidth="1"/>
    <col min="4100" max="4100" width="9.1796875" style="227" customWidth="1"/>
    <col min="4101" max="4102" width="9.1796875" style="227"/>
    <col min="4103" max="4103" width="9" style="227" customWidth="1"/>
    <col min="4104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4" width="16.1796875" style="227" customWidth="1"/>
    <col min="4355" max="4355" width="10.81640625" style="227" customWidth="1"/>
    <col min="4356" max="4356" width="9.1796875" style="227" customWidth="1"/>
    <col min="4357" max="4358" width="9.1796875" style="227"/>
    <col min="4359" max="4359" width="9" style="227" customWidth="1"/>
    <col min="4360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0" width="16.1796875" style="227" customWidth="1"/>
    <col min="4611" max="4611" width="10.81640625" style="227" customWidth="1"/>
    <col min="4612" max="4612" width="9.1796875" style="227" customWidth="1"/>
    <col min="4613" max="4614" width="9.1796875" style="227"/>
    <col min="4615" max="4615" width="9" style="227" customWidth="1"/>
    <col min="4616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6" width="16.1796875" style="227" customWidth="1"/>
    <col min="4867" max="4867" width="10.81640625" style="227" customWidth="1"/>
    <col min="4868" max="4868" width="9.1796875" style="227" customWidth="1"/>
    <col min="4869" max="4870" width="9.1796875" style="227"/>
    <col min="4871" max="4871" width="9" style="227" customWidth="1"/>
    <col min="4872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2" width="16.1796875" style="227" customWidth="1"/>
    <col min="5123" max="5123" width="10.81640625" style="227" customWidth="1"/>
    <col min="5124" max="5124" width="9.1796875" style="227" customWidth="1"/>
    <col min="5125" max="5126" width="9.1796875" style="227"/>
    <col min="5127" max="5127" width="9" style="227" customWidth="1"/>
    <col min="5128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8" width="16.1796875" style="227" customWidth="1"/>
    <col min="5379" max="5379" width="10.81640625" style="227" customWidth="1"/>
    <col min="5380" max="5380" width="9.1796875" style="227" customWidth="1"/>
    <col min="5381" max="5382" width="9.1796875" style="227"/>
    <col min="5383" max="5383" width="9" style="227" customWidth="1"/>
    <col min="5384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4" width="16.1796875" style="227" customWidth="1"/>
    <col min="5635" max="5635" width="10.81640625" style="227" customWidth="1"/>
    <col min="5636" max="5636" width="9.1796875" style="227" customWidth="1"/>
    <col min="5637" max="5638" width="9.1796875" style="227"/>
    <col min="5639" max="5639" width="9" style="227" customWidth="1"/>
    <col min="5640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0" width="16.1796875" style="227" customWidth="1"/>
    <col min="5891" max="5891" width="10.81640625" style="227" customWidth="1"/>
    <col min="5892" max="5892" width="9.1796875" style="227" customWidth="1"/>
    <col min="5893" max="5894" width="9.1796875" style="227"/>
    <col min="5895" max="5895" width="9" style="227" customWidth="1"/>
    <col min="5896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6" width="16.1796875" style="227" customWidth="1"/>
    <col min="6147" max="6147" width="10.81640625" style="227" customWidth="1"/>
    <col min="6148" max="6148" width="9.1796875" style="227" customWidth="1"/>
    <col min="6149" max="6150" width="9.1796875" style="227"/>
    <col min="6151" max="6151" width="9" style="227" customWidth="1"/>
    <col min="6152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2" width="16.1796875" style="227" customWidth="1"/>
    <col min="6403" max="6403" width="10.81640625" style="227" customWidth="1"/>
    <col min="6404" max="6404" width="9.1796875" style="227" customWidth="1"/>
    <col min="6405" max="6406" width="9.1796875" style="227"/>
    <col min="6407" max="6407" width="9" style="227" customWidth="1"/>
    <col min="6408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8" width="16.1796875" style="227" customWidth="1"/>
    <col min="6659" max="6659" width="10.81640625" style="227" customWidth="1"/>
    <col min="6660" max="6660" width="9.1796875" style="227" customWidth="1"/>
    <col min="6661" max="6662" width="9.1796875" style="227"/>
    <col min="6663" max="6663" width="9" style="227" customWidth="1"/>
    <col min="6664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4" width="16.1796875" style="227" customWidth="1"/>
    <col min="6915" max="6915" width="10.81640625" style="227" customWidth="1"/>
    <col min="6916" max="6916" width="9.1796875" style="227" customWidth="1"/>
    <col min="6917" max="6918" width="9.1796875" style="227"/>
    <col min="6919" max="6919" width="9" style="227" customWidth="1"/>
    <col min="6920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0" width="16.1796875" style="227" customWidth="1"/>
    <col min="7171" max="7171" width="10.81640625" style="227" customWidth="1"/>
    <col min="7172" max="7172" width="9.1796875" style="227" customWidth="1"/>
    <col min="7173" max="7174" width="9.1796875" style="227"/>
    <col min="7175" max="7175" width="9" style="227" customWidth="1"/>
    <col min="7176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6" width="16.1796875" style="227" customWidth="1"/>
    <col min="7427" max="7427" width="10.81640625" style="227" customWidth="1"/>
    <col min="7428" max="7428" width="9.1796875" style="227" customWidth="1"/>
    <col min="7429" max="7430" width="9.1796875" style="227"/>
    <col min="7431" max="7431" width="9" style="227" customWidth="1"/>
    <col min="7432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2" width="16.1796875" style="227" customWidth="1"/>
    <col min="7683" max="7683" width="10.81640625" style="227" customWidth="1"/>
    <col min="7684" max="7684" width="9.1796875" style="227" customWidth="1"/>
    <col min="7685" max="7686" width="9.1796875" style="227"/>
    <col min="7687" max="7687" width="9" style="227" customWidth="1"/>
    <col min="7688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8" width="16.1796875" style="227" customWidth="1"/>
    <col min="7939" max="7939" width="10.81640625" style="227" customWidth="1"/>
    <col min="7940" max="7940" width="9.1796875" style="227" customWidth="1"/>
    <col min="7941" max="7942" width="9.1796875" style="227"/>
    <col min="7943" max="7943" width="9" style="227" customWidth="1"/>
    <col min="7944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4" width="16.1796875" style="227" customWidth="1"/>
    <col min="8195" max="8195" width="10.81640625" style="227" customWidth="1"/>
    <col min="8196" max="8196" width="9.1796875" style="227" customWidth="1"/>
    <col min="8197" max="8198" width="9.1796875" style="227"/>
    <col min="8199" max="8199" width="9" style="227" customWidth="1"/>
    <col min="8200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0" width="16.1796875" style="227" customWidth="1"/>
    <col min="8451" max="8451" width="10.81640625" style="227" customWidth="1"/>
    <col min="8452" max="8452" width="9.1796875" style="227" customWidth="1"/>
    <col min="8453" max="8454" width="9.1796875" style="227"/>
    <col min="8455" max="8455" width="9" style="227" customWidth="1"/>
    <col min="8456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6" width="16.1796875" style="227" customWidth="1"/>
    <col min="8707" max="8707" width="10.81640625" style="227" customWidth="1"/>
    <col min="8708" max="8708" width="9.1796875" style="227" customWidth="1"/>
    <col min="8709" max="8710" width="9.1796875" style="227"/>
    <col min="8711" max="8711" width="9" style="227" customWidth="1"/>
    <col min="8712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2" width="16.1796875" style="227" customWidth="1"/>
    <col min="8963" max="8963" width="10.81640625" style="227" customWidth="1"/>
    <col min="8964" max="8964" width="9.1796875" style="227" customWidth="1"/>
    <col min="8965" max="8966" width="9.1796875" style="227"/>
    <col min="8967" max="8967" width="9" style="227" customWidth="1"/>
    <col min="8968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8" width="16.1796875" style="227" customWidth="1"/>
    <col min="9219" max="9219" width="10.81640625" style="227" customWidth="1"/>
    <col min="9220" max="9220" width="9.1796875" style="227" customWidth="1"/>
    <col min="9221" max="9222" width="9.1796875" style="227"/>
    <col min="9223" max="9223" width="9" style="227" customWidth="1"/>
    <col min="9224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4" width="16.1796875" style="227" customWidth="1"/>
    <col min="9475" max="9475" width="10.81640625" style="227" customWidth="1"/>
    <col min="9476" max="9476" width="9.1796875" style="227" customWidth="1"/>
    <col min="9477" max="9478" width="9.1796875" style="227"/>
    <col min="9479" max="9479" width="9" style="227" customWidth="1"/>
    <col min="9480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0" width="16.1796875" style="227" customWidth="1"/>
    <col min="9731" max="9731" width="10.81640625" style="227" customWidth="1"/>
    <col min="9732" max="9732" width="9.1796875" style="227" customWidth="1"/>
    <col min="9733" max="9734" width="9.1796875" style="227"/>
    <col min="9735" max="9735" width="9" style="227" customWidth="1"/>
    <col min="9736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6" width="16.1796875" style="227" customWidth="1"/>
    <col min="9987" max="9987" width="10.81640625" style="227" customWidth="1"/>
    <col min="9988" max="9988" width="9.1796875" style="227" customWidth="1"/>
    <col min="9989" max="9990" width="9.1796875" style="227"/>
    <col min="9991" max="9991" width="9" style="227" customWidth="1"/>
    <col min="9992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2" width="16.1796875" style="227" customWidth="1"/>
    <col min="10243" max="10243" width="10.81640625" style="227" customWidth="1"/>
    <col min="10244" max="10244" width="9.1796875" style="227" customWidth="1"/>
    <col min="10245" max="10246" width="9.1796875" style="227"/>
    <col min="10247" max="10247" width="9" style="227" customWidth="1"/>
    <col min="10248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8" width="16.1796875" style="227" customWidth="1"/>
    <col min="10499" max="10499" width="10.81640625" style="227" customWidth="1"/>
    <col min="10500" max="10500" width="9.1796875" style="227" customWidth="1"/>
    <col min="10501" max="10502" width="9.1796875" style="227"/>
    <col min="10503" max="10503" width="9" style="227" customWidth="1"/>
    <col min="10504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4" width="16.1796875" style="227" customWidth="1"/>
    <col min="10755" max="10755" width="10.81640625" style="227" customWidth="1"/>
    <col min="10756" max="10756" width="9.1796875" style="227" customWidth="1"/>
    <col min="10757" max="10758" width="9.1796875" style="227"/>
    <col min="10759" max="10759" width="9" style="227" customWidth="1"/>
    <col min="10760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0" width="16.1796875" style="227" customWidth="1"/>
    <col min="11011" max="11011" width="10.81640625" style="227" customWidth="1"/>
    <col min="11012" max="11012" width="9.1796875" style="227" customWidth="1"/>
    <col min="11013" max="11014" width="9.1796875" style="227"/>
    <col min="11015" max="11015" width="9" style="227" customWidth="1"/>
    <col min="11016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6" width="16.1796875" style="227" customWidth="1"/>
    <col min="11267" max="11267" width="10.81640625" style="227" customWidth="1"/>
    <col min="11268" max="11268" width="9.1796875" style="227" customWidth="1"/>
    <col min="11269" max="11270" width="9.1796875" style="227"/>
    <col min="11271" max="11271" width="9" style="227" customWidth="1"/>
    <col min="11272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2" width="16.1796875" style="227" customWidth="1"/>
    <col min="11523" max="11523" width="10.81640625" style="227" customWidth="1"/>
    <col min="11524" max="11524" width="9.1796875" style="227" customWidth="1"/>
    <col min="11525" max="11526" width="9.1796875" style="227"/>
    <col min="11527" max="11527" width="9" style="227" customWidth="1"/>
    <col min="11528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8" width="16.1796875" style="227" customWidth="1"/>
    <col min="11779" max="11779" width="10.81640625" style="227" customWidth="1"/>
    <col min="11780" max="11780" width="9.1796875" style="227" customWidth="1"/>
    <col min="11781" max="11782" width="9.1796875" style="227"/>
    <col min="11783" max="11783" width="9" style="227" customWidth="1"/>
    <col min="11784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4" width="16.1796875" style="227" customWidth="1"/>
    <col min="12035" max="12035" width="10.81640625" style="227" customWidth="1"/>
    <col min="12036" max="12036" width="9.1796875" style="227" customWidth="1"/>
    <col min="12037" max="12038" width="9.1796875" style="227"/>
    <col min="12039" max="12039" width="9" style="227" customWidth="1"/>
    <col min="12040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0" width="16.1796875" style="227" customWidth="1"/>
    <col min="12291" max="12291" width="10.81640625" style="227" customWidth="1"/>
    <col min="12292" max="12292" width="9.1796875" style="227" customWidth="1"/>
    <col min="12293" max="12294" width="9.1796875" style="227"/>
    <col min="12295" max="12295" width="9" style="227" customWidth="1"/>
    <col min="12296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6" width="16.1796875" style="227" customWidth="1"/>
    <col min="12547" max="12547" width="10.81640625" style="227" customWidth="1"/>
    <col min="12548" max="12548" width="9.1796875" style="227" customWidth="1"/>
    <col min="12549" max="12550" width="9.1796875" style="227"/>
    <col min="12551" max="12551" width="9" style="227" customWidth="1"/>
    <col min="12552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2" width="16.1796875" style="227" customWidth="1"/>
    <col min="12803" max="12803" width="10.81640625" style="227" customWidth="1"/>
    <col min="12804" max="12804" width="9.1796875" style="227" customWidth="1"/>
    <col min="12805" max="12806" width="9.1796875" style="227"/>
    <col min="12807" max="12807" width="9" style="227" customWidth="1"/>
    <col min="12808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8" width="16.1796875" style="227" customWidth="1"/>
    <col min="13059" max="13059" width="10.81640625" style="227" customWidth="1"/>
    <col min="13060" max="13060" width="9.1796875" style="227" customWidth="1"/>
    <col min="13061" max="13062" width="9.1796875" style="227"/>
    <col min="13063" max="13063" width="9" style="227" customWidth="1"/>
    <col min="13064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4" width="16.1796875" style="227" customWidth="1"/>
    <col min="13315" max="13315" width="10.81640625" style="227" customWidth="1"/>
    <col min="13316" max="13316" width="9.1796875" style="227" customWidth="1"/>
    <col min="13317" max="13318" width="9.1796875" style="227"/>
    <col min="13319" max="13319" width="9" style="227" customWidth="1"/>
    <col min="13320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0" width="16.1796875" style="227" customWidth="1"/>
    <col min="13571" max="13571" width="10.81640625" style="227" customWidth="1"/>
    <col min="13572" max="13572" width="9.1796875" style="227" customWidth="1"/>
    <col min="13573" max="13574" width="9.1796875" style="227"/>
    <col min="13575" max="13575" width="9" style="227" customWidth="1"/>
    <col min="13576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6" width="16.1796875" style="227" customWidth="1"/>
    <col min="13827" max="13827" width="10.81640625" style="227" customWidth="1"/>
    <col min="13828" max="13828" width="9.1796875" style="227" customWidth="1"/>
    <col min="13829" max="13830" width="9.1796875" style="227"/>
    <col min="13831" max="13831" width="9" style="227" customWidth="1"/>
    <col min="13832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2" width="16.1796875" style="227" customWidth="1"/>
    <col min="14083" max="14083" width="10.81640625" style="227" customWidth="1"/>
    <col min="14084" max="14084" width="9.1796875" style="227" customWidth="1"/>
    <col min="14085" max="14086" width="9.1796875" style="227"/>
    <col min="14087" max="14087" width="9" style="227" customWidth="1"/>
    <col min="14088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8" width="16.1796875" style="227" customWidth="1"/>
    <col min="14339" max="14339" width="10.81640625" style="227" customWidth="1"/>
    <col min="14340" max="14340" width="9.1796875" style="227" customWidth="1"/>
    <col min="14341" max="14342" width="9.1796875" style="227"/>
    <col min="14343" max="14343" width="9" style="227" customWidth="1"/>
    <col min="14344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4" width="16.1796875" style="227" customWidth="1"/>
    <col min="14595" max="14595" width="10.81640625" style="227" customWidth="1"/>
    <col min="14596" max="14596" width="9.1796875" style="227" customWidth="1"/>
    <col min="14597" max="14598" width="9.1796875" style="227"/>
    <col min="14599" max="14599" width="9" style="227" customWidth="1"/>
    <col min="14600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0" width="16.1796875" style="227" customWidth="1"/>
    <col min="14851" max="14851" width="10.81640625" style="227" customWidth="1"/>
    <col min="14852" max="14852" width="9.1796875" style="227" customWidth="1"/>
    <col min="14853" max="14854" width="9.1796875" style="227"/>
    <col min="14855" max="14855" width="9" style="227" customWidth="1"/>
    <col min="14856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6" width="16.1796875" style="227" customWidth="1"/>
    <col min="15107" max="15107" width="10.81640625" style="227" customWidth="1"/>
    <col min="15108" max="15108" width="9.1796875" style="227" customWidth="1"/>
    <col min="15109" max="15110" width="9.1796875" style="227"/>
    <col min="15111" max="15111" width="9" style="227" customWidth="1"/>
    <col min="15112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2" width="16.1796875" style="227" customWidth="1"/>
    <col min="15363" max="15363" width="10.81640625" style="227" customWidth="1"/>
    <col min="15364" max="15364" width="9.1796875" style="227" customWidth="1"/>
    <col min="15365" max="15366" width="9.1796875" style="227"/>
    <col min="15367" max="15367" width="9" style="227" customWidth="1"/>
    <col min="15368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8" width="16.1796875" style="227" customWidth="1"/>
    <col min="15619" max="15619" width="10.81640625" style="227" customWidth="1"/>
    <col min="15620" max="15620" width="9.1796875" style="227" customWidth="1"/>
    <col min="15621" max="15622" width="9.1796875" style="227"/>
    <col min="15623" max="15623" width="9" style="227" customWidth="1"/>
    <col min="15624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4" width="16.1796875" style="227" customWidth="1"/>
    <col min="15875" max="15875" width="10.81640625" style="227" customWidth="1"/>
    <col min="15876" max="15876" width="9.1796875" style="227" customWidth="1"/>
    <col min="15877" max="15878" width="9.1796875" style="227"/>
    <col min="15879" max="15879" width="9" style="227" customWidth="1"/>
    <col min="15880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0" width="16.1796875" style="227" customWidth="1"/>
    <col min="16131" max="16131" width="10.81640625" style="227" customWidth="1"/>
    <col min="16132" max="16132" width="9.1796875" style="227" customWidth="1"/>
    <col min="16133" max="16134" width="9.1796875" style="227"/>
    <col min="16135" max="16135" width="9" style="227" customWidth="1"/>
    <col min="16136" max="16384" width="9.1796875" style="227"/>
  </cols>
  <sheetData>
    <row r="1" spans="2:13" ht="28.5" customHeight="1" thickBot="1">
      <c r="B1" s="1170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1" t="s">
        <v>454</v>
      </c>
      <c r="C2" s="1171"/>
      <c r="D2" s="1171"/>
      <c r="E2" s="1171"/>
      <c r="F2" s="1171"/>
      <c r="G2" s="1171"/>
      <c r="H2" s="1172"/>
      <c r="I2" s="457"/>
      <c r="J2" s="457"/>
      <c r="K2" s="458"/>
      <c r="L2" s="458"/>
      <c r="M2" s="388"/>
    </row>
    <row r="3" spans="2:13" ht="21.75" customHeight="1">
      <c r="B3" s="1171" t="s">
        <v>505</v>
      </c>
      <c r="C3" s="1171"/>
      <c r="D3" s="1171"/>
      <c r="E3" s="1171"/>
      <c r="F3" s="1171"/>
      <c r="G3" s="1171"/>
      <c r="H3" s="1172"/>
      <c r="I3" s="457"/>
    </row>
    <row r="4" spans="2:13" ht="21" customHeight="1" thickBot="1">
      <c r="C4" s="1422"/>
      <c r="D4" s="1422"/>
      <c r="E4" s="1173"/>
      <c r="F4" s="1173"/>
      <c r="G4" s="1173"/>
      <c r="H4" s="1172"/>
    </row>
    <row r="5" spans="2:13" ht="33" customHeight="1" thickBot="1">
      <c r="B5" s="1641" t="s">
        <v>166</v>
      </c>
      <c r="C5" s="1632" t="s">
        <v>82</v>
      </c>
      <c r="D5" s="1633"/>
      <c r="E5" s="1634" t="s">
        <v>479</v>
      </c>
      <c r="F5" s="1635"/>
      <c r="G5" s="1421"/>
      <c r="H5" s="1172"/>
    </row>
    <row r="6" spans="2:13" ht="30" customHeight="1" thickBot="1">
      <c r="B6" s="1642"/>
      <c r="C6" s="1423" t="s">
        <v>503</v>
      </c>
      <c r="D6" s="1424" t="s">
        <v>504</v>
      </c>
      <c r="E6" s="1389" t="s">
        <v>503</v>
      </c>
      <c r="F6" s="1396" t="s">
        <v>504</v>
      </c>
      <c r="G6" s="1636" t="s">
        <v>167</v>
      </c>
      <c r="H6" s="1174"/>
      <c r="K6" s="227">
        <v>1000</v>
      </c>
    </row>
    <row r="7" spans="2:13" ht="36.75" customHeight="1" thickBot="1">
      <c r="B7" s="1431" t="s">
        <v>75</v>
      </c>
      <c r="C7" s="1390" t="s">
        <v>76</v>
      </c>
      <c r="D7" s="1397" t="s">
        <v>76</v>
      </c>
      <c r="E7" s="1390" t="s">
        <v>76</v>
      </c>
      <c r="F7" s="1397" t="s">
        <v>76</v>
      </c>
      <c r="G7" s="1637"/>
      <c r="H7" s="1175"/>
    </row>
    <row r="8" spans="2:13" ht="25.5" customHeight="1">
      <c r="B8" s="1176" t="s">
        <v>455</v>
      </c>
      <c r="C8" s="1391">
        <v>1453.2460000000001</v>
      </c>
      <c r="D8" s="1398">
        <v>2957.5459999999998</v>
      </c>
      <c r="E8" s="1391">
        <v>1382.3430000000001</v>
      </c>
      <c r="F8" s="1398">
        <v>1158.1790000000001</v>
      </c>
      <c r="G8" s="1430">
        <f>((F8-E8)/E8)*100</f>
        <v>-16.216235767823179</v>
      </c>
      <c r="H8" s="1177"/>
    </row>
    <row r="9" spans="2:13" ht="25.5" customHeight="1" thickBot="1">
      <c r="B9" s="1179" t="s">
        <v>456</v>
      </c>
      <c r="C9" s="1392">
        <v>255740.50899999999</v>
      </c>
      <c r="D9" s="1399">
        <v>243951.11499999999</v>
      </c>
      <c r="E9" s="1392">
        <v>140914.87100000001</v>
      </c>
      <c r="F9" s="1399">
        <v>117971.49</v>
      </c>
      <c r="G9" s="1429">
        <f>((F9-E9)/E9)*100</f>
        <v>-16.281731542726959</v>
      </c>
      <c r="H9" s="1177"/>
    </row>
    <row r="10" spans="2:13" ht="39" customHeight="1" thickBot="1">
      <c r="B10" s="1432" t="s">
        <v>170</v>
      </c>
      <c r="C10" s="1393" t="s">
        <v>76</v>
      </c>
      <c r="D10" s="1400" t="s">
        <v>76</v>
      </c>
      <c r="E10" s="1393" t="s">
        <v>76</v>
      </c>
      <c r="F10" s="1400" t="s">
        <v>76</v>
      </c>
      <c r="G10" s="1180" t="s">
        <v>167</v>
      </c>
      <c r="H10" s="1177"/>
    </row>
    <row r="11" spans="2:13" ht="25.5" customHeight="1">
      <c r="B11" s="1176" t="s">
        <v>457</v>
      </c>
      <c r="C11" s="1394">
        <v>141056.236</v>
      </c>
      <c r="D11" s="1398">
        <v>113032.47900000001</v>
      </c>
      <c r="E11" s="1394">
        <v>76014.755999999994</v>
      </c>
      <c r="F11" s="1398">
        <v>66642.212</v>
      </c>
      <c r="G11" s="1427">
        <f>((F11-E11)/E11)*100</f>
        <v>-12.329900789262542</v>
      </c>
      <c r="H11" s="1177"/>
    </row>
    <row r="12" spans="2:13" ht="25.5" customHeight="1" thickBot="1">
      <c r="B12" s="1181" t="s">
        <v>458</v>
      </c>
      <c r="C12" s="1395">
        <v>396538.864</v>
      </c>
      <c r="D12" s="1401">
        <v>463219.799</v>
      </c>
      <c r="E12" s="1395">
        <v>219059.15599999999</v>
      </c>
      <c r="F12" s="1401">
        <v>247012.38800000001</v>
      </c>
      <c r="G12" s="1428">
        <f>((F12-E12)/E12)*100</f>
        <v>12.760586003535968</v>
      </c>
      <c r="H12" s="1177"/>
    </row>
    <row r="13" spans="2:13" ht="21" customHeight="1">
      <c r="B13" s="1183" t="s">
        <v>173</v>
      </c>
      <c r="C13" s="1184"/>
      <c r="D13" s="1184"/>
      <c r="E13" s="1184"/>
      <c r="F13" s="1184"/>
      <c r="G13" s="1185"/>
      <c r="H13" s="1177"/>
    </row>
    <row r="14" spans="2:13" ht="21" customHeight="1" thickBot="1">
      <c r="B14" s="1186"/>
      <c r="C14" s="1187"/>
      <c r="D14" s="1187"/>
      <c r="E14" s="1187"/>
      <c r="F14" s="1187"/>
      <c r="G14" s="1188"/>
      <c r="H14" s="1177"/>
    </row>
    <row r="15" spans="2:13" ht="21" customHeight="1" thickBot="1">
      <c r="B15" s="1426"/>
      <c r="C15" s="1638" t="s">
        <v>480</v>
      </c>
      <c r="D15" s="1639"/>
      <c r="E15" s="1639"/>
      <c r="F15" s="1640"/>
      <c r="G15" s="1189"/>
      <c r="H15" s="1177"/>
    </row>
    <row r="16" spans="2:13" ht="26.25" customHeight="1" thickBot="1">
      <c r="B16" s="1190" t="s">
        <v>175</v>
      </c>
      <c r="C16" s="1389" t="str">
        <f>C6</f>
        <v>I - IV 2021 Rok</v>
      </c>
      <c r="D16" s="1396" t="str">
        <f>D6</f>
        <v>I - IV 2022 Rok</v>
      </c>
      <c r="E16" s="1389" t="str">
        <f>E6</f>
        <v>I - IV 2021 Rok</v>
      </c>
      <c r="F16" s="1396" t="str">
        <f>F6</f>
        <v>I - IV 2022 Rok</v>
      </c>
      <c r="G16" s="1188"/>
      <c r="H16" s="1177"/>
    </row>
    <row r="17" spans="2:8" ht="24.75" customHeight="1">
      <c r="B17" s="1178" t="s">
        <v>459</v>
      </c>
      <c r="C17" s="1191">
        <f t="shared" ref="C17:F18" si="0">C8-C11</f>
        <v>-139602.99</v>
      </c>
      <c r="D17" s="1402">
        <f t="shared" si="0"/>
        <v>-110074.933</v>
      </c>
      <c r="E17" s="1191">
        <f t="shared" si="0"/>
        <v>-74632.413</v>
      </c>
      <c r="F17" s="1402">
        <f t="shared" si="0"/>
        <v>-65484.032999999996</v>
      </c>
      <c r="G17" s="1188"/>
      <c r="H17" s="1177"/>
    </row>
    <row r="18" spans="2:8" ht="24.75" customHeight="1" thickBot="1">
      <c r="B18" s="1182" t="s">
        <v>456</v>
      </c>
      <c r="C18" s="1192">
        <f t="shared" si="0"/>
        <v>-140798.35500000001</v>
      </c>
      <c r="D18" s="1403">
        <f t="shared" si="0"/>
        <v>-219268.68400000001</v>
      </c>
      <c r="E18" s="1192">
        <f t="shared" si="0"/>
        <v>-78144.284999999974</v>
      </c>
      <c r="F18" s="1403">
        <f t="shared" si="0"/>
        <v>-129040.898</v>
      </c>
      <c r="G18" s="1193"/>
      <c r="H18" s="1177"/>
    </row>
    <row r="19" spans="2:8" ht="21" customHeight="1">
      <c r="B19" s="1194"/>
      <c r="C19" s="1194"/>
      <c r="D19" s="1194"/>
      <c r="E19" s="1194"/>
      <c r="F19" s="1194"/>
      <c r="G19" s="1175"/>
      <c r="H19" s="1177"/>
    </row>
    <row r="20" spans="2:8" ht="21" customHeight="1">
      <c r="B20" s="1172"/>
      <c r="C20" s="1172"/>
      <c r="D20" s="1172"/>
      <c r="E20" s="1172"/>
      <c r="F20" s="1172"/>
      <c r="G20" s="1177"/>
      <c r="H20" s="1195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I3" sqref="I3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7.4531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96" t="s">
        <v>83</v>
      </c>
      <c r="C1" s="1197"/>
      <c r="D1" s="1197"/>
      <c r="E1" s="1197"/>
      <c r="F1" s="1197"/>
      <c r="G1" s="1197"/>
      <c r="H1" s="1197"/>
      <c r="I1" s="1198"/>
      <c r="J1" s="1199"/>
      <c r="K1" s="1200"/>
      <c r="L1" s="1201"/>
      <c r="M1" s="1201"/>
      <c r="N1" s="1201"/>
      <c r="O1" s="1201"/>
      <c r="P1" s="1202"/>
      <c r="Q1" s="1202"/>
      <c r="R1" s="1202"/>
      <c r="S1" s="1202"/>
      <c r="T1" s="1200"/>
      <c r="U1" s="1200"/>
      <c r="V1" s="1200"/>
      <c r="W1" s="1200"/>
      <c r="X1" s="1200"/>
      <c r="Y1" s="1200"/>
    </row>
    <row r="2" spans="2:25" ht="12" customHeight="1">
      <c r="B2" s="1203"/>
      <c r="C2" s="1197"/>
      <c r="D2" s="1197"/>
      <c r="E2" s="1197"/>
      <c r="F2" s="1197"/>
      <c r="G2" s="1197"/>
      <c r="H2" s="1197"/>
      <c r="I2" s="1198"/>
      <c r="J2" s="1199"/>
      <c r="K2" s="1200"/>
      <c r="L2" s="1201"/>
      <c r="M2" s="1201"/>
      <c r="N2" s="1201"/>
      <c r="O2" s="1201"/>
      <c r="P2" s="1202"/>
      <c r="Q2" s="1202"/>
      <c r="R2" s="1202"/>
      <c r="S2" s="1202"/>
      <c r="T2" s="1200"/>
      <c r="U2" s="1200"/>
      <c r="V2" s="1200"/>
      <c r="W2" s="1200"/>
      <c r="X2" s="1200"/>
      <c r="Y2" s="1200"/>
    </row>
    <row r="3" spans="2:25" ht="24.75" customHeight="1">
      <c r="B3" s="1204" t="s">
        <v>229</v>
      </c>
      <c r="C3" s="774"/>
      <c r="D3" s="1200"/>
      <c r="E3" s="1200"/>
      <c r="F3" s="1205"/>
      <c r="G3" s="1205"/>
      <c r="H3" s="1205"/>
      <c r="I3" s="1206"/>
      <c r="J3" s="1199"/>
      <c r="K3" s="1200"/>
      <c r="L3" s="1200"/>
      <c r="M3" s="1200"/>
      <c r="N3" s="1204" t="s">
        <v>236</v>
      </c>
      <c r="O3" s="774"/>
      <c r="P3" s="1200"/>
      <c r="Q3" s="1200"/>
      <c r="R3" s="1205"/>
      <c r="S3" s="1205"/>
      <c r="T3" s="1205"/>
      <c r="U3" s="1206"/>
      <c r="V3" s="1200"/>
      <c r="W3" s="1200"/>
      <c r="X3" s="1200"/>
      <c r="Y3" s="1200"/>
    </row>
    <row r="4" spans="2:25" ht="21" customHeight="1">
      <c r="B4" s="1207" t="s">
        <v>511</v>
      </c>
      <c r="C4" s="1207"/>
      <c r="D4" s="1207"/>
      <c r="E4" s="1207"/>
      <c r="F4" s="1207"/>
      <c r="G4" s="1207"/>
      <c r="H4" s="1207"/>
      <c r="I4" s="1207"/>
      <c r="J4" s="1208"/>
      <c r="K4" s="1208"/>
      <c r="L4" s="1200"/>
      <c r="M4" s="1200"/>
      <c r="N4" s="1207" t="s">
        <v>510</v>
      </c>
      <c r="O4" s="1207"/>
      <c r="P4" s="1207"/>
      <c r="Q4" s="1207"/>
      <c r="R4" s="1207"/>
      <c r="S4" s="1207"/>
      <c r="T4" s="1207"/>
      <c r="U4" s="1207"/>
      <c r="V4" s="1207"/>
      <c r="W4" s="1200"/>
      <c r="X4" s="1200"/>
      <c r="Y4" s="1200"/>
    </row>
    <row r="5" spans="2:25" ht="15" customHeight="1" thickBot="1">
      <c r="B5" s="1201"/>
      <c r="C5" s="1201"/>
      <c r="D5" s="1201"/>
      <c r="E5" s="1201"/>
      <c r="F5" s="1201"/>
      <c r="G5" s="1201"/>
      <c r="H5" s="1209"/>
      <c r="I5" s="1209"/>
      <c r="J5" s="1200"/>
      <c r="K5" s="1200"/>
      <c r="L5" s="1200"/>
      <c r="M5" s="1200"/>
      <c r="N5" s="1209"/>
      <c r="O5" s="1209"/>
      <c r="P5" s="1209"/>
      <c r="Q5" s="1209"/>
      <c r="R5" s="1209"/>
      <c r="S5" s="1209"/>
      <c r="T5" s="1209"/>
      <c r="U5" s="1209"/>
      <c r="V5" s="1209"/>
      <c r="W5" s="1200"/>
      <c r="X5" s="1200"/>
      <c r="Y5" s="1200"/>
    </row>
    <row r="6" spans="2:25" ht="21.5" thickBot="1">
      <c r="B6" s="1210" t="s">
        <v>75</v>
      </c>
      <c r="C6" s="1211"/>
      <c r="D6" s="1211"/>
      <c r="E6" s="1212"/>
      <c r="F6" s="774"/>
      <c r="G6" s="774"/>
      <c r="H6" s="1210" t="s">
        <v>75</v>
      </c>
      <c r="I6" s="1211"/>
      <c r="J6" s="1211"/>
      <c r="K6" s="1212"/>
      <c r="L6" s="1200"/>
      <c r="M6" s="1200"/>
      <c r="N6" s="1210" t="s">
        <v>84</v>
      </c>
      <c r="O6" s="1211"/>
      <c r="P6" s="1211"/>
      <c r="Q6" s="1212"/>
      <c r="R6" s="774"/>
      <c r="S6" s="774"/>
      <c r="T6" s="1210" t="s">
        <v>84</v>
      </c>
      <c r="U6" s="1211"/>
      <c r="V6" s="1211"/>
      <c r="W6" s="1212"/>
      <c r="X6" s="1200"/>
      <c r="Y6" s="1200"/>
    </row>
    <row r="7" spans="2:25" ht="19" thickBot="1">
      <c r="B7" s="1213" t="s">
        <v>506</v>
      </c>
      <c r="C7" s="1214"/>
      <c r="D7" s="1215"/>
      <c r="E7" s="1216"/>
      <c r="F7" s="774"/>
      <c r="G7" s="774"/>
      <c r="H7" s="1213" t="s">
        <v>507</v>
      </c>
      <c r="I7" s="1214"/>
      <c r="J7" s="1215"/>
      <c r="K7" s="1216"/>
      <c r="L7" s="1200"/>
      <c r="M7" s="1200"/>
      <c r="N7" s="1213" t="s">
        <v>506</v>
      </c>
      <c r="O7" s="1217"/>
      <c r="P7" s="1218"/>
      <c r="Q7" s="1219"/>
      <c r="R7" s="774"/>
      <c r="S7" s="774"/>
      <c r="T7" s="1220" t="s">
        <v>507</v>
      </c>
      <c r="U7" s="1221"/>
      <c r="V7" s="1222"/>
      <c r="W7" s="1223"/>
      <c r="X7" s="1200"/>
      <c r="Y7" s="1200"/>
    </row>
    <row r="8" spans="2:25" ht="29.5" thickBot="1">
      <c r="B8" s="1224" t="s">
        <v>85</v>
      </c>
      <c r="C8" s="1225" t="s">
        <v>82</v>
      </c>
      <c r="D8" s="1226" t="s">
        <v>86</v>
      </c>
      <c r="E8" s="1227" t="s">
        <v>79</v>
      </c>
      <c r="F8" s="774"/>
      <c r="G8" s="774"/>
      <c r="H8" s="1228" t="s">
        <v>85</v>
      </c>
      <c r="I8" s="1229" t="s">
        <v>82</v>
      </c>
      <c r="J8" s="1230" t="s">
        <v>86</v>
      </c>
      <c r="K8" s="1231" t="s">
        <v>79</v>
      </c>
      <c r="L8" s="1200"/>
      <c r="M8" s="1200"/>
      <c r="N8" s="1228" t="s">
        <v>85</v>
      </c>
      <c r="O8" s="1229" t="s">
        <v>82</v>
      </c>
      <c r="P8" s="1230" t="s">
        <v>86</v>
      </c>
      <c r="Q8" s="1231" t="s">
        <v>79</v>
      </c>
      <c r="R8" s="1232"/>
      <c r="S8" s="774"/>
      <c r="T8" s="1228" t="s">
        <v>85</v>
      </c>
      <c r="U8" s="1229" t="s">
        <v>275</v>
      </c>
      <c r="V8" s="1230" t="s">
        <v>86</v>
      </c>
      <c r="W8" s="1231" t="s">
        <v>79</v>
      </c>
      <c r="X8" s="1200"/>
      <c r="Y8" s="1200"/>
    </row>
    <row r="9" spans="2:25" ht="15" thickBot="1">
      <c r="B9" s="1233" t="s">
        <v>76</v>
      </c>
      <c r="C9" s="1234">
        <v>255740.50899999999</v>
      </c>
      <c r="D9" s="1235">
        <v>1161180.149</v>
      </c>
      <c r="E9" s="1236">
        <v>140914.87100000001</v>
      </c>
      <c r="F9" s="774"/>
      <c r="G9" s="774"/>
      <c r="H9" s="1233" t="s">
        <v>76</v>
      </c>
      <c r="I9" s="1234">
        <v>243951.11499999999</v>
      </c>
      <c r="J9" s="1237">
        <v>1118638.267</v>
      </c>
      <c r="K9" s="1236">
        <v>117971.49</v>
      </c>
      <c r="L9" s="1200"/>
      <c r="M9" s="1200"/>
      <c r="N9" s="1238" t="s">
        <v>76</v>
      </c>
      <c r="O9" s="1239">
        <v>396538.864</v>
      </c>
      <c r="P9" s="1240">
        <v>1798140.128</v>
      </c>
      <c r="Q9" s="1241">
        <v>219059.15599999999</v>
      </c>
      <c r="R9" s="1242"/>
      <c r="S9" s="774"/>
      <c r="T9" s="1238" t="s">
        <v>76</v>
      </c>
      <c r="U9" s="1239">
        <v>463219.799</v>
      </c>
      <c r="V9" s="1240">
        <v>2124485.6860000002</v>
      </c>
      <c r="W9" s="1241">
        <v>247012.38800000001</v>
      </c>
      <c r="X9" s="1200"/>
      <c r="Y9" s="1200"/>
    </row>
    <row r="10" spans="2:25" ht="15" customHeight="1">
      <c r="B10" s="1243" t="s">
        <v>78</v>
      </c>
      <c r="C10" s="1244">
        <v>23685.797999999999</v>
      </c>
      <c r="D10" s="1245">
        <v>107523.09699999999</v>
      </c>
      <c r="E10" s="1246">
        <v>9340.7630000000008</v>
      </c>
      <c r="F10" s="774"/>
      <c r="G10" s="774"/>
      <c r="H10" s="1243" t="s">
        <v>432</v>
      </c>
      <c r="I10" s="1247">
        <v>27052.984</v>
      </c>
      <c r="J10" s="1248">
        <v>124133.774</v>
      </c>
      <c r="K10" s="1249">
        <v>8572.7960000000003</v>
      </c>
      <c r="L10" s="1200"/>
      <c r="M10" s="1250"/>
      <c r="N10" s="1251" t="s">
        <v>38</v>
      </c>
      <c r="O10" s="1252">
        <v>132845.26300000001</v>
      </c>
      <c r="P10" s="1253">
        <v>601894.13199999998</v>
      </c>
      <c r="Q10" s="1254">
        <v>62450.241000000002</v>
      </c>
      <c r="R10" s="1255"/>
      <c r="S10" s="774"/>
      <c r="T10" s="1256" t="s">
        <v>38</v>
      </c>
      <c r="U10" s="1257">
        <v>110400.855</v>
      </c>
      <c r="V10" s="1258">
        <v>506499.511</v>
      </c>
      <c r="W10" s="1259">
        <v>48924.196000000004</v>
      </c>
      <c r="X10" s="1200"/>
      <c r="Y10" s="1202"/>
    </row>
    <row r="11" spans="2:25">
      <c r="B11" s="1260" t="s">
        <v>432</v>
      </c>
      <c r="C11" s="1261">
        <v>21366.449000000001</v>
      </c>
      <c r="D11" s="1262">
        <v>97240.582999999999</v>
      </c>
      <c r="E11" s="1263">
        <v>7999.902</v>
      </c>
      <c r="F11" s="774"/>
      <c r="G11" s="774"/>
      <c r="H11" s="1260" t="s">
        <v>78</v>
      </c>
      <c r="I11" s="1261">
        <v>25604.761999999999</v>
      </c>
      <c r="J11" s="1262">
        <v>117661.68700000001</v>
      </c>
      <c r="K11" s="1264">
        <v>8695.8220000000001</v>
      </c>
      <c r="L11" s="1200"/>
      <c r="M11" s="1250"/>
      <c r="N11" s="1265" t="s">
        <v>34</v>
      </c>
      <c r="O11" s="1266">
        <v>106191.37</v>
      </c>
      <c r="P11" s="1267">
        <v>481826.96799999999</v>
      </c>
      <c r="Q11" s="1268">
        <v>68404.923999999999</v>
      </c>
      <c r="R11" s="1255"/>
      <c r="S11" s="774"/>
      <c r="T11" s="1265" t="s">
        <v>34</v>
      </c>
      <c r="U11" s="1266">
        <v>99982.448999999993</v>
      </c>
      <c r="V11" s="1267">
        <v>459119.462</v>
      </c>
      <c r="W11" s="1268">
        <v>58940.216</v>
      </c>
      <c r="X11" s="1200"/>
      <c r="Y11" s="1202"/>
    </row>
    <row r="12" spans="2:25">
      <c r="B12" s="1260" t="s">
        <v>63</v>
      </c>
      <c r="C12" s="1261">
        <v>20992.866000000002</v>
      </c>
      <c r="D12" s="1262">
        <v>95176.972999999998</v>
      </c>
      <c r="E12" s="1263">
        <v>11543.18</v>
      </c>
      <c r="F12" s="774"/>
      <c r="G12" s="774"/>
      <c r="H12" s="1260" t="s">
        <v>63</v>
      </c>
      <c r="I12" s="1261">
        <v>23276.327000000001</v>
      </c>
      <c r="J12" s="1262">
        <v>106405.25</v>
      </c>
      <c r="K12" s="1264">
        <v>11195.174000000001</v>
      </c>
      <c r="L12" s="1200"/>
      <c r="M12" s="1250"/>
      <c r="N12" s="1265" t="s">
        <v>36</v>
      </c>
      <c r="O12" s="1266">
        <v>67847.520000000004</v>
      </c>
      <c r="P12" s="1267">
        <v>307622.83100000001</v>
      </c>
      <c r="Q12" s="1268">
        <v>43482.807999999997</v>
      </c>
      <c r="R12" s="1255"/>
      <c r="S12" s="774"/>
      <c r="T12" s="1265" t="s">
        <v>36</v>
      </c>
      <c r="U12" s="1266">
        <v>96546.066000000006</v>
      </c>
      <c r="V12" s="1267">
        <v>442298.14899999998</v>
      </c>
      <c r="W12" s="1268">
        <v>62617.620999999999</v>
      </c>
      <c r="X12" s="1200"/>
      <c r="Y12" s="1202"/>
    </row>
    <row r="13" spans="2:25">
      <c r="B13" s="1260" t="s">
        <v>77</v>
      </c>
      <c r="C13" s="1261">
        <v>20663.22</v>
      </c>
      <c r="D13" s="1262">
        <v>93785.076000000001</v>
      </c>
      <c r="E13" s="1263">
        <v>7552.0950000000003</v>
      </c>
      <c r="F13" s="774"/>
      <c r="G13" s="774"/>
      <c r="H13" s="1260" t="s">
        <v>77</v>
      </c>
      <c r="I13" s="1261">
        <v>20849.688999999998</v>
      </c>
      <c r="J13" s="1262">
        <v>95766.377999999997</v>
      </c>
      <c r="K13" s="1264">
        <v>7551.2809999999999</v>
      </c>
      <c r="L13" s="1200"/>
      <c r="M13" s="1250"/>
      <c r="N13" s="1265" t="s">
        <v>40</v>
      </c>
      <c r="O13" s="1266">
        <v>30736.446</v>
      </c>
      <c r="P13" s="1267">
        <v>139321.03099999999</v>
      </c>
      <c r="Q13" s="1268">
        <v>12681.326999999999</v>
      </c>
      <c r="R13" s="1255"/>
      <c r="S13" s="774"/>
      <c r="T13" s="1265" t="s">
        <v>40</v>
      </c>
      <c r="U13" s="1266">
        <v>62643.286</v>
      </c>
      <c r="V13" s="1267">
        <v>287091.86</v>
      </c>
      <c r="W13" s="1268">
        <v>26405.715</v>
      </c>
      <c r="X13" s="1200"/>
      <c r="Y13" s="1202"/>
    </row>
    <row r="14" spans="2:25">
      <c r="B14" s="1260" t="s">
        <v>38</v>
      </c>
      <c r="C14" s="1261">
        <v>16172.329</v>
      </c>
      <c r="D14" s="1262">
        <v>73493.709000000003</v>
      </c>
      <c r="E14" s="1263">
        <v>11539.516</v>
      </c>
      <c r="F14" s="774"/>
      <c r="G14" s="774"/>
      <c r="H14" s="1260" t="s">
        <v>38</v>
      </c>
      <c r="I14" s="1261">
        <v>16421.444</v>
      </c>
      <c r="J14" s="1262">
        <v>75351.157999999996</v>
      </c>
      <c r="K14" s="1264">
        <v>10976.758</v>
      </c>
      <c r="L14" s="1200"/>
      <c r="M14" s="1200"/>
      <c r="N14" s="1260" t="s">
        <v>45</v>
      </c>
      <c r="O14" s="1266">
        <v>22496.407999999999</v>
      </c>
      <c r="P14" s="1267">
        <v>102106.08</v>
      </c>
      <c r="Q14" s="1268">
        <v>13514.852000000001</v>
      </c>
      <c r="R14" s="1255"/>
      <c r="S14" s="774"/>
      <c r="T14" s="1260" t="s">
        <v>45</v>
      </c>
      <c r="U14" s="1266">
        <v>42916.468999999997</v>
      </c>
      <c r="V14" s="1267">
        <v>197175.06299999999</v>
      </c>
      <c r="W14" s="1268">
        <v>22503.684000000001</v>
      </c>
      <c r="X14" s="1200"/>
      <c r="Y14" s="1202"/>
    </row>
    <row r="15" spans="2:25">
      <c r="B15" s="1260" t="s">
        <v>43</v>
      </c>
      <c r="C15" s="1261">
        <v>15457.987999999999</v>
      </c>
      <c r="D15" s="1262">
        <v>70292.175000000003</v>
      </c>
      <c r="E15" s="1263">
        <v>11006.021000000001</v>
      </c>
      <c r="F15" s="774"/>
      <c r="G15" s="774"/>
      <c r="H15" s="1260" t="s">
        <v>60</v>
      </c>
      <c r="I15" s="1261">
        <v>14119.624</v>
      </c>
      <c r="J15" s="1262">
        <v>64746.364999999998</v>
      </c>
      <c r="K15" s="1264">
        <v>6626.6769999999997</v>
      </c>
      <c r="L15" s="1200"/>
      <c r="M15" s="1200"/>
      <c r="N15" s="1265" t="s">
        <v>41</v>
      </c>
      <c r="O15" s="1266">
        <v>9959.4879999999994</v>
      </c>
      <c r="P15" s="1267">
        <v>45222.940999999999</v>
      </c>
      <c r="Q15" s="1268">
        <v>5904.3059999999996</v>
      </c>
      <c r="R15" s="1255"/>
      <c r="S15" s="774"/>
      <c r="T15" s="1265" t="s">
        <v>41</v>
      </c>
      <c r="U15" s="1266">
        <v>13002.380999999999</v>
      </c>
      <c r="V15" s="1267">
        <v>59447.811000000002</v>
      </c>
      <c r="W15" s="1268">
        <v>7531.0540000000001</v>
      </c>
      <c r="X15" s="1200"/>
      <c r="Y15" s="1202"/>
    </row>
    <row r="16" spans="2:25">
      <c r="B16" s="1260" t="s">
        <v>45</v>
      </c>
      <c r="C16" s="1261">
        <v>13246.468000000001</v>
      </c>
      <c r="D16" s="1262">
        <v>60100.735000000001</v>
      </c>
      <c r="E16" s="1263">
        <v>6290.4949999999999</v>
      </c>
      <c r="F16" s="774"/>
      <c r="G16" s="774"/>
      <c r="H16" s="1260" t="s">
        <v>45</v>
      </c>
      <c r="I16" s="1261">
        <v>12056.841</v>
      </c>
      <c r="J16" s="1262">
        <v>55280.027000000002</v>
      </c>
      <c r="K16" s="1264">
        <v>4287.107</v>
      </c>
      <c r="L16" s="1200"/>
      <c r="M16" s="1200"/>
      <c r="N16" s="1265" t="s">
        <v>49</v>
      </c>
      <c r="O16" s="1266">
        <v>7605.97</v>
      </c>
      <c r="P16" s="1267">
        <v>34459.296999999999</v>
      </c>
      <c r="Q16" s="1268">
        <v>1908.123</v>
      </c>
      <c r="R16" s="1255"/>
      <c r="S16" s="774"/>
      <c r="T16" s="1265" t="s">
        <v>42</v>
      </c>
      <c r="U16" s="1266">
        <v>9305.1710000000003</v>
      </c>
      <c r="V16" s="1267">
        <v>42680.978000000003</v>
      </c>
      <c r="W16" s="1268">
        <v>6076.5630000000001</v>
      </c>
      <c r="X16" s="1200"/>
      <c r="Y16" s="1202"/>
    </row>
    <row r="17" spans="2:25">
      <c r="B17" s="1260" t="s">
        <v>70</v>
      </c>
      <c r="C17" s="1261">
        <v>12924.254000000001</v>
      </c>
      <c r="D17" s="1262">
        <v>58713.718000000001</v>
      </c>
      <c r="E17" s="1263">
        <v>7926.0249999999996</v>
      </c>
      <c r="F17" s="774"/>
      <c r="G17" s="774"/>
      <c r="H17" s="1260" t="s">
        <v>70</v>
      </c>
      <c r="I17" s="1261">
        <v>11050.625</v>
      </c>
      <c r="J17" s="1262">
        <v>50548.243000000002</v>
      </c>
      <c r="K17" s="1264">
        <v>7420.4780000000001</v>
      </c>
      <c r="L17" s="1200"/>
      <c r="M17" s="1200"/>
      <c r="N17" s="1265" t="s">
        <v>60</v>
      </c>
      <c r="O17" s="1266">
        <v>4377.7460000000001</v>
      </c>
      <c r="P17" s="1267">
        <v>19923.09</v>
      </c>
      <c r="Q17" s="1268">
        <v>2097.8530000000001</v>
      </c>
      <c r="R17" s="1255"/>
      <c r="S17" s="774"/>
      <c r="T17" s="1265" t="s">
        <v>49</v>
      </c>
      <c r="U17" s="1266">
        <v>7716.4340000000002</v>
      </c>
      <c r="V17" s="1267">
        <v>35316.373</v>
      </c>
      <c r="W17" s="1268">
        <v>1946.645</v>
      </c>
      <c r="X17" s="1200"/>
      <c r="Y17" s="1202"/>
    </row>
    <row r="18" spans="2:25">
      <c r="B18" s="1260" t="s">
        <v>60</v>
      </c>
      <c r="C18" s="1261">
        <v>11749.437</v>
      </c>
      <c r="D18" s="1262">
        <v>53305.438999999998</v>
      </c>
      <c r="E18" s="1263">
        <v>6334.2690000000002</v>
      </c>
      <c r="F18" s="774"/>
      <c r="G18" s="774"/>
      <c r="H18" s="1260" t="s">
        <v>58</v>
      </c>
      <c r="I18" s="1261">
        <v>11040.630999999999</v>
      </c>
      <c r="J18" s="1262">
        <v>50695.258000000002</v>
      </c>
      <c r="K18" s="1264">
        <v>5256.6120000000001</v>
      </c>
      <c r="L18" s="1200"/>
      <c r="M18" s="1200"/>
      <c r="N18" s="1265" t="s">
        <v>63</v>
      </c>
      <c r="O18" s="1266">
        <v>4247.8289999999997</v>
      </c>
      <c r="P18" s="1267">
        <v>19277.142</v>
      </c>
      <c r="Q18" s="1268">
        <v>2396.34</v>
      </c>
      <c r="R18" s="1255"/>
      <c r="S18" s="774"/>
      <c r="T18" s="1265" t="s">
        <v>77</v>
      </c>
      <c r="U18" s="1266">
        <v>7334.3329999999996</v>
      </c>
      <c r="V18" s="1267">
        <v>33514.438999999998</v>
      </c>
      <c r="W18" s="1268">
        <v>5461.4269999999997</v>
      </c>
      <c r="X18" s="1200"/>
      <c r="Y18" s="1202"/>
    </row>
    <row r="19" spans="2:25">
      <c r="B19" s="1260" t="s">
        <v>80</v>
      </c>
      <c r="C19" s="1261">
        <v>11281.522000000001</v>
      </c>
      <c r="D19" s="1262">
        <v>51247.741000000002</v>
      </c>
      <c r="E19" s="1263">
        <v>6025.2550000000001</v>
      </c>
      <c r="F19" s="774"/>
      <c r="G19" s="774"/>
      <c r="H19" s="1260" t="s">
        <v>43</v>
      </c>
      <c r="I19" s="1261">
        <v>9088.8619999999992</v>
      </c>
      <c r="J19" s="1262">
        <v>41655.417000000001</v>
      </c>
      <c r="K19" s="1264">
        <v>6314.848</v>
      </c>
      <c r="L19" s="1200"/>
      <c r="M19" s="1200"/>
      <c r="N19" s="1265" t="s">
        <v>43</v>
      </c>
      <c r="O19" s="1266">
        <v>2996.605</v>
      </c>
      <c r="P19" s="1267">
        <v>13651.794</v>
      </c>
      <c r="Q19" s="1268">
        <v>1020.455</v>
      </c>
      <c r="R19" s="1255"/>
      <c r="S19" s="774"/>
      <c r="T19" s="1265" t="s">
        <v>60</v>
      </c>
      <c r="U19" s="1266">
        <v>3628.0859999999998</v>
      </c>
      <c r="V19" s="1267">
        <v>16671.050999999999</v>
      </c>
      <c r="W19" s="1268">
        <v>1947.8</v>
      </c>
      <c r="X19" s="1200"/>
      <c r="Y19" s="1202"/>
    </row>
    <row r="20" spans="2:25">
      <c r="B20" s="1260" t="s">
        <v>142</v>
      </c>
      <c r="C20" s="1261">
        <v>10323.101000000001</v>
      </c>
      <c r="D20" s="1262">
        <v>46751.061999999998</v>
      </c>
      <c r="E20" s="1263">
        <v>10329.348</v>
      </c>
      <c r="F20" s="774"/>
      <c r="G20" s="774"/>
      <c r="H20" s="1260" t="s">
        <v>213</v>
      </c>
      <c r="I20" s="1261">
        <v>7676.0209999999997</v>
      </c>
      <c r="J20" s="1262">
        <v>35450.228000000003</v>
      </c>
      <c r="K20" s="1264">
        <v>4638.5839999999998</v>
      </c>
      <c r="L20" s="1200"/>
      <c r="M20" s="1200"/>
      <c r="N20" s="1265" t="s">
        <v>48</v>
      </c>
      <c r="O20" s="1252">
        <v>2796.7840000000001</v>
      </c>
      <c r="P20" s="1253">
        <v>12717.949000000001</v>
      </c>
      <c r="Q20" s="1254">
        <v>2189.4589999999998</v>
      </c>
      <c r="R20" s="1255"/>
      <c r="S20" s="774"/>
      <c r="T20" s="1251" t="s">
        <v>48</v>
      </c>
      <c r="U20" s="1266">
        <v>2350.413</v>
      </c>
      <c r="V20" s="1267">
        <v>10801.397999999999</v>
      </c>
      <c r="W20" s="1268">
        <v>675.28899999999999</v>
      </c>
      <c r="X20" s="1200"/>
      <c r="Y20" s="1202"/>
    </row>
    <row r="21" spans="2:25">
      <c r="B21" s="1260" t="s">
        <v>58</v>
      </c>
      <c r="C21" s="1261">
        <v>8350.3950000000004</v>
      </c>
      <c r="D21" s="1262">
        <v>37854.733</v>
      </c>
      <c r="E21" s="1263">
        <v>4969.9089999999997</v>
      </c>
      <c r="F21" s="774"/>
      <c r="G21" s="774"/>
      <c r="H21" s="1260" t="s">
        <v>40</v>
      </c>
      <c r="I21" s="1261">
        <v>7355.1049999999996</v>
      </c>
      <c r="J21" s="1262">
        <v>33686.235999999997</v>
      </c>
      <c r="K21" s="1264">
        <v>3378.7080000000001</v>
      </c>
      <c r="L21" s="1200"/>
      <c r="M21" s="1200"/>
      <c r="N21" s="1265" t="s">
        <v>78</v>
      </c>
      <c r="O21" s="1266">
        <v>1847.7349999999999</v>
      </c>
      <c r="P21" s="1267">
        <v>8383.1679999999997</v>
      </c>
      <c r="Q21" s="1268">
        <v>1366.3620000000001</v>
      </c>
      <c r="R21" s="1255"/>
      <c r="S21" s="774"/>
      <c r="T21" s="1265" t="s">
        <v>43</v>
      </c>
      <c r="U21" s="1266">
        <v>2048.076</v>
      </c>
      <c r="V21" s="1267">
        <v>9418.098</v>
      </c>
      <c r="W21" s="1268">
        <v>1011.601</v>
      </c>
      <c r="X21" s="1200"/>
      <c r="Y21" s="1202"/>
    </row>
    <row r="22" spans="2:25">
      <c r="B22" s="1260" t="s">
        <v>223</v>
      </c>
      <c r="C22" s="1261">
        <v>7682.0339999999997</v>
      </c>
      <c r="D22" s="1262">
        <v>34946.644999999997</v>
      </c>
      <c r="E22" s="1263">
        <v>2844.8180000000002</v>
      </c>
      <c r="F22" s="774"/>
      <c r="G22" s="774"/>
      <c r="H22" s="1260" t="s">
        <v>80</v>
      </c>
      <c r="I22" s="1261">
        <v>6565.4110000000001</v>
      </c>
      <c r="J22" s="1262">
        <v>30080.851999999999</v>
      </c>
      <c r="K22" s="1264">
        <v>3944.6390000000001</v>
      </c>
      <c r="L22" s="1200"/>
      <c r="M22" s="1200"/>
      <c r="N22" s="1251" t="s">
        <v>42</v>
      </c>
      <c r="O22" s="1266">
        <v>913.24900000000002</v>
      </c>
      <c r="P22" s="1267">
        <v>4138.9620000000004</v>
      </c>
      <c r="Q22" s="1268">
        <v>344.06299999999999</v>
      </c>
      <c r="R22" s="1255"/>
      <c r="S22" s="774"/>
      <c r="T22" s="1265" t="s">
        <v>63</v>
      </c>
      <c r="U22" s="1266">
        <v>1841.942</v>
      </c>
      <c r="V22" s="1267">
        <v>8431.5910000000003</v>
      </c>
      <c r="W22" s="1268">
        <v>800.12699999999995</v>
      </c>
      <c r="X22" s="1200"/>
      <c r="Y22" s="1202"/>
    </row>
    <row r="23" spans="2:25" ht="13.5" thickBot="1">
      <c r="B23" s="1260" t="s">
        <v>40</v>
      </c>
      <c r="C23" s="1261">
        <v>6213.4309999999996</v>
      </c>
      <c r="D23" s="1262">
        <v>28194.576000000001</v>
      </c>
      <c r="E23" s="1263">
        <v>3394.585</v>
      </c>
      <c r="F23" s="774"/>
      <c r="G23" s="774"/>
      <c r="H23" s="1260" t="s">
        <v>36</v>
      </c>
      <c r="I23" s="1261">
        <v>6188.1840000000002</v>
      </c>
      <c r="J23" s="1262">
        <v>28296.098000000002</v>
      </c>
      <c r="K23" s="1264">
        <v>2940.683</v>
      </c>
      <c r="L23" s="1200"/>
      <c r="M23" s="1200"/>
      <c r="N23" s="1269" t="s">
        <v>58</v>
      </c>
      <c r="O23" s="1270">
        <v>554.38599999999997</v>
      </c>
      <c r="P23" s="1271">
        <v>2507.723</v>
      </c>
      <c r="Q23" s="1272">
        <v>383.28100000000001</v>
      </c>
      <c r="R23" s="1255"/>
      <c r="S23" s="774"/>
      <c r="T23" s="1273" t="s">
        <v>78</v>
      </c>
      <c r="U23" s="1270">
        <v>1346.009</v>
      </c>
      <c r="V23" s="1271">
        <v>6157.4269999999997</v>
      </c>
      <c r="W23" s="1272">
        <v>1230.4069999999999</v>
      </c>
      <c r="X23" s="1200"/>
      <c r="Y23" s="1202"/>
    </row>
    <row r="24" spans="2:25">
      <c r="B24" s="1260" t="s">
        <v>36</v>
      </c>
      <c r="C24" s="1261">
        <v>6090.9650000000001</v>
      </c>
      <c r="D24" s="1262">
        <v>27643.121999999999</v>
      </c>
      <c r="E24" s="1263">
        <v>3480.8420000000001</v>
      </c>
      <c r="F24" s="774"/>
      <c r="G24" s="774"/>
      <c r="H24" s="1260" t="s">
        <v>42</v>
      </c>
      <c r="I24" s="1261">
        <v>5736.0330000000004</v>
      </c>
      <c r="J24" s="1262">
        <v>26321.572</v>
      </c>
      <c r="K24" s="1264">
        <v>1539.8579999999999</v>
      </c>
      <c r="L24" s="1200"/>
      <c r="M24" s="1200"/>
      <c r="N24" s="1206" t="s">
        <v>87</v>
      </c>
      <c r="O24" s="1200"/>
      <c r="P24" s="1200"/>
      <c r="Q24" s="1200"/>
      <c r="R24" s="1200"/>
      <c r="S24" s="774"/>
      <c r="T24" s="1206" t="s">
        <v>87</v>
      </c>
      <c r="U24" s="774"/>
      <c r="V24" s="774"/>
      <c r="W24" s="774"/>
      <c r="X24" s="1200"/>
      <c r="Y24" s="1202"/>
    </row>
    <row r="25" spans="2:25">
      <c r="B25" s="1243" t="s">
        <v>42</v>
      </c>
      <c r="C25" s="1261">
        <v>5453.0550000000003</v>
      </c>
      <c r="D25" s="1262">
        <v>24818.012999999999</v>
      </c>
      <c r="E25" s="1263">
        <v>1621.1120000000001</v>
      </c>
      <c r="F25" s="774"/>
      <c r="G25" s="774"/>
      <c r="H25" s="1243" t="s">
        <v>223</v>
      </c>
      <c r="I25" s="1261">
        <v>5649.1729999999998</v>
      </c>
      <c r="J25" s="1262">
        <v>25921.498</v>
      </c>
      <c r="K25" s="1264">
        <v>1874.6590000000001</v>
      </c>
      <c r="L25" s="1200"/>
      <c r="M25" s="1200"/>
      <c r="N25" s="1200"/>
      <c r="O25" s="1200"/>
      <c r="P25" s="1200"/>
      <c r="Q25" s="1200"/>
      <c r="R25" s="1200"/>
      <c r="S25" s="1200"/>
      <c r="T25" s="1200"/>
      <c r="U25" s="1200"/>
      <c r="V25" s="1200"/>
      <c r="W25" s="1200"/>
      <c r="X25" s="774"/>
      <c r="Y25" s="1202"/>
    </row>
    <row r="26" spans="2:25">
      <c r="B26" s="1243" t="s">
        <v>55</v>
      </c>
      <c r="C26" s="1261">
        <v>4630.2929999999997</v>
      </c>
      <c r="D26" s="1262">
        <v>21008.491999999998</v>
      </c>
      <c r="E26" s="1263">
        <v>2162.5210000000002</v>
      </c>
      <c r="F26" s="774"/>
      <c r="G26" s="774"/>
      <c r="H26" s="1243" t="s">
        <v>59</v>
      </c>
      <c r="I26" s="1261">
        <v>4900.1909999999998</v>
      </c>
      <c r="J26" s="1262">
        <v>22359.977999999999</v>
      </c>
      <c r="K26" s="1264">
        <v>2064.9589999999998</v>
      </c>
      <c r="L26" s="1200"/>
      <c r="M26" s="1200"/>
      <c r="N26" s="1200"/>
      <c r="O26" s="1274"/>
      <c r="P26" s="1255"/>
      <c r="Q26" s="1255"/>
      <c r="R26" s="1255"/>
      <c r="S26" s="1255"/>
      <c r="T26" s="1255"/>
      <c r="U26" s="1200"/>
      <c r="V26" s="1200"/>
      <c r="W26" s="1200"/>
      <c r="X26" s="1200"/>
      <c r="Y26" s="1202"/>
    </row>
    <row r="27" spans="2:25">
      <c r="B27" s="1243" t="s">
        <v>59</v>
      </c>
      <c r="C27" s="1261">
        <v>4248.7070000000003</v>
      </c>
      <c r="D27" s="1262">
        <v>19271.955999999998</v>
      </c>
      <c r="E27" s="1263">
        <v>2063.9740000000002</v>
      </c>
      <c r="F27" s="774"/>
      <c r="G27" s="774"/>
      <c r="H27" s="1243" t="s">
        <v>472</v>
      </c>
      <c r="I27" s="1261">
        <v>4143.58</v>
      </c>
      <c r="J27" s="1262">
        <v>18982.184000000001</v>
      </c>
      <c r="K27" s="1264">
        <v>2167.0479999999998</v>
      </c>
      <c r="L27" s="1200"/>
      <c r="M27" s="1200"/>
      <c r="N27" s="1255"/>
      <c r="O27" s="1274"/>
      <c r="P27" s="1255"/>
      <c r="Q27" s="1255"/>
      <c r="R27" s="1255"/>
      <c r="S27" s="1255"/>
      <c r="T27" s="1255"/>
      <c r="U27" s="1274"/>
      <c r="V27" s="1255"/>
      <c r="W27" s="1255"/>
      <c r="X27" s="1255"/>
      <c r="Y27" s="1202"/>
    </row>
    <row r="28" spans="2:25">
      <c r="B28" s="1243" t="s">
        <v>213</v>
      </c>
      <c r="C28" s="1261">
        <v>4125.973</v>
      </c>
      <c r="D28" s="1262">
        <v>18689.485000000001</v>
      </c>
      <c r="E28" s="1263">
        <v>3013.9389999999999</v>
      </c>
      <c r="F28" s="774"/>
      <c r="G28" s="774"/>
      <c r="H28" s="1243" t="s">
        <v>55</v>
      </c>
      <c r="I28" s="1261">
        <v>3151.268</v>
      </c>
      <c r="J28" s="1262">
        <v>14461.198</v>
      </c>
      <c r="K28" s="1264">
        <v>1448.7539999999999</v>
      </c>
      <c r="L28" s="1200"/>
      <c r="M28" s="1274"/>
      <c r="N28" s="1255"/>
      <c r="O28" s="1275"/>
      <c r="P28" s="1276"/>
      <c r="Q28" s="1255"/>
      <c r="R28" s="1255"/>
      <c r="S28" s="1255"/>
      <c r="T28" s="1255"/>
      <c r="U28" s="1277"/>
      <c r="V28" s="1255"/>
      <c r="W28" s="1278"/>
      <c r="X28" s="1279"/>
      <c r="Y28" s="1202"/>
    </row>
    <row r="29" spans="2:25">
      <c r="B29" s="1243" t="s">
        <v>71</v>
      </c>
      <c r="C29" s="1261">
        <v>4109.3609999999999</v>
      </c>
      <c r="D29" s="1262">
        <v>18658.434000000001</v>
      </c>
      <c r="E29" s="1263">
        <v>2429.9760000000001</v>
      </c>
      <c r="F29" s="774"/>
      <c r="G29" s="774"/>
      <c r="H29" s="1260" t="s">
        <v>34</v>
      </c>
      <c r="I29" s="1261">
        <v>2570.9059999999999</v>
      </c>
      <c r="J29" s="1262">
        <v>11815.374</v>
      </c>
      <c r="K29" s="1264">
        <v>1297.8920000000001</v>
      </c>
      <c r="L29" s="1200"/>
      <c r="M29" s="1280"/>
      <c r="N29" s="1281"/>
      <c r="O29" s="1275"/>
      <c r="P29" s="1276"/>
      <c r="Q29" s="1255"/>
      <c r="R29" s="1255"/>
      <c r="S29" s="1255"/>
      <c r="T29" s="1274"/>
      <c r="U29" s="1255"/>
      <c r="V29" s="1278"/>
      <c r="W29" s="1279"/>
      <c r="X29" s="1202"/>
      <c r="Y29" s="1202"/>
    </row>
    <row r="30" spans="2:25">
      <c r="B30" s="1243" t="s">
        <v>34</v>
      </c>
      <c r="C30" s="1261">
        <v>3633.5410000000002</v>
      </c>
      <c r="D30" s="1262">
        <v>16464.05</v>
      </c>
      <c r="E30" s="1263">
        <v>1570.329</v>
      </c>
      <c r="F30" s="774"/>
      <c r="G30" s="774"/>
      <c r="H30" s="1243" t="s">
        <v>142</v>
      </c>
      <c r="I30" s="1261">
        <v>1913.278</v>
      </c>
      <c r="J30" s="1262">
        <v>8769.9619999999995</v>
      </c>
      <c r="K30" s="1264">
        <v>1801.415</v>
      </c>
      <c r="L30" s="1200"/>
      <c r="M30" s="1200"/>
      <c r="N30" s="1250"/>
      <c r="O30" s="1274"/>
      <c r="P30" s="1255"/>
      <c r="Q30" s="1255"/>
      <c r="R30" s="1255"/>
      <c r="S30" s="1255"/>
      <c r="T30" s="1278"/>
      <c r="U30" s="1278"/>
      <c r="V30" s="1278"/>
      <c r="W30" s="1279"/>
      <c r="X30" s="1202"/>
      <c r="Y30" s="1202"/>
    </row>
    <row r="31" spans="2:25">
      <c r="B31" s="1243" t="s">
        <v>138</v>
      </c>
      <c r="C31" s="1261">
        <v>2877.08</v>
      </c>
      <c r="D31" s="1262">
        <v>13074.065000000001</v>
      </c>
      <c r="E31" s="1263">
        <v>952.41800000000001</v>
      </c>
      <c r="F31" s="774"/>
      <c r="G31" s="774"/>
      <c r="H31" s="1243" t="s">
        <v>41</v>
      </c>
      <c r="I31" s="1261">
        <v>1795.175</v>
      </c>
      <c r="J31" s="1262">
        <v>8195.8829999999998</v>
      </c>
      <c r="K31" s="1264">
        <v>1039.6010000000001</v>
      </c>
      <c r="L31" s="1200"/>
      <c r="M31" s="1200"/>
      <c r="N31" s="1250"/>
      <c r="O31" s="1274"/>
      <c r="P31" s="1255"/>
      <c r="Q31" s="1255"/>
      <c r="R31" s="1255"/>
      <c r="S31" s="1255"/>
      <c r="T31" s="1278"/>
      <c r="U31" s="1278"/>
      <c r="V31" s="1278"/>
      <c r="W31" s="1279"/>
      <c r="X31" s="1202"/>
      <c r="Y31" s="1202"/>
    </row>
    <row r="32" spans="2:25">
      <c r="B32" s="1243" t="s">
        <v>481</v>
      </c>
      <c r="C32" s="1261">
        <v>1781.431</v>
      </c>
      <c r="D32" s="1262">
        <v>8070.9170000000004</v>
      </c>
      <c r="E32" s="1263">
        <v>924.44200000000001</v>
      </c>
      <c r="F32" s="774"/>
      <c r="G32" s="774"/>
      <c r="H32" s="1243" t="s">
        <v>71</v>
      </c>
      <c r="I32" s="1261">
        <v>1645.825</v>
      </c>
      <c r="J32" s="1262">
        <v>7490.1610000000001</v>
      </c>
      <c r="K32" s="1263">
        <v>1029.3599999999999</v>
      </c>
      <c r="L32" s="1200"/>
      <c r="M32" s="1250"/>
      <c r="N32" s="1250"/>
      <c r="O32" s="1274"/>
      <c r="P32" s="1255"/>
      <c r="Q32" s="1255"/>
      <c r="R32" s="1255"/>
      <c r="S32" s="1255"/>
      <c r="T32" s="1278"/>
      <c r="U32" s="1278"/>
      <c r="V32" s="1278"/>
      <c r="W32" s="1279"/>
      <c r="X32" s="1202"/>
      <c r="Y32" s="1202"/>
    </row>
    <row r="33" spans="1:25" ht="13.5" customHeight="1" thickBot="1">
      <c r="B33" s="1282" t="s">
        <v>472</v>
      </c>
      <c r="C33" s="1283">
        <v>1660.1130000000001</v>
      </c>
      <c r="D33" s="1284">
        <v>7551.0910000000003</v>
      </c>
      <c r="E33" s="1285">
        <v>838.23299999999995</v>
      </c>
      <c r="F33" s="774"/>
      <c r="G33" s="774"/>
      <c r="H33" s="1282" t="s">
        <v>49</v>
      </c>
      <c r="I33" s="1283">
        <v>1554.769</v>
      </c>
      <c r="J33" s="1284">
        <v>7146.665</v>
      </c>
      <c r="K33" s="1285">
        <v>452.81400000000002</v>
      </c>
      <c r="L33" s="1200"/>
      <c r="M33" s="1200"/>
      <c r="N33" s="1286"/>
      <c r="O33" s="1286"/>
      <c r="P33" s="1286"/>
      <c r="Q33" s="1200"/>
      <c r="R33" s="1200"/>
      <c r="S33" s="1200"/>
      <c r="T33" s="1200"/>
      <c r="U33" s="1200"/>
      <c r="V33" s="1200"/>
      <c r="W33" s="1200"/>
      <c r="X33" s="1202"/>
      <c r="Y33" s="1202"/>
    </row>
    <row r="34" spans="1:25" ht="14.25" customHeight="1">
      <c r="B34" s="1206" t="s">
        <v>87</v>
      </c>
      <c r="C34" s="1287"/>
      <c r="D34" s="1287"/>
      <c r="E34" s="1287"/>
      <c r="F34" s="1200"/>
      <c r="G34" s="1200"/>
      <c r="H34" s="1206" t="s">
        <v>87</v>
      </c>
      <c r="I34" s="1287"/>
      <c r="J34" s="1287"/>
      <c r="K34" s="1200"/>
      <c r="L34" s="1200"/>
      <c r="M34" s="1286"/>
      <c r="N34" s="1286"/>
      <c r="O34" s="1286"/>
      <c r="P34" s="1288"/>
      <c r="Q34" s="1200"/>
      <c r="R34" s="1200"/>
      <c r="S34" s="1200"/>
      <c r="T34" s="1200"/>
      <c r="U34" s="1200"/>
      <c r="V34" s="1200"/>
      <c r="W34" s="1202"/>
      <c r="X34" s="1202"/>
      <c r="Y34" s="1202"/>
    </row>
    <row r="35" spans="1:25">
      <c r="B35" s="1200"/>
      <c r="C35" s="1200"/>
      <c r="D35" s="1200"/>
      <c r="E35" s="1200"/>
      <c r="F35" s="1200"/>
      <c r="G35" s="1200"/>
      <c r="H35" s="1200"/>
      <c r="I35" s="1200"/>
      <c r="J35" s="1200"/>
      <c r="K35" s="1200"/>
      <c r="L35" s="1200"/>
      <c r="M35" s="1200"/>
      <c r="N35" s="1200"/>
      <c r="O35" s="1200"/>
      <c r="P35" s="1200"/>
      <c r="Q35" s="1200"/>
      <c r="R35" s="1200"/>
      <c r="S35" s="1200"/>
      <c r="T35" s="1200"/>
      <c r="U35" s="1200"/>
      <c r="V35" s="1200"/>
      <c r="W35" s="1202"/>
      <c r="X35" s="1202"/>
      <c r="Y35" s="1202"/>
    </row>
    <row r="36" spans="1:25" ht="26">
      <c r="B36" s="1204" t="s">
        <v>225</v>
      </c>
      <c r="C36" s="774"/>
      <c r="D36" s="1200"/>
      <c r="E36" s="1200"/>
      <c r="F36" s="1200"/>
      <c r="G36" s="1200"/>
      <c r="H36" s="1200"/>
      <c r="I36" s="1250"/>
      <c r="J36" s="1250"/>
      <c r="K36" s="1250"/>
      <c r="L36" s="1200"/>
      <c r="M36" s="1200"/>
      <c r="N36" s="1204" t="s">
        <v>227</v>
      </c>
      <c r="O36" s="1200"/>
      <c r="P36" s="1200"/>
      <c r="Q36" s="1200"/>
      <c r="R36" s="1200"/>
      <c r="S36" s="1200"/>
      <c r="T36" s="1200"/>
      <c r="U36" s="1200"/>
      <c r="V36" s="1200"/>
      <c r="W36" s="1200"/>
      <c r="X36" s="1202"/>
      <c r="Y36" s="1202"/>
    </row>
    <row r="37" spans="1:25" ht="15.5">
      <c r="B37" s="1207" t="s">
        <v>509</v>
      </c>
      <c r="C37" s="1207"/>
      <c r="D37" s="1207"/>
      <c r="E37" s="1207"/>
      <c r="F37" s="1207"/>
      <c r="G37" s="1207"/>
      <c r="H37" s="1207"/>
      <c r="I37" s="1207"/>
      <c r="J37" s="1207"/>
      <c r="K37" s="1207"/>
      <c r="L37" s="1208"/>
      <c r="M37" s="1200"/>
      <c r="N37" s="1207" t="s">
        <v>508</v>
      </c>
      <c r="O37" s="1289"/>
      <c r="P37" s="1289"/>
      <c r="Q37" s="1289"/>
      <c r="R37" s="1289"/>
      <c r="S37" s="1289"/>
      <c r="T37" s="1289"/>
      <c r="U37" s="1289"/>
      <c r="V37" s="1289"/>
      <c r="W37" s="1289"/>
      <c r="X37" s="1290"/>
      <c r="Y37" s="1200"/>
    </row>
    <row r="38" spans="1:25" ht="13.5" thickBot="1">
      <c r="B38" s="1200"/>
      <c r="C38" s="1200"/>
      <c r="D38" s="1200"/>
      <c r="E38" s="1200"/>
      <c r="F38" s="1200"/>
      <c r="G38" s="1200"/>
      <c r="H38" s="1200"/>
      <c r="I38" s="1200"/>
      <c r="J38" s="1200"/>
      <c r="K38" s="1200"/>
      <c r="L38" s="1200"/>
      <c r="M38" s="1200"/>
      <c r="N38" s="1200"/>
      <c r="O38" s="1200"/>
      <c r="P38" s="1200"/>
      <c r="Q38" s="1200"/>
      <c r="R38" s="1200"/>
      <c r="S38" s="1200"/>
      <c r="T38" s="1200"/>
      <c r="U38" s="1200"/>
      <c r="V38" s="1200"/>
      <c r="W38" s="1200"/>
      <c r="X38" s="1200"/>
      <c r="Y38"/>
    </row>
    <row r="39" spans="1:25" ht="21.5" thickBot="1">
      <c r="B39" s="1210" t="s">
        <v>75</v>
      </c>
      <c r="C39" s="1211"/>
      <c r="D39" s="1211"/>
      <c r="E39" s="1211"/>
      <c r="F39" s="1212"/>
      <c r="G39" s="774"/>
      <c r="H39" s="1210" t="s">
        <v>75</v>
      </c>
      <c r="I39" s="1211"/>
      <c r="J39" s="1211"/>
      <c r="K39" s="1211"/>
      <c r="L39" s="1212"/>
      <c r="M39" s="1200"/>
      <c r="N39" s="1210" t="s">
        <v>84</v>
      </c>
      <c r="O39" s="1211"/>
      <c r="P39" s="1211"/>
      <c r="Q39" s="1211"/>
      <c r="R39" s="1212"/>
      <c r="S39" s="774"/>
      <c r="T39" s="1210" t="s">
        <v>84</v>
      </c>
      <c r="U39" s="1211"/>
      <c r="V39" s="1211"/>
      <c r="W39" s="1211"/>
      <c r="X39" s="1212"/>
      <c r="Y39"/>
    </row>
    <row r="40" spans="1:25" s="744" customFormat="1" ht="19" thickBot="1">
      <c r="B40" s="1213" t="s">
        <v>506</v>
      </c>
      <c r="C40" s="1217"/>
      <c r="D40" s="1218"/>
      <c r="E40" s="1219"/>
      <c r="F40" s="1219"/>
      <c r="G40" s="1291"/>
      <c r="H40" s="1213" t="s">
        <v>507</v>
      </c>
      <c r="I40" s="1217"/>
      <c r="J40" s="1218"/>
      <c r="K40" s="1219"/>
      <c r="L40" s="1219"/>
      <c r="M40" s="1292"/>
      <c r="N40" s="1213" t="s">
        <v>506</v>
      </c>
      <c r="O40" s="1217"/>
      <c r="P40" s="1218"/>
      <c r="Q40" s="1219"/>
      <c r="R40" s="1219"/>
      <c r="S40" s="774"/>
      <c r="T40" s="1213" t="s">
        <v>507</v>
      </c>
      <c r="U40" s="1217"/>
      <c r="V40" s="1218"/>
      <c r="W40" s="1219"/>
      <c r="X40" s="1219"/>
      <c r="Y40"/>
    </row>
    <row r="41" spans="1:25" ht="29.5" thickBot="1">
      <c r="B41" s="1228" t="s">
        <v>85</v>
      </c>
      <c r="C41" s="1229" t="s">
        <v>82</v>
      </c>
      <c r="D41" s="1230" t="s">
        <v>86</v>
      </c>
      <c r="E41" s="1293" t="s">
        <v>79</v>
      </c>
      <c r="F41" s="1294" t="s">
        <v>226</v>
      </c>
      <c r="G41" s="773"/>
      <c r="H41" s="1295" t="s">
        <v>85</v>
      </c>
      <c r="I41" s="1229" t="s">
        <v>82</v>
      </c>
      <c r="J41" s="1230" t="s">
        <v>86</v>
      </c>
      <c r="K41" s="1293" t="s">
        <v>79</v>
      </c>
      <c r="L41" s="1294" t="s">
        <v>226</v>
      </c>
      <c r="M41" s="1279"/>
      <c r="N41" s="1295" t="s">
        <v>85</v>
      </c>
      <c r="O41" s="1229" t="s">
        <v>82</v>
      </c>
      <c r="P41" s="1230" t="s">
        <v>86</v>
      </c>
      <c r="Q41" s="1293" t="s">
        <v>79</v>
      </c>
      <c r="R41" s="1294" t="s">
        <v>226</v>
      </c>
      <c r="S41" s="773"/>
      <c r="T41" s="1296" t="s">
        <v>85</v>
      </c>
      <c r="U41" s="1225" t="s">
        <v>82</v>
      </c>
      <c r="V41" s="1226" t="s">
        <v>460</v>
      </c>
      <c r="W41" s="1297" t="s">
        <v>79</v>
      </c>
      <c r="X41" s="1227" t="s">
        <v>226</v>
      </c>
      <c r="Y41"/>
    </row>
    <row r="42" spans="1:25" ht="15" thickBot="1">
      <c r="B42" s="1233" t="s">
        <v>76</v>
      </c>
      <c r="C42" s="1234">
        <v>1453.2460000000001</v>
      </c>
      <c r="D42" s="1235">
        <v>6579.68</v>
      </c>
      <c r="E42" s="1298">
        <v>1382.3430000000001</v>
      </c>
      <c r="F42" s="1299">
        <v>8.7759999999999998</v>
      </c>
      <c r="G42" s="773"/>
      <c r="H42" s="1300" t="s">
        <v>76</v>
      </c>
      <c r="I42" s="1301">
        <v>2957.5459999999998</v>
      </c>
      <c r="J42" s="1302">
        <v>13445.828</v>
      </c>
      <c r="K42" s="1303">
        <v>1158.1790000000001</v>
      </c>
      <c r="L42" s="1304">
        <v>9.8689999999999998</v>
      </c>
      <c r="M42" s="1279"/>
      <c r="N42" s="1305" t="s">
        <v>76</v>
      </c>
      <c r="O42" s="1303">
        <v>141056.236</v>
      </c>
      <c r="P42" s="1302">
        <v>640219.86199999996</v>
      </c>
      <c r="Q42" s="1301">
        <v>76014.755999999994</v>
      </c>
      <c r="R42" s="1306">
        <v>2307.92</v>
      </c>
      <c r="S42" s="773"/>
      <c r="T42" s="1305" t="s">
        <v>76</v>
      </c>
      <c r="U42" s="1303">
        <v>113032.47900000001</v>
      </c>
      <c r="V42" s="1302">
        <v>518582.07500000001</v>
      </c>
      <c r="W42" s="1301">
        <v>66642.212</v>
      </c>
      <c r="X42" s="1307">
        <v>1943.723</v>
      </c>
      <c r="Y42"/>
    </row>
    <row r="43" spans="1:25">
      <c r="B43" s="1308" t="s">
        <v>63</v>
      </c>
      <c r="C43" s="1309">
        <v>1387.914</v>
      </c>
      <c r="D43" s="1310">
        <v>6285.058</v>
      </c>
      <c r="E43" s="1311">
        <v>1321.1669999999999</v>
      </c>
      <c r="F43" s="1312">
        <v>8.39</v>
      </c>
      <c r="G43" s="773"/>
      <c r="H43" s="1318" t="s">
        <v>438</v>
      </c>
      <c r="I43" s="1319">
        <v>1865.855</v>
      </c>
      <c r="J43" s="1310">
        <v>8498.7960000000003</v>
      </c>
      <c r="K43" s="1311">
        <v>202.07599999999999</v>
      </c>
      <c r="L43" s="1312">
        <v>2.2040000000000002</v>
      </c>
      <c r="M43" s="1279"/>
      <c r="N43" s="1318" t="s">
        <v>36</v>
      </c>
      <c r="O43" s="1319">
        <v>121558.375</v>
      </c>
      <c r="P43" s="1310">
        <v>551872.43400000001</v>
      </c>
      <c r="Q43" s="1311">
        <v>62918.014999999999</v>
      </c>
      <c r="R43" s="1312">
        <v>2077.8649999999998</v>
      </c>
      <c r="S43" s="773"/>
      <c r="T43" s="1318" t="s">
        <v>36</v>
      </c>
      <c r="U43" s="1319">
        <v>94999.955000000002</v>
      </c>
      <c r="V43" s="1310">
        <v>436004.32699999999</v>
      </c>
      <c r="W43" s="1311">
        <v>54182.345999999998</v>
      </c>
      <c r="X43" s="1320">
        <v>1752.05</v>
      </c>
      <c r="Y43"/>
    </row>
    <row r="44" spans="1:25" ht="13.5" thickBot="1">
      <c r="B44" s="1325" t="s">
        <v>45</v>
      </c>
      <c r="C44" s="1326">
        <v>65.331999999999994</v>
      </c>
      <c r="D44" s="1327">
        <v>294.62200000000001</v>
      </c>
      <c r="E44" s="1328">
        <v>61.176000000000002</v>
      </c>
      <c r="F44" s="1329">
        <v>0.38600000000000001</v>
      </c>
      <c r="G44" s="773"/>
      <c r="H44" s="1341" t="s">
        <v>63</v>
      </c>
      <c r="I44" s="1331">
        <v>891.31</v>
      </c>
      <c r="J44" s="1327">
        <v>4046.9989999999998</v>
      </c>
      <c r="K44" s="1328">
        <v>816.81899999999996</v>
      </c>
      <c r="L44" s="1329">
        <v>6.4649999999999999</v>
      </c>
      <c r="M44" s="1279"/>
      <c r="N44" s="1313" t="s">
        <v>38</v>
      </c>
      <c r="O44" s="1314">
        <v>10681.888000000001</v>
      </c>
      <c r="P44" s="1315">
        <v>48375.923000000003</v>
      </c>
      <c r="Q44" s="1316">
        <v>7670.4679999999998</v>
      </c>
      <c r="R44" s="1317">
        <v>116.253</v>
      </c>
      <c r="S44" s="773"/>
      <c r="T44" s="1313" t="s">
        <v>38</v>
      </c>
      <c r="U44" s="1314">
        <v>6784.5559999999996</v>
      </c>
      <c r="V44" s="1315">
        <v>31001.527999999998</v>
      </c>
      <c r="W44" s="1316">
        <v>4312.72</v>
      </c>
      <c r="X44" s="1323">
        <v>87.974999999999994</v>
      </c>
      <c r="Y44"/>
    </row>
    <row r="45" spans="1:25">
      <c r="A45" s="1404"/>
      <c r="B45" s="1206" t="s">
        <v>87</v>
      </c>
      <c r="C45" s="1408"/>
      <c r="D45" s="1407"/>
      <c r="E45" s="1407"/>
      <c r="F45" s="1406"/>
      <c r="G45" s="902"/>
      <c r="H45" s="1332" t="s">
        <v>87</v>
      </c>
      <c r="I45" s="1407"/>
      <c r="J45" s="1407"/>
      <c r="K45" s="1407"/>
      <c r="L45" s="1406"/>
      <c r="M45" s="1279"/>
      <c r="N45" s="1324" t="s">
        <v>45</v>
      </c>
      <c r="O45" s="1314">
        <v>4059.2049999999999</v>
      </c>
      <c r="P45" s="1315">
        <v>18391.188999999998</v>
      </c>
      <c r="Q45" s="1316">
        <v>1806.9380000000001</v>
      </c>
      <c r="R45" s="1317">
        <v>60.262999999999998</v>
      </c>
      <c r="S45" s="773"/>
      <c r="T45" s="1324" t="s">
        <v>45</v>
      </c>
      <c r="U45" s="1314">
        <v>5306.8320000000003</v>
      </c>
      <c r="V45" s="1315">
        <v>24347.866000000002</v>
      </c>
      <c r="W45" s="1316">
        <v>3321.444</v>
      </c>
      <c r="X45" s="1323">
        <v>45.674999999999997</v>
      </c>
      <c r="Y45"/>
    </row>
    <row r="46" spans="1:25">
      <c r="B46" s="1339"/>
      <c r="C46" s="1288"/>
      <c r="D46" s="1274"/>
      <c r="E46" s="1274"/>
      <c r="F46" s="1275"/>
      <c r="G46" s="902"/>
      <c r="H46" s="1405"/>
      <c r="I46" s="1274"/>
      <c r="J46" s="1274"/>
      <c r="K46" s="1274"/>
      <c r="L46" s="1275"/>
      <c r="M46" s="1279"/>
      <c r="N46" s="1313" t="s">
        <v>58</v>
      </c>
      <c r="O46" s="1314">
        <v>1761.07</v>
      </c>
      <c r="P46" s="1315">
        <v>7963.393</v>
      </c>
      <c r="Q46" s="1316">
        <v>1511.095</v>
      </c>
      <c r="R46" s="1317">
        <v>13.510999999999999</v>
      </c>
      <c r="S46" s="773"/>
      <c r="T46" s="1313" t="s">
        <v>58</v>
      </c>
      <c r="U46" s="1314">
        <v>4556.442</v>
      </c>
      <c r="V46" s="1315">
        <v>20906.514999999999</v>
      </c>
      <c r="W46" s="1316">
        <v>3804.6129999999998</v>
      </c>
      <c r="X46" s="1323">
        <v>41.636000000000003</v>
      </c>
      <c r="Y46"/>
    </row>
    <row r="47" spans="1:25">
      <c r="C47" s="1288"/>
      <c r="D47" s="1274"/>
      <c r="E47" s="1274"/>
      <c r="F47" s="1275"/>
      <c r="G47" s="1275"/>
      <c r="H47" s="1425"/>
      <c r="I47" s="1274"/>
      <c r="J47" s="1274"/>
      <c r="K47" s="1274"/>
      <c r="L47" s="1275"/>
      <c r="M47" s="1279"/>
      <c r="N47" s="1333" t="s">
        <v>59</v>
      </c>
      <c r="O47" s="1334">
        <v>859.95100000000002</v>
      </c>
      <c r="P47" s="1335">
        <v>3927.069</v>
      </c>
      <c r="Q47" s="1336">
        <v>459.73</v>
      </c>
      <c r="R47" s="1337">
        <v>16.3</v>
      </c>
      <c r="S47" s="773"/>
      <c r="T47" s="1333" t="s">
        <v>60</v>
      </c>
      <c r="U47" s="1334">
        <v>304.68799999999999</v>
      </c>
      <c r="V47" s="1335">
        <v>1403.528</v>
      </c>
      <c r="W47" s="1336">
        <v>135.83000000000001</v>
      </c>
      <c r="X47" s="1338">
        <v>4.6390000000000002</v>
      </c>
      <c r="Y47"/>
    </row>
    <row r="48" spans="1:25">
      <c r="B48" s="1339"/>
      <c r="C48" s="1288"/>
      <c r="D48" s="1274"/>
      <c r="E48" s="1274"/>
      <c r="F48" s="1275"/>
      <c r="G48" s="1275"/>
      <c r="H48" s="1340"/>
      <c r="I48" s="1274"/>
      <c r="J48" s="1274"/>
      <c r="K48" s="1274"/>
      <c r="L48" s="1275"/>
      <c r="M48" s="1279"/>
      <c r="N48" s="1313" t="s">
        <v>60</v>
      </c>
      <c r="O48" s="1314">
        <v>777.02200000000005</v>
      </c>
      <c r="P48" s="1315">
        <v>3527.7150000000001</v>
      </c>
      <c r="Q48" s="1316">
        <v>329.70800000000003</v>
      </c>
      <c r="R48" s="1317">
        <v>11.317</v>
      </c>
      <c r="S48" s="773"/>
      <c r="T48" s="1313" t="s">
        <v>78</v>
      </c>
      <c r="U48" s="1314">
        <v>304.23</v>
      </c>
      <c r="V48" s="1315">
        <v>1374.0409999999999</v>
      </c>
      <c r="W48" s="1316">
        <v>220.76400000000001</v>
      </c>
      <c r="X48" s="1323">
        <v>1.8</v>
      </c>
      <c r="Y48" s="1200"/>
    </row>
    <row r="49" spans="2:25" ht="13.5" thickBot="1">
      <c r="B49" s="1200"/>
      <c r="C49" s="1288"/>
      <c r="D49" s="1274"/>
      <c r="E49" s="1274"/>
      <c r="F49" s="1275"/>
      <c r="G49" s="1275"/>
      <c r="H49" s="1340"/>
      <c r="I49" s="1274"/>
      <c r="J49" s="1274"/>
      <c r="K49" s="1274"/>
      <c r="L49" s="1275"/>
      <c r="M49" s="1279"/>
      <c r="N49" s="1341" t="s">
        <v>63</v>
      </c>
      <c r="O49" s="1331">
        <v>667.26700000000005</v>
      </c>
      <c r="P49" s="1327">
        <v>3034.8969999999999</v>
      </c>
      <c r="Q49" s="1328">
        <v>663.57</v>
      </c>
      <c r="R49" s="1329">
        <v>5.556</v>
      </c>
      <c r="S49" s="773"/>
      <c r="T49" s="1341" t="s">
        <v>59</v>
      </c>
      <c r="U49" s="1331">
        <v>233.02</v>
      </c>
      <c r="V49" s="1327">
        <v>1069.046</v>
      </c>
      <c r="W49" s="1328">
        <v>244.137</v>
      </c>
      <c r="X49" s="1342">
        <v>4.6349999999999998</v>
      </c>
      <c r="Y49" s="1200"/>
    </row>
    <row r="50" spans="2:25">
      <c r="B50" s="1343"/>
      <c r="C50" s="1343"/>
      <c r="D50" s="1343"/>
      <c r="E50" s="1343"/>
      <c r="F50" s="1343"/>
      <c r="G50" s="1343"/>
      <c r="H50" s="774"/>
      <c r="I50" s="1202"/>
      <c r="J50" s="1202"/>
      <c r="K50" s="1202"/>
      <c r="L50" s="1202"/>
      <c r="M50" s="1200"/>
      <c r="N50" s="1206" t="s">
        <v>87</v>
      </c>
      <c r="O50" s="1286"/>
      <c r="P50" s="1286"/>
      <c r="Q50" s="1286"/>
      <c r="R50" s="1344"/>
      <c r="S50" s="1344"/>
      <c r="T50" s="1206" t="s">
        <v>87</v>
      </c>
      <c r="U50" s="774"/>
      <c r="V50" s="774"/>
      <c r="W50" s="774"/>
      <c r="X50" s="774"/>
      <c r="Y50" s="1200"/>
    </row>
    <row r="51" spans="2:25">
      <c r="B51" s="1343"/>
      <c r="C51" s="1202"/>
      <c r="D51" s="1202"/>
      <c r="E51" s="1202"/>
      <c r="F51" s="1202"/>
      <c r="G51" s="1202"/>
      <c r="H51" s="774"/>
      <c r="I51" s="1202"/>
      <c r="J51" s="1202"/>
      <c r="K51" s="1202"/>
      <c r="L51" s="1202"/>
      <c r="M51" s="1200"/>
      <c r="N51" s="1200"/>
      <c r="O51" s="1200"/>
      <c r="P51" s="1200"/>
      <c r="Q51" s="1200"/>
      <c r="R51" s="1200"/>
      <c r="S51" s="1200"/>
      <c r="T51" s="1200"/>
      <c r="U51" s="1286"/>
      <c r="V51" s="1286"/>
      <c r="W51" s="1286"/>
      <c r="X51" s="1286"/>
      <c r="Y51" s="1200"/>
    </row>
    <row r="52" spans="2:25">
      <c r="B52" s="1343"/>
      <c r="C52" s="1202"/>
      <c r="D52" s="1202"/>
      <c r="E52" s="1202"/>
      <c r="F52" s="1202"/>
      <c r="G52" s="1202"/>
      <c r="H52" s="774"/>
      <c r="I52" s="1202"/>
      <c r="J52" s="1202"/>
      <c r="K52" s="1202"/>
      <c r="L52" s="1202"/>
      <c r="M52" s="1200"/>
      <c r="N52" s="1200"/>
      <c r="O52" s="1200"/>
      <c r="P52" s="1200"/>
      <c r="Q52" s="1200"/>
      <c r="R52" s="1200"/>
      <c r="S52" s="1200"/>
      <c r="T52" s="1339"/>
      <c r="U52" s="1288"/>
      <c r="V52" s="1288"/>
      <c r="W52" s="1288"/>
      <c r="X52" s="1345"/>
      <c r="Y52" s="1200"/>
    </row>
    <row r="53" spans="2:25">
      <c r="B53" s="1343"/>
      <c r="C53" s="1202"/>
      <c r="D53" s="1202"/>
      <c r="E53" s="1202"/>
      <c r="F53" s="1202"/>
      <c r="G53" s="1202"/>
      <c r="H53" s="774"/>
      <c r="I53" s="1202"/>
      <c r="J53" s="1202"/>
      <c r="K53" s="1202"/>
      <c r="L53" s="1202"/>
      <c r="M53" s="1200"/>
      <c r="N53" s="1200"/>
      <c r="O53" s="1200"/>
      <c r="P53" s="1200"/>
      <c r="Q53" s="1200"/>
      <c r="R53" s="1200"/>
      <c r="S53" s="1200"/>
      <c r="T53" s="1200"/>
      <c r="U53" s="1200"/>
      <c r="V53" s="1200"/>
      <c r="W53" s="1200"/>
      <c r="X53" s="1200"/>
      <c r="Y53" s="1200"/>
    </row>
    <row r="54" spans="2:25">
      <c r="B54" s="1343"/>
      <c r="C54" s="1202"/>
      <c r="D54" s="1202"/>
      <c r="E54" s="1202"/>
      <c r="F54" s="1202"/>
      <c r="G54" s="1202"/>
      <c r="H54" s="774"/>
      <c r="I54" s="1202"/>
      <c r="J54" s="1202"/>
      <c r="K54" s="1202"/>
      <c r="L54" s="1202"/>
      <c r="M54" s="1200"/>
      <c r="N54" s="1200"/>
      <c r="O54" s="1200"/>
      <c r="P54" s="1200"/>
      <c r="Q54" s="1200"/>
      <c r="R54" s="1200"/>
      <c r="S54" s="1200"/>
      <c r="T54" s="1200"/>
      <c r="U54" s="1200"/>
      <c r="V54" s="1200"/>
      <c r="W54" s="1200"/>
      <c r="X54" s="1200"/>
      <c r="Y54" s="1200"/>
    </row>
    <row r="55" spans="2:25">
      <c r="B55" s="1343"/>
      <c r="C55" s="1202"/>
      <c r="D55" s="1202"/>
      <c r="E55" s="1202"/>
      <c r="F55" s="1202"/>
      <c r="G55" s="1202"/>
      <c r="H55" s="1200"/>
      <c r="I55" s="1200"/>
      <c r="J55" s="1200"/>
      <c r="K55" s="1200"/>
      <c r="L55" s="1200"/>
      <c r="M55" s="1200"/>
      <c r="N55" s="1200"/>
      <c r="O55" s="1200"/>
      <c r="P55" s="1200"/>
      <c r="Q55" s="1200"/>
      <c r="R55" s="1200"/>
      <c r="S55" s="1200"/>
      <c r="T55" s="1200"/>
      <c r="U55" s="774"/>
      <c r="V55" s="774"/>
      <c r="W55" s="774"/>
      <c r="X55" s="774"/>
      <c r="Y55" s="774"/>
    </row>
    <row r="56" spans="2:25">
      <c r="B56" s="1343"/>
      <c r="C56" s="1202"/>
      <c r="D56" s="1202"/>
      <c r="E56" s="1202"/>
      <c r="F56" s="1202"/>
      <c r="G56" s="1202"/>
      <c r="H56" s="1200"/>
      <c r="I56" s="1200"/>
      <c r="J56" s="1200"/>
      <c r="K56" s="1200"/>
      <c r="L56" s="1200"/>
      <c r="M56" s="1200"/>
      <c r="N56" s="1200"/>
      <c r="O56" s="1200"/>
      <c r="P56" s="1200"/>
      <c r="Q56" s="1200"/>
      <c r="R56" s="1200"/>
      <c r="S56" s="1200"/>
      <c r="T56" s="1200"/>
      <c r="U56" s="774"/>
      <c r="V56" s="774"/>
      <c r="W56" s="774"/>
      <c r="X56" s="774"/>
      <c r="Y56" s="774"/>
    </row>
    <row r="57" spans="2:25">
      <c r="B57" s="1280"/>
      <c r="C57" s="1280"/>
      <c r="D57" s="1280"/>
      <c r="E57" s="1280"/>
      <c r="F57" s="1280"/>
      <c r="G57" s="1280"/>
      <c r="H57" s="1200"/>
      <c r="I57" s="1200"/>
      <c r="J57" s="1200"/>
      <c r="K57" s="1200"/>
      <c r="L57" s="1200"/>
      <c r="M57" s="1200"/>
      <c r="N57" s="1200"/>
      <c r="O57" s="1200"/>
      <c r="P57" s="1200"/>
      <c r="Q57" s="1200"/>
      <c r="R57" s="1200"/>
      <c r="S57" s="1200"/>
      <c r="T57" s="1200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96" t="s">
        <v>83</v>
      </c>
      <c r="C1" s="1197"/>
      <c r="D1" s="1197"/>
      <c r="E1" s="1197"/>
      <c r="F1" s="1197"/>
      <c r="G1" s="1197"/>
      <c r="H1" s="1197"/>
      <c r="I1" s="1198"/>
      <c r="J1" s="1199"/>
      <c r="K1" s="1200"/>
      <c r="L1" s="1201"/>
      <c r="M1" s="1201"/>
      <c r="N1" s="1201"/>
      <c r="O1" s="1201"/>
      <c r="P1" s="1202"/>
      <c r="Q1" s="1202"/>
      <c r="R1" s="1202"/>
      <c r="S1" s="1202"/>
      <c r="T1" s="1200"/>
      <c r="U1" s="1200"/>
      <c r="V1" s="1200"/>
      <c r="W1" s="1200"/>
      <c r="X1" s="1200"/>
      <c r="Y1" s="1200"/>
    </row>
    <row r="2" spans="2:25" ht="12" customHeight="1">
      <c r="B2" s="1203"/>
      <c r="C2" s="1197"/>
      <c r="D2" s="1197"/>
      <c r="E2" s="1197"/>
      <c r="F2" s="1197"/>
      <c r="G2" s="1197"/>
      <c r="H2" s="1197"/>
      <c r="I2" s="1198"/>
      <c r="J2" s="1199"/>
      <c r="K2" s="1200"/>
      <c r="L2" s="1201"/>
      <c r="M2" s="1201"/>
      <c r="N2" s="1201"/>
      <c r="O2" s="1201"/>
      <c r="P2" s="1202"/>
      <c r="Q2" s="1202"/>
      <c r="R2" s="1202"/>
      <c r="S2" s="1202"/>
      <c r="T2" s="1200"/>
      <c r="U2" s="1200"/>
      <c r="V2" s="1200"/>
      <c r="W2" s="1200"/>
      <c r="X2" s="1200"/>
      <c r="Y2" s="1200"/>
    </row>
    <row r="3" spans="2:25" ht="24.75" customHeight="1">
      <c r="B3" s="1204" t="s">
        <v>229</v>
      </c>
      <c r="C3" s="774"/>
      <c r="D3" s="1200"/>
      <c r="E3" s="1200"/>
      <c r="F3" s="1205"/>
      <c r="G3" s="1205"/>
      <c r="H3" s="1205"/>
      <c r="I3" s="1206"/>
      <c r="J3" s="1199"/>
      <c r="K3" s="1200"/>
      <c r="L3" s="1200"/>
      <c r="M3" s="1200"/>
      <c r="N3" s="1204" t="s">
        <v>236</v>
      </c>
      <c r="O3" s="774"/>
      <c r="P3" s="1200"/>
      <c r="Q3" s="1200"/>
      <c r="R3" s="1205"/>
      <c r="S3" s="1205"/>
      <c r="T3" s="1205"/>
      <c r="U3" s="1206"/>
      <c r="V3" s="1200"/>
      <c r="W3" s="1200"/>
      <c r="X3" s="1200"/>
      <c r="Y3" s="1200"/>
    </row>
    <row r="4" spans="2:25" ht="21" customHeight="1">
      <c r="B4" s="1207" t="s">
        <v>473</v>
      </c>
      <c r="C4" s="1207"/>
      <c r="D4" s="1207"/>
      <c r="E4" s="1207"/>
      <c r="F4" s="1207"/>
      <c r="G4" s="1207"/>
      <c r="H4" s="1207"/>
      <c r="I4" s="1207"/>
      <c r="J4" s="1208"/>
      <c r="K4" s="1208"/>
      <c r="L4" s="1200"/>
      <c r="M4" s="1200"/>
      <c r="N4" s="1207" t="s">
        <v>474</v>
      </c>
      <c r="O4" s="1207"/>
      <c r="P4" s="1207"/>
      <c r="Q4" s="1207"/>
      <c r="R4" s="1207"/>
      <c r="S4" s="1207"/>
      <c r="T4" s="1207"/>
      <c r="U4" s="1207"/>
      <c r="V4" s="1207"/>
      <c r="W4" s="1200"/>
      <c r="X4" s="1200"/>
      <c r="Y4" s="1200"/>
    </row>
    <row r="5" spans="2:25" ht="15" customHeight="1" thickBot="1">
      <c r="B5" s="1201"/>
      <c r="C5" s="1201"/>
      <c r="D5" s="1201"/>
      <c r="E5" s="1201"/>
      <c r="F5" s="1201"/>
      <c r="G5" s="1201"/>
      <c r="H5" s="1209"/>
      <c r="I5" s="1209"/>
      <c r="J5" s="1200"/>
      <c r="K5" s="1200"/>
      <c r="L5" s="1200"/>
      <c r="M5" s="1200"/>
      <c r="N5" s="1209"/>
      <c r="O5" s="1209"/>
      <c r="P5" s="1209"/>
      <c r="Q5" s="1209"/>
      <c r="R5" s="1209"/>
      <c r="S5" s="1209"/>
      <c r="T5" s="1209"/>
      <c r="U5" s="1209"/>
      <c r="V5" s="1209"/>
      <c r="W5" s="1200"/>
      <c r="X5" s="1200"/>
      <c r="Y5" s="1200"/>
    </row>
    <row r="6" spans="2:25" ht="21.5" thickBot="1">
      <c r="B6" s="1210" t="s">
        <v>75</v>
      </c>
      <c r="C6" s="1211"/>
      <c r="D6" s="1211"/>
      <c r="E6" s="1212"/>
      <c r="F6" s="774"/>
      <c r="G6" s="774"/>
      <c r="H6" s="1210" t="s">
        <v>75</v>
      </c>
      <c r="I6" s="1211"/>
      <c r="J6" s="1211"/>
      <c r="K6" s="1212"/>
      <c r="L6" s="1200"/>
      <c r="M6" s="1200"/>
      <c r="N6" s="1210" t="s">
        <v>84</v>
      </c>
      <c r="O6" s="1211"/>
      <c r="P6" s="1211"/>
      <c r="Q6" s="1212"/>
      <c r="R6" s="774"/>
      <c r="S6" s="774"/>
      <c r="T6" s="1210" t="s">
        <v>84</v>
      </c>
      <c r="U6" s="1211"/>
      <c r="V6" s="1211"/>
      <c r="W6" s="1212"/>
      <c r="X6" s="1200"/>
      <c r="Y6" s="1200"/>
    </row>
    <row r="7" spans="2:25" ht="19" thickBot="1">
      <c r="B7" s="1213" t="s">
        <v>470</v>
      </c>
      <c r="C7" s="1214"/>
      <c r="D7" s="1215"/>
      <c r="E7" s="1216"/>
      <c r="F7" s="774"/>
      <c r="G7" s="774"/>
      <c r="H7" s="1213" t="s">
        <v>471</v>
      </c>
      <c r="I7" s="1214"/>
      <c r="J7" s="1215"/>
      <c r="K7" s="1216"/>
      <c r="L7" s="1200"/>
      <c r="M7" s="1200"/>
      <c r="N7" s="1213" t="s">
        <v>470</v>
      </c>
      <c r="O7" s="1217"/>
      <c r="P7" s="1218"/>
      <c r="Q7" s="1219"/>
      <c r="R7" s="774"/>
      <c r="S7" s="774"/>
      <c r="T7" s="1220" t="s">
        <v>471</v>
      </c>
      <c r="U7" s="1221"/>
      <c r="V7" s="1222"/>
      <c r="W7" s="1223"/>
      <c r="X7" s="1200"/>
      <c r="Y7" s="1200"/>
    </row>
    <row r="8" spans="2:25" ht="29.5" thickBot="1">
      <c r="B8" s="1224" t="s">
        <v>85</v>
      </c>
      <c r="C8" s="1225" t="s">
        <v>82</v>
      </c>
      <c r="D8" s="1226" t="s">
        <v>86</v>
      </c>
      <c r="E8" s="1227" t="s">
        <v>79</v>
      </c>
      <c r="F8" s="774"/>
      <c r="G8" s="774"/>
      <c r="H8" s="1228" t="s">
        <v>85</v>
      </c>
      <c r="I8" s="1229" t="s">
        <v>82</v>
      </c>
      <c r="J8" s="1230" t="s">
        <v>86</v>
      </c>
      <c r="K8" s="1231" t="s">
        <v>79</v>
      </c>
      <c r="L8" s="1200"/>
      <c r="M8" s="1200"/>
      <c r="N8" s="1228" t="s">
        <v>85</v>
      </c>
      <c r="O8" s="1229" t="s">
        <v>82</v>
      </c>
      <c r="P8" s="1230" t="s">
        <v>86</v>
      </c>
      <c r="Q8" s="1231" t="s">
        <v>79</v>
      </c>
      <c r="R8" s="1232"/>
      <c r="S8" s="774"/>
      <c r="T8" s="1228" t="s">
        <v>85</v>
      </c>
      <c r="U8" s="1229" t="s">
        <v>275</v>
      </c>
      <c r="V8" s="1230" t="s">
        <v>86</v>
      </c>
      <c r="W8" s="1231" t="s">
        <v>79</v>
      </c>
      <c r="X8" s="1200"/>
      <c r="Y8" s="1200"/>
    </row>
    <row r="9" spans="2:25" ht="15" thickBot="1">
      <c r="B9" s="1233" t="s">
        <v>76</v>
      </c>
      <c r="C9" s="1234">
        <v>779038.84100000001</v>
      </c>
      <c r="D9" s="1235">
        <v>3447888.702</v>
      </c>
      <c r="E9" s="1236">
        <v>394170.91399999999</v>
      </c>
      <c r="F9" s="774"/>
      <c r="G9" s="774"/>
      <c r="H9" s="1233" t="s">
        <v>76</v>
      </c>
      <c r="I9" s="1234">
        <v>754006.08100000001</v>
      </c>
      <c r="J9" s="1237">
        <v>3441863.7390000001</v>
      </c>
      <c r="K9" s="1236">
        <v>411486.75099999999</v>
      </c>
      <c r="L9" s="1200"/>
      <c r="M9" s="1200"/>
      <c r="N9" s="1238" t="s">
        <v>76</v>
      </c>
      <c r="O9" s="1239">
        <v>1365617.466</v>
      </c>
      <c r="P9" s="1240">
        <v>6031969.3329999996</v>
      </c>
      <c r="Q9" s="1241">
        <v>664490.40899999999</v>
      </c>
      <c r="R9" s="1242"/>
      <c r="S9" s="774"/>
      <c r="T9" s="1238" t="s">
        <v>76</v>
      </c>
      <c r="U9" s="1239">
        <v>1256822.368</v>
      </c>
      <c r="V9" s="1240">
        <v>5738761.6160000004</v>
      </c>
      <c r="W9" s="1241">
        <v>713930.10199999996</v>
      </c>
      <c r="X9" s="1200"/>
      <c r="Y9" s="1200"/>
    </row>
    <row r="10" spans="2:25" ht="15" customHeight="1">
      <c r="B10" s="1243" t="s">
        <v>78</v>
      </c>
      <c r="C10" s="1244">
        <v>80395.89</v>
      </c>
      <c r="D10" s="1245">
        <v>355792.886</v>
      </c>
      <c r="E10" s="1246">
        <v>29021.522000000001</v>
      </c>
      <c r="F10" s="774"/>
      <c r="G10" s="774"/>
      <c r="H10" s="1243" t="s">
        <v>432</v>
      </c>
      <c r="I10" s="1247">
        <v>76429.316000000006</v>
      </c>
      <c r="J10" s="1248">
        <v>349039.41200000001</v>
      </c>
      <c r="K10" s="1249">
        <v>25528.394</v>
      </c>
      <c r="L10" s="1200"/>
      <c r="M10" s="1250"/>
      <c r="N10" s="1251" t="s">
        <v>38</v>
      </c>
      <c r="O10" s="1252">
        <v>364551.49200000003</v>
      </c>
      <c r="P10" s="1253">
        <v>1611453.905</v>
      </c>
      <c r="Q10" s="1254">
        <v>147366.33499999999</v>
      </c>
      <c r="R10" s="1255"/>
      <c r="S10" s="774"/>
      <c r="T10" s="1256" t="s">
        <v>38</v>
      </c>
      <c r="U10" s="1257">
        <v>375740.02600000001</v>
      </c>
      <c r="V10" s="1258">
        <v>1714364.9639999999</v>
      </c>
      <c r="W10" s="1259">
        <v>179239.54699999999</v>
      </c>
      <c r="X10" s="1200"/>
      <c r="Y10" s="1202"/>
    </row>
    <row r="11" spans="2:25">
      <c r="B11" s="1260" t="s">
        <v>63</v>
      </c>
      <c r="C11" s="1261">
        <v>72402.145999999993</v>
      </c>
      <c r="D11" s="1262">
        <v>319960.81599999999</v>
      </c>
      <c r="E11" s="1263">
        <v>33132.160000000003</v>
      </c>
      <c r="F11" s="774"/>
      <c r="G11" s="774"/>
      <c r="H11" s="1260" t="s">
        <v>78</v>
      </c>
      <c r="I11" s="1261">
        <v>67490.562000000005</v>
      </c>
      <c r="J11" s="1262">
        <v>308016.147</v>
      </c>
      <c r="K11" s="1264">
        <v>26743.303</v>
      </c>
      <c r="L11" s="1200"/>
      <c r="M11" s="1250"/>
      <c r="N11" s="1265" t="s">
        <v>34</v>
      </c>
      <c r="O11" s="1266">
        <v>350621.79100000003</v>
      </c>
      <c r="P11" s="1267">
        <v>1548454.118</v>
      </c>
      <c r="Q11" s="1268">
        <v>201226.33900000001</v>
      </c>
      <c r="R11" s="1255"/>
      <c r="S11" s="774"/>
      <c r="T11" s="1265" t="s">
        <v>34</v>
      </c>
      <c r="U11" s="1266">
        <v>313098.022</v>
      </c>
      <c r="V11" s="1267">
        <v>1429009.554</v>
      </c>
      <c r="W11" s="1268">
        <v>204324.07199999999</v>
      </c>
      <c r="X11" s="1200"/>
      <c r="Y11" s="1202"/>
    </row>
    <row r="12" spans="2:25">
      <c r="B12" s="1260" t="s">
        <v>432</v>
      </c>
      <c r="C12" s="1261">
        <v>57525.262000000002</v>
      </c>
      <c r="D12" s="1262">
        <v>255765.383</v>
      </c>
      <c r="E12" s="1263">
        <v>20598.937000000002</v>
      </c>
      <c r="F12" s="774"/>
      <c r="G12" s="774"/>
      <c r="H12" s="1260" t="s">
        <v>63</v>
      </c>
      <c r="I12" s="1261">
        <v>67275.372000000003</v>
      </c>
      <c r="J12" s="1262">
        <v>307141.98800000001</v>
      </c>
      <c r="K12" s="1264">
        <v>37374.925999999999</v>
      </c>
      <c r="L12" s="1200"/>
      <c r="M12" s="1250"/>
      <c r="N12" s="1265" t="s">
        <v>36</v>
      </c>
      <c r="O12" s="1266">
        <v>201199.057</v>
      </c>
      <c r="P12" s="1267">
        <v>889015.24100000004</v>
      </c>
      <c r="Q12" s="1268">
        <v>111194.746</v>
      </c>
      <c r="R12" s="1255"/>
      <c r="S12" s="774"/>
      <c r="T12" s="1265" t="s">
        <v>36</v>
      </c>
      <c r="U12" s="1266">
        <v>215935.67800000001</v>
      </c>
      <c r="V12" s="1267">
        <v>986311.299</v>
      </c>
      <c r="W12" s="1268">
        <v>146183.79699999999</v>
      </c>
      <c r="X12" s="1200"/>
      <c r="Y12" s="1202"/>
    </row>
    <row r="13" spans="2:25">
      <c r="B13" s="1260" t="s">
        <v>77</v>
      </c>
      <c r="C13" s="1261">
        <v>57130.552000000003</v>
      </c>
      <c r="D13" s="1262">
        <v>253291.81899999999</v>
      </c>
      <c r="E13" s="1263">
        <v>20597.79</v>
      </c>
      <c r="F13" s="774"/>
      <c r="G13" s="774"/>
      <c r="H13" s="1260" t="s">
        <v>77</v>
      </c>
      <c r="I13" s="1261">
        <v>63022.76</v>
      </c>
      <c r="J13" s="1262">
        <v>287844.79300000001</v>
      </c>
      <c r="K13" s="1264">
        <v>23329.995999999999</v>
      </c>
      <c r="L13" s="1200"/>
      <c r="M13" s="1250"/>
      <c r="N13" s="1265" t="s">
        <v>40</v>
      </c>
      <c r="O13" s="1266">
        <v>157252.67199999999</v>
      </c>
      <c r="P13" s="1267">
        <v>693684.451</v>
      </c>
      <c r="Q13" s="1268">
        <v>63148.364999999998</v>
      </c>
      <c r="R13" s="1255"/>
      <c r="S13" s="774"/>
      <c r="T13" s="1265" t="s">
        <v>40</v>
      </c>
      <c r="U13" s="1266">
        <v>151084.644</v>
      </c>
      <c r="V13" s="1267">
        <v>691050.12399999995</v>
      </c>
      <c r="W13" s="1268">
        <v>67733.767000000007</v>
      </c>
      <c r="X13" s="1200"/>
      <c r="Y13" s="1202"/>
    </row>
    <row r="14" spans="2:25">
      <c r="B14" s="1260" t="s">
        <v>38</v>
      </c>
      <c r="C14" s="1261">
        <v>53583.307999999997</v>
      </c>
      <c r="D14" s="1262">
        <v>235316.7</v>
      </c>
      <c r="E14" s="1263">
        <v>41075.233999999997</v>
      </c>
      <c r="F14" s="774"/>
      <c r="G14" s="774"/>
      <c r="H14" s="1260" t="s">
        <v>38</v>
      </c>
      <c r="I14" s="1261">
        <v>43966.955000000002</v>
      </c>
      <c r="J14" s="1262">
        <v>200553.34599999999</v>
      </c>
      <c r="K14" s="1264">
        <v>35297.85</v>
      </c>
      <c r="L14" s="1200"/>
      <c r="M14" s="1200"/>
      <c r="N14" s="1260" t="s">
        <v>45</v>
      </c>
      <c r="O14" s="1266">
        <v>106275.647</v>
      </c>
      <c r="P14" s="1267">
        <v>467359.13199999998</v>
      </c>
      <c r="Q14" s="1268">
        <v>57850.928999999996</v>
      </c>
      <c r="R14" s="1255"/>
      <c r="S14" s="774"/>
      <c r="T14" s="1260" t="s">
        <v>45</v>
      </c>
      <c r="U14" s="1266">
        <v>84984.899000000005</v>
      </c>
      <c r="V14" s="1267">
        <v>388393.37300000002</v>
      </c>
      <c r="W14" s="1268">
        <v>54312.4</v>
      </c>
      <c r="X14" s="1200"/>
      <c r="Y14" s="1202"/>
    </row>
    <row r="15" spans="2:25">
      <c r="B15" s="1260" t="s">
        <v>45</v>
      </c>
      <c r="C15" s="1261">
        <v>46860.042999999998</v>
      </c>
      <c r="D15" s="1262">
        <v>207749.57399999999</v>
      </c>
      <c r="E15" s="1263">
        <v>20976.091</v>
      </c>
      <c r="F15" s="774"/>
      <c r="G15" s="774"/>
      <c r="H15" s="1260" t="s">
        <v>70</v>
      </c>
      <c r="I15" s="1261">
        <v>43132.68</v>
      </c>
      <c r="J15" s="1262">
        <v>197155.416</v>
      </c>
      <c r="K15" s="1264">
        <v>27608.498</v>
      </c>
      <c r="L15" s="1200"/>
      <c r="M15" s="1200"/>
      <c r="N15" s="1265" t="s">
        <v>77</v>
      </c>
      <c r="O15" s="1266">
        <v>62430.262000000002</v>
      </c>
      <c r="P15" s="1267">
        <v>276158.55599999998</v>
      </c>
      <c r="Q15" s="1268">
        <v>25841.968000000001</v>
      </c>
      <c r="R15" s="1255"/>
      <c r="S15" s="774"/>
      <c r="T15" s="1265" t="s">
        <v>41</v>
      </c>
      <c r="U15" s="1266">
        <v>28874.233</v>
      </c>
      <c r="V15" s="1267">
        <v>131813.71</v>
      </c>
      <c r="W15" s="1268">
        <v>18036.161</v>
      </c>
      <c r="X15" s="1200"/>
      <c r="Y15" s="1202"/>
    </row>
    <row r="16" spans="2:25">
      <c r="B16" s="1260" t="s">
        <v>43</v>
      </c>
      <c r="C16" s="1261">
        <v>46014.993999999999</v>
      </c>
      <c r="D16" s="1262">
        <v>203424.05100000001</v>
      </c>
      <c r="E16" s="1263">
        <v>29344.611000000001</v>
      </c>
      <c r="F16" s="774"/>
      <c r="G16" s="774"/>
      <c r="H16" s="1260" t="s">
        <v>43</v>
      </c>
      <c r="I16" s="1261">
        <v>40634.06</v>
      </c>
      <c r="J16" s="1262">
        <v>185446.87400000001</v>
      </c>
      <c r="K16" s="1264">
        <v>29969.501</v>
      </c>
      <c r="L16" s="1200"/>
      <c r="M16" s="1200"/>
      <c r="N16" s="1265" t="s">
        <v>41</v>
      </c>
      <c r="O16" s="1266">
        <v>33766.728999999999</v>
      </c>
      <c r="P16" s="1267">
        <v>148650.29699999999</v>
      </c>
      <c r="Q16" s="1268">
        <v>18010.577000000001</v>
      </c>
      <c r="R16" s="1255"/>
      <c r="S16" s="774"/>
      <c r="T16" s="1265" t="s">
        <v>49</v>
      </c>
      <c r="U16" s="1266">
        <v>21546.884999999998</v>
      </c>
      <c r="V16" s="1267">
        <v>98316.671000000002</v>
      </c>
      <c r="W16" s="1268">
        <v>5440.7759999999998</v>
      </c>
      <c r="X16" s="1200"/>
      <c r="Y16" s="1202"/>
    </row>
    <row r="17" spans="2:25">
      <c r="B17" s="1260" t="s">
        <v>70</v>
      </c>
      <c r="C17" s="1261">
        <v>43305.394999999997</v>
      </c>
      <c r="D17" s="1262">
        <v>191127.87299999999</v>
      </c>
      <c r="E17" s="1263">
        <v>22792.482</v>
      </c>
      <c r="F17" s="774"/>
      <c r="G17" s="774"/>
      <c r="H17" s="1260" t="s">
        <v>45</v>
      </c>
      <c r="I17" s="1261">
        <v>35895.326999999997</v>
      </c>
      <c r="J17" s="1262">
        <v>163841.46100000001</v>
      </c>
      <c r="K17" s="1264">
        <v>17185.877</v>
      </c>
      <c r="L17" s="1200"/>
      <c r="M17" s="1200"/>
      <c r="N17" s="1265" t="s">
        <v>49</v>
      </c>
      <c r="O17" s="1266">
        <v>20013.013999999999</v>
      </c>
      <c r="P17" s="1267">
        <v>88960.682000000001</v>
      </c>
      <c r="Q17" s="1268">
        <v>5319.1</v>
      </c>
      <c r="R17" s="1255"/>
      <c r="S17" s="774"/>
      <c r="T17" s="1265" t="s">
        <v>60</v>
      </c>
      <c r="U17" s="1266">
        <v>16800.009999999998</v>
      </c>
      <c r="V17" s="1267">
        <v>76673.043000000005</v>
      </c>
      <c r="W17" s="1268">
        <v>9258.3739999999998</v>
      </c>
      <c r="X17" s="1200"/>
      <c r="Y17" s="1202"/>
    </row>
    <row r="18" spans="2:25">
      <c r="B18" s="1260" t="s">
        <v>60</v>
      </c>
      <c r="C18" s="1261">
        <v>43135.095000000001</v>
      </c>
      <c r="D18" s="1262">
        <v>189280.375</v>
      </c>
      <c r="E18" s="1263">
        <v>18131.183000000001</v>
      </c>
      <c r="F18" s="774"/>
      <c r="G18" s="774"/>
      <c r="H18" s="1260" t="s">
        <v>60</v>
      </c>
      <c r="I18" s="1261">
        <v>32861.298000000003</v>
      </c>
      <c r="J18" s="1262">
        <v>149978.50099999999</v>
      </c>
      <c r="K18" s="1264">
        <v>17380.513999999999</v>
      </c>
      <c r="L18" s="1200"/>
      <c r="M18" s="1200"/>
      <c r="N18" s="1265" t="s">
        <v>60</v>
      </c>
      <c r="O18" s="1266">
        <v>18918.984</v>
      </c>
      <c r="P18" s="1267">
        <v>83706.599000000002</v>
      </c>
      <c r="Q18" s="1268">
        <v>9267.4120000000003</v>
      </c>
      <c r="R18" s="1255"/>
      <c r="S18" s="774"/>
      <c r="T18" s="1265" t="s">
        <v>63</v>
      </c>
      <c r="U18" s="1266">
        <v>9411.9330000000009</v>
      </c>
      <c r="V18" s="1267">
        <v>42826.105000000003</v>
      </c>
      <c r="W18" s="1268">
        <v>5218.8509999999997</v>
      </c>
      <c r="X18" s="1200"/>
      <c r="Y18" s="1202"/>
    </row>
    <row r="19" spans="2:25">
      <c r="B19" s="1260" t="s">
        <v>80</v>
      </c>
      <c r="C19" s="1261">
        <v>36582.44</v>
      </c>
      <c r="D19" s="1262">
        <v>162795.70000000001</v>
      </c>
      <c r="E19" s="1263">
        <v>21082.337</v>
      </c>
      <c r="F19" s="774"/>
      <c r="G19" s="774"/>
      <c r="H19" s="1260" t="s">
        <v>80</v>
      </c>
      <c r="I19" s="1261">
        <v>32146.460999999999</v>
      </c>
      <c r="J19" s="1262">
        <v>146768.13</v>
      </c>
      <c r="K19" s="1264">
        <v>19532.284</v>
      </c>
      <c r="L19" s="1200"/>
      <c r="M19" s="1200"/>
      <c r="N19" s="1265" t="s">
        <v>48</v>
      </c>
      <c r="O19" s="1266">
        <v>8822.5990000000002</v>
      </c>
      <c r="P19" s="1267">
        <v>39201.398000000001</v>
      </c>
      <c r="Q19" s="1268">
        <v>6330.857</v>
      </c>
      <c r="R19" s="1255"/>
      <c r="S19" s="774"/>
      <c r="T19" s="1265" t="s">
        <v>43</v>
      </c>
      <c r="U19" s="1266">
        <v>8120.6059999999998</v>
      </c>
      <c r="V19" s="1267">
        <v>37124.762000000002</v>
      </c>
      <c r="W19" s="1268">
        <v>2871.2139999999999</v>
      </c>
      <c r="X19" s="1200"/>
      <c r="Y19" s="1202"/>
    </row>
    <row r="20" spans="2:25">
      <c r="B20" s="1260" t="s">
        <v>58</v>
      </c>
      <c r="C20" s="1261">
        <v>34911.953000000001</v>
      </c>
      <c r="D20" s="1262">
        <v>154396.14499999999</v>
      </c>
      <c r="E20" s="1263">
        <v>17774.466</v>
      </c>
      <c r="F20" s="774"/>
      <c r="G20" s="774"/>
      <c r="H20" s="1260" t="s">
        <v>58</v>
      </c>
      <c r="I20" s="1261">
        <v>27375.973000000002</v>
      </c>
      <c r="J20" s="1262">
        <v>125024.61500000001</v>
      </c>
      <c r="K20" s="1264">
        <v>15531.918</v>
      </c>
      <c r="L20" s="1200"/>
      <c r="M20" s="1200"/>
      <c r="N20" s="1265" t="s">
        <v>42</v>
      </c>
      <c r="O20" s="1252">
        <v>8739.0660000000007</v>
      </c>
      <c r="P20" s="1253">
        <v>38722.597999999998</v>
      </c>
      <c r="Q20" s="1254">
        <v>3410.4560000000001</v>
      </c>
      <c r="R20" s="1255"/>
      <c r="S20" s="774"/>
      <c r="T20" s="1251" t="s">
        <v>48</v>
      </c>
      <c r="U20" s="1266">
        <v>7328.8490000000002</v>
      </c>
      <c r="V20" s="1267">
        <v>33456.639999999999</v>
      </c>
      <c r="W20" s="1268">
        <v>3643.7420000000002</v>
      </c>
      <c r="X20" s="1200"/>
      <c r="Y20" s="1202"/>
    </row>
    <row r="21" spans="2:25">
      <c r="B21" s="1260" t="s">
        <v>142</v>
      </c>
      <c r="C21" s="1261">
        <v>25932.81</v>
      </c>
      <c r="D21" s="1262">
        <v>115362.70299999999</v>
      </c>
      <c r="E21" s="1263">
        <v>21611.612000000001</v>
      </c>
      <c r="F21" s="774"/>
      <c r="G21" s="774"/>
      <c r="H21" s="1260" t="s">
        <v>223</v>
      </c>
      <c r="I21" s="1261">
        <v>23310.767</v>
      </c>
      <c r="J21" s="1262">
        <v>106405.56200000001</v>
      </c>
      <c r="K21" s="1264">
        <v>8404.7739999999994</v>
      </c>
      <c r="L21" s="1200"/>
      <c r="M21" s="1200"/>
      <c r="N21" s="1265" t="s">
        <v>63</v>
      </c>
      <c r="O21" s="1266">
        <v>8013.2740000000003</v>
      </c>
      <c r="P21" s="1267">
        <v>35754.572999999997</v>
      </c>
      <c r="Q21" s="1268">
        <v>3858.317</v>
      </c>
      <c r="R21" s="1255"/>
      <c r="S21" s="774"/>
      <c r="T21" s="1265" t="s">
        <v>78</v>
      </c>
      <c r="U21" s="1266">
        <v>6497.4790000000003</v>
      </c>
      <c r="V21" s="1267">
        <v>29682.552</v>
      </c>
      <c r="W21" s="1268">
        <v>5452.2430000000004</v>
      </c>
      <c r="X21" s="1200"/>
      <c r="Y21" s="1202"/>
    </row>
    <row r="22" spans="2:25">
      <c r="B22" s="1260" t="s">
        <v>36</v>
      </c>
      <c r="C22" s="1261">
        <v>18646.232</v>
      </c>
      <c r="D22" s="1262">
        <v>82068.145999999993</v>
      </c>
      <c r="E22" s="1263">
        <v>8535.2659999999996</v>
      </c>
      <c r="F22" s="774"/>
      <c r="G22" s="774"/>
      <c r="H22" s="1260" t="s">
        <v>40</v>
      </c>
      <c r="I22" s="1261">
        <v>17679.992999999999</v>
      </c>
      <c r="J22" s="1262">
        <v>80714.417000000001</v>
      </c>
      <c r="K22" s="1264">
        <v>9597.9269999999997</v>
      </c>
      <c r="L22" s="1200"/>
      <c r="M22" s="1200"/>
      <c r="N22" s="1251" t="s">
        <v>58</v>
      </c>
      <c r="O22" s="1266">
        <v>7143.12</v>
      </c>
      <c r="P22" s="1267">
        <v>32026.131000000001</v>
      </c>
      <c r="Q22" s="1268">
        <v>4128.0320000000002</v>
      </c>
      <c r="R22" s="1255"/>
      <c r="S22" s="774"/>
      <c r="T22" s="1265" t="s">
        <v>77</v>
      </c>
      <c r="U22" s="1266">
        <v>6385.9040000000005</v>
      </c>
      <c r="V22" s="1267">
        <v>29297.769</v>
      </c>
      <c r="W22" s="1268">
        <v>5582.4489999999996</v>
      </c>
      <c r="X22" s="1200"/>
      <c r="Y22" s="1202"/>
    </row>
    <row r="23" spans="2:25" ht="13.5" thickBot="1">
      <c r="B23" s="1260" t="s">
        <v>223</v>
      </c>
      <c r="C23" s="1261">
        <v>18113.362000000001</v>
      </c>
      <c r="D23" s="1262">
        <v>80203.645000000004</v>
      </c>
      <c r="E23" s="1263">
        <v>5469.2920000000004</v>
      </c>
      <c r="F23" s="774"/>
      <c r="G23" s="774"/>
      <c r="H23" s="1260" t="s">
        <v>213</v>
      </c>
      <c r="I23" s="1261">
        <v>17442.952000000001</v>
      </c>
      <c r="J23" s="1262">
        <v>79661.262000000002</v>
      </c>
      <c r="K23" s="1264">
        <v>12435.293</v>
      </c>
      <c r="L23" s="1200"/>
      <c r="M23" s="1200"/>
      <c r="N23" s="1269" t="s">
        <v>67</v>
      </c>
      <c r="O23" s="1270">
        <v>6401.6130000000003</v>
      </c>
      <c r="P23" s="1271">
        <v>28345.440999999999</v>
      </c>
      <c r="Q23" s="1272">
        <v>2227.654</v>
      </c>
      <c r="R23" s="1255"/>
      <c r="S23" s="774"/>
      <c r="T23" s="1273" t="s">
        <v>42</v>
      </c>
      <c r="U23" s="1270">
        <v>5521.4359999999997</v>
      </c>
      <c r="V23" s="1271">
        <v>25291.457999999999</v>
      </c>
      <c r="W23" s="1272">
        <v>3090.6729999999998</v>
      </c>
      <c r="X23" s="1200"/>
      <c r="Y23" s="1202"/>
    </row>
    <row r="24" spans="2:25">
      <c r="B24" s="1260" t="s">
        <v>213</v>
      </c>
      <c r="C24" s="1261">
        <v>17650.105</v>
      </c>
      <c r="D24" s="1262">
        <v>78985.067999999999</v>
      </c>
      <c r="E24" s="1263">
        <v>11334.79</v>
      </c>
      <c r="F24" s="774"/>
      <c r="G24" s="774"/>
      <c r="H24" s="1260" t="s">
        <v>42</v>
      </c>
      <c r="I24" s="1261">
        <v>17374.044999999998</v>
      </c>
      <c r="J24" s="1262">
        <v>79370.895000000004</v>
      </c>
      <c r="K24" s="1264">
        <v>5140.7039999999997</v>
      </c>
      <c r="L24" s="1200"/>
      <c r="M24" s="1200"/>
      <c r="N24" s="1206" t="s">
        <v>224</v>
      </c>
      <c r="O24" s="1200"/>
      <c r="P24" s="1200"/>
      <c r="Q24" s="1200"/>
      <c r="R24" s="1200"/>
      <c r="S24" s="774"/>
      <c r="T24" s="1206" t="s">
        <v>87</v>
      </c>
      <c r="U24" s="774"/>
      <c r="V24" s="774"/>
      <c r="W24" s="774"/>
      <c r="X24" s="1200"/>
      <c r="Y24" s="1202"/>
    </row>
    <row r="25" spans="2:25">
      <c r="B25" s="1243" t="s">
        <v>40</v>
      </c>
      <c r="C25" s="1261">
        <v>14458.543</v>
      </c>
      <c r="D25" s="1262">
        <v>63967.925000000003</v>
      </c>
      <c r="E25" s="1263">
        <v>6659.9290000000001</v>
      </c>
      <c r="F25" s="774"/>
      <c r="G25" s="774"/>
      <c r="H25" s="1243" t="s">
        <v>142</v>
      </c>
      <c r="I25" s="1261">
        <v>16169.050999999999</v>
      </c>
      <c r="J25" s="1262">
        <v>73412.387000000002</v>
      </c>
      <c r="K25" s="1264">
        <v>16345.887000000001</v>
      </c>
      <c r="L25" s="1200"/>
      <c r="M25" s="1200"/>
      <c r="N25" s="1200"/>
      <c r="O25" s="1200"/>
      <c r="P25" s="1200"/>
      <c r="Q25" s="1200"/>
      <c r="R25" s="1200"/>
      <c r="S25" s="1200"/>
      <c r="T25" s="1200"/>
      <c r="U25" s="1200"/>
      <c r="V25" s="1200"/>
      <c r="W25" s="1200"/>
      <c r="X25" s="774"/>
      <c r="Y25" s="1202"/>
    </row>
    <row r="26" spans="2:25">
      <c r="B26" s="1243" t="s">
        <v>55</v>
      </c>
      <c r="C26" s="1261">
        <v>13051.781000000001</v>
      </c>
      <c r="D26" s="1262">
        <v>57653.661999999997</v>
      </c>
      <c r="E26" s="1263">
        <v>5510.9409999999998</v>
      </c>
      <c r="F26" s="774"/>
      <c r="G26" s="774"/>
      <c r="H26" s="1243" t="s">
        <v>36</v>
      </c>
      <c r="I26" s="1261">
        <v>16052.744000000001</v>
      </c>
      <c r="J26" s="1262">
        <v>73258.566999999995</v>
      </c>
      <c r="K26" s="1264">
        <v>8654.7000000000007</v>
      </c>
      <c r="L26" s="1200"/>
      <c r="M26" s="1200"/>
      <c r="N26" s="1200"/>
      <c r="O26" s="1274"/>
      <c r="P26" s="1255"/>
      <c r="Q26" s="1255"/>
      <c r="R26" s="1255"/>
      <c r="S26" s="1255"/>
      <c r="T26" s="1255"/>
      <c r="U26" s="1200"/>
      <c r="V26" s="1200"/>
      <c r="W26" s="1200"/>
      <c r="X26" s="1200"/>
      <c r="Y26" s="1202"/>
    </row>
    <row r="27" spans="2:25">
      <c r="B27" s="1243" t="s">
        <v>71</v>
      </c>
      <c r="C27" s="1261">
        <v>11229.623</v>
      </c>
      <c r="D27" s="1262">
        <v>49636.533000000003</v>
      </c>
      <c r="E27" s="1263">
        <v>5906.4709999999995</v>
      </c>
      <c r="F27" s="774"/>
      <c r="G27" s="774"/>
      <c r="H27" s="1243" t="s">
        <v>59</v>
      </c>
      <c r="I27" s="1261">
        <v>13702.111999999999</v>
      </c>
      <c r="J27" s="1262">
        <v>62512.860999999997</v>
      </c>
      <c r="K27" s="1264">
        <v>6658.6109999999999</v>
      </c>
      <c r="L27" s="1200"/>
      <c r="M27" s="1200"/>
      <c r="N27" s="1255"/>
      <c r="O27" s="1274"/>
      <c r="P27" s="1255"/>
      <c r="Q27" s="1255"/>
      <c r="R27" s="1255"/>
      <c r="S27" s="1255"/>
      <c r="T27" s="1255"/>
      <c r="U27" s="1274"/>
      <c r="V27" s="1255"/>
      <c r="W27" s="1255"/>
      <c r="X27" s="1255"/>
      <c r="Y27" s="1202"/>
    </row>
    <row r="28" spans="2:25">
      <c r="B28" s="1243" t="s">
        <v>42</v>
      </c>
      <c r="C28" s="1261">
        <v>10914.865</v>
      </c>
      <c r="D28" s="1262">
        <v>48653.267999999996</v>
      </c>
      <c r="E28" s="1263">
        <v>3641.4389999999999</v>
      </c>
      <c r="F28" s="774"/>
      <c r="G28" s="774"/>
      <c r="H28" s="1243" t="s">
        <v>55</v>
      </c>
      <c r="I28" s="1261">
        <v>11276.665999999999</v>
      </c>
      <c r="J28" s="1262">
        <v>51428.677000000003</v>
      </c>
      <c r="K28" s="1264">
        <v>5486.2759999999998</v>
      </c>
      <c r="L28" s="1200"/>
      <c r="M28" s="1274"/>
      <c r="N28" s="1255"/>
      <c r="O28" s="1275"/>
      <c r="P28" s="1276"/>
      <c r="Q28" s="1255"/>
      <c r="R28" s="1255"/>
      <c r="S28" s="1255"/>
      <c r="T28" s="1255"/>
      <c r="U28" s="1277"/>
      <c r="V28" s="1255"/>
      <c r="W28" s="1278"/>
      <c r="X28" s="1279"/>
      <c r="Y28" s="1202"/>
    </row>
    <row r="29" spans="2:25">
      <c r="B29" s="1243" t="s">
        <v>59</v>
      </c>
      <c r="C29" s="1261">
        <v>9144.3340000000007</v>
      </c>
      <c r="D29" s="1262">
        <v>40303.381999999998</v>
      </c>
      <c r="E29" s="1263">
        <v>4333.0479999999998</v>
      </c>
      <c r="F29" s="774"/>
      <c r="G29" s="774"/>
      <c r="H29" s="1260" t="s">
        <v>71</v>
      </c>
      <c r="I29" s="1261">
        <v>9191.6020000000008</v>
      </c>
      <c r="J29" s="1262">
        <v>41915.836000000003</v>
      </c>
      <c r="K29" s="1264">
        <v>5366.8339999999998</v>
      </c>
      <c r="L29" s="1200"/>
      <c r="M29" s="1280"/>
      <c r="N29" s="1281"/>
      <c r="O29" s="1275"/>
      <c r="P29" s="1276"/>
      <c r="Q29" s="1255"/>
      <c r="R29" s="1255"/>
      <c r="S29" s="1255"/>
      <c r="T29" s="1274"/>
      <c r="U29" s="1255"/>
      <c r="V29" s="1278"/>
      <c r="W29" s="1279"/>
      <c r="X29" s="1202"/>
      <c r="Y29" s="1202"/>
    </row>
    <row r="30" spans="2:25">
      <c r="B30" s="1243" t="s">
        <v>138</v>
      </c>
      <c r="C30" s="1261">
        <v>9056.5730000000003</v>
      </c>
      <c r="D30" s="1262">
        <v>40312.504999999997</v>
      </c>
      <c r="E30" s="1263">
        <v>2979.0070000000001</v>
      </c>
      <c r="F30" s="774"/>
      <c r="G30" s="774"/>
      <c r="H30" s="1243" t="s">
        <v>34</v>
      </c>
      <c r="I30" s="1261">
        <v>8889.17</v>
      </c>
      <c r="J30" s="1262">
        <v>40516.921000000002</v>
      </c>
      <c r="K30" s="1264">
        <v>4543.4390000000003</v>
      </c>
      <c r="L30" s="1200"/>
      <c r="M30" s="1200"/>
      <c r="N30" s="1250"/>
      <c r="O30" s="1274"/>
      <c r="P30" s="1255"/>
      <c r="Q30" s="1255"/>
      <c r="R30" s="1255"/>
      <c r="S30" s="1255"/>
      <c r="T30" s="1278"/>
      <c r="U30" s="1278"/>
      <c r="V30" s="1278"/>
      <c r="W30" s="1279"/>
      <c r="X30" s="1202"/>
      <c r="Y30" s="1202"/>
    </row>
    <row r="31" spans="2:25">
      <c r="B31" s="1243" t="s">
        <v>34</v>
      </c>
      <c r="C31" s="1261">
        <v>6842.9979999999996</v>
      </c>
      <c r="D31" s="1262">
        <v>30312.002</v>
      </c>
      <c r="E31" s="1263">
        <v>3547.9760000000001</v>
      </c>
      <c r="F31" s="774"/>
      <c r="G31" s="774"/>
      <c r="H31" s="1243" t="s">
        <v>260</v>
      </c>
      <c r="I31" s="1261">
        <v>7842.3890000000001</v>
      </c>
      <c r="J31" s="1262">
        <v>35871.033000000003</v>
      </c>
      <c r="K31" s="1264">
        <v>4507.2910000000002</v>
      </c>
      <c r="L31" s="1200"/>
      <c r="M31" s="1200"/>
      <c r="N31" s="1250"/>
      <c r="O31" s="1274"/>
      <c r="P31" s="1255"/>
      <c r="Q31" s="1255"/>
      <c r="R31" s="1255"/>
      <c r="S31" s="1255"/>
      <c r="T31" s="1278"/>
      <c r="U31" s="1278"/>
      <c r="V31" s="1278"/>
      <c r="W31" s="1279"/>
      <c r="X31" s="1202"/>
      <c r="Y31" s="1202"/>
    </row>
    <row r="32" spans="2:25">
      <c r="B32" s="1243" t="s">
        <v>124</v>
      </c>
      <c r="C32" s="1261">
        <v>5910.6769999999997</v>
      </c>
      <c r="D32" s="1262">
        <v>26165.297999999999</v>
      </c>
      <c r="E32" s="1263">
        <v>3052.6170000000002</v>
      </c>
      <c r="F32" s="774"/>
      <c r="G32" s="774"/>
      <c r="H32" s="1243" t="s">
        <v>472</v>
      </c>
      <c r="I32" s="1261">
        <v>6498.643</v>
      </c>
      <c r="J32" s="1262">
        <v>29772.475999999999</v>
      </c>
      <c r="K32" s="1263">
        <v>3436.355</v>
      </c>
      <c r="L32" s="1200"/>
      <c r="M32" s="1250"/>
      <c r="N32" s="1250"/>
      <c r="O32" s="1274"/>
      <c r="P32" s="1255"/>
      <c r="Q32" s="1255"/>
      <c r="R32" s="1255"/>
      <c r="S32" s="1255"/>
      <c r="T32" s="1278"/>
      <c r="U32" s="1278"/>
      <c r="V32" s="1278"/>
      <c r="W32" s="1279"/>
      <c r="X32" s="1202"/>
      <c r="Y32" s="1202"/>
    </row>
    <row r="33" spans="2:25" ht="13.5" customHeight="1" thickBot="1">
      <c r="B33" s="1282" t="s">
        <v>49</v>
      </c>
      <c r="C33" s="1283">
        <v>5358.4279999999999</v>
      </c>
      <c r="D33" s="1284">
        <v>23540.361000000001</v>
      </c>
      <c r="E33" s="1285">
        <v>3227.6219999999998</v>
      </c>
      <c r="F33" s="774"/>
      <c r="G33" s="774"/>
      <c r="H33" s="1282" t="s">
        <v>138</v>
      </c>
      <c r="I33" s="1283">
        <v>6404.5990000000002</v>
      </c>
      <c r="J33" s="1284">
        <v>29161.134999999998</v>
      </c>
      <c r="K33" s="1285">
        <v>2001.5229999999999</v>
      </c>
      <c r="L33" s="1200"/>
      <c r="M33" s="1200"/>
      <c r="N33" s="1286"/>
      <c r="O33" s="1286"/>
      <c r="P33" s="1286"/>
      <c r="Q33" s="1200"/>
      <c r="R33" s="1200"/>
      <c r="S33" s="1200"/>
      <c r="T33" s="1200"/>
      <c r="U33" s="1200"/>
      <c r="V33" s="1200"/>
      <c r="W33" s="1200"/>
      <c r="X33" s="1202"/>
      <c r="Y33" s="1202"/>
    </row>
    <row r="34" spans="2:25" ht="14.25" customHeight="1">
      <c r="B34" s="1206" t="s">
        <v>224</v>
      </c>
      <c r="C34" s="1287"/>
      <c r="D34" s="1287"/>
      <c r="E34" s="1287"/>
      <c r="F34" s="1200"/>
      <c r="G34" s="1200"/>
      <c r="H34" s="1206" t="s">
        <v>87</v>
      </c>
      <c r="I34" s="1287"/>
      <c r="J34" s="1287"/>
      <c r="K34" s="1200"/>
      <c r="L34" s="1200"/>
      <c r="M34" s="1286"/>
      <c r="N34" s="1286"/>
      <c r="O34" s="1286"/>
      <c r="P34" s="1288"/>
      <c r="Q34" s="1200"/>
      <c r="R34" s="1200"/>
      <c r="S34" s="1200"/>
      <c r="T34" s="1200"/>
      <c r="U34" s="1200"/>
      <c r="V34" s="1200"/>
      <c r="W34" s="1202"/>
      <c r="X34" s="1202"/>
      <c r="Y34" s="1202"/>
    </row>
    <row r="35" spans="2:25">
      <c r="B35" s="1200"/>
      <c r="C35" s="1200"/>
      <c r="D35" s="1200"/>
      <c r="E35" s="1200"/>
      <c r="F35" s="1200"/>
      <c r="G35" s="1200"/>
      <c r="H35" s="1200"/>
      <c r="I35" s="1200"/>
      <c r="J35" s="1200"/>
      <c r="K35" s="1200"/>
      <c r="L35" s="1200"/>
      <c r="M35" s="1200"/>
      <c r="N35" s="1200"/>
      <c r="O35" s="1200"/>
      <c r="P35" s="1200"/>
      <c r="Q35" s="1200"/>
      <c r="R35" s="1200"/>
      <c r="S35" s="1200"/>
      <c r="T35" s="1200"/>
      <c r="U35" s="1200"/>
      <c r="V35" s="1200"/>
      <c r="W35" s="1202"/>
      <c r="X35" s="1202"/>
      <c r="Y35" s="1202"/>
    </row>
    <row r="36" spans="2:25" ht="26">
      <c r="B36" s="1204" t="s">
        <v>225</v>
      </c>
      <c r="C36" s="774"/>
      <c r="D36" s="1200"/>
      <c r="E36" s="1200"/>
      <c r="F36" s="1200"/>
      <c r="G36" s="1200"/>
      <c r="H36" s="1200"/>
      <c r="I36" s="1250"/>
      <c r="J36" s="1250"/>
      <c r="K36" s="1250"/>
      <c r="L36" s="1200"/>
      <c r="M36" s="1200"/>
      <c r="N36" s="1204" t="s">
        <v>227</v>
      </c>
      <c r="O36" s="1200"/>
      <c r="P36" s="1200"/>
      <c r="Q36" s="1200"/>
      <c r="R36" s="1200"/>
      <c r="S36" s="1200"/>
      <c r="T36" s="1200"/>
      <c r="U36" s="1200"/>
      <c r="V36" s="1200"/>
      <c r="W36" s="1200"/>
      <c r="X36" s="1202"/>
      <c r="Y36" s="1202"/>
    </row>
    <row r="37" spans="2:25" ht="15.5">
      <c r="B37" s="1207" t="s">
        <v>475</v>
      </c>
      <c r="C37" s="1207"/>
      <c r="D37" s="1207"/>
      <c r="E37" s="1207"/>
      <c r="F37" s="1207"/>
      <c r="G37" s="1207"/>
      <c r="H37" s="1207"/>
      <c r="I37" s="1207"/>
      <c r="J37" s="1207"/>
      <c r="K37" s="1207"/>
      <c r="L37" s="1208"/>
      <c r="M37" s="1200"/>
      <c r="N37" s="1207" t="s">
        <v>476</v>
      </c>
      <c r="O37" s="1289"/>
      <c r="P37" s="1289"/>
      <c r="Q37" s="1289"/>
      <c r="R37" s="1289"/>
      <c r="S37" s="1289"/>
      <c r="T37" s="1289"/>
      <c r="U37" s="1289"/>
      <c r="V37" s="1289"/>
      <c r="W37" s="1289"/>
      <c r="X37" s="1290"/>
      <c r="Y37" s="1200"/>
    </row>
    <row r="38" spans="2:25" ht="13.5" thickBot="1">
      <c r="B38" s="1200"/>
      <c r="C38" s="1200"/>
      <c r="D38" s="1200"/>
      <c r="E38" s="1200"/>
      <c r="F38" s="1200"/>
      <c r="G38" s="1200"/>
      <c r="H38" s="1200"/>
      <c r="I38" s="1200"/>
      <c r="J38" s="1200"/>
      <c r="K38" s="1200"/>
      <c r="L38" s="1200"/>
      <c r="M38" s="1200"/>
      <c r="N38" s="1200"/>
      <c r="O38" s="1200"/>
      <c r="P38" s="1200"/>
      <c r="Q38" s="1200"/>
      <c r="R38" s="1200"/>
      <c r="S38" s="1200"/>
      <c r="T38" s="1200"/>
      <c r="U38" s="1200"/>
      <c r="V38" s="1200"/>
      <c r="W38" s="1200"/>
      <c r="X38" s="1200"/>
      <c r="Y38"/>
    </row>
    <row r="39" spans="2:25" ht="21.5" thickBot="1">
      <c r="B39" s="1210" t="s">
        <v>75</v>
      </c>
      <c r="C39" s="1211"/>
      <c r="D39" s="1211"/>
      <c r="E39" s="1211"/>
      <c r="F39" s="1212"/>
      <c r="G39" s="774"/>
      <c r="H39" s="1210" t="s">
        <v>75</v>
      </c>
      <c r="I39" s="1211"/>
      <c r="J39" s="1211"/>
      <c r="K39" s="1211"/>
      <c r="L39" s="1212"/>
      <c r="M39" s="1200"/>
      <c r="N39" s="1210" t="s">
        <v>84</v>
      </c>
      <c r="O39" s="1211"/>
      <c r="P39" s="1211"/>
      <c r="Q39" s="1211"/>
      <c r="R39" s="1212"/>
      <c r="S39" s="774"/>
      <c r="T39" s="1210" t="s">
        <v>84</v>
      </c>
      <c r="U39" s="1211"/>
      <c r="V39" s="1211"/>
      <c r="W39" s="1211"/>
      <c r="X39" s="1212"/>
      <c r="Y39"/>
    </row>
    <row r="40" spans="2:25" s="744" customFormat="1" ht="19" thickBot="1">
      <c r="B40" s="1213" t="s">
        <v>470</v>
      </c>
      <c r="C40" s="1217"/>
      <c r="D40" s="1218"/>
      <c r="E40" s="1219"/>
      <c r="F40" s="1219"/>
      <c r="G40" s="1291"/>
      <c r="H40" s="1213" t="s">
        <v>471</v>
      </c>
      <c r="I40" s="1217"/>
      <c r="J40" s="1218"/>
      <c r="K40" s="1219"/>
      <c r="L40" s="1219"/>
      <c r="M40" s="1292"/>
      <c r="N40" s="1213" t="s">
        <v>470</v>
      </c>
      <c r="O40" s="1217"/>
      <c r="P40" s="1218"/>
      <c r="Q40" s="1219"/>
      <c r="R40" s="1219"/>
      <c r="S40" s="774"/>
      <c r="T40" s="1213" t="s">
        <v>471</v>
      </c>
      <c r="U40" s="1217"/>
      <c r="V40" s="1218"/>
      <c r="W40" s="1219"/>
      <c r="X40" s="1219"/>
      <c r="Y40"/>
    </row>
    <row r="41" spans="2:25" ht="29.5" thickBot="1">
      <c r="B41" s="1228" t="s">
        <v>85</v>
      </c>
      <c r="C41" s="1229" t="s">
        <v>82</v>
      </c>
      <c r="D41" s="1230" t="s">
        <v>86</v>
      </c>
      <c r="E41" s="1293" t="s">
        <v>79</v>
      </c>
      <c r="F41" s="1294" t="s">
        <v>226</v>
      </c>
      <c r="G41" s="773"/>
      <c r="H41" s="1295" t="s">
        <v>85</v>
      </c>
      <c r="I41" s="1229" t="s">
        <v>82</v>
      </c>
      <c r="J41" s="1230" t="s">
        <v>86</v>
      </c>
      <c r="K41" s="1293" t="s">
        <v>79</v>
      </c>
      <c r="L41" s="1294" t="s">
        <v>226</v>
      </c>
      <c r="M41" s="1279"/>
      <c r="N41" s="1295" t="s">
        <v>85</v>
      </c>
      <c r="O41" s="1229" t="s">
        <v>82</v>
      </c>
      <c r="P41" s="1230" t="s">
        <v>86</v>
      </c>
      <c r="Q41" s="1293" t="s">
        <v>79</v>
      </c>
      <c r="R41" s="1294" t="s">
        <v>226</v>
      </c>
      <c r="S41" s="773"/>
      <c r="T41" s="1296" t="s">
        <v>85</v>
      </c>
      <c r="U41" s="1225" t="s">
        <v>82</v>
      </c>
      <c r="V41" s="1226" t="s">
        <v>460</v>
      </c>
      <c r="W41" s="1297" t="s">
        <v>79</v>
      </c>
      <c r="X41" s="1227" t="s">
        <v>226</v>
      </c>
      <c r="Y41"/>
    </row>
    <row r="42" spans="2:25" ht="15" thickBot="1">
      <c r="B42" s="1233" t="s">
        <v>76</v>
      </c>
      <c r="C42" s="1234">
        <v>11623.36</v>
      </c>
      <c r="D42" s="1235">
        <v>51133.673000000003</v>
      </c>
      <c r="E42" s="1298">
        <v>8826.9410000000007</v>
      </c>
      <c r="F42" s="1299">
        <v>78.004000000000005</v>
      </c>
      <c r="G42" s="773"/>
      <c r="H42" s="1300" t="s">
        <v>76</v>
      </c>
      <c r="I42" s="1301">
        <v>5549.6949999999997</v>
      </c>
      <c r="J42" s="1302">
        <v>25423.593000000001</v>
      </c>
      <c r="K42" s="1303">
        <v>4190.7049999999999</v>
      </c>
      <c r="L42" s="1304">
        <v>27.417000000000002</v>
      </c>
      <c r="M42" s="1279"/>
      <c r="N42" s="1305" t="s">
        <v>76</v>
      </c>
      <c r="O42" s="1303">
        <v>485146.74</v>
      </c>
      <c r="P42" s="1302">
        <v>2138246.7790000001</v>
      </c>
      <c r="Q42" s="1301">
        <v>226162.07</v>
      </c>
      <c r="R42" s="1306">
        <v>7172.1540000000005</v>
      </c>
      <c r="S42" s="773"/>
      <c r="T42" s="1305" t="s">
        <v>76</v>
      </c>
      <c r="U42" s="1303">
        <v>348424.74699999997</v>
      </c>
      <c r="V42" s="1302">
        <v>1588279.4650000001</v>
      </c>
      <c r="W42" s="1301">
        <v>219954.804</v>
      </c>
      <c r="X42" s="1307">
        <v>6598.2420000000002</v>
      </c>
      <c r="Y42"/>
    </row>
    <row r="43" spans="2:25">
      <c r="B43" s="1308" t="s">
        <v>63</v>
      </c>
      <c r="C43" s="1309">
        <v>7997.8829999999998</v>
      </c>
      <c r="D43" s="1310">
        <v>35219.216</v>
      </c>
      <c r="E43" s="1311">
        <v>6671.0510000000004</v>
      </c>
      <c r="F43" s="1312">
        <v>49.594999999999999</v>
      </c>
      <c r="G43" s="773"/>
      <c r="H43" s="1313" t="s">
        <v>63</v>
      </c>
      <c r="I43" s="1314">
        <v>2795.6109999999999</v>
      </c>
      <c r="J43" s="1315">
        <v>12729.101000000001</v>
      </c>
      <c r="K43" s="1316">
        <v>2881.663</v>
      </c>
      <c r="L43" s="1317">
        <v>16.859000000000002</v>
      </c>
      <c r="M43" s="1279"/>
      <c r="N43" s="1318" t="s">
        <v>36</v>
      </c>
      <c r="O43" s="1319">
        <v>430957.45299999998</v>
      </c>
      <c r="P43" s="1310">
        <v>1898712.577</v>
      </c>
      <c r="Q43" s="1311">
        <v>196539.39</v>
      </c>
      <c r="R43" s="1312">
        <v>6464.56</v>
      </c>
      <c r="S43" s="773"/>
      <c r="T43" s="1318" t="s">
        <v>36</v>
      </c>
      <c r="U43" s="1319">
        <v>295814.57199999999</v>
      </c>
      <c r="V43" s="1310">
        <v>1348129.1510000001</v>
      </c>
      <c r="W43" s="1311">
        <v>180936.51500000001</v>
      </c>
      <c r="X43" s="1320">
        <v>5911.4279999999999</v>
      </c>
      <c r="Y43"/>
    </row>
    <row r="44" spans="2:25">
      <c r="B44" s="1321" t="s">
        <v>45</v>
      </c>
      <c r="C44" s="1322">
        <v>1842.519</v>
      </c>
      <c r="D44" s="1315">
        <v>8157.9790000000003</v>
      </c>
      <c r="E44" s="1316">
        <v>1619.866</v>
      </c>
      <c r="F44" s="1317">
        <v>13.015000000000001</v>
      </c>
      <c r="G44" s="773"/>
      <c r="H44" s="1313" t="s">
        <v>438</v>
      </c>
      <c r="I44" s="1314">
        <v>1330.8040000000001</v>
      </c>
      <c r="J44" s="1315">
        <v>6184.1989999999996</v>
      </c>
      <c r="K44" s="1316">
        <v>166.839</v>
      </c>
      <c r="L44" s="1317">
        <v>1.4650000000000001</v>
      </c>
      <c r="M44" s="1279"/>
      <c r="N44" s="1313" t="s">
        <v>38</v>
      </c>
      <c r="O44" s="1314">
        <v>25822.893</v>
      </c>
      <c r="P44" s="1315">
        <v>114273.181</v>
      </c>
      <c r="Q44" s="1316">
        <v>14703.721</v>
      </c>
      <c r="R44" s="1317">
        <v>344.21</v>
      </c>
      <c r="S44" s="773"/>
      <c r="T44" s="1313" t="s">
        <v>38</v>
      </c>
      <c r="U44" s="1314">
        <v>25837.168000000001</v>
      </c>
      <c r="V44" s="1315">
        <v>117834.83500000001</v>
      </c>
      <c r="W44" s="1316">
        <v>18902.038</v>
      </c>
      <c r="X44" s="1323">
        <v>354.93900000000002</v>
      </c>
      <c r="Y44"/>
    </row>
    <row r="45" spans="2:25">
      <c r="B45" s="1260" t="s">
        <v>38</v>
      </c>
      <c r="C45" s="1322">
        <v>1163.8489999999999</v>
      </c>
      <c r="D45" s="1315">
        <v>5070.1180000000004</v>
      </c>
      <c r="E45" s="1316">
        <v>395.80799999999999</v>
      </c>
      <c r="F45" s="1317">
        <v>14.199</v>
      </c>
      <c r="G45" s="773"/>
      <c r="H45" s="1313" t="s">
        <v>70</v>
      </c>
      <c r="I45" s="1314">
        <v>943.31299999999999</v>
      </c>
      <c r="J45" s="1315">
        <v>4331.4539999999997</v>
      </c>
      <c r="K45" s="1316">
        <v>804.149</v>
      </c>
      <c r="L45" s="1317">
        <v>6.806</v>
      </c>
      <c r="M45" s="1279"/>
      <c r="N45" s="1324" t="s">
        <v>45</v>
      </c>
      <c r="O45" s="1314">
        <v>17170.452000000001</v>
      </c>
      <c r="P45" s="1315">
        <v>75591.582999999999</v>
      </c>
      <c r="Q45" s="1316">
        <v>7378.5990000000002</v>
      </c>
      <c r="R45" s="1317">
        <v>243.221</v>
      </c>
      <c r="S45" s="773"/>
      <c r="T45" s="1324" t="s">
        <v>45</v>
      </c>
      <c r="U45" s="1314">
        <v>10529.727999999999</v>
      </c>
      <c r="V45" s="1315">
        <v>48140.646999999997</v>
      </c>
      <c r="W45" s="1316">
        <v>6053.8819999999996</v>
      </c>
      <c r="X45" s="1323">
        <v>144.619</v>
      </c>
      <c r="Y45"/>
    </row>
    <row r="46" spans="2:25" ht="13.5" thickBot="1">
      <c r="B46" s="1325" t="s">
        <v>260</v>
      </c>
      <c r="C46" s="1326">
        <v>457.36700000000002</v>
      </c>
      <c r="D46" s="1327">
        <v>1976.89</v>
      </c>
      <c r="E46" s="1328">
        <v>89.96</v>
      </c>
      <c r="F46" s="1329">
        <v>0.80400000000000005</v>
      </c>
      <c r="G46" s="773"/>
      <c r="H46" s="1330" t="s">
        <v>43</v>
      </c>
      <c r="I46" s="1331">
        <v>291.43400000000003</v>
      </c>
      <c r="J46" s="1327">
        <v>1320.9829999999999</v>
      </c>
      <c r="K46" s="1328">
        <v>207.27099999999999</v>
      </c>
      <c r="L46" s="1329">
        <v>1.3480000000000001</v>
      </c>
      <c r="M46" s="1279"/>
      <c r="N46" s="1313" t="s">
        <v>58</v>
      </c>
      <c r="O46" s="1314">
        <v>5077.3230000000003</v>
      </c>
      <c r="P46" s="1315">
        <v>22582.601999999999</v>
      </c>
      <c r="Q46" s="1316">
        <v>4138.4849999999997</v>
      </c>
      <c r="R46" s="1317">
        <v>38.451000000000001</v>
      </c>
      <c r="S46" s="773"/>
      <c r="T46" s="1313" t="s">
        <v>58</v>
      </c>
      <c r="U46" s="1314">
        <v>9164.4419999999991</v>
      </c>
      <c r="V46" s="1315">
        <v>41805.381999999998</v>
      </c>
      <c r="W46" s="1316">
        <v>8826.9500000000007</v>
      </c>
      <c r="X46" s="1323">
        <v>77.869</v>
      </c>
      <c r="Y46"/>
    </row>
    <row r="47" spans="2:25">
      <c r="B47" s="1206" t="s">
        <v>224</v>
      </c>
      <c r="C47" s="1288"/>
      <c r="D47" s="1274"/>
      <c r="E47" s="1274"/>
      <c r="F47" s="1275"/>
      <c r="G47" s="1275"/>
      <c r="H47" s="1332" t="s">
        <v>87</v>
      </c>
      <c r="I47" s="1274"/>
      <c r="J47" s="1274"/>
      <c r="K47" s="1274"/>
      <c r="L47" s="1275"/>
      <c r="M47" s="1279"/>
      <c r="N47" s="1333" t="s">
        <v>59</v>
      </c>
      <c r="O47" s="1334">
        <v>2758.768</v>
      </c>
      <c r="P47" s="1335">
        <v>12169.365</v>
      </c>
      <c r="Q47" s="1336">
        <v>1348.675</v>
      </c>
      <c r="R47" s="1337">
        <v>44.448</v>
      </c>
      <c r="S47" s="773"/>
      <c r="T47" s="1333" t="s">
        <v>59</v>
      </c>
      <c r="U47" s="1334">
        <v>2004.1849999999999</v>
      </c>
      <c r="V47" s="1335">
        <v>9182.2289999999994</v>
      </c>
      <c r="W47" s="1336">
        <v>1319.971</v>
      </c>
      <c r="X47" s="1338">
        <v>35.656999999999996</v>
      </c>
      <c r="Y47"/>
    </row>
    <row r="48" spans="2:25">
      <c r="B48" s="1339"/>
      <c r="C48" s="1288"/>
      <c r="D48" s="1274"/>
      <c r="E48" s="1274"/>
      <c r="F48" s="1275"/>
      <c r="G48" s="1275"/>
      <c r="H48" s="1340"/>
      <c r="I48" s="1274"/>
      <c r="J48" s="1274"/>
      <c r="K48" s="1274"/>
      <c r="L48" s="1275"/>
      <c r="M48" s="1279"/>
      <c r="N48" s="1313" t="s">
        <v>63</v>
      </c>
      <c r="O48" s="1314">
        <v>1770.335</v>
      </c>
      <c r="P48" s="1315">
        <v>7844.277</v>
      </c>
      <c r="Q48" s="1316">
        <v>1031.797</v>
      </c>
      <c r="R48" s="1317">
        <v>19.184999999999999</v>
      </c>
      <c r="S48" s="773"/>
      <c r="T48" s="1313" t="s">
        <v>60</v>
      </c>
      <c r="U48" s="1314">
        <v>1538.0519999999999</v>
      </c>
      <c r="V48" s="1315">
        <v>6989.2150000000001</v>
      </c>
      <c r="W48" s="1316">
        <v>644.86</v>
      </c>
      <c r="X48" s="1323">
        <v>23.530999999999999</v>
      </c>
      <c r="Y48" s="1200"/>
    </row>
    <row r="49" spans="2:25" ht="13.5" thickBot="1">
      <c r="B49" s="1200"/>
      <c r="C49" s="1288"/>
      <c r="D49" s="1274"/>
      <c r="E49" s="1274"/>
      <c r="F49" s="1275"/>
      <c r="G49" s="1275"/>
      <c r="H49" s="1340"/>
      <c r="I49" s="1274"/>
      <c r="J49" s="1274"/>
      <c r="K49" s="1274"/>
      <c r="L49" s="1275"/>
      <c r="M49" s="1279"/>
      <c r="N49" s="1341" t="s">
        <v>78</v>
      </c>
      <c r="O49" s="1331">
        <v>1071.5989999999999</v>
      </c>
      <c r="P49" s="1327">
        <v>4760.268</v>
      </c>
      <c r="Q49" s="1328">
        <v>785.50800000000004</v>
      </c>
      <c r="R49" s="1329">
        <v>9.6839999999999993</v>
      </c>
      <c r="S49" s="773"/>
      <c r="T49" s="1341" t="s">
        <v>63</v>
      </c>
      <c r="U49" s="1331">
        <v>1376.95</v>
      </c>
      <c r="V49" s="1327">
        <v>6268.0159999999996</v>
      </c>
      <c r="W49" s="1328">
        <v>1313.924</v>
      </c>
      <c r="X49" s="1342">
        <v>11.263999999999999</v>
      </c>
      <c r="Y49" s="1200"/>
    </row>
    <row r="50" spans="2:25">
      <c r="B50" s="1343"/>
      <c r="C50" s="1343"/>
      <c r="D50" s="1343"/>
      <c r="E50" s="1343"/>
      <c r="F50" s="1343"/>
      <c r="G50" s="1343"/>
      <c r="H50" s="774"/>
      <c r="I50" s="1202"/>
      <c r="J50" s="1202"/>
      <c r="K50" s="1202"/>
      <c r="L50" s="1202"/>
      <c r="M50" s="1200"/>
      <c r="N50" s="1206" t="s">
        <v>224</v>
      </c>
      <c r="O50" s="1286"/>
      <c r="P50" s="1286"/>
      <c r="Q50" s="1286"/>
      <c r="R50" s="1344"/>
      <c r="S50" s="1344"/>
      <c r="T50" s="1206" t="s">
        <v>87</v>
      </c>
      <c r="U50" s="774"/>
      <c r="V50" s="774"/>
      <c r="W50" s="774"/>
      <c r="X50" s="774"/>
      <c r="Y50" s="1200"/>
    </row>
    <row r="51" spans="2:25">
      <c r="B51" s="1343"/>
      <c r="C51" s="1202"/>
      <c r="D51" s="1202"/>
      <c r="E51" s="1202"/>
      <c r="F51" s="1202"/>
      <c r="G51" s="1202"/>
      <c r="H51" s="774"/>
      <c r="I51" s="1202"/>
      <c r="J51" s="1202"/>
      <c r="K51" s="1202"/>
      <c r="L51" s="1202"/>
      <c r="M51" s="1200"/>
      <c r="N51" s="1200"/>
      <c r="O51" s="1200"/>
      <c r="P51" s="1200"/>
      <c r="Q51" s="1200"/>
      <c r="R51" s="1200"/>
      <c r="S51" s="1200"/>
      <c r="T51" s="1200"/>
      <c r="U51" s="1286"/>
      <c r="V51" s="1286"/>
      <c r="W51" s="1286"/>
      <c r="X51" s="1286"/>
      <c r="Y51" s="1200"/>
    </row>
    <row r="52" spans="2:25">
      <c r="B52" s="1343"/>
      <c r="C52" s="1202"/>
      <c r="D52" s="1202"/>
      <c r="E52" s="1202"/>
      <c r="F52" s="1202"/>
      <c r="G52" s="1202"/>
      <c r="H52" s="774"/>
      <c r="I52" s="1202"/>
      <c r="J52" s="1202"/>
      <c r="K52" s="1202"/>
      <c r="L52" s="1202"/>
      <c r="M52" s="1200"/>
      <c r="N52" s="1200"/>
      <c r="O52" s="1200"/>
      <c r="P52" s="1200"/>
      <c r="Q52" s="1200"/>
      <c r="R52" s="1200"/>
      <c r="S52" s="1200"/>
      <c r="T52" s="1339"/>
      <c r="U52" s="1288"/>
      <c r="V52" s="1288"/>
      <c r="W52" s="1288"/>
      <c r="X52" s="1345"/>
      <c r="Y52" s="1200"/>
    </row>
    <row r="53" spans="2:25">
      <c r="B53" s="1343"/>
      <c r="C53" s="1202"/>
      <c r="D53" s="1202"/>
      <c r="E53" s="1202"/>
      <c r="F53" s="1202"/>
      <c r="G53" s="1202"/>
      <c r="H53" s="774"/>
      <c r="I53" s="1202"/>
      <c r="J53" s="1202"/>
      <c r="K53" s="1202"/>
      <c r="L53" s="1202"/>
      <c r="M53" s="1200"/>
      <c r="N53" s="1200"/>
      <c r="O53" s="1200"/>
      <c r="P53" s="1200"/>
      <c r="Q53" s="1200"/>
      <c r="R53" s="1200"/>
      <c r="S53" s="1200"/>
      <c r="T53" s="1200"/>
      <c r="U53" s="1200"/>
      <c r="V53" s="1200"/>
      <c r="W53" s="1200"/>
      <c r="X53" s="1200"/>
      <c r="Y53" s="1200"/>
    </row>
    <row r="54" spans="2:25">
      <c r="B54" s="1343"/>
      <c r="C54" s="1202"/>
      <c r="D54" s="1202"/>
      <c r="E54" s="1202"/>
      <c r="F54" s="1202"/>
      <c r="G54" s="1202"/>
      <c r="H54" s="774"/>
      <c r="I54" s="1202"/>
      <c r="J54" s="1202"/>
      <c r="K54" s="1202"/>
      <c r="L54" s="1202"/>
      <c r="M54" s="1200"/>
      <c r="N54" s="1200"/>
      <c r="O54" s="1200"/>
      <c r="P54" s="1200"/>
      <c r="Q54" s="1200"/>
      <c r="R54" s="1200"/>
      <c r="S54" s="1200"/>
      <c r="T54" s="1200"/>
      <c r="U54" s="1200"/>
      <c r="V54" s="1200"/>
      <c r="W54" s="1200"/>
      <c r="X54" s="1200"/>
      <c r="Y54" s="1200"/>
    </row>
    <row r="55" spans="2:25">
      <c r="B55" s="1343"/>
      <c r="C55" s="1202"/>
      <c r="D55" s="1202"/>
      <c r="E55" s="1202"/>
      <c r="F55" s="1202"/>
      <c r="G55" s="1202"/>
      <c r="H55" s="1200"/>
      <c r="I55" s="1200"/>
      <c r="J55" s="1200"/>
      <c r="K55" s="1200"/>
      <c r="L55" s="1200"/>
      <c r="M55" s="1200"/>
      <c r="N55" s="1200"/>
      <c r="O55" s="1200"/>
      <c r="P55" s="1200"/>
      <c r="Q55" s="1200"/>
      <c r="R55" s="1200"/>
      <c r="S55" s="1200"/>
      <c r="T55" s="1200"/>
      <c r="U55" s="774"/>
      <c r="V55" s="774"/>
      <c r="W55" s="774"/>
      <c r="X55" s="774"/>
      <c r="Y55" s="774"/>
    </row>
    <row r="56" spans="2:25">
      <c r="B56" s="1343"/>
      <c r="C56" s="1202"/>
      <c r="D56" s="1202"/>
      <c r="E56" s="1202"/>
      <c r="F56" s="1202"/>
      <c r="G56" s="1202"/>
      <c r="H56" s="1200"/>
      <c r="I56" s="1200"/>
      <c r="J56" s="1200"/>
      <c r="K56" s="1200"/>
      <c r="L56" s="1200"/>
      <c r="M56" s="1200"/>
      <c r="N56" s="1200"/>
      <c r="O56" s="1200"/>
      <c r="P56" s="1200"/>
      <c r="Q56" s="1200"/>
      <c r="R56" s="1200"/>
      <c r="S56" s="1200"/>
      <c r="T56" s="1200"/>
      <c r="U56" s="774"/>
      <c r="V56" s="774"/>
      <c r="W56" s="774"/>
      <c r="X56" s="774"/>
      <c r="Y56" s="774"/>
    </row>
    <row r="57" spans="2:25">
      <c r="B57" s="1280"/>
      <c r="C57" s="1280"/>
      <c r="D57" s="1280"/>
      <c r="E57" s="1280"/>
      <c r="F57" s="1280"/>
      <c r="G57" s="1280"/>
      <c r="H57" s="1200"/>
      <c r="I57" s="1200"/>
      <c r="J57" s="1200"/>
      <c r="K57" s="1200"/>
      <c r="L57" s="1200"/>
      <c r="M57" s="1200"/>
      <c r="N57" s="1200"/>
      <c r="O57" s="1200"/>
      <c r="P57" s="1200"/>
      <c r="Q57" s="1200"/>
      <c r="R57" s="1200"/>
      <c r="S57" s="1200"/>
      <c r="T57" s="1200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21" sqref="C21"/>
    </sheetView>
  </sheetViews>
  <sheetFormatPr defaultColWidth="9.1796875" defaultRowHeight="12.5"/>
  <cols>
    <col min="1" max="1" width="30.7265625" style="17" customWidth="1"/>
    <col min="2" max="7" width="15.54296875" style="17" customWidth="1"/>
    <col min="8" max="8" width="30.7265625" style="17" customWidth="1"/>
    <col min="9" max="12" width="15.54296875" style="17" customWidth="1"/>
    <col min="13" max="13" width="9.1796875" style="17"/>
    <col min="14" max="14" width="14.453125" style="17" customWidth="1"/>
    <col min="15" max="16" width="9.1796875" style="17"/>
    <col min="17" max="17" width="18" style="17" customWidth="1"/>
    <col min="18" max="18" width="14.54296875" style="17" customWidth="1"/>
    <col min="19" max="19" width="18.81640625" style="17" customWidth="1"/>
    <col min="20" max="20" width="14.54296875" style="17" customWidth="1"/>
    <col min="21" max="21" width="19.54296875" style="17" customWidth="1"/>
    <col min="22" max="22" width="9.1796875" style="17"/>
    <col min="23" max="23" width="9.1796875" style="17" customWidth="1"/>
    <col min="24" max="24" width="9.1796875" style="17"/>
    <col min="25" max="25" width="17" style="17" customWidth="1"/>
    <col min="26" max="26" width="15" style="17" customWidth="1"/>
    <col min="27" max="27" width="17.54296875" style="17" customWidth="1"/>
    <col min="28" max="28" width="15.81640625" style="17" customWidth="1"/>
    <col min="29" max="29" width="17.7265625" style="17" customWidth="1"/>
    <col min="30" max="31" width="9.1796875" style="17"/>
    <col min="32" max="32" width="18.54296875" style="17" customWidth="1"/>
    <col min="33" max="33" width="13.81640625" style="17" customWidth="1"/>
    <col min="34" max="34" width="17.7265625" style="17" customWidth="1"/>
    <col min="35" max="35" width="13.81640625" style="17" customWidth="1"/>
    <col min="36" max="36" width="18.453125" style="17" customWidth="1"/>
    <col min="37" max="37" width="13.81640625" style="17" customWidth="1"/>
    <col min="38" max="38" width="22.7265625" style="17" customWidth="1"/>
    <col min="39" max="39" width="18.453125" style="17" customWidth="1"/>
    <col min="40" max="46" width="16.54296875" style="17" customWidth="1"/>
    <col min="47" max="47" width="18.1796875" style="17" customWidth="1"/>
    <col min="48" max="54" width="16.54296875" style="17" customWidth="1"/>
    <col min="55" max="55" width="18.54296875" style="17" customWidth="1"/>
    <col min="56" max="61" width="16.54296875" style="17" customWidth="1"/>
    <col min="62" max="62" width="18" style="17" customWidth="1"/>
    <col min="63" max="65" width="16.54296875" style="17" customWidth="1"/>
    <col min="66" max="66" width="18.81640625" style="17" customWidth="1"/>
    <col min="67" max="70" width="16.54296875" style="17" customWidth="1"/>
    <col min="71" max="16384" width="9.1796875" style="17"/>
  </cols>
  <sheetData>
    <row r="1" spans="1:70" ht="18">
      <c r="BI1" s="16"/>
      <c r="BJ1" s="16"/>
      <c r="BK1" s="16"/>
      <c r="BL1" s="16"/>
    </row>
    <row r="3" spans="1:70" ht="17.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477</v>
      </c>
      <c r="B5" s="38"/>
      <c r="C5" s="38"/>
      <c r="H5" s="38" t="s">
        <v>376</v>
      </c>
      <c r="I5" s="38"/>
      <c r="J5" s="38"/>
      <c r="Q5" s="38" t="s">
        <v>265</v>
      </c>
      <c r="R5" s="38"/>
      <c r="S5" s="38"/>
      <c r="Y5" s="38" t="s">
        <v>234</v>
      </c>
      <c r="Z5" s="38"/>
      <c r="AA5" s="38"/>
      <c r="AF5" s="38" t="s">
        <v>266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8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56" t="s">
        <v>127</v>
      </c>
      <c r="BD7" s="1659" t="s">
        <v>128</v>
      </c>
      <c r="BE7" s="1659" t="s">
        <v>128</v>
      </c>
      <c r="BJ7" s="1656" t="s">
        <v>127</v>
      </c>
      <c r="BK7" s="1659" t="s">
        <v>128</v>
      </c>
      <c r="BL7" s="1659" t="s">
        <v>128</v>
      </c>
      <c r="BM7" s="18"/>
      <c r="BN7" s="1645" t="s">
        <v>127</v>
      </c>
      <c r="BO7" s="1648" t="s">
        <v>128</v>
      </c>
      <c r="BP7"/>
    </row>
    <row r="8" spans="1:70" ht="15" customHeight="1">
      <c r="A8" s="1419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57"/>
      <c r="BD8" s="1660"/>
      <c r="BE8" s="1660"/>
      <c r="BJ8" s="1657"/>
      <c r="BK8" s="1660"/>
      <c r="BL8" s="1660"/>
      <c r="BN8" s="1646"/>
      <c r="BO8" s="1649"/>
      <c r="BP8"/>
    </row>
    <row r="9" spans="1:70" ht="15" customHeight="1">
      <c r="A9" s="1419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50" t="s">
        <v>149</v>
      </c>
      <c r="AX9"/>
      <c r="BC9" s="1657"/>
      <c r="BD9" s="1652" t="s">
        <v>129</v>
      </c>
      <c r="BE9" s="1650" t="s">
        <v>149</v>
      </c>
      <c r="BG9" s="167"/>
      <c r="BH9" s="167"/>
      <c r="BJ9" s="1657"/>
      <c r="BK9" s="1652" t="s">
        <v>129</v>
      </c>
      <c r="BL9" s="1650" t="s">
        <v>149</v>
      </c>
      <c r="BN9" s="1646"/>
      <c r="BO9" s="1654" t="s">
        <v>129</v>
      </c>
      <c r="BP9"/>
    </row>
    <row r="10" spans="1:70" ht="15" customHeight="1">
      <c r="A10" s="1420"/>
      <c r="B10" s="55"/>
      <c r="C10" s="55" t="s">
        <v>433</v>
      </c>
      <c r="D10"/>
      <c r="H10" s="549"/>
      <c r="I10" s="55"/>
      <c r="J10" s="55" t="s">
        <v>433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51"/>
      <c r="AX10"/>
      <c r="BC10" s="1658"/>
      <c r="BD10" s="1653"/>
      <c r="BE10" s="1651"/>
      <c r="BG10" s="166"/>
      <c r="BH10" s="166"/>
      <c r="BJ10" s="1658"/>
      <c r="BK10" s="1653"/>
      <c r="BL10" s="1651"/>
      <c r="BN10" s="1647"/>
      <c r="BO10" s="1655"/>
      <c r="BP10"/>
    </row>
    <row r="11" spans="1:70" ht="15" customHeight="1">
      <c r="A11" s="1419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43" t="s">
        <v>130</v>
      </c>
      <c r="C12" s="1644"/>
      <c r="D12"/>
      <c r="H12"/>
      <c r="I12" s="1643" t="s">
        <v>130</v>
      </c>
      <c r="J12" s="1644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6"/>
      <c r="C13" s="1417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7" si="3">((B15-I15)/I15)*100</f>
        <v>-2.7863842407291317</v>
      </c>
      <c r="E15" s="150">
        <f t="shared" ref="E15:E17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7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/>
      <c r="C18" s="220"/>
      <c r="D18" s="150"/>
      <c r="E18" s="150"/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478</v>
      </c>
      <c r="B27" s="26">
        <f>SUM(B14:B25)</f>
        <v>6640747</v>
      </c>
      <c r="C27" s="153"/>
      <c r="D27" s="150"/>
      <c r="E27" s="150"/>
      <c r="F27" s="150"/>
      <c r="G27" s="150"/>
      <c r="H27" s="43" t="s">
        <v>377</v>
      </c>
      <c r="I27" s="26">
        <f>SUM(I14:I25)</f>
        <v>21140183</v>
      </c>
      <c r="J27" s="153"/>
      <c r="K27" s="150"/>
      <c r="L27" s="150"/>
      <c r="Q27" s="43" t="s">
        <v>375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6" t="s">
        <v>132</v>
      </c>
      <c r="C29" s="1417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4" si="20">((B32-I32)/I32)*100</f>
        <v>-3.6379581252492543</v>
      </c>
      <c r="E32" s="150">
        <f t="shared" ref="E32:E34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4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/>
      <c r="C35" s="220"/>
      <c r="D35" s="150"/>
      <c r="E35" s="150"/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478</v>
      </c>
      <c r="B44" s="34">
        <f>SUM(B31:B42)</f>
        <v>623126487</v>
      </c>
      <c r="C44" s="157"/>
      <c r="D44" s="150"/>
      <c r="E44" s="150"/>
      <c r="F44" s="150"/>
      <c r="G44" s="150"/>
      <c r="H44" s="43" t="s">
        <v>377</v>
      </c>
      <c r="I44" s="34">
        <f>SUM(I31:I42)</f>
        <v>1978072650</v>
      </c>
      <c r="J44" s="157"/>
      <c r="K44" s="150"/>
      <c r="L44" s="150"/>
      <c r="Q44" s="43" t="s">
        <v>375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16" t="s">
        <v>368</v>
      </c>
      <c r="B1" s="1617"/>
      <c r="C1" s="1617"/>
      <c r="D1" s="1617"/>
      <c r="E1" s="1617"/>
      <c r="F1" s="1617"/>
      <c r="G1" s="1617"/>
      <c r="H1" s="1617"/>
      <c r="I1" s="1617"/>
    </row>
    <row r="2" spans="1:113" ht="15.5">
      <c r="B2" s="640" t="s">
        <v>297</v>
      </c>
      <c r="C2" s="640" t="s">
        <v>298</v>
      </c>
      <c r="D2" s="640" t="s">
        <v>299</v>
      </c>
      <c r="E2" s="640" t="s">
        <v>300</v>
      </c>
      <c r="F2" s="640" t="s">
        <v>301</v>
      </c>
      <c r="G2" s="640" t="s">
        <v>302</v>
      </c>
      <c r="H2" s="640" t="s">
        <v>303</v>
      </c>
      <c r="I2" s="640" t="s">
        <v>304</v>
      </c>
      <c r="J2" s="640" t="s">
        <v>305</v>
      </c>
      <c r="K2" s="640" t="s">
        <v>306</v>
      </c>
      <c r="L2" s="640" t="s">
        <v>307</v>
      </c>
      <c r="M2" s="640" t="s">
        <v>308</v>
      </c>
      <c r="N2" s="640" t="s">
        <v>309</v>
      </c>
      <c r="O2" s="640" t="s">
        <v>310</v>
      </c>
      <c r="P2" s="640" t="s">
        <v>311</v>
      </c>
      <c r="Q2" s="640" t="s">
        <v>312</v>
      </c>
      <c r="R2" s="640" t="s">
        <v>313</v>
      </c>
      <c r="S2" s="640" t="s">
        <v>314</v>
      </c>
      <c r="T2" s="640" t="s">
        <v>315</v>
      </c>
      <c r="U2" s="640" t="s">
        <v>316</v>
      </c>
      <c r="V2" s="640" t="s">
        <v>317</v>
      </c>
      <c r="W2" s="640" t="s">
        <v>318</v>
      </c>
      <c r="X2" s="640" t="s">
        <v>319</v>
      </c>
      <c r="Y2" s="640" t="s">
        <v>320</v>
      </c>
      <c r="Z2" s="640" t="s">
        <v>321</v>
      </c>
      <c r="AA2" s="640" t="s">
        <v>322</v>
      </c>
      <c r="AB2" s="640" t="s">
        <v>323</v>
      </c>
      <c r="AC2" s="640" t="s">
        <v>324</v>
      </c>
      <c r="AD2" s="640" t="s">
        <v>325</v>
      </c>
      <c r="AE2" s="640" t="s">
        <v>326</v>
      </c>
      <c r="AF2" s="640" t="s">
        <v>327</v>
      </c>
      <c r="AG2" s="640" t="s">
        <v>328</v>
      </c>
      <c r="AH2" s="640" t="s">
        <v>329</v>
      </c>
      <c r="AI2" s="640" t="s">
        <v>330</v>
      </c>
      <c r="AJ2" s="640" t="s">
        <v>331</v>
      </c>
      <c r="AK2" s="640" t="s">
        <v>332</v>
      </c>
      <c r="AL2" s="640" t="s">
        <v>333</v>
      </c>
      <c r="AM2" s="640" t="s">
        <v>334</v>
      </c>
      <c r="AN2" s="640" t="s">
        <v>335</v>
      </c>
      <c r="AO2" s="640" t="s">
        <v>336</v>
      </c>
      <c r="AP2" s="640" t="s">
        <v>337</v>
      </c>
      <c r="AQ2" s="640" t="s">
        <v>338</v>
      </c>
      <c r="AR2" s="640" t="s">
        <v>339</v>
      </c>
      <c r="AS2" s="640" t="s">
        <v>340</v>
      </c>
      <c r="AT2" s="640" t="s">
        <v>341</v>
      </c>
      <c r="AU2" s="640" t="s">
        <v>342</v>
      </c>
      <c r="AV2" s="640" t="s">
        <v>343</v>
      </c>
      <c r="AW2" s="640" t="s">
        <v>344</v>
      </c>
      <c r="AX2" s="640" t="s">
        <v>345</v>
      </c>
      <c r="AY2" s="640" t="s">
        <v>346</v>
      </c>
      <c r="AZ2" s="640" t="s">
        <v>347</v>
      </c>
      <c r="BA2" s="640" t="s">
        <v>348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65">
        <v>44206</v>
      </c>
      <c r="C3" s="1165">
        <v>44213</v>
      </c>
      <c r="D3" s="1165">
        <v>44220</v>
      </c>
      <c r="E3" s="1165">
        <v>44227</v>
      </c>
      <c r="F3" s="1165">
        <v>44234</v>
      </c>
      <c r="G3" s="1165">
        <v>44241</v>
      </c>
      <c r="H3" s="1165">
        <v>44248</v>
      </c>
      <c r="I3" s="1165">
        <v>44255</v>
      </c>
      <c r="J3" s="1165">
        <v>44262</v>
      </c>
      <c r="K3" s="1165">
        <v>44269</v>
      </c>
      <c r="L3" s="1165">
        <v>44276</v>
      </c>
      <c r="M3" s="1165">
        <v>44283</v>
      </c>
      <c r="N3" s="1165">
        <v>44290</v>
      </c>
      <c r="O3" s="1165">
        <v>44297</v>
      </c>
      <c r="P3" s="1165">
        <v>44304</v>
      </c>
      <c r="Q3" s="1165">
        <v>44311</v>
      </c>
      <c r="R3" s="1165">
        <v>44318</v>
      </c>
      <c r="S3" s="1165">
        <v>44325</v>
      </c>
      <c r="T3" s="1165">
        <v>44332</v>
      </c>
      <c r="U3" s="1165">
        <v>44339</v>
      </c>
      <c r="V3" s="1165">
        <v>44346</v>
      </c>
      <c r="W3" s="1165">
        <v>44353</v>
      </c>
      <c r="X3" s="1165">
        <v>44360</v>
      </c>
      <c r="Y3" s="1165">
        <v>44367</v>
      </c>
      <c r="Z3" s="1165">
        <v>44374</v>
      </c>
      <c r="AA3" s="1165">
        <v>44381</v>
      </c>
      <c r="AB3" s="1165">
        <v>44388</v>
      </c>
      <c r="AC3" s="1165">
        <v>44395</v>
      </c>
      <c r="AD3" s="1165">
        <v>44402</v>
      </c>
      <c r="AE3" s="1165">
        <v>44409</v>
      </c>
      <c r="AF3" s="1165">
        <v>44416</v>
      </c>
      <c r="AG3" s="1165">
        <v>44423</v>
      </c>
      <c r="AH3" s="1165">
        <v>44430</v>
      </c>
      <c r="AI3" s="1165">
        <v>44437</v>
      </c>
      <c r="AJ3" s="1165">
        <v>44444</v>
      </c>
      <c r="AK3" s="1165">
        <v>44451</v>
      </c>
      <c r="AL3" s="1165">
        <v>44458</v>
      </c>
      <c r="AM3" s="1165">
        <v>44465</v>
      </c>
      <c r="AN3" s="1165">
        <v>44472</v>
      </c>
      <c r="AO3" s="1165">
        <v>44479</v>
      </c>
      <c r="AP3" s="1165">
        <v>44486</v>
      </c>
      <c r="AQ3" s="1165">
        <v>44493</v>
      </c>
      <c r="AR3" s="1165">
        <v>44500</v>
      </c>
      <c r="AS3" s="1165">
        <v>44507</v>
      </c>
      <c r="AT3" s="1165">
        <v>44514</v>
      </c>
      <c r="AU3" s="1165">
        <v>44521</v>
      </c>
      <c r="AV3" s="1165">
        <v>44528</v>
      </c>
      <c r="AW3" s="1165">
        <v>44535</v>
      </c>
      <c r="AX3" s="1165">
        <v>44542</v>
      </c>
      <c r="AY3" s="1165">
        <v>44549</v>
      </c>
      <c r="AZ3" s="1165">
        <v>44556</v>
      </c>
      <c r="BA3" s="1165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350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349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370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350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352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351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372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352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354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353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371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354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356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355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373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356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358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357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374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358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17" t="s">
        <v>386</v>
      </c>
      <c r="B1" s="1617"/>
      <c r="C1" s="1617"/>
      <c r="D1" s="1617"/>
      <c r="E1" s="1617"/>
      <c r="F1" s="1617"/>
      <c r="G1" s="1617"/>
      <c r="H1" s="1617"/>
      <c r="I1" s="1617"/>
    </row>
    <row r="2" spans="1:113" ht="15.5">
      <c r="B2" s="528" t="s">
        <v>297</v>
      </c>
      <c r="C2" s="528" t="s">
        <v>298</v>
      </c>
      <c r="D2" s="528" t="s">
        <v>299</v>
      </c>
      <c r="E2" s="528" t="s">
        <v>300</v>
      </c>
      <c r="F2" s="528" t="s">
        <v>301</v>
      </c>
      <c r="G2" s="528" t="s">
        <v>302</v>
      </c>
      <c r="H2" s="528" t="s">
        <v>303</v>
      </c>
      <c r="I2" s="528" t="s">
        <v>304</v>
      </c>
      <c r="J2" s="528" t="s">
        <v>305</v>
      </c>
      <c r="K2" s="528" t="s">
        <v>306</v>
      </c>
      <c r="L2" s="528" t="s">
        <v>307</v>
      </c>
      <c r="M2" s="528" t="s">
        <v>308</v>
      </c>
      <c r="N2" s="528" t="s">
        <v>309</v>
      </c>
      <c r="O2" s="528" t="s">
        <v>310</v>
      </c>
      <c r="P2" s="528" t="s">
        <v>311</v>
      </c>
      <c r="Q2" s="528" t="s">
        <v>312</v>
      </c>
      <c r="R2" s="528" t="s">
        <v>313</v>
      </c>
      <c r="S2" s="528" t="s">
        <v>314</v>
      </c>
      <c r="T2" s="528" t="s">
        <v>315</v>
      </c>
      <c r="U2" s="528" t="s">
        <v>316</v>
      </c>
      <c r="V2" s="528" t="s">
        <v>317</v>
      </c>
      <c r="W2" s="528" t="s">
        <v>318</v>
      </c>
      <c r="X2" s="528" t="s">
        <v>319</v>
      </c>
      <c r="Y2" s="528" t="s">
        <v>320</v>
      </c>
      <c r="Z2" s="528" t="s">
        <v>321</v>
      </c>
      <c r="AA2" s="528" t="s">
        <v>322</v>
      </c>
      <c r="AB2" s="528" t="s">
        <v>323</v>
      </c>
      <c r="AC2" s="528" t="s">
        <v>324</v>
      </c>
      <c r="AD2" s="528" t="s">
        <v>325</v>
      </c>
      <c r="AE2" s="528" t="s">
        <v>326</v>
      </c>
      <c r="AF2" s="528" t="s">
        <v>327</v>
      </c>
      <c r="AG2" s="528" t="s">
        <v>328</v>
      </c>
      <c r="AH2" s="528" t="s">
        <v>329</v>
      </c>
      <c r="AI2" s="528" t="s">
        <v>330</v>
      </c>
      <c r="AJ2" s="528" t="s">
        <v>331</v>
      </c>
      <c r="AK2" s="528" t="s">
        <v>332</v>
      </c>
      <c r="AL2" s="528" t="s">
        <v>333</v>
      </c>
      <c r="AM2" s="528" t="s">
        <v>334</v>
      </c>
      <c r="AN2" s="528" t="s">
        <v>335</v>
      </c>
      <c r="AO2" s="528" t="s">
        <v>336</v>
      </c>
      <c r="AP2" s="528" t="s">
        <v>337</v>
      </c>
      <c r="AQ2" s="528" t="s">
        <v>338</v>
      </c>
      <c r="AR2" s="528" t="s">
        <v>339</v>
      </c>
      <c r="AS2" s="528" t="s">
        <v>340</v>
      </c>
      <c r="AT2" s="528" t="s">
        <v>341</v>
      </c>
      <c r="AU2" s="528" t="s">
        <v>342</v>
      </c>
      <c r="AV2" s="528" t="s">
        <v>343</v>
      </c>
      <c r="AW2" s="528" t="s">
        <v>344</v>
      </c>
      <c r="AX2" s="528" t="s">
        <v>345</v>
      </c>
      <c r="AY2" s="528" t="s">
        <v>346</v>
      </c>
      <c r="AZ2" s="528" t="s">
        <v>347</v>
      </c>
      <c r="BA2" s="528" t="s">
        <v>348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349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349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350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350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351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351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352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352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353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353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354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354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355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355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356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356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357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357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358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358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380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276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64" t="s">
        <v>165</v>
      </c>
      <c r="C4" s="1665"/>
      <c r="D4" s="1665"/>
      <c r="E4" s="1666"/>
    </row>
    <row r="5" spans="2:16" ht="21" customHeight="1" thickBot="1">
      <c r="B5" s="230" t="s">
        <v>166</v>
      </c>
      <c r="C5" s="745" t="s">
        <v>267</v>
      </c>
      <c r="D5" s="232" t="s">
        <v>268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272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272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272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272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273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274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67" t="s">
        <v>174</v>
      </c>
      <c r="C21" s="1668"/>
      <c r="D21" s="1669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272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272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64" t="s">
        <v>82</v>
      </c>
      <c r="C30" s="1665"/>
      <c r="D30" s="1666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272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272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272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272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61" t="s">
        <v>181</v>
      </c>
      <c r="C43" s="1662"/>
      <c r="D43" s="1663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272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272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378</v>
      </c>
      <c r="FO3" s="382"/>
      <c r="FP3" s="381"/>
      <c r="FQ3" s="381"/>
    </row>
    <row r="4" spans="2:183" ht="15.5">
      <c r="EY4" s="382" t="s">
        <v>264</v>
      </c>
      <c r="EZ4" s="382"/>
      <c r="FA4" s="381"/>
      <c r="FB4" s="381"/>
      <c r="FC4" s="381"/>
    </row>
    <row r="5" spans="2:183" ht="15.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70"/>
      <c r="CA7" s="167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70"/>
      <c r="CP7" s="167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70"/>
      <c r="DF7" s="167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18"/>
      <c r="DV7" s="167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18"/>
      <c r="EK7" s="167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18"/>
      <c r="EZ7" s="167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18"/>
      <c r="FO7" s="161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72"/>
      <c r="CA8" s="1673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72"/>
      <c r="CP8" s="1673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72"/>
      <c r="DF8" s="1673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20"/>
      <c r="DV8" s="1675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20"/>
      <c r="EK8" s="1675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20"/>
      <c r="EZ8" s="167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20"/>
      <c r="FO8" s="162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6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6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263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263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269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6" sqref="G6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6.906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73"/>
      <c r="B1" s="916" t="s">
        <v>443</v>
      </c>
      <c r="C1" s="916"/>
      <c r="D1" s="916"/>
      <c r="E1" s="774"/>
      <c r="F1" s="773"/>
      <c r="G1" s="774"/>
      <c r="H1" s="774"/>
      <c r="I1" s="774"/>
      <c r="J1" s="934" t="s">
        <v>144</v>
      </c>
    </row>
    <row r="2" spans="1:13" ht="21">
      <c r="A2" s="773"/>
      <c r="B2" s="877" t="s">
        <v>397</v>
      </c>
      <c r="C2" s="1553" t="str">
        <f>SKUP_SEUROP_tyg!C2</f>
        <v>06 - 12.06.2022 r.</v>
      </c>
      <c r="D2" s="917"/>
      <c r="E2" s="878"/>
      <c r="F2" s="879"/>
      <c r="G2" s="878"/>
      <c r="H2" s="878"/>
      <c r="I2" s="878"/>
      <c r="J2" s="880" t="s">
        <v>388</v>
      </c>
      <c r="K2" s="288"/>
      <c r="L2" s="288"/>
      <c r="M2" s="288"/>
    </row>
    <row r="3" spans="1:13" ht="15.5">
      <c r="A3" s="774"/>
      <c r="B3" s="880" t="s">
        <v>388</v>
      </c>
      <c r="C3" s="881"/>
      <c r="D3" s="881"/>
      <c r="E3" s="881"/>
      <c r="F3" s="882"/>
      <c r="G3" s="774"/>
      <c r="H3" s="774"/>
      <c r="I3" s="774"/>
      <c r="J3" s="774"/>
    </row>
    <row r="4" spans="1:13" ht="19" thickBot="1">
      <c r="A4" s="774"/>
      <c r="B4" s="779"/>
      <c r="C4" s="878"/>
      <c r="D4" s="878"/>
      <c r="E4" s="878"/>
      <c r="F4" s="879"/>
      <c r="G4" s="774"/>
      <c r="H4" s="774"/>
      <c r="I4" s="774"/>
      <c r="J4" s="880" t="s">
        <v>94</v>
      </c>
    </row>
    <row r="5" spans="1:13" ht="24" customHeight="1" thickBot="1">
      <c r="A5" s="774"/>
      <c r="B5" s="1562" t="s">
        <v>69</v>
      </c>
      <c r="C5" s="1563"/>
      <c r="D5" s="1563"/>
      <c r="E5" s="1564"/>
      <c r="F5" s="773"/>
      <c r="G5" s="774"/>
      <c r="H5" s="774"/>
      <c r="I5" s="774"/>
      <c r="J5" s="1557" t="s">
        <v>9</v>
      </c>
      <c r="K5" s="937" t="s">
        <v>390</v>
      </c>
      <c r="L5" s="938"/>
      <c r="M5" s="1559" t="s">
        <v>391</v>
      </c>
    </row>
    <row r="6" spans="1:13" ht="30" customHeight="1" thickBot="1">
      <c r="A6" s="774"/>
      <c r="B6" s="918" t="s">
        <v>28</v>
      </c>
      <c r="C6" s="919">
        <v>44724</v>
      </c>
      <c r="D6" s="920" t="s">
        <v>536</v>
      </c>
      <c r="E6" s="921" t="s">
        <v>232</v>
      </c>
      <c r="F6" s="773"/>
      <c r="G6" s="774"/>
      <c r="H6" s="774"/>
      <c r="I6" s="774"/>
      <c r="J6" s="1558"/>
      <c r="K6" s="940" t="s">
        <v>392</v>
      </c>
      <c r="L6" s="941"/>
      <c r="M6" s="1560"/>
    </row>
    <row r="7" spans="1:13" ht="22.5" customHeight="1" thickBot="1">
      <c r="A7" s="774"/>
      <c r="B7" s="923" t="s">
        <v>9</v>
      </c>
      <c r="C7" s="930">
        <v>6.6838612941176461</v>
      </c>
      <c r="D7" s="930">
        <v>6.6391321176470584</v>
      </c>
      <c r="E7" s="1166">
        <f>((C7-D7)/D7)*100</f>
        <v>0.67372023448209317</v>
      </c>
      <c r="F7" s="883"/>
      <c r="G7" s="774"/>
      <c r="H7" s="774"/>
      <c r="I7" s="774"/>
      <c r="J7" s="1558"/>
      <c r="K7" s="939">
        <v>44724</v>
      </c>
      <c r="L7" s="939" t="s">
        <v>549</v>
      </c>
      <c r="M7" s="1561"/>
    </row>
    <row r="8" spans="1:13" ht="22.5" customHeight="1">
      <c r="A8" s="774"/>
      <c r="B8" s="924" t="s">
        <v>29</v>
      </c>
      <c r="C8" s="927">
        <v>6.6973139999999995</v>
      </c>
      <c r="D8" s="927">
        <v>6.6422926470588246</v>
      </c>
      <c r="E8" s="1167">
        <f>((C8-D8)/D8)*100</f>
        <v>0.828348822684561</v>
      </c>
      <c r="F8" s="884"/>
      <c r="G8" s="774"/>
      <c r="H8" s="774"/>
      <c r="I8" s="774"/>
      <c r="J8" s="899" t="s">
        <v>54</v>
      </c>
      <c r="K8" s="900">
        <v>8657.7137254901954</v>
      </c>
      <c r="L8" s="901">
        <v>7385.7740000000003</v>
      </c>
      <c r="M8" s="942">
        <f t="shared" ref="M8:M12" si="0">((K8-L8)/L8)*100</f>
        <v>17.221481803940861</v>
      </c>
    </row>
    <row r="9" spans="1:13" ht="22.5" customHeight="1">
      <c r="A9" s="774"/>
      <c r="B9" s="925" t="s">
        <v>30</v>
      </c>
      <c r="C9" s="928">
        <v>6.7130225882352939</v>
      </c>
      <c r="D9" s="928">
        <v>6.6801333529411764</v>
      </c>
      <c r="E9" s="1168">
        <f>((C9-D9)/D9)*100</f>
        <v>0.49234399309763427</v>
      </c>
      <c r="F9" s="883"/>
      <c r="G9" s="774"/>
      <c r="H9" s="774"/>
      <c r="I9" s="774"/>
      <c r="J9" s="903" t="s">
        <v>10</v>
      </c>
      <c r="K9" s="904">
        <v>8573.2588235294115</v>
      </c>
      <c r="L9" s="905">
        <v>7247.8850000000002</v>
      </c>
      <c r="M9" s="943">
        <f t="shared" si="0"/>
        <v>18.28635282609218</v>
      </c>
    </row>
    <row r="10" spans="1:13" ht="22.5" customHeight="1">
      <c r="A10" s="774"/>
      <c r="B10" s="924" t="s">
        <v>81</v>
      </c>
      <c r="C10" s="927">
        <v>6.6408160000000009</v>
      </c>
      <c r="D10" s="927">
        <v>6.6145904117647056</v>
      </c>
      <c r="E10" s="1167">
        <f>((C10-D10)/D10)*100</f>
        <v>0.39648090966676475</v>
      </c>
      <c r="F10" s="883"/>
      <c r="G10" s="774"/>
      <c r="H10" s="774"/>
      <c r="I10" s="774"/>
      <c r="J10" s="903" t="s">
        <v>11</v>
      </c>
      <c r="K10" s="904">
        <v>8254.1598039215696</v>
      </c>
      <c r="L10" s="905">
        <v>6911.1090000000004</v>
      </c>
      <c r="M10" s="943">
        <f t="shared" si="0"/>
        <v>19.433216925410512</v>
      </c>
    </row>
    <row r="11" spans="1:13" ht="22.5" customHeight="1" thickBot="1">
      <c r="A11" s="774"/>
      <c r="B11" s="926" t="s">
        <v>31</v>
      </c>
      <c r="C11" s="929">
        <v>6.6611250588235285</v>
      </c>
      <c r="D11" s="929">
        <v>6.6012501176470586</v>
      </c>
      <c r="E11" s="1169">
        <f>((C11-D11)/D11)*100</f>
        <v>0.90702427736235514</v>
      </c>
      <c r="F11" s="883"/>
      <c r="G11" s="774"/>
      <c r="H11" s="774"/>
      <c r="I11" s="774"/>
      <c r="J11" s="903" t="s">
        <v>12</v>
      </c>
      <c r="K11" s="904">
        <v>7922.0254901960789</v>
      </c>
      <c r="L11" s="905">
        <v>6552.1210000000001</v>
      </c>
      <c r="M11" s="943">
        <f t="shared" si="0"/>
        <v>20.907802071971485</v>
      </c>
    </row>
    <row r="12" spans="1:13" ht="22.5" customHeight="1">
      <c r="A12" s="774"/>
      <c r="B12" s="886" t="s">
        <v>441</v>
      </c>
      <c r="C12" s="886"/>
      <c r="D12" s="886"/>
      <c r="E12" s="886"/>
      <c r="F12" s="887"/>
      <c r="G12" s="774"/>
      <c r="H12" s="774"/>
      <c r="I12" s="774"/>
      <c r="J12" s="903" t="s">
        <v>13</v>
      </c>
      <c r="K12" s="904">
        <v>7080.2950980392152</v>
      </c>
      <c r="L12" s="905">
        <v>5861.9650000000001</v>
      </c>
      <c r="M12" s="943">
        <f t="shared" si="0"/>
        <v>20.783646747109799</v>
      </c>
    </row>
    <row r="13" spans="1:13" ht="22.5" customHeight="1" thickBot="1">
      <c r="A13" s="774"/>
      <c r="B13" s="880" t="s">
        <v>389</v>
      </c>
      <c r="C13" s="880"/>
      <c r="D13" s="880"/>
      <c r="E13" s="880"/>
      <c r="F13" s="888"/>
      <c r="G13" s="774"/>
      <c r="H13" s="774"/>
      <c r="I13" s="774"/>
      <c r="J13" s="906" t="s">
        <v>14</v>
      </c>
      <c r="K13" s="907" t="s">
        <v>143</v>
      </c>
      <c r="L13" s="908" t="s">
        <v>143</v>
      </c>
      <c r="M13" s="935" t="s">
        <v>143</v>
      </c>
    </row>
    <row r="14" spans="1:13" ht="24.75" customHeight="1" thickBot="1">
      <c r="A14" s="774"/>
      <c r="B14" s="880"/>
      <c r="C14" s="880"/>
      <c r="D14" s="880"/>
      <c r="E14" s="880"/>
      <c r="F14" s="888"/>
      <c r="G14" s="774"/>
      <c r="H14" s="774"/>
      <c r="I14" s="774"/>
      <c r="J14" s="909" t="s">
        <v>53</v>
      </c>
      <c r="K14" s="910">
        <v>8569.0529411764692</v>
      </c>
      <c r="L14" s="911">
        <v>7238.9089999999997</v>
      </c>
      <c r="M14" s="944">
        <f t="shared" ref="M14" si="1">((K14-L14)/L14)*100</f>
        <v>18.374922811938507</v>
      </c>
    </row>
    <row r="15" spans="1:13" ht="24.75" customHeight="1">
      <c r="A15" s="774"/>
      <c r="B15" s="880"/>
      <c r="C15" s="880"/>
      <c r="D15" s="880"/>
      <c r="E15" s="880"/>
      <c r="F15" s="888"/>
      <c r="G15" s="774"/>
      <c r="H15" s="774"/>
      <c r="I15" s="774"/>
      <c r="J15" s="774"/>
    </row>
    <row r="16" spans="1:13" ht="24.75" customHeight="1" thickBot="1">
      <c r="A16" s="774"/>
      <c r="B16" s="880"/>
      <c r="C16" s="880"/>
      <c r="D16" s="880"/>
      <c r="E16" s="880"/>
      <c r="F16" s="888"/>
      <c r="G16" s="774"/>
      <c r="H16" s="774"/>
      <c r="I16" s="774"/>
      <c r="J16" s="774"/>
    </row>
    <row r="17" spans="1:15" ht="18.75" customHeight="1" thickBot="1">
      <c r="A17" s="1565" t="s">
        <v>537</v>
      </c>
      <c r="B17" s="1567" t="s">
        <v>69</v>
      </c>
      <c r="C17" s="1568"/>
      <c r="D17" s="1568"/>
      <c r="E17" s="1568"/>
      <c r="F17" s="1569"/>
      <c r="G17" s="1570" t="s">
        <v>544</v>
      </c>
      <c r="H17" s="1571"/>
      <c r="I17" s="1571"/>
      <c r="J17" s="1572"/>
    </row>
    <row r="18" spans="1:15" ht="16" thickBot="1">
      <c r="A18" s="1566"/>
      <c r="B18" s="889" t="s">
        <v>538</v>
      </c>
      <c r="C18" s="890" t="s">
        <v>539</v>
      </c>
      <c r="D18" s="890" t="s">
        <v>540</v>
      </c>
      <c r="E18" s="890" t="s">
        <v>541</v>
      </c>
      <c r="F18" s="891" t="s">
        <v>542</v>
      </c>
      <c r="G18" s="892" t="s">
        <v>545</v>
      </c>
      <c r="H18" s="892" t="s">
        <v>546</v>
      </c>
      <c r="I18" s="892" t="s">
        <v>547</v>
      </c>
      <c r="J18" s="893" t="s">
        <v>548</v>
      </c>
    </row>
    <row r="19" spans="1:15" ht="16" thickBot="1">
      <c r="A19" s="894" t="s">
        <v>543</v>
      </c>
      <c r="B19" s="1385">
        <v>6.6838612941176461</v>
      </c>
      <c r="C19" s="1357">
        <v>6.6391321176470584</v>
      </c>
      <c r="D19" s="1357">
        <v>6.4579495882352935</v>
      </c>
      <c r="E19" s="895">
        <v>5.5356362941176469</v>
      </c>
      <c r="F19" s="896">
        <v>5.6364910588235295</v>
      </c>
      <c r="G19" s="932">
        <v>6.7372023448209317E-3</v>
      </c>
      <c r="H19" s="933">
        <v>3.4981955618530222E-2</v>
      </c>
      <c r="I19" s="933">
        <v>0.20742421268177275</v>
      </c>
      <c r="J19" s="931">
        <v>0.18581955056143171</v>
      </c>
    </row>
    <row r="20" spans="1:15" ht="18.75" customHeight="1">
      <c r="A20" s="774"/>
      <c r="B20" s="897"/>
      <c r="C20" s="878"/>
      <c r="D20" s="878"/>
      <c r="E20" s="878"/>
      <c r="F20" s="879"/>
      <c r="G20" s="878"/>
      <c r="H20" s="878"/>
      <c r="I20" s="878"/>
      <c r="J20" s="878"/>
    </row>
    <row r="21" spans="1:15" ht="15.5">
      <c r="A21" s="774"/>
      <c r="B21" s="912"/>
      <c r="C21" s="912"/>
      <c r="D21" s="912"/>
      <c r="E21" s="912"/>
      <c r="F21" s="888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5">
      <c r="A22" s="774"/>
      <c r="B22" s="913" t="s">
        <v>393</v>
      </c>
      <c r="C22" s="914"/>
      <c r="D22" s="915"/>
      <c r="E22" s="915"/>
      <c r="F22" s="888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5">
      <c r="A23" s="774"/>
      <c r="B23" s="880"/>
      <c r="C23" s="915"/>
      <c r="D23" s="915"/>
      <c r="E23" s="915"/>
      <c r="F23" s="888"/>
      <c r="G23" s="774"/>
      <c r="H23" s="774"/>
      <c r="I23" s="774"/>
      <c r="J23" s="774"/>
    </row>
    <row r="24" spans="1:15" ht="15.5">
      <c r="A24" s="774"/>
      <c r="B24" s="880" t="s">
        <v>24</v>
      </c>
      <c r="C24" s="915"/>
      <c r="D24" s="915"/>
      <c r="E24" s="915"/>
      <c r="F24" s="888"/>
      <c r="G24" s="774"/>
      <c r="H24" s="774"/>
      <c r="I24" s="774"/>
      <c r="J24" s="774"/>
    </row>
    <row r="25" spans="1:15" ht="15.5">
      <c r="A25" s="774"/>
      <c r="B25" s="880" t="s">
        <v>25</v>
      </c>
      <c r="C25" s="915"/>
      <c r="D25" s="915"/>
      <c r="E25" s="915"/>
      <c r="F25" s="888"/>
      <c r="G25" s="774"/>
      <c r="H25" s="774"/>
      <c r="I25" s="774"/>
      <c r="J25" s="774"/>
    </row>
    <row r="26" spans="1:15" ht="15.5">
      <c r="A26" s="774"/>
      <c r="B26" s="880" t="s">
        <v>26</v>
      </c>
      <c r="C26" s="915"/>
      <c r="D26" s="915"/>
      <c r="E26" s="915"/>
      <c r="F26" s="888"/>
      <c r="G26" s="774"/>
      <c r="H26" s="774"/>
      <c r="I26" s="774"/>
      <c r="J26" s="774"/>
    </row>
    <row r="27" spans="1:15" ht="15.5">
      <c r="A27" s="774"/>
      <c r="B27" s="880" t="s">
        <v>27</v>
      </c>
      <c r="C27" s="880"/>
      <c r="D27" s="880"/>
      <c r="E27" s="880"/>
      <c r="F27" s="888"/>
      <c r="G27" s="774"/>
      <c r="H27" s="774"/>
      <c r="I27" s="774"/>
      <c r="J27" s="774"/>
    </row>
    <row r="28" spans="1:15" ht="13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19" workbookViewId="0">
      <selection activeCell="W24" sqref="W24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359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360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361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362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363</v>
      </c>
      <c r="Q10" s="536" t="s">
        <v>364</v>
      </c>
      <c r="R10" s="536" t="s">
        <v>365</v>
      </c>
      <c r="S10" s="536" t="s">
        <v>366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270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271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367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369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346" t="s">
        <v>461</v>
      </c>
      <c r="C20" s="1347">
        <v>44570</v>
      </c>
      <c r="D20" s="1347">
        <v>44577</v>
      </c>
      <c r="E20" s="1347">
        <v>44584</v>
      </c>
      <c r="F20" s="1347">
        <v>44591</v>
      </c>
      <c r="G20" s="1347">
        <v>44598</v>
      </c>
      <c r="H20" s="1347">
        <v>44605</v>
      </c>
      <c r="I20" s="1347">
        <v>44612</v>
      </c>
      <c r="J20" s="1347">
        <v>44619</v>
      </c>
      <c r="K20" s="1347">
        <v>44626</v>
      </c>
      <c r="L20" s="1347">
        <v>44633</v>
      </c>
      <c r="M20" s="1347">
        <v>44640</v>
      </c>
      <c r="N20" s="1347">
        <v>44647</v>
      </c>
      <c r="O20" s="1347">
        <v>44654</v>
      </c>
      <c r="P20" s="1347">
        <v>44661</v>
      </c>
      <c r="Q20" s="1347">
        <v>44668</v>
      </c>
      <c r="R20" s="1347">
        <v>44675</v>
      </c>
      <c r="S20" s="1347">
        <v>44682</v>
      </c>
      <c r="T20" s="1347">
        <v>44689</v>
      </c>
      <c r="U20" s="1347">
        <v>44696</v>
      </c>
      <c r="V20" s="1347">
        <v>44703</v>
      </c>
      <c r="W20" s="1347">
        <v>44710</v>
      </c>
      <c r="X20" s="1347">
        <v>44717</v>
      </c>
      <c r="Y20" s="1347">
        <v>44724</v>
      </c>
      <c r="Z20" s="1347">
        <v>44731</v>
      </c>
      <c r="AA20" s="1347">
        <v>44738</v>
      </c>
      <c r="AB20" s="1347">
        <v>44745</v>
      </c>
      <c r="AC20" s="1347">
        <v>44752</v>
      </c>
      <c r="AD20" s="1347">
        <v>44759</v>
      </c>
      <c r="AE20" s="1347">
        <v>44766</v>
      </c>
      <c r="AF20" s="1347">
        <v>44773</v>
      </c>
      <c r="AG20" s="1347">
        <v>44780</v>
      </c>
      <c r="AH20" s="1347">
        <v>44787</v>
      </c>
      <c r="AI20" s="1347">
        <v>44794</v>
      </c>
      <c r="AJ20" s="1347">
        <v>44801</v>
      </c>
      <c r="AK20" s="1347">
        <v>44808</v>
      </c>
      <c r="AL20" s="1347">
        <v>44815</v>
      </c>
      <c r="AM20" s="1347">
        <v>44822</v>
      </c>
      <c r="AN20" s="1347">
        <v>44829</v>
      </c>
      <c r="AO20" s="1347">
        <v>44836</v>
      </c>
      <c r="AP20" s="1347">
        <v>44843</v>
      </c>
      <c r="AQ20" s="1347">
        <v>44850</v>
      </c>
      <c r="AR20" s="1347">
        <v>44857</v>
      </c>
      <c r="AS20" s="1347">
        <v>44864</v>
      </c>
      <c r="AT20" s="1347">
        <v>44871</v>
      </c>
      <c r="AU20" s="1347">
        <v>44878</v>
      </c>
      <c r="AV20" s="1347">
        <v>44885</v>
      </c>
      <c r="AW20" s="1347">
        <v>44892</v>
      </c>
      <c r="AX20" s="1347">
        <v>44899</v>
      </c>
      <c r="AY20" s="1347">
        <v>44906</v>
      </c>
      <c r="AZ20" s="1347">
        <v>44913</v>
      </c>
      <c r="BA20" s="1347">
        <v>44920</v>
      </c>
      <c r="BB20" s="1347">
        <v>44927</v>
      </c>
      <c r="BC20" s="539"/>
    </row>
    <row r="21" spans="2:55">
      <c r="B21" s="1348"/>
      <c r="C21" s="1348">
        <v>4.47</v>
      </c>
      <c r="D21" s="1359">
        <v>4.5</v>
      </c>
      <c r="E21" s="1348">
        <v>4.46</v>
      </c>
      <c r="F21" s="1348">
        <v>4.33</v>
      </c>
      <c r="G21" s="1348">
        <v>4.25</v>
      </c>
      <c r="H21" s="1348">
        <v>4.17</v>
      </c>
      <c r="I21" s="1359">
        <v>4.1718590588235296</v>
      </c>
      <c r="J21" s="1359">
        <v>4.4210736470588232</v>
      </c>
      <c r="K21" s="1359">
        <v>5.1588404705882356</v>
      </c>
      <c r="L21" s="1359">
        <v>6.186056117647059</v>
      </c>
      <c r="M21" s="1359">
        <v>6.803719000000001</v>
      </c>
      <c r="N21" s="1359">
        <v>6.7344335882352935</v>
      </c>
      <c r="O21" s="1359">
        <v>6.789064176470589</v>
      </c>
      <c r="P21" s="1359">
        <v>6.7973535882352945</v>
      </c>
      <c r="Q21" s="1359">
        <v>6.7374656470588237</v>
      </c>
      <c r="R21" s="1359">
        <v>6.7493231764705879</v>
      </c>
      <c r="S21" s="1359">
        <v>6.8832239411764693</v>
      </c>
      <c r="T21" s="1359">
        <v>6.7029881176470578</v>
      </c>
      <c r="U21" s="1359">
        <v>6.4579495882352935</v>
      </c>
      <c r="V21" s="1359">
        <v>6.483057176470588</v>
      </c>
      <c r="W21" s="1359">
        <v>6.5597189411764703</v>
      </c>
      <c r="X21" s="1359">
        <v>6.6391321176470584</v>
      </c>
      <c r="Y21" s="1359">
        <v>6.6838612941176461</v>
      </c>
      <c r="Z21" s="1348"/>
      <c r="AA21" s="1348"/>
      <c r="AB21" s="1348"/>
      <c r="AC21" s="1348"/>
      <c r="AD21" s="1348"/>
      <c r="AE21" s="1348"/>
      <c r="AF21" s="1348"/>
      <c r="AG21" s="1348"/>
      <c r="AH21" s="1348"/>
      <c r="AI21" s="1348"/>
      <c r="AJ21" s="1348"/>
      <c r="AK21" s="1348"/>
      <c r="AL21" s="1349"/>
      <c r="AM21" s="1349"/>
      <c r="AN21" s="1349"/>
      <c r="AO21" s="1349"/>
      <c r="AP21" s="1349"/>
      <c r="AQ21" s="1349"/>
      <c r="AR21" s="1349"/>
      <c r="AS21" s="1348"/>
      <c r="AT21" s="1348"/>
      <c r="AU21" s="1348"/>
      <c r="AV21" s="1348"/>
      <c r="AW21" s="1348"/>
      <c r="AX21" s="1348"/>
      <c r="AY21" s="1348"/>
      <c r="AZ21" s="1348"/>
      <c r="BA21" s="1348"/>
      <c r="BB21" s="134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6" sqref="D26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880" t="s">
        <v>444</v>
      </c>
      <c r="D1" s="880"/>
      <c r="E1" s="880"/>
      <c r="F1" s="880"/>
      <c r="G1" s="880"/>
      <c r="H1" s="880"/>
      <c r="I1" s="880"/>
      <c r="J1" s="880"/>
      <c r="K1" s="880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5" t="s">
        <v>158</v>
      </c>
      <c r="D3" s="1352">
        <v>2022</v>
      </c>
      <c r="E3" s="945">
        <v>2021</v>
      </c>
      <c r="F3" s="945">
        <v>2020</v>
      </c>
      <c r="G3" s="945">
        <v>2019</v>
      </c>
      <c r="H3" s="945">
        <v>2018</v>
      </c>
      <c r="I3" s="946">
        <v>2017</v>
      </c>
      <c r="J3" s="947">
        <v>2016</v>
      </c>
      <c r="K3" s="945">
        <v>2015</v>
      </c>
      <c r="L3" s="948" t="s">
        <v>157</v>
      </c>
      <c r="M3" s="948" t="s">
        <v>156</v>
      </c>
      <c r="N3" s="948" t="s">
        <v>155</v>
      </c>
      <c r="O3" s="948" t="s">
        <v>154</v>
      </c>
      <c r="P3" s="949" t="s">
        <v>153</v>
      </c>
      <c r="Q3" s="782"/>
    </row>
    <row r="4" spans="1:17" ht="15" customHeight="1">
      <c r="A4" s="204"/>
      <c r="C4" s="950">
        <v>1</v>
      </c>
      <c r="D4" s="1353">
        <v>4.47</v>
      </c>
      <c r="E4" s="1350">
        <v>3.8408140588235296</v>
      </c>
      <c r="F4" s="951">
        <v>6.1994147647058817</v>
      </c>
      <c r="G4" s="951">
        <v>4.0948256470588236</v>
      </c>
      <c r="H4" s="951">
        <v>4.3804670000000003</v>
      </c>
      <c r="I4" s="951">
        <v>4.9504519999999994</v>
      </c>
      <c r="J4" s="952">
        <v>3.8570005882352949</v>
      </c>
      <c r="K4" s="953">
        <v>4.0853524705882354</v>
      </c>
      <c r="L4" s="953">
        <v>5.0233391764705884</v>
      </c>
      <c r="M4" s="953">
        <v>5.2251473529411765</v>
      </c>
      <c r="N4" s="953">
        <v>5.2702099411764713</v>
      </c>
      <c r="O4" s="953">
        <v>3.9619427058823531</v>
      </c>
      <c r="P4" s="954">
        <v>3.8122438823529414</v>
      </c>
      <c r="Q4" s="782"/>
    </row>
    <row r="5" spans="1:17" ht="14.5">
      <c r="A5" s="204"/>
      <c r="C5" s="922">
        <v>2</v>
      </c>
      <c r="D5" s="1358">
        <v>4.5</v>
      </c>
      <c r="E5" s="1350">
        <v>3.8992819411764703</v>
      </c>
      <c r="F5" s="951">
        <v>6.0484128823529408</v>
      </c>
      <c r="G5" s="951">
        <v>4.0767212352941176</v>
      </c>
      <c r="H5" s="951">
        <v>4.3107931176470586</v>
      </c>
      <c r="I5" s="951">
        <v>4.9993549411764704</v>
      </c>
      <c r="J5" s="955">
        <v>3.9661654117647065</v>
      </c>
      <c r="K5" s="956">
        <v>4.0447779411764708</v>
      </c>
      <c r="L5" s="956">
        <v>4.9572525294117638</v>
      </c>
      <c r="M5" s="956">
        <v>5.172823882352942</v>
      </c>
      <c r="N5" s="956">
        <v>5.0535244117647053</v>
      </c>
      <c r="O5" s="956">
        <v>3.8589352941176469</v>
      </c>
      <c r="P5" s="951">
        <v>3.7602561176470584</v>
      </c>
      <c r="Q5" s="782"/>
    </row>
    <row r="6" spans="1:17" ht="14.5">
      <c r="A6" s="204"/>
      <c r="C6" s="922">
        <v>3</v>
      </c>
      <c r="D6" s="1354">
        <v>4.46</v>
      </c>
      <c r="E6" s="1350">
        <v>3.9199664705882356</v>
      </c>
      <c r="F6" s="951">
        <v>5.8257909411764706</v>
      </c>
      <c r="G6" s="951">
        <v>4.0787178823529411</v>
      </c>
      <c r="H6" s="951">
        <v>4.1962646470588236</v>
      </c>
      <c r="I6" s="951">
        <v>4.8791569411764701</v>
      </c>
      <c r="J6" s="957">
        <v>4.0981918823529417</v>
      </c>
      <c r="K6" s="951">
        <v>4.023784470588236</v>
      </c>
      <c r="L6" s="951">
        <v>4.949247588235294</v>
      </c>
      <c r="M6" s="951">
        <v>5.0536108235294126</v>
      </c>
      <c r="N6" s="951">
        <v>4.9418819411764705</v>
      </c>
      <c r="O6" s="956">
        <v>3.6255921764705876</v>
      </c>
      <c r="P6" s="951">
        <v>3.654815411764706</v>
      </c>
      <c r="Q6" s="782"/>
    </row>
    <row r="7" spans="1:17" ht="14.5">
      <c r="A7" s="204"/>
      <c r="C7" s="922">
        <v>4</v>
      </c>
      <c r="D7" s="1358">
        <v>4.3292492941176466</v>
      </c>
      <c r="E7" s="1350">
        <v>3.9488096470588241</v>
      </c>
      <c r="F7" s="951">
        <v>5.7513192941176463</v>
      </c>
      <c r="G7" s="951">
        <v>4.0863007058823531</v>
      </c>
      <c r="H7" s="951">
        <v>4.1161288235294125</v>
      </c>
      <c r="I7" s="951">
        <v>4.9309443529411761</v>
      </c>
      <c r="J7" s="952">
        <v>4.1731147058823526</v>
      </c>
      <c r="K7" s="958">
        <v>4.0176224705882362</v>
      </c>
      <c r="L7" s="958">
        <v>5.013047764705882</v>
      </c>
      <c r="M7" s="958">
        <v>5.040073235294118</v>
      </c>
      <c r="N7" s="958">
        <v>5.048730470588235</v>
      </c>
      <c r="O7" s="956">
        <v>3.5648852352941178</v>
      </c>
      <c r="P7" s="959">
        <v>3.6125340588235293</v>
      </c>
      <c r="Q7" s="782"/>
    </row>
    <row r="8" spans="1:17" ht="14.5">
      <c r="A8" s="204"/>
      <c r="C8" s="922">
        <v>5</v>
      </c>
      <c r="D8" s="1358">
        <v>4.2483059411764703</v>
      </c>
      <c r="E8" s="1350">
        <v>4.0323560588235292</v>
      </c>
      <c r="F8" s="951">
        <v>5.8866355294117652</v>
      </c>
      <c r="G8" s="951">
        <v>4.0942528823529418</v>
      </c>
      <c r="H8" s="951">
        <v>4.1640827647058822</v>
      </c>
      <c r="I8" s="951">
        <v>4.9615050588235299</v>
      </c>
      <c r="J8" s="955">
        <v>4.1793485882352934</v>
      </c>
      <c r="K8" s="956">
        <v>4.0689678823529416</v>
      </c>
      <c r="L8" s="956">
        <v>5.1231072941176468</v>
      </c>
      <c r="M8" s="956">
        <v>5.0816739999999996</v>
      </c>
      <c r="N8" s="956">
        <v>5.2206118823529408</v>
      </c>
      <c r="O8" s="956">
        <v>3.7421555294117641</v>
      </c>
      <c r="P8" s="951">
        <v>3.5287850000000001</v>
      </c>
      <c r="Q8" s="782"/>
    </row>
    <row r="9" spans="1:17" ht="14.5">
      <c r="C9" s="922">
        <v>6</v>
      </c>
      <c r="D9" s="1358">
        <v>4.1738228235294121</v>
      </c>
      <c r="E9" s="1350">
        <v>4.1566941764705883</v>
      </c>
      <c r="F9" s="951">
        <v>6.0671512352941184</v>
      </c>
      <c r="G9" s="951">
        <v>4.127354705882353</v>
      </c>
      <c r="H9" s="951">
        <v>4.2701818823529409</v>
      </c>
      <c r="I9" s="951">
        <v>4.8549364117647062</v>
      </c>
      <c r="J9" s="957">
        <v>4.1631161764705888</v>
      </c>
      <c r="K9" s="956">
        <v>4.2130744117647057</v>
      </c>
      <c r="L9" s="956">
        <v>5.0185146470588231</v>
      </c>
      <c r="M9" s="956">
        <v>5.1622212352941181</v>
      </c>
      <c r="N9" s="951">
        <v>5.2711910588235291</v>
      </c>
      <c r="O9" s="956">
        <v>4.0282006470588234</v>
      </c>
      <c r="P9" s="951">
        <v>3.5519510000000003</v>
      </c>
      <c r="Q9" s="782"/>
    </row>
    <row r="10" spans="1:17" ht="14.5">
      <c r="C10" s="922">
        <v>7</v>
      </c>
      <c r="D10" s="1358">
        <v>4.1718590588235296</v>
      </c>
      <c r="E10" s="1350">
        <v>4.3253699411764703</v>
      </c>
      <c r="F10" s="951">
        <v>6.1422988823529412</v>
      </c>
      <c r="G10" s="951">
        <v>4.2041648235294113</v>
      </c>
      <c r="H10" s="951">
        <v>4.4745709411764709</v>
      </c>
      <c r="I10" s="951">
        <v>4.8161772941176473</v>
      </c>
      <c r="J10" s="957">
        <v>4.176024411764705</v>
      </c>
      <c r="K10" s="956">
        <v>4.3252399411764699</v>
      </c>
      <c r="L10" s="956">
        <v>4.7140003529411771</v>
      </c>
      <c r="M10" s="956">
        <v>5.1852182352941174</v>
      </c>
      <c r="N10" s="958">
        <v>5.2618731176470588</v>
      </c>
      <c r="O10" s="956">
        <v>4.0745968823529415</v>
      </c>
      <c r="P10" s="951">
        <v>3.696104941176471</v>
      </c>
      <c r="Q10" s="782"/>
    </row>
    <row r="11" spans="1:17" ht="14.5">
      <c r="C11" s="922">
        <v>8</v>
      </c>
      <c r="D11" s="1358">
        <v>4.4210736470588232</v>
      </c>
      <c r="E11" s="1350">
        <v>4.6766651176470591</v>
      </c>
      <c r="F11" s="951">
        <v>6.2954006470588242</v>
      </c>
      <c r="G11" s="951">
        <v>4.2126308823529417</v>
      </c>
      <c r="H11" s="951">
        <v>4.6500862352941175</v>
      </c>
      <c r="I11" s="951">
        <v>4.7997521764705882</v>
      </c>
      <c r="J11" s="957">
        <v>4.1518948823529405</v>
      </c>
      <c r="K11" s="956">
        <v>4.5042117058823532</v>
      </c>
      <c r="L11" s="956">
        <v>4.519399529411765</v>
      </c>
      <c r="M11" s="956">
        <v>5.2441051764705877</v>
      </c>
      <c r="N11" s="958">
        <v>5.222119882352942</v>
      </c>
      <c r="O11" s="956">
        <v>4.0773398823529412</v>
      </c>
      <c r="P11" s="951">
        <v>3.8164329411764708</v>
      </c>
      <c r="Q11" s="782"/>
    </row>
    <row r="12" spans="1:17" ht="14.5">
      <c r="C12" s="922">
        <v>9</v>
      </c>
      <c r="D12" s="1358">
        <v>5.1588404705882356</v>
      </c>
      <c r="E12" s="1350">
        <v>5.0180466470588234</v>
      </c>
      <c r="F12" s="951">
        <v>6.4696587647058834</v>
      </c>
      <c r="G12" s="951">
        <v>4.230560176470588</v>
      </c>
      <c r="H12" s="951">
        <v>4.7626562941176473</v>
      </c>
      <c r="I12" s="951">
        <v>4.8115546470588235</v>
      </c>
      <c r="J12" s="957">
        <v>4.0530291176470588</v>
      </c>
      <c r="K12" s="956">
        <v>4.6150581176470595</v>
      </c>
      <c r="L12" s="956">
        <v>4.2189236470588227</v>
      </c>
      <c r="M12" s="956">
        <v>5.2432861764705887</v>
      </c>
      <c r="N12" s="958">
        <v>5.1699065294117652</v>
      </c>
      <c r="O12" s="956">
        <v>4.1345612941176482</v>
      </c>
      <c r="P12" s="951">
        <v>3.7931614117647054</v>
      </c>
      <c r="Q12" s="782"/>
    </row>
    <row r="13" spans="1:17" ht="14.5">
      <c r="C13" s="922">
        <v>10</v>
      </c>
      <c r="D13" s="1358">
        <v>6.186056117647059</v>
      </c>
      <c r="E13" s="1350">
        <v>5.2641289999999996</v>
      </c>
      <c r="F13" s="951">
        <v>6.5443307647058822</v>
      </c>
      <c r="G13" s="951">
        <v>4.2543448235294115</v>
      </c>
      <c r="H13" s="951">
        <v>4.8005857058823533</v>
      </c>
      <c r="I13" s="951">
        <v>4.8927212941176466</v>
      </c>
      <c r="J13" s="957">
        <v>4.1972931764705885</v>
      </c>
      <c r="K13" s="956">
        <v>4.4751054705882352</v>
      </c>
      <c r="L13" s="956">
        <v>4.4313275882352938</v>
      </c>
      <c r="M13" s="956">
        <v>5.2762098235294115</v>
      </c>
      <c r="N13" s="951">
        <v>5.0817214117647067</v>
      </c>
      <c r="O13" s="956">
        <v>4.1901469999999996</v>
      </c>
      <c r="P13" s="951">
        <v>3.7168774117647057</v>
      </c>
      <c r="Q13" s="782"/>
    </row>
    <row r="14" spans="1:17" ht="14.5">
      <c r="C14" s="922">
        <v>11</v>
      </c>
      <c r="D14" s="1358">
        <v>6.803719000000001</v>
      </c>
      <c r="E14" s="1350">
        <v>5.4314504705882358</v>
      </c>
      <c r="F14" s="951">
        <v>6.4654123529411773</v>
      </c>
      <c r="G14" s="951">
        <v>4.3062438823529412</v>
      </c>
      <c r="H14" s="951">
        <v>4.6466129411764703</v>
      </c>
      <c r="I14" s="951">
        <v>4.9704215294117651</v>
      </c>
      <c r="J14" s="957">
        <v>4.3415710000000001</v>
      </c>
      <c r="K14" s="956">
        <v>4.3201102941176472</v>
      </c>
      <c r="L14" s="956">
        <v>4.6312247647058822</v>
      </c>
      <c r="M14" s="956">
        <v>5.3101941176470593</v>
      </c>
      <c r="N14" s="958">
        <v>5.0708105882352941</v>
      </c>
      <c r="O14" s="956">
        <v>4.2618756470588233</v>
      </c>
      <c r="P14" s="951">
        <v>3.6761468823529411</v>
      </c>
      <c r="Q14" s="782"/>
    </row>
    <row r="15" spans="1:17" ht="14.5">
      <c r="C15" s="922">
        <v>12</v>
      </c>
      <c r="D15" s="1358">
        <v>6.7344335882352935</v>
      </c>
      <c r="E15" s="1350">
        <v>5.3633098235294119</v>
      </c>
      <c r="F15" s="951">
        <v>6.2507150588235287</v>
      </c>
      <c r="G15" s="951">
        <v>4.5033682352941176</v>
      </c>
      <c r="H15" s="951">
        <v>4.5693524117647053</v>
      </c>
      <c r="I15" s="951">
        <v>5.035472764705883</v>
      </c>
      <c r="J15" s="957">
        <v>4.3140882352941183</v>
      </c>
      <c r="K15" s="956">
        <v>4.3104727058823524</v>
      </c>
      <c r="L15" s="956">
        <v>4.992735647058824</v>
      </c>
      <c r="M15" s="956">
        <v>5.3284231764705883</v>
      </c>
      <c r="N15" s="958">
        <v>5.1349327058823526</v>
      </c>
      <c r="O15" s="956">
        <v>4.3290703529411765</v>
      </c>
      <c r="P15" s="951">
        <v>3.7129131764705878</v>
      </c>
      <c r="Q15" s="782"/>
    </row>
    <row r="16" spans="1:17" ht="14.5">
      <c r="C16" s="922">
        <v>13</v>
      </c>
      <c r="D16" s="1358">
        <v>6.789064176470589</v>
      </c>
      <c r="E16" s="1350">
        <v>5.2896181764705892</v>
      </c>
      <c r="F16" s="951">
        <v>6.1741274705882363</v>
      </c>
      <c r="G16" s="951">
        <v>4.9052150588235293</v>
      </c>
      <c r="H16" s="951">
        <v>4.5735858235294113</v>
      </c>
      <c r="I16" s="951">
        <v>5.2143527647058825</v>
      </c>
      <c r="J16" s="957">
        <v>4.2176075882352944</v>
      </c>
      <c r="K16" s="956">
        <v>4.4293722352941174</v>
      </c>
      <c r="L16" s="956">
        <v>4.9264211176470587</v>
      </c>
      <c r="M16" s="956">
        <v>5.332548000000001</v>
      </c>
      <c r="N16" s="958">
        <v>5.2204772941176483</v>
      </c>
      <c r="O16" s="956">
        <v>4.3641848823529417</v>
      </c>
      <c r="P16" s="951">
        <v>3.6685418823529412</v>
      </c>
      <c r="Q16" s="782"/>
    </row>
    <row r="17" spans="3:18" ht="14.5">
      <c r="C17" s="922">
        <v>14</v>
      </c>
      <c r="D17" s="1358">
        <v>6.7973535882352945</v>
      </c>
      <c r="E17" s="1350">
        <v>5.2868690588235294</v>
      </c>
      <c r="F17" s="951">
        <v>6.2658684705882344</v>
      </c>
      <c r="G17" s="951">
        <v>5.4308501764705888</v>
      </c>
      <c r="H17" s="951">
        <v>4.582324117647059</v>
      </c>
      <c r="I17" s="951">
        <v>5.3884128235294124</v>
      </c>
      <c r="J17" s="957">
        <v>4.1240442941176472</v>
      </c>
      <c r="K17" s="956">
        <v>4.3988382941176472</v>
      </c>
      <c r="L17" s="956">
        <v>4.9788179999999995</v>
      </c>
      <c r="M17" s="956">
        <v>5.367071411764706</v>
      </c>
      <c r="N17" s="958">
        <v>5.1454130000000005</v>
      </c>
      <c r="O17" s="956">
        <v>4.4310974117647053</v>
      </c>
      <c r="P17" s="951">
        <v>3.6684875882352941</v>
      </c>
      <c r="Q17" s="782"/>
    </row>
    <row r="18" spans="3:18" ht="14.5">
      <c r="C18" s="922">
        <v>15</v>
      </c>
      <c r="D18" s="1358">
        <v>6.7374656470588237</v>
      </c>
      <c r="E18" s="1350">
        <v>5.2850062352941176</v>
      </c>
      <c r="F18" s="951">
        <v>6.2116301764705888</v>
      </c>
      <c r="G18" s="951">
        <v>5.7963191764705879</v>
      </c>
      <c r="H18" s="951">
        <v>4.5732799411764713</v>
      </c>
      <c r="I18" s="951">
        <v>5.4388046470588245</v>
      </c>
      <c r="J18" s="957">
        <v>4.0957287647058829</v>
      </c>
      <c r="K18" s="956">
        <v>4.4002231764705888</v>
      </c>
      <c r="L18" s="956">
        <v>5.0855304117647053</v>
      </c>
      <c r="M18" s="956">
        <v>5.3726828235294111</v>
      </c>
      <c r="N18" s="958">
        <v>5.2158133529411774</v>
      </c>
      <c r="O18" s="956">
        <v>4.5610240000000006</v>
      </c>
      <c r="P18" s="951">
        <v>3.6167315294117648</v>
      </c>
      <c r="Q18" s="782"/>
    </row>
    <row r="19" spans="3:18" ht="14.5">
      <c r="C19" s="922">
        <v>16</v>
      </c>
      <c r="D19" s="1358">
        <v>6.7493231764705879</v>
      </c>
      <c r="E19" s="1350">
        <v>5.2090892941176472</v>
      </c>
      <c r="F19" s="951">
        <v>6.0554351764705876</v>
      </c>
      <c r="G19" s="951">
        <v>5.8327138235294127</v>
      </c>
      <c r="H19" s="951">
        <v>4.5599411764705886</v>
      </c>
      <c r="I19" s="951">
        <v>5.4806057647058823</v>
      </c>
      <c r="J19" s="957">
        <v>4.0998818823529408</v>
      </c>
      <c r="K19" s="956">
        <v>4.4906175294117645</v>
      </c>
      <c r="L19" s="956">
        <v>5.0787046470588235</v>
      </c>
      <c r="M19" s="956">
        <v>5.3288177647058816</v>
      </c>
      <c r="N19" s="958">
        <v>5.2989881176470588</v>
      </c>
      <c r="O19" s="956">
        <v>4.5383741764705885</v>
      </c>
      <c r="P19" s="951">
        <v>3.5457943529411766</v>
      </c>
      <c r="Q19" s="782"/>
      <c r="R19" s="63"/>
    </row>
    <row r="20" spans="3:18" ht="14.5">
      <c r="C20" s="922">
        <v>17</v>
      </c>
      <c r="D20" s="1358">
        <v>6.8832239411764693</v>
      </c>
      <c r="E20" s="1350">
        <v>5.0274647647058828</v>
      </c>
      <c r="F20" s="951">
        <v>5.92163305882353</v>
      </c>
      <c r="G20" s="951">
        <v>5.8371965294117647</v>
      </c>
      <c r="H20" s="951">
        <v>4.4682108823529418</v>
      </c>
      <c r="I20" s="951">
        <v>5.5276053529411762</v>
      </c>
      <c r="J20" s="957">
        <v>4.1454942941176469</v>
      </c>
      <c r="K20" s="956">
        <v>4.5089651176470591</v>
      </c>
      <c r="L20" s="956">
        <v>5.0819294117647065</v>
      </c>
      <c r="M20" s="956">
        <v>5.3079458823529411</v>
      </c>
      <c r="N20" s="958">
        <v>5.2741359411764703</v>
      </c>
      <c r="O20" s="956">
        <v>4.5450424117647064</v>
      </c>
      <c r="P20" s="951">
        <v>3.4883465882352938</v>
      </c>
      <c r="Q20" s="782"/>
      <c r="R20" s="63"/>
    </row>
    <row r="21" spans="3:18" ht="14.5">
      <c r="C21" s="922">
        <v>18</v>
      </c>
      <c r="D21" s="1358">
        <v>6.7029881176470578</v>
      </c>
      <c r="E21" s="1350">
        <v>5.0143255882352937</v>
      </c>
      <c r="F21" s="951">
        <v>5.4822277058823525</v>
      </c>
      <c r="G21" s="951">
        <v>5.8371965294117647</v>
      </c>
      <c r="H21" s="951">
        <v>4.4682108823529418</v>
      </c>
      <c r="I21" s="951">
        <v>5.587069647058823</v>
      </c>
      <c r="J21" s="957">
        <v>4.3256314705882364</v>
      </c>
      <c r="K21" s="956">
        <v>4.345099352941177</v>
      </c>
      <c r="L21" s="956">
        <v>5.1545175882352945</v>
      </c>
      <c r="M21" s="956">
        <v>5.2124463529411758</v>
      </c>
      <c r="N21" s="958">
        <v>5.2495215882352939</v>
      </c>
      <c r="O21" s="956">
        <v>4.5455670000000001</v>
      </c>
      <c r="P21" s="951">
        <v>3.5456215294117648</v>
      </c>
      <c r="Q21" s="782"/>
      <c r="R21" s="63"/>
    </row>
    <row r="22" spans="3:18" ht="14.5">
      <c r="C22" s="922">
        <v>19</v>
      </c>
      <c r="D22" s="1358">
        <v>6.4579495882352935</v>
      </c>
      <c r="E22" s="1350">
        <v>5.0921282941176464</v>
      </c>
      <c r="F22" s="951">
        <v>5.1612722352941178</v>
      </c>
      <c r="G22" s="951">
        <v>5.8105839999999995</v>
      </c>
      <c r="H22" s="951">
        <v>4.3433795294117648</v>
      </c>
      <c r="I22" s="951">
        <v>5.5706024705882351</v>
      </c>
      <c r="J22" s="957">
        <v>4.4820627647058817</v>
      </c>
      <c r="K22" s="956">
        <v>4.1490715882352944</v>
      </c>
      <c r="L22" s="956">
        <v>5.1489084705882355</v>
      </c>
      <c r="M22" s="956">
        <v>5.1097111764705891</v>
      </c>
      <c r="N22" s="958">
        <v>5.2018949411764703</v>
      </c>
      <c r="O22" s="956">
        <v>4.544665411764707</v>
      </c>
      <c r="P22" s="951">
        <v>3.7021140000000003</v>
      </c>
      <c r="Q22" s="782"/>
      <c r="R22" s="63"/>
    </row>
    <row r="23" spans="3:18" ht="14.5">
      <c r="C23" s="922">
        <v>20</v>
      </c>
      <c r="D23" s="1358">
        <v>6.483057176470588</v>
      </c>
      <c r="E23" s="1350">
        <v>5.5113584117647063</v>
      </c>
      <c r="F23" s="951">
        <v>4.8764368823529409</v>
      </c>
      <c r="G23" s="951">
        <v>5.8321020588235299</v>
      </c>
      <c r="H23" s="951">
        <v>4.4242479411764704</v>
      </c>
      <c r="I23" s="951">
        <v>5.5917022352941173</v>
      </c>
      <c r="J23" s="957">
        <v>4.6219909411764712</v>
      </c>
      <c r="K23" s="956">
        <v>4.1668257647058828</v>
      </c>
      <c r="L23" s="956">
        <v>5.0604541764705884</v>
      </c>
      <c r="M23" s="956">
        <v>5.0874857647058827</v>
      </c>
      <c r="N23" s="958">
        <v>5.226873294117647</v>
      </c>
      <c r="O23" s="956">
        <v>4.4355847058823539</v>
      </c>
      <c r="P23" s="951">
        <v>3.8818015294117649</v>
      </c>
      <c r="Q23" s="782"/>
      <c r="R23" s="63"/>
    </row>
    <row r="24" spans="3:18" ht="14.5">
      <c r="C24" s="922">
        <v>21</v>
      </c>
      <c r="D24" s="1358">
        <v>6.5597189411764703</v>
      </c>
      <c r="E24" s="1350">
        <v>5.6690958235294122</v>
      </c>
      <c r="F24" s="951">
        <v>5.1558344117647055</v>
      </c>
      <c r="G24" s="951">
        <v>5.8425999411764709</v>
      </c>
      <c r="H24" s="951">
        <v>4.5933075882352945</v>
      </c>
      <c r="I24" s="951">
        <v>5.6582438823529415</v>
      </c>
      <c r="J24" s="957">
        <v>4.6591594705882349</v>
      </c>
      <c r="K24" s="956">
        <v>4.2700098235294117</v>
      </c>
      <c r="L24" s="956">
        <v>5.0797041176470588</v>
      </c>
      <c r="M24" s="956">
        <v>5.1678670588235294</v>
      </c>
      <c r="N24" s="958">
        <v>5.4091371176470586</v>
      </c>
      <c r="O24" s="956">
        <v>4.3779755882352935</v>
      </c>
      <c r="P24" s="951">
        <v>4.0563326470588246</v>
      </c>
      <c r="Q24" s="782"/>
      <c r="R24" s="63"/>
    </row>
    <row r="25" spans="3:18" ht="14.5">
      <c r="C25" s="922">
        <v>22</v>
      </c>
      <c r="D25" s="1358">
        <v>6.6391321176470584</v>
      </c>
      <c r="E25" s="1350">
        <v>5.55</v>
      </c>
      <c r="F25" s="951">
        <v>5.6862902352941171</v>
      </c>
      <c r="G25" s="951">
        <v>5.8163284705882354</v>
      </c>
      <c r="H25" s="951">
        <v>4.6715033529411762</v>
      </c>
      <c r="I25" s="951">
        <v>5.6638499411764718</v>
      </c>
      <c r="J25" s="957">
        <v>4.8499999999999996</v>
      </c>
      <c r="K25" s="956">
        <v>4.3735035882352937</v>
      </c>
      <c r="L25" s="956">
        <v>5.2136102352941167</v>
      </c>
      <c r="M25" s="956">
        <v>5.2343177058823533</v>
      </c>
      <c r="N25" s="958">
        <v>5.5912602352941176</v>
      </c>
      <c r="O25" s="956">
        <v>4.4045781764705882</v>
      </c>
      <c r="P25" s="951">
        <v>4.2532925882352934</v>
      </c>
      <c r="Q25" s="782"/>
      <c r="R25" s="63"/>
    </row>
    <row r="26" spans="3:18" ht="14.5">
      <c r="C26" s="922">
        <v>23</v>
      </c>
      <c r="D26" s="1358">
        <v>6.6838612941176461</v>
      </c>
      <c r="E26" s="1350">
        <v>5.5356362941176469</v>
      </c>
      <c r="F26" s="951">
        <v>5.6364910588235295</v>
      </c>
      <c r="G26" s="951">
        <v>5.8029422941176501</v>
      </c>
      <c r="H26" s="951">
        <v>4.6776630588235291</v>
      </c>
      <c r="I26" s="951">
        <v>5.6969899999999996</v>
      </c>
      <c r="J26" s="957">
        <v>4.9000000000000004</v>
      </c>
      <c r="K26" s="956">
        <v>4.3741115294117652</v>
      </c>
      <c r="L26" s="956">
        <v>5.1735518823529407</v>
      </c>
      <c r="M26" s="956">
        <v>5.41</v>
      </c>
      <c r="N26" s="958">
        <v>5.6673117647058824</v>
      </c>
      <c r="O26" s="956">
        <v>4.528163823529411</v>
      </c>
      <c r="P26" s="951">
        <v>4.3644104705882345</v>
      </c>
      <c r="Q26" s="782"/>
      <c r="R26" s="63"/>
    </row>
    <row r="27" spans="3:18" ht="14.5">
      <c r="C27" s="922">
        <v>24</v>
      </c>
      <c r="D27" s="1354"/>
      <c r="E27" s="1350">
        <v>5.3782644117647056</v>
      </c>
      <c r="F27" s="951">
        <v>5.5531404117647059</v>
      </c>
      <c r="G27" s="951">
        <v>5.8280032352941173</v>
      </c>
      <c r="H27" s="951">
        <v>4.6900857058823533</v>
      </c>
      <c r="I27" s="951">
        <v>5.7238701764705882</v>
      </c>
      <c r="J27" s="957">
        <v>4.9068377647058821</v>
      </c>
      <c r="K27" s="956">
        <v>4.5010511764705878</v>
      </c>
      <c r="L27" s="956">
        <v>5.2663978823529414</v>
      </c>
      <c r="M27" s="956">
        <v>5.5554742941176469</v>
      </c>
      <c r="N27" s="958">
        <v>5.7565269411764701</v>
      </c>
      <c r="O27" s="956">
        <v>4.6662521176470593</v>
      </c>
      <c r="P27" s="951">
        <v>4.5111017058823526</v>
      </c>
      <c r="Q27" s="782"/>
      <c r="R27" s="63"/>
    </row>
    <row r="28" spans="3:18" ht="14.5">
      <c r="C28" s="922">
        <v>25</v>
      </c>
      <c r="D28" s="1354"/>
      <c r="E28" s="1350">
        <v>5.1396685294117646</v>
      </c>
      <c r="F28" s="951">
        <v>5.5208002352941179</v>
      </c>
      <c r="G28" s="951">
        <v>5.7594718235294122</v>
      </c>
      <c r="H28" s="951">
        <v>4.6754056470588239</v>
      </c>
      <c r="I28" s="951">
        <v>5.7420219999999995</v>
      </c>
      <c r="J28" s="957">
        <v>5.1032104117647057</v>
      </c>
      <c r="K28" s="956">
        <v>4.6116804117647066</v>
      </c>
      <c r="L28" s="956">
        <v>5.3510569411764708</v>
      </c>
      <c r="M28" s="956">
        <v>5.6646077647058828</v>
      </c>
      <c r="N28" s="958">
        <v>5.5826014705882354</v>
      </c>
      <c r="O28" s="956">
        <v>4.727622823529412</v>
      </c>
      <c r="P28" s="951">
        <v>4.4481725294117647</v>
      </c>
      <c r="Q28" s="782"/>
    </row>
    <row r="29" spans="3:18" ht="14.5">
      <c r="C29" s="922">
        <v>26</v>
      </c>
      <c r="D29" s="1354"/>
      <c r="E29" s="1350">
        <v>5.0199999999999996</v>
      </c>
      <c r="F29" s="951">
        <v>5.3723157647058821</v>
      </c>
      <c r="G29" s="951">
        <v>5.7494687058823528</v>
      </c>
      <c r="H29" s="951">
        <v>4.6873687058823537</v>
      </c>
      <c r="I29" s="951">
        <v>5.7321985882352946</v>
      </c>
      <c r="J29" s="957">
        <v>5.2261567647058822</v>
      </c>
      <c r="K29" s="956">
        <v>4.4571096470588234</v>
      </c>
      <c r="L29" s="956">
        <v>5.4953072352941179</v>
      </c>
      <c r="M29" s="956">
        <v>5.7524655882352933</v>
      </c>
      <c r="N29" s="958">
        <v>5.5287027058823526</v>
      </c>
      <c r="O29" s="956">
        <v>4.7728872941176466</v>
      </c>
      <c r="P29" s="951">
        <v>4.3169375294117645</v>
      </c>
      <c r="Q29" s="782"/>
    </row>
    <row r="30" spans="3:18" ht="14.5">
      <c r="C30" s="922">
        <v>27</v>
      </c>
      <c r="D30" s="1354"/>
      <c r="E30" s="1350">
        <v>5.0199999999999996</v>
      </c>
      <c r="F30" s="951">
        <v>5.22984494117647</v>
      </c>
      <c r="G30" s="951">
        <v>5.7474743529411763</v>
      </c>
      <c r="H30" s="951">
        <v>4.7102532941176465</v>
      </c>
      <c r="I30" s="951">
        <v>5.7150554117647063</v>
      </c>
      <c r="J30" s="957">
        <v>5.3463555294117651</v>
      </c>
      <c r="K30" s="956">
        <v>4.3126314705882356</v>
      </c>
      <c r="L30" s="956">
        <v>5.5707301764705877</v>
      </c>
      <c r="M30" s="956">
        <v>5.7088345294117655</v>
      </c>
      <c r="N30" s="958">
        <v>5.5858667647058828</v>
      </c>
      <c r="O30" s="956">
        <v>4.7790538823529412</v>
      </c>
      <c r="P30" s="951">
        <v>4.2949736470588231</v>
      </c>
      <c r="Q30" s="782"/>
    </row>
    <row r="31" spans="3:18" ht="14.5">
      <c r="C31" s="922">
        <v>28</v>
      </c>
      <c r="D31" s="1354"/>
      <c r="E31" s="1350">
        <v>4.97</v>
      </c>
      <c r="F31" s="951">
        <v>4.9082540000000003</v>
      </c>
      <c r="G31" s="951">
        <v>5.7052006470588239</v>
      </c>
      <c r="H31" s="951">
        <v>4.7197165294117651</v>
      </c>
      <c r="I31" s="951">
        <v>5.5602529411764712</v>
      </c>
      <c r="J31" s="957">
        <v>5.4125767647058822</v>
      </c>
      <c r="K31" s="956">
        <v>4.3861281176470595</v>
      </c>
      <c r="L31" s="956">
        <v>5.46895394117647</v>
      </c>
      <c r="M31" s="956">
        <v>5.6732084117647066</v>
      </c>
      <c r="N31" s="958">
        <v>5.5403927647058824</v>
      </c>
      <c r="O31" s="956">
        <v>4.7348202352941176</v>
      </c>
      <c r="P31" s="951">
        <v>4.3604882941176468</v>
      </c>
      <c r="Q31" s="782"/>
      <c r="R31" s="2"/>
    </row>
    <row r="32" spans="3:18" ht="14.5">
      <c r="C32" s="922">
        <v>29</v>
      </c>
      <c r="D32" s="1354"/>
      <c r="E32" s="1350">
        <v>4.88</v>
      </c>
      <c r="F32" s="951">
        <v>4.5684102941176468</v>
      </c>
      <c r="G32" s="951">
        <v>5.5678755294117641</v>
      </c>
      <c r="H32" s="951">
        <v>4.6956841176470592</v>
      </c>
      <c r="I32" s="951">
        <v>5.4133682352941186</v>
      </c>
      <c r="J32" s="957">
        <v>5.3897434117647061</v>
      </c>
      <c r="K32" s="956">
        <v>4.4395527647058826</v>
      </c>
      <c r="L32" s="956">
        <v>5.2411312352941177</v>
      </c>
      <c r="M32" s="956">
        <v>5.8296909411764704</v>
      </c>
      <c r="N32" s="958">
        <v>5.4629716470588248</v>
      </c>
      <c r="O32" s="956">
        <v>4.7025244117647054</v>
      </c>
      <c r="P32" s="951">
        <v>4.3639891176470593</v>
      </c>
      <c r="Q32" s="782"/>
      <c r="R32" s="2"/>
    </row>
    <row r="33" spans="2:18" ht="14.5">
      <c r="C33" s="922">
        <v>30</v>
      </c>
      <c r="D33" s="1354"/>
      <c r="E33" s="1350">
        <v>5.07</v>
      </c>
      <c r="F33" s="951">
        <v>4.8748906470588231</v>
      </c>
      <c r="G33" s="951">
        <v>5.435954588235294</v>
      </c>
      <c r="H33" s="951">
        <v>4.6217661176470584</v>
      </c>
      <c r="I33" s="951">
        <v>5.4209105294117643</v>
      </c>
      <c r="J33" s="957">
        <v>5.3571623529411765</v>
      </c>
      <c r="K33" s="956">
        <v>4.3718005882352946</v>
      </c>
      <c r="L33" s="956">
        <v>5.1181328823529419</v>
      </c>
      <c r="M33" s="956">
        <v>5.9092777058823529</v>
      </c>
      <c r="N33" s="958">
        <v>5.4476324117647064</v>
      </c>
      <c r="O33" s="956">
        <v>4.6775445294117644</v>
      </c>
      <c r="P33" s="951">
        <v>4.3757174117647057</v>
      </c>
      <c r="Q33" s="782"/>
      <c r="R33" s="2"/>
    </row>
    <row r="34" spans="2:18" ht="14.5">
      <c r="C34" s="922">
        <v>31</v>
      </c>
      <c r="D34" s="1354"/>
      <c r="E34" s="1350">
        <v>5.13</v>
      </c>
      <c r="F34" s="951">
        <v>5.0081819411764705</v>
      </c>
      <c r="G34" s="951">
        <v>5.529673117647059</v>
      </c>
      <c r="H34" s="951">
        <v>4.5724402941176479</v>
      </c>
      <c r="I34" s="951">
        <v>5.4732439411764711</v>
      </c>
      <c r="J34" s="957">
        <v>5.341501941176471</v>
      </c>
      <c r="K34" s="956">
        <v>4.3706604117647059</v>
      </c>
      <c r="L34" s="956">
        <v>5.1129535294117652</v>
      </c>
      <c r="M34" s="956">
        <v>5.9283900000000003</v>
      </c>
      <c r="N34" s="958">
        <v>5.5859761176470588</v>
      </c>
      <c r="O34" s="956">
        <v>4.6862614117647059</v>
      </c>
      <c r="P34" s="951">
        <v>4.450959882352941</v>
      </c>
      <c r="Q34" s="782"/>
      <c r="R34" s="2"/>
    </row>
    <row r="35" spans="2:18" ht="14.5">
      <c r="B35" s="5"/>
      <c r="C35" s="922">
        <v>32</v>
      </c>
      <c r="D35" s="1354"/>
      <c r="E35" s="1350">
        <v>5.05</v>
      </c>
      <c r="F35" s="951">
        <v>4.9988586470588237</v>
      </c>
      <c r="G35" s="951">
        <v>5.7168830588235293</v>
      </c>
      <c r="H35" s="951">
        <v>4.7009934705882364</v>
      </c>
      <c r="I35" s="951">
        <v>5.5027325294117642</v>
      </c>
      <c r="J35" s="957">
        <v>5.3134624705882354</v>
      </c>
      <c r="K35" s="956">
        <v>4.385517882352941</v>
      </c>
      <c r="L35" s="956">
        <v>5.1447102352941183</v>
      </c>
      <c r="M35" s="956">
        <v>5.902471823529412</v>
      </c>
      <c r="N35" s="958">
        <v>5.5912350000000002</v>
      </c>
      <c r="O35" s="956">
        <v>4.7292310000000004</v>
      </c>
      <c r="P35" s="951">
        <v>4.5183625882352931</v>
      </c>
      <c r="Q35" s="782"/>
      <c r="R35" s="2"/>
    </row>
    <row r="36" spans="2:18" ht="14.5">
      <c r="B36" s="5"/>
      <c r="C36" s="922">
        <v>33</v>
      </c>
      <c r="D36" s="1354"/>
      <c r="E36" s="1350">
        <v>5.07</v>
      </c>
      <c r="F36" s="951">
        <v>4.9358682941176468</v>
      </c>
      <c r="G36" s="951">
        <v>5.8848935294117641</v>
      </c>
      <c r="H36" s="951">
        <v>4.9134601176470589</v>
      </c>
      <c r="I36" s="951">
        <v>5.514854647058824</v>
      </c>
      <c r="J36" s="957">
        <v>5.3037262352941177</v>
      </c>
      <c r="K36" s="956">
        <v>4.361428882352941</v>
      </c>
      <c r="L36" s="956">
        <v>5.1303735294117647</v>
      </c>
      <c r="M36" s="956">
        <v>5.9220368235294121</v>
      </c>
      <c r="N36" s="958">
        <v>5.6643577058823533</v>
      </c>
      <c r="O36" s="956">
        <v>4.7572727647058821</v>
      </c>
      <c r="P36" s="951">
        <v>4.5716465294117645</v>
      </c>
      <c r="Q36" s="782"/>
      <c r="R36" s="2"/>
    </row>
    <row r="37" spans="2:18" ht="14.5">
      <c r="B37" s="5"/>
      <c r="C37" s="922">
        <v>34</v>
      </c>
      <c r="D37" s="1354"/>
      <c r="E37" s="1350">
        <v>4.8971374705882358</v>
      </c>
      <c r="F37" s="951">
        <v>4.8607520000000006</v>
      </c>
      <c r="G37" s="951">
        <v>5.9367673529411764</v>
      </c>
      <c r="H37" s="951">
        <v>5.0109310588235294</v>
      </c>
      <c r="I37" s="951">
        <v>5.51779111764706</v>
      </c>
      <c r="J37" s="957">
        <v>5.298450529411765</v>
      </c>
      <c r="K37" s="956">
        <v>4.3522761176470581</v>
      </c>
      <c r="L37" s="956">
        <v>5.1243874117647055</v>
      </c>
      <c r="M37" s="956">
        <v>6.0421797647058817</v>
      </c>
      <c r="N37" s="958">
        <v>5.7659710588235296</v>
      </c>
      <c r="O37" s="956">
        <v>4.8104595882352941</v>
      </c>
      <c r="P37" s="951">
        <v>4.5161717058823534</v>
      </c>
      <c r="Q37" s="782"/>
      <c r="R37" s="2"/>
    </row>
    <row r="38" spans="2:18" ht="14.5">
      <c r="B38" s="5"/>
      <c r="C38" s="922">
        <v>35</v>
      </c>
      <c r="D38" s="1354"/>
      <c r="E38" s="1350">
        <v>4.6789561764705887</v>
      </c>
      <c r="F38" s="951">
        <v>4.8467364705882359</v>
      </c>
      <c r="G38" s="951">
        <v>5.8786428235294128</v>
      </c>
      <c r="H38" s="951">
        <v>5.0182102941176474</v>
      </c>
      <c r="I38" s="951">
        <v>5.5389451764705884</v>
      </c>
      <c r="J38" s="957">
        <v>5.3124171176470592</v>
      </c>
      <c r="K38" s="956">
        <v>4.3771619411764702</v>
      </c>
      <c r="L38" s="956">
        <v>5.1091827647058814</v>
      </c>
      <c r="M38" s="956">
        <v>6.1975037647058828</v>
      </c>
      <c r="N38" s="958">
        <v>5.9204791176470586</v>
      </c>
      <c r="O38" s="956">
        <v>4.8542726470588242</v>
      </c>
      <c r="P38" s="951">
        <v>4.3678424705882355</v>
      </c>
      <c r="Q38" s="782"/>
    </row>
    <row r="39" spans="2:18" ht="14.5">
      <c r="B39" s="5"/>
      <c r="C39" s="922">
        <v>36</v>
      </c>
      <c r="D39" s="1354"/>
      <c r="E39" s="1350">
        <v>4.49</v>
      </c>
      <c r="F39" s="951">
        <v>4.842708</v>
      </c>
      <c r="G39" s="951">
        <v>5.8906456470588235</v>
      </c>
      <c r="H39" s="951">
        <v>4.9374642352941169</v>
      </c>
      <c r="I39" s="951">
        <v>5.5461708823529419</v>
      </c>
      <c r="J39" s="957">
        <v>5.3213427647058822</v>
      </c>
      <c r="K39" s="956">
        <v>4.5368524117647056</v>
      </c>
      <c r="L39" s="956">
        <v>5.1041578823529408</v>
      </c>
      <c r="M39" s="956">
        <v>6.2338884705882354</v>
      </c>
      <c r="N39" s="958">
        <v>5.9248440588235303</v>
      </c>
      <c r="O39" s="956">
        <v>4.933885411764706</v>
      </c>
      <c r="P39" s="951">
        <v>4.2758231176470591</v>
      </c>
      <c r="Q39" s="782"/>
    </row>
    <row r="40" spans="2:18" ht="14.5">
      <c r="C40" s="922">
        <v>37</v>
      </c>
      <c r="D40" s="1354"/>
      <c r="E40" s="1350">
        <v>4.3499999999999996</v>
      </c>
      <c r="F40" s="951">
        <v>4.8434451764705884</v>
      </c>
      <c r="G40" s="951">
        <v>5.9036395294117643</v>
      </c>
      <c r="H40" s="951">
        <v>4.7522272352941171</v>
      </c>
      <c r="I40" s="951">
        <v>5.4646884117647057</v>
      </c>
      <c r="J40" s="957">
        <v>5.3778430588235295</v>
      </c>
      <c r="K40" s="956">
        <v>4.6888912352941183</v>
      </c>
      <c r="L40" s="956">
        <v>5.0463950588235296</v>
      </c>
      <c r="M40" s="956">
        <v>6.0484679411764706</v>
      </c>
      <c r="N40" s="958">
        <v>5.898568</v>
      </c>
      <c r="O40" s="956">
        <v>4.9897869411764706</v>
      </c>
      <c r="P40" s="951">
        <v>4.2743021176470597</v>
      </c>
      <c r="Q40" s="782"/>
    </row>
    <row r="41" spans="2:18" ht="14.5">
      <c r="C41" s="922">
        <v>38</v>
      </c>
      <c r="D41" s="1354"/>
      <c r="E41" s="1350">
        <v>4.3099999999999996</v>
      </c>
      <c r="F41" s="951">
        <v>4.5855756470588229</v>
      </c>
      <c r="G41" s="951">
        <v>5.9256806470588232</v>
      </c>
      <c r="H41" s="951">
        <v>4.6246849999999995</v>
      </c>
      <c r="I41" s="951">
        <v>5.2313238823529415</v>
      </c>
      <c r="J41" s="957">
        <v>5.4984738823529415</v>
      </c>
      <c r="K41" s="956">
        <v>4.7300000000000004</v>
      </c>
      <c r="L41" s="956">
        <v>4.8863199411764704</v>
      </c>
      <c r="M41" s="956">
        <v>5.9260262941176469</v>
      </c>
      <c r="N41" s="958">
        <v>5.9632185294117654</v>
      </c>
      <c r="O41" s="956">
        <v>5.0368186470588245</v>
      </c>
      <c r="P41" s="951">
        <v>4.2175089411764715</v>
      </c>
      <c r="Q41" s="782"/>
    </row>
    <row r="42" spans="2:18" ht="14.5">
      <c r="C42" s="922">
        <v>39</v>
      </c>
      <c r="D42" s="1354"/>
      <c r="E42" s="1350">
        <v>4.2699999999999996</v>
      </c>
      <c r="F42" s="951">
        <v>4.4939256470588234</v>
      </c>
      <c r="G42" s="951">
        <v>5.9321225294117639</v>
      </c>
      <c r="H42" s="951">
        <v>4.5462200588235291</v>
      </c>
      <c r="I42" s="951">
        <v>5.0964182941176466</v>
      </c>
      <c r="J42" s="957">
        <v>5.4467851176470594</v>
      </c>
      <c r="K42" s="956">
        <v>4.640264352941176</v>
      </c>
      <c r="L42" s="956">
        <v>4.6491051176470588</v>
      </c>
      <c r="M42" s="956">
        <v>5.7930209999999995</v>
      </c>
      <c r="N42" s="958">
        <v>6.0404943529411765</v>
      </c>
      <c r="O42" s="956">
        <v>5.0571873529411766</v>
      </c>
      <c r="P42" s="951">
        <v>4.0862953529411765</v>
      </c>
      <c r="Q42" s="782"/>
    </row>
    <row r="43" spans="2:18" ht="14.5">
      <c r="C43" s="922">
        <v>40</v>
      </c>
      <c r="D43" s="1354"/>
      <c r="E43" s="1350">
        <v>4.2300000000000004</v>
      </c>
      <c r="F43" s="951">
        <v>4.4843224705882347</v>
      </c>
      <c r="G43" s="951">
        <v>5.9109493529411763</v>
      </c>
      <c r="H43" s="951">
        <v>4.5265854705882358</v>
      </c>
      <c r="I43" s="951">
        <v>4.9290539999999989</v>
      </c>
      <c r="J43" s="957">
        <v>5.2671006470588244</v>
      </c>
      <c r="K43" s="956">
        <v>4.4546992941176464</v>
      </c>
      <c r="L43" s="956">
        <v>4.5869972352941177</v>
      </c>
      <c r="M43" s="960">
        <v>5.76</v>
      </c>
      <c r="N43" s="958">
        <v>6.082682411764706</v>
      </c>
      <c r="O43" s="956">
        <v>5.0998426470588241</v>
      </c>
      <c r="P43" s="951">
        <v>3.9596325294117642</v>
      </c>
      <c r="Q43" s="782"/>
    </row>
    <row r="44" spans="2:18" ht="14.5">
      <c r="C44" s="922">
        <v>41</v>
      </c>
      <c r="D44" s="1354"/>
      <c r="E44" s="1350">
        <v>4.1100000000000003</v>
      </c>
      <c r="F44" s="951">
        <v>4.4644102941176467</v>
      </c>
      <c r="G44" s="951">
        <v>5.8749913529411764</v>
      </c>
      <c r="H44" s="951">
        <v>4.4900126470588235</v>
      </c>
      <c r="I44" s="951">
        <v>4.8453362941176472</v>
      </c>
      <c r="J44" s="957">
        <v>5.0930061764705892</v>
      </c>
      <c r="K44" s="956">
        <v>4.438794176470588</v>
      </c>
      <c r="L44" s="956">
        <v>4.5546088823529418</v>
      </c>
      <c r="M44" s="956">
        <v>5.7762425882352932</v>
      </c>
      <c r="N44" s="958">
        <v>6.047139647058823</v>
      </c>
      <c r="O44" s="956">
        <v>5.1074881764705884</v>
      </c>
      <c r="P44" s="951">
        <v>3.8361914117647062</v>
      </c>
      <c r="Q44" s="782"/>
    </row>
    <row r="45" spans="2:18" ht="14.5">
      <c r="C45" s="922">
        <v>42</v>
      </c>
      <c r="D45" s="1354"/>
      <c r="E45" s="1350">
        <v>4.0999999999999996</v>
      </c>
      <c r="F45" s="951">
        <v>4.4184262352941177</v>
      </c>
      <c r="G45" s="951">
        <v>5.8479804117647065</v>
      </c>
      <c r="H45" s="951">
        <v>4.378448176470588</v>
      </c>
      <c r="I45" s="951">
        <v>4.8401240588235295</v>
      </c>
      <c r="J45" s="957">
        <v>4.9529013529411765</v>
      </c>
      <c r="K45" s="956">
        <v>4.4076171176470584</v>
      </c>
      <c r="L45" s="956">
        <v>4.6046588823529406</v>
      </c>
      <c r="M45" s="956">
        <v>5.7626331176470593</v>
      </c>
      <c r="N45" s="958">
        <v>5.996251529411766</v>
      </c>
      <c r="O45" s="956">
        <v>5.0531351764705885</v>
      </c>
      <c r="P45" s="951">
        <v>3.7983071176470591</v>
      </c>
      <c r="Q45" s="782"/>
    </row>
    <row r="46" spans="2:18" ht="14.5">
      <c r="C46" s="922">
        <v>43</v>
      </c>
      <c r="D46" s="1354"/>
      <c r="E46" s="1350">
        <v>4.09</v>
      </c>
      <c r="F46" s="951">
        <v>4.4184262352941177</v>
      </c>
      <c r="G46" s="951">
        <v>5.8276728823529407</v>
      </c>
      <c r="H46" s="951">
        <v>4.2971760000000003</v>
      </c>
      <c r="I46" s="951">
        <v>4.7828322941176475</v>
      </c>
      <c r="J46" s="957">
        <v>4.8847538235294117</v>
      </c>
      <c r="K46" s="956">
        <v>4.3858604705882351</v>
      </c>
      <c r="L46" s="956">
        <v>4.6015136470588232</v>
      </c>
      <c r="M46" s="956">
        <v>5.6949122941176471</v>
      </c>
      <c r="N46" s="958">
        <v>5.8355623529411762</v>
      </c>
      <c r="O46" s="956">
        <v>5.0789715294117643</v>
      </c>
      <c r="P46" s="951">
        <v>3.7951091176470588</v>
      </c>
      <c r="Q46" s="782"/>
    </row>
    <row r="47" spans="2:18" ht="14.5">
      <c r="C47" s="922">
        <v>44</v>
      </c>
      <c r="D47" s="1354"/>
      <c r="E47" s="1350">
        <v>4.1500000000000004</v>
      </c>
      <c r="F47" s="951">
        <v>4.4132216470588235</v>
      </c>
      <c r="G47" s="951">
        <v>5.778948117647059</v>
      </c>
      <c r="H47" s="951">
        <v>4.2709312941176476</v>
      </c>
      <c r="I47" s="951">
        <v>4.6667422941176468</v>
      </c>
      <c r="J47" s="957">
        <v>4.8982539411764714</v>
      </c>
      <c r="K47" s="956">
        <v>4.318431764705883</v>
      </c>
      <c r="L47" s="956">
        <v>4.5730459411764706</v>
      </c>
      <c r="M47" s="956">
        <v>5.5491478823529414</v>
      </c>
      <c r="N47" s="958">
        <v>5.7002193529411764</v>
      </c>
      <c r="O47" s="956">
        <v>5.0967685294117651</v>
      </c>
      <c r="P47" s="951">
        <v>3.8271097647058823</v>
      </c>
      <c r="Q47" s="782"/>
    </row>
    <row r="48" spans="2:18" ht="14.5">
      <c r="C48" s="922">
        <v>45</v>
      </c>
      <c r="D48" s="1354"/>
      <c r="E48" s="1350">
        <v>4.18</v>
      </c>
      <c r="F48" s="951">
        <v>4.3947042941176475</v>
      </c>
      <c r="G48" s="951">
        <v>5.767703882352941</v>
      </c>
      <c r="H48" s="951">
        <v>4.2481139999999993</v>
      </c>
      <c r="I48" s="951">
        <v>4.6526518235294114</v>
      </c>
      <c r="J48" s="957">
        <v>4.8859406470588231</v>
      </c>
      <c r="K48" s="956">
        <v>4.1601758823529407</v>
      </c>
      <c r="L48" s="956">
        <v>4.5089177058823537</v>
      </c>
      <c r="M48" s="956">
        <v>5.3265947647058818</v>
      </c>
      <c r="N48" s="958">
        <v>5.7281907647058823</v>
      </c>
      <c r="O48" s="956">
        <v>5.1163151764705876</v>
      </c>
      <c r="P48" s="951">
        <v>3.8102067058823534</v>
      </c>
      <c r="Q48" s="782"/>
    </row>
    <row r="49" spans="3:32" ht="14.5">
      <c r="C49" s="922">
        <v>46</v>
      </c>
      <c r="D49" s="1354"/>
      <c r="E49" s="1350">
        <v>4.18</v>
      </c>
      <c r="F49" s="951">
        <v>4.2156583529411762</v>
      </c>
      <c r="G49" s="951">
        <v>5.790856117647059</v>
      </c>
      <c r="H49" s="951">
        <v>4.2585078823529408</v>
      </c>
      <c r="I49" s="951">
        <v>4.6280596470588238</v>
      </c>
      <c r="J49" s="957">
        <v>4.907833411764706</v>
      </c>
      <c r="K49" s="956">
        <v>3.9537894117647059</v>
      </c>
      <c r="L49" s="956">
        <v>4.4577252352941175</v>
      </c>
      <c r="M49" s="956">
        <v>5.2978578823529414</v>
      </c>
      <c r="N49" s="958">
        <v>5.7381931176470591</v>
      </c>
      <c r="O49" s="956">
        <v>5.1769617058823529</v>
      </c>
      <c r="P49" s="951">
        <v>3.8272435882352944</v>
      </c>
      <c r="Q49" s="782"/>
    </row>
    <row r="50" spans="3:32" ht="14.5">
      <c r="C50" s="922">
        <v>47</v>
      </c>
      <c r="D50" s="1354"/>
      <c r="E50" s="1350">
        <v>4.22</v>
      </c>
      <c r="F50" s="951">
        <v>4.0375598823529408</v>
      </c>
      <c r="G50" s="951">
        <v>5.9074974705882362</v>
      </c>
      <c r="H50" s="951">
        <v>4.2466136470588234</v>
      </c>
      <c r="I50" s="951">
        <v>4.6337238235294116</v>
      </c>
      <c r="J50" s="957">
        <v>5.0226777058823533</v>
      </c>
      <c r="K50" s="956">
        <v>3.8245089999999999</v>
      </c>
      <c r="L50" s="956">
        <v>4.413155117647058</v>
      </c>
      <c r="M50" s="956">
        <v>5.2754068823529412</v>
      </c>
      <c r="N50" s="958">
        <v>5.6960861176470585</v>
      </c>
      <c r="O50" s="956">
        <v>5.2419379999999993</v>
      </c>
      <c r="P50" s="951">
        <v>3.8190329411764705</v>
      </c>
      <c r="Q50" s="782"/>
    </row>
    <row r="51" spans="3:32" ht="14.5">
      <c r="C51" s="922">
        <v>48</v>
      </c>
      <c r="D51" s="1354"/>
      <c r="E51" s="1350">
        <v>4.28</v>
      </c>
      <c r="F51" s="951">
        <v>3.8600265294117646</v>
      </c>
      <c r="G51" s="951">
        <v>6.0780513529411762</v>
      </c>
      <c r="H51" s="951">
        <v>4.2239018823529415</v>
      </c>
      <c r="I51" s="951">
        <v>4.6336741176470593</v>
      </c>
      <c r="J51" s="957">
        <v>5.0789302352941172</v>
      </c>
      <c r="K51" s="956">
        <v>3.7097794117647065</v>
      </c>
      <c r="L51" s="956">
        <v>4.3352797647058825</v>
      </c>
      <c r="M51" s="956">
        <v>5.3036704117647062</v>
      </c>
      <c r="N51" s="958">
        <v>5.5485781764705884</v>
      </c>
      <c r="O51" s="956">
        <v>5.385765411764706</v>
      </c>
      <c r="P51" s="951">
        <v>3.8422050588235295</v>
      </c>
      <c r="Q51" s="782"/>
    </row>
    <row r="52" spans="3:32" ht="14.5">
      <c r="C52" s="922">
        <v>49</v>
      </c>
      <c r="D52" s="1354"/>
      <c r="E52" s="1350">
        <v>4.49</v>
      </c>
      <c r="F52" s="951">
        <v>3.8427839411764704</v>
      </c>
      <c r="G52" s="951">
        <v>6.2440605882352944</v>
      </c>
      <c r="H52" s="951">
        <v>4.1856107647058822</v>
      </c>
      <c r="I52" s="951">
        <v>4.6438768235294123</v>
      </c>
      <c r="J52" s="957">
        <v>5.1785928235294119</v>
      </c>
      <c r="K52" s="956">
        <v>3.7403317058823533</v>
      </c>
      <c r="L52" s="956">
        <v>4.2020351176470587</v>
      </c>
      <c r="M52" s="956">
        <v>5.430207823529412</v>
      </c>
      <c r="N52" s="958">
        <v>5.3980641764705881</v>
      </c>
      <c r="O52" s="956">
        <v>5.5433598235294124</v>
      </c>
      <c r="P52" s="951">
        <v>3.8631021764705884</v>
      </c>
      <c r="Q52" s="782"/>
    </row>
    <row r="53" spans="3:32" ht="14.5">
      <c r="C53" s="922">
        <v>50</v>
      </c>
      <c r="D53" s="1354"/>
      <c r="E53" s="1350">
        <v>4.63</v>
      </c>
      <c r="F53" s="951">
        <v>3.8724690588235293</v>
      </c>
      <c r="G53" s="951">
        <v>6.3666827058823525</v>
      </c>
      <c r="H53" s="951">
        <v>4.1593339411764711</v>
      </c>
      <c r="I53" s="951">
        <v>4.5922561176470591</v>
      </c>
      <c r="J53" s="957">
        <v>5.1868967647058826</v>
      </c>
      <c r="K53" s="956">
        <v>3.8469829411764707</v>
      </c>
      <c r="L53" s="956">
        <v>4.0803750000000001</v>
      </c>
      <c r="M53" s="956">
        <v>5.3218627647058829</v>
      </c>
      <c r="N53" s="958">
        <v>5.3495053529411765</v>
      </c>
      <c r="O53" s="956">
        <v>5.6530828823529422</v>
      </c>
      <c r="P53" s="951">
        <v>3.9741604117647062</v>
      </c>
      <c r="Q53" s="782"/>
    </row>
    <row r="54" spans="3:32" ht="14.5">
      <c r="C54" s="961">
        <v>51</v>
      </c>
      <c r="D54" s="1355"/>
      <c r="E54" s="1350">
        <v>4.5199999999999996</v>
      </c>
      <c r="F54" s="951">
        <v>3.9109689411764705</v>
      </c>
      <c r="G54" s="1573">
        <v>6.3009340588235299</v>
      </c>
      <c r="H54" s="1573">
        <v>4.1773075882352941</v>
      </c>
      <c r="I54" s="1573">
        <v>4.4381204705882356</v>
      </c>
      <c r="J54" s="957">
        <v>5.0272682352941178</v>
      </c>
      <c r="K54" s="956">
        <v>3.8825945294117647</v>
      </c>
      <c r="L54" s="956">
        <v>4.059936705882353</v>
      </c>
      <c r="M54" s="956">
        <v>5.1364254117647059</v>
      </c>
      <c r="N54" s="958">
        <v>5.2787203529411766</v>
      </c>
      <c r="O54" s="956">
        <v>5.6129021764705884</v>
      </c>
      <c r="P54" s="951">
        <v>4.0024361764705878</v>
      </c>
      <c r="Q54" s="782"/>
    </row>
    <row r="55" spans="3:32" ht="14.5">
      <c r="C55" s="961">
        <v>52</v>
      </c>
      <c r="D55" s="1355"/>
      <c r="E55" s="1350">
        <v>4.47</v>
      </c>
      <c r="F55" s="1575">
        <v>3.8538729411764705</v>
      </c>
      <c r="G55" s="1574"/>
      <c r="H55" s="1574"/>
      <c r="I55" s="1574"/>
      <c r="J55" s="957">
        <v>4.8702328235294114</v>
      </c>
      <c r="K55" s="956">
        <v>3.8604624117647055</v>
      </c>
      <c r="L55" s="956">
        <v>4.0853524705882354</v>
      </c>
      <c r="M55" s="956">
        <v>5.0826283529411764</v>
      </c>
      <c r="N55" s="958">
        <v>5.24570494117647</v>
      </c>
      <c r="O55" s="956">
        <v>5.4961675294117649</v>
      </c>
      <c r="P55" s="951">
        <v>4.0593738823529417</v>
      </c>
      <c r="Q55" s="782"/>
    </row>
    <row r="56" spans="3:32" ht="15" thickBot="1">
      <c r="C56" s="962">
        <v>53</v>
      </c>
      <c r="D56" s="1356"/>
      <c r="E56" s="1351"/>
      <c r="F56" s="1576"/>
      <c r="G56" s="885"/>
      <c r="H56" s="885"/>
      <c r="I56" s="963"/>
      <c r="J56" s="964"/>
      <c r="K56" s="965"/>
      <c r="L56" s="966"/>
      <c r="M56" s="966"/>
      <c r="N56" s="966"/>
      <c r="O56" s="965"/>
      <c r="P56" s="963"/>
      <c r="Q56" s="782"/>
    </row>
    <row r="57" spans="3:32" ht="14.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4.5">
      <c r="C58" s="782"/>
      <c r="D58" s="782"/>
      <c r="E58" s="782"/>
      <c r="F58" s="782"/>
      <c r="G58" s="782"/>
      <c r="H58" s="782"/>
      <c r="I58" s="967"/>
      <c r="J58" s="782"/>
      <c r="K58" s="782"/>
      <c r="L58" s="782"/>
      <c r="M58" s="968"/>
      <c r="N58" s="782"/>
      <c r="O58" s="782"/>
      <c r="P58" s="782"/>
      <c r="Q58" s="782"/>
    </row>
    <row r="59" spans="3:32" ht="14.5">
      <c r="C59" s="782"/>
      <c r="D59" s="782"/>
      <c r="E59" s="782"/>
      <c r="F59" s="782"/>
      <c r="G59" s="782"/>
      <c r="H59" s="782"/>
      <c r="I59" s="782"/>
      <c r="J59" s="782"/>
      <c r="K59" s="969"/>
      <c r="L59" s="782"/>
      <c r="M59" s="782"/>
      <c r="N59" s="782"/>
      <c r="O59" s="782"/>
      <c r="P59" s="782"/>
      <c r="Q59" s="782"/>
    </row>
    <row r="60" spans="3:32" ht="14.5">
      <c r="C60" s="782"/>
      <c r="D60" s="782"/>
      <c r="E60" s="782"/>
      <c r="F60" s="782"/>
      <c r="G60" s="782"/>
      <c r="H60" s="782"/>
      <c r="I60" s="782"/>
      <c r="J60" s="782"/>
      <c r="K60" s="969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K20" sqref="K20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973" customWidth="1"/>
    <col min="7" max="7" width="10.1796875" customWidth="1"/>
    <col min="8" max="8" width="11.453125" customWidth="1"/>
    <col min="9" max="9" width="10.1796875" customWidth="1"/>
    <col min="11" max="11" width="37.81640625" customWidth="1"/>
    <col min="12" max="13" width="19" customWidth="1"/>
    <col min="14" max="14" width="28.1796875" customWidth="1"/>
  </cols>
  <sheetData>
    <row r="1" spans="1:14" ht="17.25" customHeight="1">
      <c r="A1" s="974" t="s">
        <v>445</v>
      </c>
      <c r="B1" s="975"/>
      <c r="C1" s="975"/>
      <c r="D1" s="975"/>
      <c r="E1" s="1388" t="s">
        <v>498</v>
      </c>
      <c r="F1" s="971"/>
      <c r="G1" s="3"/>
      <c r="H1" s="10"/>
      <c r="I1" s="10"/>
    </row>
    <row r="2" spans="1:14" ht="15" customHeight="1" thickBot="1">
      <c r="A2" s="976" t="s">
        <v>108</v>
      </c>
      <c r="B2" s="898"/>
      <c r="C2" s="898"/>
      <c r="D2" s="898"/>
      <c r="E2" s="977"/>
      <c r="F2" s="978"/>
      <c r="G2" s="977"/>
      <c r="H2" s="898"/>
      <c r="I2" s="898"/>
    </row>
    <row r="3" spans="1:14" ht="21.5" thickBot="1">
      <c r="A3" s="832" t="s">
        <v>499</v>
      </c>
      <c r="B3" s="833"/>
      <c r="C3" s="833"/>
      <c r="D3" s="833"/>
      <c r="E3" s="833"/>
      <c r="F3" s="833"/>
      <c r="G3" s="833"/>
      <c r="H3" s="833"/>
      <c r="I3" s="834"/>
      <c r="K3" s="783" t="s">
        <v>442</v>
      </c>
      <c r="L3" s="997"/>
      <c r="M3" s="997"/>
      <c r="N3" s="997"/>
    </row>
    <row r="4" spans="1:14" ht="13.5" thickBot="1">
      <c r="A4" s="835" t="s">
        <v>0</v>
      </c>
      <c r="B4" s="836" t="s">
        <v>1</v>
      </c>
      <c r="C4" s="836"/>
      <c r="D4" s="836"/>
      <c r="E4" s="836"/>
      <c r="F4" s="837" t="s">
        <v>88</v>
      </c>
      <c r="G4" s="838" t="s">
        <v>2</v>
      </c>
      <c r="H4" s="838" t="s">
        <v>3</v>
      </c>
      <c r="I4" s="839" t="s">
        <v>89</v>
      </c>
      <c r="K4" s="776"/>
      <c r="L4" s="774"/>
      <c r="M4" s="774"/>
      <c r="N4" s="774"/>
    </row>
    <row r="5" spans="1:14" ht="22.5" customHeight="1" thickBot="1">
      <c r="A5" s="840" t="s">
        <v>4</v>
      </c>
      <c r="B5" s="858" t="s">
        <v>109</v>
      </c>
      <c r="C5" s="858"/>
      <c r="D5" s="859" t="s">
        <v>5</v>
      </c>
      <c r="E5" s="859"/>
      <c r="F5" s="842" t="s">
        <v>90</v>
      </c>
      <c r="G5" s="843" t="s">
        <v>6</v>
      </c>
      <c r="H5" s="843" t="s">
        <v>7</v>
      </c>
      <c r="I5" s="844" t="s">
        <v>91</v>
      </c>
      <c r="K5" s="1562" t="s">
        <v>69</v>
      </c>
      <c r="L5" s="1563"/>
      <c r="M5" s="1564"/>
      <c r="N5" s="998" t="s">
        <v>262</v>
      </c>
    </row>
    <row r="6" spans="1:14" ht="29.25" customHeight="1" thickBot="1">
      <c r="A6" s="841" t="s">
        <v>92</v>
      </c>
      <c r="B6" s="990" t="s">
        <v>497</v>
      </c>
      <c r="C6" s="990" t="s">
        <v>483</v>
      </c>
      <c r="D6" s="990" t="s">
        <v>496</v>
      </c>
      <c r="E6" s="990" t="s">
        <v>482</v>
      </c>
      <c r="F6" s="845" t="s">
        <v>15</v>
      </c>
      <c r="G6" s="846" t="s">
        <v>8</v>
      </c>
      <c r="H6" s="846" t="s">
        <v>93</v>
      </c>
      <c r="I6" s="847" t="s">
        <v>15</v>
      </c>
      <c r="K6" s="998" t="s">
        <v>28</v>
      </c>
      <c r="L6" s="999" t="s">
        <v>498</v>
      </c>
      <c r="M6" s="999" t="s">
        <v>484</v>
      </c>
      <c r="N6" s="998" t="s">
        <v>15</v>
      </c>
    </row>
    <row r="7" spans="1:14" ht="16" thickBot="1">
      <c r="A7" s="851">
        <v>1</v>
      </c>
      <c r="B7" s="852">
        <v>2</v>
      </c>
      <c r="C7" s="853">
        <v>3</v>
      </c>
      <c r="D7" s="853">
        <v>4</v>
      </c>
      <c r="E7" s="853">
        <v>5</v>
      </c>
      <c r="F7" s="848">
        <v>6</v>
      </c>
      <c r="G7" s="849">
        <v>11</v>
      </c>
      <c r="H7" s="848">
        <v>15</v>
      </c>
      <c r="I7" s="850">
        <v>16</v>
      </c>
      <c r="K7" s="923" t="s">
        <v>9</v>
      </c>
      <c r="L7" s="1000">
        <v>6.5427332941176468</v>
      </c>
      <c r="M7" s="1000">
        <v>6.7980425882352939</v>
      </c>
      <c r="N7" s="1006">
        <v>-3.755629518407047</v>
      </c>
    </row>
    <row r="8" spans="1:14" ht="15.5">
      <c r="A8" s="854" t="s">
        <v>9</v>
      </c>
      <c r="B8" s="855"/>
      <c r="C8" s="856"/>
      <c r="D8" s="855"/>
      <c r="E8" s="855"/>
      <c r="F8" s="855"/>
      <c r="G8" s="855"/>
      <c r="H8" s="855"/>
      <c r="I8" s="857"/>
      <c r="K8" s="1001" t="s">
        <v>29</v>
      </c>
      <c r="L8" s="1002">
        <v>6.5643622352941167</v>
      </c>
      <c r="M8" s="1002">
        <v>6.8018439411764691</v>
      </c>
      <c r="N8" s="1004">
        <v>-3.4914312638769069</v>
      </c>
    </row>
    <row r="9" spans="1:14" ht="15.5">
      <c r="A9" s="865" t="s">
        <v>54</v>
      </c>
      <c r="B9" s="980">
        <v>8662.9459999999999</v>
      </c>
      <c r="C9" s="988">
        <v>8983.6640000000007</v>
      </c>
      <c r="D9" s="980">
        <v>8493.0843137254906</v>
      </c>
      <c r="E9" s="804">
        <v>8807.5137254901965</v>
      </c>
      <c r="F9" s="992">
        <v>-3.5700133041485156</v>
      </c>
      <c r="G9" s="806">
        <v>61.69</v>
      </c>
      <c r="H9" s="807">
        <v>92.7</v>
      </c>
      <c r="I9" s="808">
        <v>40.427222192964862</v>
      </c>
      <c r="K9" s="1001" t="s">
        <v>30</v>
      </c>
      <c r="L9" s="1002">
        <v>6.561247588235295</v>
      </c>
      <c r="M9" s="1002">
        <v>6.7925221764705883</v>
      </c>
      <c r="N9" s="1004">
        <v>-3.4048411212617378</v>
      </c>
    </row>
    <row r="10" spans="1:14" ht="15.5">
      <c r="A10" s="865" t="s">
        <v>10</v>
      </c>
      <c r="B10" s="980">
        <v>8564.1149999999998</v>
      </c>
      <c r="C10" s="988">
        <v>8893.81</v>
      </c>
      <c r="D10" s="980">
        <v>8396.1911764705874</v>
      </c>
      <c r="E10" s="804">
        <v>8719.4215686274511</v>
      </c>
      <c r="F10" s="992">
        <v>-3.707016453016196</v>
      </c>
      <c r="G10" s="806">
        <v>57.99</v>
      </c>
      <c r="H10" s="807">
        <v>94.9</v>
      </c>
      <c r="I10" s="808">
        <v>48.678880805142619</v>
      </c>
      <c r="K10" s="1001" t="s">
        <v>81</v>
      </c>
      <c r="L10" s="1002">
        <v>6.5464612352941174</v>
      </c>
      <c r="M10" s="1002">
        <v>6.7937717058823539</v>
      </c>
      <c r="N10" s="1004">
        <v>-3.6402528859499941</v>
      </c>
    </row>
    <row r="11" spans="1:14" ht="16" thickBot="1">
      <c r="A11" s="865" t="s">
        <v>11</v>
      </c>
      <c r="B11" s="980">
        <v>8208.9490000000005</v>
      </c>
      <c r="C11" s="988">
        <v>8576.6190000000006</v>
      </c>
      <c r="D11" s="980">
        <v>8047.9892156862752</v>
      </c>
      <c r="E11" s="804">
        <v>8408.4500000000007</v>
      </c>
      <c r="F11" s="992">
        <v>-4.2868874086630173</v>
      </c>
      <c r="G11" s="807">
        <v>53.28</v>
      </c>
      <c r="H11" s="807">
        <v>98.3</v>
      </c>
      <c r="I11" s="808">
        <v>9.5350731626969409</v>
      </c>
      <c r="K11" s="970" t="s">
        <v>31</v>
      </c>
      <c r="L11" s="1003">
        <v>6.5100780588235292</v>
      </c>
      <c r="M11" s="1003">
        <v>6.8028824117647053</v>
      </c>
      <c r="N11" s="1005">
        <v>-4.3041219180094732</v>
      </c>
    </row>
    <row r="12" spans="1:14" ht="14.5">
      <c r="A12" s="865" t="s">
        <v>12</v>
      </c>
      <c r="B12" s="980">
        <v>7856.2420000000002</v>
      </c>
      <c r="C12" s="988">
        <v>8247.7469999999994</v>
      </c>
      <c r="D12" s="980">
        <v>7702.1980392156865</v>
      </c>
      <c r="E12" s="804">
        <v>8086.0264705882346</v>
      </c>
      <c r="F12" s="992">
        <v>-4.7468114625727393</v>
      </c>
      <c r="G12" s="807">
        <v>48.35</v>
      </c>
      <c r="H12" s="807">
        <v>98.8</v>
      </c>
      <c r="I12" s="808">
        <v>1.1674433561951587</v>
      </c>
    </row>
    <row r="13" spans="1:14" ht="14.5">
      <c r="A13" s="865" t="s">
        <v>13</v>
      </c>
      <c r="B13" s="980">
        <v>6934.5450000000001</v>
      </c>
      <c r="C13" s="988">
        <v>7354.4610000000002</v>
      </c>
      <c r="D13" s="980">
        <v>6798.5735294117649</v>
      </c>
      <c r="E13" s="804">
        <v>7210.2558823529416</v>
      </c>
      <c r="F13" s="993">
        <v>-5.709677432513411</v>
      </c>
      <c r="G13" s="807">
        <v>43.16</v>
      </c>
      <c r="H13" s="807">
        <v>109.7</v>
      </c>
      <c r="I13" s="808">
        <v>0.17972733883645597</v>
      </c>
    </row>
    <row r="14" spans="1:14" ht="14.5">
      <c r="A14" s="865" t="s">
        <v>14</v>
      </c>
      <c r="B14" s="980" t="s">
        <v>143</v>
      </c>
      <c r="C14" s="988" t="s">
        <v>143</v>
      </c>
      <c r="D14" s="980" t="s">
        <v>143</v>
      </c>
      <c r="E14" s="804" t="s">
        <v>143</v>
      </c>
      <c r="F14" s="1387" t="s">
        <v>143</v>
      </c>
      <c r="G14" s="807" t="s">
        <v>143</v>
      </c>
      <c r="H14" s="807" t="s">
        <v>143</v>
      </c>
      <c r="I14" s="808" t="s">
        <v>143</v>
      </c>
    </row>
    <row r="15" spans="1:14" ht="15" thickBot="1">
      <c r="A15" s="866" t="s">
        <v>53</v>
      </c>
      <c r="B15" s="1499">
        <v>8555.8819999999996</v>
      </c>
      <c r="C15" s="1500">
        <v>8889.7479999999996</v>
      </c>
      <c r="D15" s="1503">
        <v>8388.1196078431367</v>
      </c>
      <c r="E15" s="860">
        <v>8715.4392156862741</v>
      </c>
      <c r="F15" s="995">
        <v>-3.7556295184070456</v>
      </c>
      <c r="G15" s="815">
        <v>58.9</v>
      </c>
      <c r="H15" s="815">
        <v>94.4</v>
      </c>
      <c r="I15" s="816">
        <v>100</v>
      </c>
    </row>
    <row r="16" spans="1:14" ht="14.5">
      <c r="A16" s="867" t="s">
        <v>29</v>
      </c>
      <c r="B16" s="983"/>
      <c r="C16" s="984"/>
      <c r="D16" s="983"/>
      <c r="E16" s="817"/>
      <c r="F16" s="994"/>
      <c r="G16" s="819"/>
      <c r="H16" s="819"/>
      <c r="I16" s="820"/>
    </row>
    <row r="17" spans="1:11" ht="14.5">
      <c r="A17" s="865" t="s">
        <v>54</v>
      </c>
      <c r="B17" s="980">
        <v>8741.0139999999992</v>
      </c>
      <c r="C17" s="988">
        <v>8969.7540000000008</v>
      </c>
      <c r="D17" s="980">
        <v>8569.62156862745</v>
      </c>
      <c r="E17" s="804">
        <v>8793.8764705882368</v>
      </c>
      <c r="F17" s="993">
        <v>-2.5501256779171602</v>
      </c>
      <c r="G17" s="807">
        <v>61.85</v>
      </c>
      <c r="H17" s="807">
        <v>90.1</v>
      </c>
      <c r="I17" s="808">
        <v>41.508372906773303</v>
      </c>
      <c r="K17" s="2"/>
    </row>
    <row r="18" spans="1:11" ht="14.5">
      <c r="A18" s="865" t="s">
        <v>10</v>
      </c>
      <c r="B18" s="980">
        <v>8580.0499999999993</v>
      </c>
      <c r="C18" s="988">
        <v>8917.6090000000004</v>
      </c>
      <c r="D18" s="980">
        <v>8411.8137254901958</v>
      </c>
      <c r="E18" s="804">
        <v>8742.7539215686284</v>
      </c>
      <c r="F18" s="992">
        <v>-3.7853083713358715</v>
      </c>
      <c r="G18" s="807">
        <v>57.9</v>
      </c>
      <c r="H18" s="807">
        <v>93.4</v>
      </c>
      <c r="I18" s="808">
        <v>45.656710822294428</v>
      </c>
    </row>
    <row r="19" spans="1:11" ht="14.5">
      <c r="A19" s="865" t="s">
        <v>11</v>
      </c>
      <c r="B19" s="980">
        <v>8174.3249999999998</v>
      </c>
      <c r="C19" s="988">
        <v>8556.5969999999998</v>
      </c>
      <c r="D19" s="980">
        <v>8014.0441176470586</v>
      </c>
      <c r="E19" s="804">
        <v>8388.8205882352941</v>
      </c>
      <c r="F19" s="992">
        <v>-4.4675704605464057</v>
      </c>
      <c r="G19" s="807">
        <v>53.08</v>
      </c>
      <c r="H19" s="807">
        <v>95.2</v>
      </c>
      <c r="I19" s="808">
        <v>11.159710072481879</v>
      </c>
    </row>
    <row r="20" spans="1:11" ht="14.5">
      <c r="A20" s="865" t="s">
        <v>12</v>
      </c>
      <c r="B20" s="980" t="s">
        <v>143</v>
      </c>
      <c r="C20" s="988" t="s">
        <v>143</v>
      </c>
      <c r="D20" s="979" t="s">
        <v>143</v>
      </c>
      <c r="E20" s="979" t="s">
        <v>143</v>
      </c>
      <c r="F20" s="981" t="s">
        <v>143</v>
      </c>
      <c r="G20" s="979" t="s">
        <v>143</v>
      </c>
      <c r="H20" s="979" t="s">
        <v>143</v>
      </c>
      <c r="I20" s="986" t="s">
        <v>143</v>
      </c>
      <c r="J20" s="772"/>
    </row>
    <row r="21" spans="1:11" ht="14.5">
      <c r="A21" s="865" t="s">
        <v>13</v>
      </c>
      <c r="B21" s="980" t="s">
        <v>143</v>
      </c>
      <c r="C21" s="987" t="s">
        <v>143</v>
      </c>
      <c r="D21" s="979" t="s">
        <v>143</v>
      </c>
      <c r="E21" s="979" t="s">
        <v>143</v>
      </c>
      <c r="F21" s="981" t="s">
        <v>143</v>
      </c>
      <c r="G21" s="979" t="s">
        <v>143</v>
      </c>
      <c r="H21" s="979" t="s">
        <v>143</v>
      </c>
      <c r="I21" s="986" t="s">
        <v>143</v>
      </c>
      <c r="J21" s="772"/>
    </row>
    <row r="22" spans="1:11" ht="14.5">
      <c r="A22" s="865" t="s">
        <v>14</v>
      </c>
      <c r="B22" s="980" t="s">
        <v>143</v>
      </c>
      <c r="C22" s="987" t="s">
        <v>143</v>
      </c>
      <c r="D22" s="979" t="s">
        <v>143</v>
      </c>
      <c r="E22" s="979" t="s">
        <v>143</v>
      </c>
      <c r="F22" s="981" t="s">
        <v>143</v>
      </c>
      <c r="G22" s="979" t="s">
        <v>143</v>
      </c>
      <c r="H22" s="979" t="s">
        <v>143</v>
      </c>
      <c r="I22" s="986" t="s">
        <v>143</v>
      </c>
      <c r="J22" s="772"/>
    </row>
    <row r="23" spans="1:11" ht="15" thickBot="1">
      <c r="A23" s="991" t="s">
        <v>53</v>
      </c>
      <c r="B23" s="1501">
        <v>8584.1659999999993</v>
      </c>
      <c r="C23" s="1500">
        <v>8894.7189999999991</v>
      </c>
      <c r="D23" s="1503">
        <v>8415.8490196078419</v>
      </c>
      <c r="E23" s="860">
        <v>8720.3127450980373</v>
      </c>
      <c r="F23" s="995">
        <v>-3.4914312638769132</v>
      </c>
      <c r="G23" s="815">
        <v>58.84</v>
      </c>
      <c r="H23" s="815">
        <v>92.3</v>
      </c>
      <c r="I23" s="822">
        <v>100</v>
      </c>
    </row>
    <row r="24" spans="1:11" ht="14.5">
      <c r="A24" s="867" t="s">
        <v>30</v>
      </c>
      <c r="B24" s="817"/>
      <c r="C24" s="818"/>
      <c r="D24" s="817"/>
      <c r="E24" s="817"/>
      <c r="F24" s="994"/>
      <c r="G24" s="819"/>
      <c r="H24" s="819"/>
      <c r="I24" s="820"/>
    </row>
    <row r="25" spans="1:11" ht="14.5">
      <c r="A25" s="865" t="s">
        <v>54</v>
      </c>
      <c r="B25" s="804">
        <v>8656.8089999999993</v>
      </c>
      <c r="C25" s="805">
        <v>8975.09</v>
      </c>
      <c r="D25" s="804">
        <v>8487.0676470588223</v>
      </c>
      <c r="E25" s="804">
        <v>8799.1078431372553</v>
      </c>
      <c r="F25" s="992">
        <v>-3.5462708451948766</v>
      </c>
      <c r="G25" s="807">
        <v>61.64</v>
      </c>
      <c r="H25" s="807">
        <v>93.1</v>
      </c>
      <c r="I25" s="808">
        <v>39.07396719367464</v>
      </c>
    </row>
    <row r="26" spans="1:11" ht="14.5">
      <c r="A26" s="865" t="s">
        <v>10</v>
      </c>
      <c r="B26" s="804">
        <v>8586.357</v>
      </c>
      <c r="C26" s="805">
        <v>8866.9140000000007</v>
      </c>
      <c r="D26" s="804">
        <v>8417.9970588235301</v>
      </c>
      <c r="E26" s="804">
        <v>8693.052941176471</v>
      </c>
      <c r="F26" s="992">
        <v>-3.1640884303152221</v>
      </c>
      <c r="G26" s="807">
        <v>57.88</v>
      </c>
      <c r="H26" s="807">
        <v>95</v>
      </c>
      <c r="I26" s="808">
        <v>51.242458361323727</v>
      </c>
    </row>
    <row r="27" spans="1:11" ht="14.5">
      <c r="A27" s="865" t="s">
        <v>11</v>
      </c>
      <c r="B27" s="804">
        <v>8278.2559999999994</v>
      </c>
      <c r="C27" s="805">
        <v>8606.7049999999999</v>
      </c>
      <c r="D27" s="804">
        <v>8115.9372549019599</v>
      </c>
      <c r="E27" s="804">
        <v>8437.9460784313724</v>
      </c>
      <c r="F27" s="992">
        <v>-3.8161991145275751</v>
      </c>
      <c r="G27" s="807">
        <v>53.28</v>
      </c>
      <c r="H27" s="807">
        <v>96</v>
      </c>
      <c r="I27" s="808">
        <v>8.7717970309676314</v>
      </c>
    </row>
    <row r="28" spans="1:11" ht="14.5">
      <c r="A28" s="865" t="s">
        <v>12</v>
      </c>
      <c r="B28" s="804">
        <v>7992.5020000000004</v>
      </c>
      <c r="C28" s="805">
        <v>8323.9349999999995</v>
      </c>
      <c r="D28" s="804">
        <v>7835.7862745098046</v>
      </c>
      <c r="E28" s="804">
        <v>8160.7205882352937</v>
      </c>
      <c r="F28" s="993">
        <v>-3.9816865460866655</v>
      </c>
      <c r="G28" s="807">
        <v>48.33</v>
      </c>
      <c r="H28" s="807">
        <v>97.5</v>
      </c>
      <c r="I28" s="808">
        <v>0.83387737208781587</v>
      </c>
    </row>
    <row r="29" spans="1:11" ht="14.5">
      <c r="A29" s="865" t="s">
        <v>13</v>
      </c>
      <c r="B29" s="980" t="s">
        <v>143</v>
      </c>
      <c r="C29" s="987" t="s">
        <v>143</v>
      </c>
      <c r="D29" s="979" t="s">
        <v>143</v>
      </c>
      <c r="E29" s="979" t="s">
        <v>143</v>
      </c>
      <c r="F29" s="981" t="s">
        <v>143</v>
      </c>
      <c r="G29" s="979" t="s">
        <v>143</v>
      </c>
      <c r="H29" s="979" t="s">
        <v>143</v>
      </c>
      <c r="I29" s="808" t="s">
        <v>143</v>
      </c>
      <c r="J29" s="772"/>
    </row>
    <row r="30" spans="1:11" ht="14.5">
      <c r="A30" s="865" t="s">
        <v>14</v>
      </c>
      <c r="B30" s="980" t="s">
        <v>143</v>
      </c>
      <c r="C30" s="988" t="s">
        <v>143</v>
      </c>
      <c r="D30" s="979" t="s">
        <v>143</v>
      </c>
      <c r="E30" s="979" t="s">
        <v>143</v>
      </c>
      <c r="F30" s="981" t="s">
        <v>143</v>
      </c>
      <c r="G30" s="979" t="s">
        <v>143</v>
      </c>
      <c r="H30" s="979" t="s">
        <v>143</v>
      </c>
      <c r="I30" s="986" t="s">
        <v>143</v>
      </c>
      <c r="J30" s="772"/>
    </row>
    <row r="31" spans="1:11" ht="15" thickBot="1">
      <c r="A31" s="866" t="s">
        <v>53</v>
      </c>
      <c r="B31" s="1502">
        <v>8580.0930000000008</v>
      </c>
      <c r="C31" s="862">
        <v>8882.5290000000005</v>
      </c>
      <c r="D31" s="860">
        <v>8411.855882352942</v>
      </c>
      <c r="E31" s="860">
        <v>8708.3617647058818</v>
      </c>
      <c r="F31" s="995">
        <v>-3.4048411212617453</v>
      </c>
      <c r="G31" s="815">
        <v>58.85</v>
      </c>
      <c r="H31" s="815">
        <v>94.4</v>
      </c>
      <c r="I31" s="822">
        <v>100</v>
      </c>
    </row>
    <row r="32" spans="1:11" ht="14.5">
      <c r="A32" s="867" t="s">
        <v>81</v>
      </c>
      <c r="B32" s="817"/>
      <c r="C32" s="818"/>
      <c r="D32" s="817"/>
      <c r="E32" s="817"/>
      <c r="F32" s="985"/>
      <c r="G32" s="819"/>
      <c r="H32" s="819"/>
      <c r="I32" s="820"/>
    </row>
    <row r="33" spans="1:10" ht="14.5">
      <c r="A33" s="865" t="s">
        <v>54</v>
      </c>
      <c r="B33" s="804">
        <v>8652.9760000000006</v>
      </c>
      <c r="C33" s="805">
        <v>8956.6239999999998</v>
      </c>
      <c r="D33" s="804">
        <v>8483.3098039215693</v>
      </c>
      <c r="E33" s="804">
        <v>8781.0039215686265</v>
      </c>
      <c r="F33" s="992">
        <v>-3.3902059525999886</v>
      </c>
      <c r="G33" s="807">
        <v>61.53</v>
      </c>
      <c r="H33" s="807">
        <v>91.4</v>
      </c>
      <c r="I33" s="808">
        <v>43.817966711505115</v>
      </c>
    </row>
    <row r="34" spans="1:10" ht="14.5">
      <c r="A34" s="865" t="s">
        <v>10</v>
      </c>
      <c r="B34" s="804">
        <v>8578.2450000000008</v>
      </c>
      <c r="C34" s="805">
        <v>8902.9310000000005</v>
      </c>
      <c r="D34" s="804">
        <v>8410.0441176470595</v>
      </c>
      <c r="E34" s="804">
        <v>8728.3637254901969</v>
      </c>
      <c r="F34" s="992">
        <v>-3.6469562664250645</v>
      </c>
      <c r="G34" s="807">
        <v>58.03</v>
      </c>
      <c r="H34" s="807">
        <v>94</v>
      </c>
      <c r="I34" s="808">
        <v>45.613665461971053</v>
      </c>
    </row>
    <row r="35" spans="1:10" ht="14.5">
      <c r="A35" s="865" t="s">
        <v>11</v>
      </c>
      <c r="B35" s="804">
        <v>8209.2720000000008</v>
      </c>
      <c r="C35" s="805">
        <v>8554.0529999999999</v>
      </c>
      <c r="D35" s="804">
        <v>8048.3058823529418</v>
      </c>
      <c r="E35" s="804">
        <v>8386.3264705882357</v>
      </c>
      <c r="F35" s="992">
        <v>-4.0306156625403071</v>
      </c>
      <c r="G35" s="807">
        <v>53.09</v>
      </c>
      <c r="H35" s="807">
        <v>96.8</v>
      </c>
      <c r="I35" s="808">
        <v>9.0190104208871524</v>
      </c>
    </row>
    <row r="36" spans="1:10" ht="14.5">
      <c r="A36" s="865" t="s">
        <v>12</v>
      </c>
      <c r="B36" s="804">
        <v>7754.48</v>
      </c>
      <c r="C36" s="805">
        <v>8129.9040000000005</v>
      </c>
      <c r="D36" s="804">
        <v>7602.4313725490192</v>
      </c>
      <c r="E36" s="804">
        <v>7970.4941176470593</v>
      </c>
      <c r="F36" s="992">
        <v>-4.617815905329274</v>
      </c>
      <c r="G36" s="807">
        <v>48.1</v>
      </c>
      <c r="H36" s="807">
        <v>99.9</v>
      </c>
      <c r="I36" s="808">
        <v>1.4318590668200899</v>
      </c>
    </row>
    <row r="37" spans="1:10" ht="14.5">
      <c r="A37" s="865" t="s">
        <v>13</v>
      </c>
      <c r="B37" s="1492" t="s">
        <v>143</v>
      </c>
      <c r="C37" s="1493" t="s">
        <v>143</v>
      </c>
      <c r="D37" s="1492" t="s">
        <v>143</v>
      </c>
      <c r="E37" s="1492" t="s">
        <v>143</v>
      </c>
      <c r="F37" s="1494" t="s">
        <v>143</v>
      </c>
      <c r="G37" s="807" t="s">
        <v>143</v>
      </c>
      <c r="H37" s="807" t="s">
        <v>143</v>
      </c>
      <c r="I37" s="808" t="s">
        <v>143</v>
      </c>
    </row>
    <row r="38" spans="1:10" ht="14.5">
      <c r="A38" s="865" t="s">
        <v>14</v>
      </c>
      <c r="B38" s="1495" t="s">
        <v>143</v>
      </c>
      <c r="C38" s="1496" t="s">
        <v>143</v>
      </c>
      <c r="D38" s="1497" t="s">
        <v>143</v>
      </c>
      <c r="E38" s="1497" t="s">
        <v>143</v>
      </c>
      <c r="F38" s="1498" t="s">
        <v>143</v>
      </c>
      <c r="G38" s="1497" t="s">
        <v>143</v>
      </c>
      <c r="H38" s="1497" t="s">
        <v>143</v>
      </c>
      <c r="I38" s="808" t="s">
        <v>143</v>
      </c>
      <c r="J38" s="772"/>
    </row>
    <row r="39" spans="1:10" ht="15" thickBot="1">
      <c r="A39" s="866" t="s">
        <v>53</v>
      </c>
      <c r="B39" s="862">
        <v>8560.7569999999996</v>
      </c>
      <c r="C39" s="863">
        <v>8884.1630000000005</v>
      </c>
      <c r="D39" s="860">
        <v>8392.899019607843</v>
      </c>
      <c r="E39" s="860">
        <v>8709.9637254901972</v>
      </c>
      <c r="F39" s="995">
        <v>-3.6402528859499856</v>
      </c>
      <c r="G39" s="815">
        <v>58.96</v>
      </c>
      <c r="H39" s="815">
        <v>93.2</v>
      </c>
      <c r="I39" s="822">
        <v>100</v>
      </c>
    </row>
    <row r="40" spans="1:10" ht="14.5">
      <c r="A40" s="867" t="s">
        <v>31</v>
      </c>
      <c r="B40" s="817"/>
      <c r="C40" s="818"/>
      <c r="D40" s="817"/>
      <c r="E40" s="817"/>
      <c r="F40" s="994"/>
      <c r="G40" s="819"/>
      <c r="H40" s="819"/>
      <c r="I40" s="820"/>
    </row>
    <row r="41" spans="1:10" ht="14.5">
      <c r="A41" s="865" t="s">
        <v>54</v>
      </c>
      <c r="B41" s="804">
        <v>8631.3169999999991</v>
      </c>
      <c r="C41" s="805">
        <v>9014.1679999999997</v>
      </c>
      <c r="D41" s="804">
        <v>8462.0754901960772</v>
      </c>
      <c r="E41" s="804">
        <v>8837.419607843136</v>
      </c>
      <c r="F41" s="993">
        <v>-4.2472139414308741</v>
      </c>
      <c r="G41" s="807">
        <v>61.74</v>
      </c>
      <c r="H41" s="807">
        <v>94.3</v>
      </c>
      <c r="I41" s="808">
        <v>39.871002658044006</v>
      </c>
    </row>
    <row r="42" spans="1:10" ht="14.5">
      <c r="A42" s="865" t="s">
        <v>10</v>
      </c>
      <c r="B42" s="804">
        <v>8525.6419999999998</v>
      </c>
      <c r="C42" s="805">
        <v>8902.3989999999994</v>
      </c>
      <c r="D42" s="804">
        <v>8358.472549019607</v>
      </c>
      <c r="E42" s="804">
        <v>8727.8421568627436</v>
      </c>
      <c r="F42" s="993">
        <v>-4.2320839584925318</v>
      </c>
      <c r="G42" s="807">
        <v>58.14</v>
      </c>
      <c r="H42" s="807">
        <v>96</v>
      </c>
      <c r="I42" s="808">
        <v>48.847039158194718</v>
      </c>
    </row>
    <row r="43" spans="1:10" ht="14.5">
      <c r="A43" s="865" t="s">
        <v>11</v>
      </c>
      <c r="B43" s="804">
        <v>8165.56</v>
      </c>
      <c r="C43" s="805">
        <v>8572.7199999999993</v>
      </c>
      <c r="D43" s="804">
        <v>8005.4509803921574</v>
      </c>
      <c r="E43" s="804">
        <v>8404.6274509803916</v>
      </c>
      <c r="F43" s="993">
        <v>-4.7494844110153949</v>
      </c>
      <c r="G43" s="807">
        <v>53.48</v>
      </c>
      <c r="H43" s="807">
        <v>103</v>
      </c>
      <c r="I43" s="808">
        <v>9.6915846874743092</v>
      </c>
    </row>
    <row r="44" spans="1:10" ht="14.5">
      <c r="A44" s="865" t="s">
        <v>12</v>
      </c>
      <c r="B44" s="804">
        <v>7850.6490000000003</v>
      </c>
      <c r="C44" s="805">
        <v>8254.991</v>
      </c>
      <c r="D44" s="804">
        <v>7696.714705882353</v>
      </c>
      <c r="E44" s="804">
        <v>8093.1284313725491</v>
      </c>
      <c r="F44" s="993">
        <v>-4.8981519180335829</v>
      </c>
      <c r="G44" s="807">
        <v>48.53</v>
      </c>
      <c r="H44" s="807">
        <v>100.9</v>
      </c>
      <c r="I44" s="808">
        <v>1.2053681527964268</v>
      </c>
    </row>
    <row r="45" spans="1:10" ht="14.5">
      <c r="A45" s="865" t="s">
        <v>13</v>
      </c>
      <c r="B45" s="804">
        <v>6812.3379999999997</v>
      </c>
      <c r="C45" s="805">
        <v>7235.8050000000003</v>
      </c>
      <c r="D45" s="804">
        <v>6678.762745098039</v>
      </c>
      <c r="E45" s="804">
        <v>7093.9264705882351</v>
      </c>
      <c r="F45" s="992">
        <v>-5.8523826996443455</v>
      </c>
      <c r="G45" s="807">
        <v>43.1</v>
      </c>
      <c r="H45" s="807">
        <v>115.5</v>
      </c>
      <c r="I45" s="808">
        <v>0.36616611404926974</v>
      </c>
    </row>
    <row r="46" spans="1:10" ht="14.5">
      <c r="A46" s="865" t="s">
        <v>14</v>
      </c>
      <c r="B46" s="980" t="s">
        <v>143</v>
      </c>
      <c r="C46" s="987" t="s">
        <v>143</v>
      </c>
      <c r="D46" s="979" t="s">
        <v>143</v>
      </c>
      <c r="E46" s="979" t="s">
        <v>143</v>
      </c>
      <c r="F46" s="981" t="s">
        <v>143</v>
      </c>
      <c r="G46" s="979" t="s">
        <v>143</v>
      </c>
      <c r="H46" s="979" t="s">
        <v>143</v>
      </c>
      <c r="I46" s="986" t="s">
        <v>143</v>
      </c>
      <c r="J46" s="772"/>
    </row>
    <row r="47" spans="1:10" ht="15" thickBot="1">
      <c r="A47" s="868" t="s">
        <v>53</v>
      </c>
      <c r="B47" s="862">
        <v>8513.1790000000001</v>
      </c>
      <c r="C47" s="864">
        <v>8896.0769999999993</v>
      </c>
      <c r="D47" s="861">
        <v>8346.2539215686265</v>
      </c>
      <c r="E47" s="861">
        <v>8721.644117647058</v>
      </c>
      <c r="F47" s="996">
        <v>-4.3041219180094696</v>
      </c>
      <c r="G47" s="824">
        <v>58.95</v>
      </c>
      <c r="H47" s="824">
        <v>96.1</v>
      </c>
      <c r="I47" s="816">
        <v>100</v>
      </c>
    </row>
    <row r="48" spans="1:10" ht="13">
      <c r="A48" s="774" t="s">
        <v>24</v>
      </c>
      <c r="B48" s="774"/>
      <c r="C48" s="774"/>
      <c r="D48" s="774"/>
      <c r="E48" s="774"/>
      <c r="F48" s="989"/>
      <c r="G48" s="773"/>
      <c r="H48" s="773"/>
      <c r="I48" s="773"/>
    </row>
    <row r="49" spans="1:9" ht="13">
      <c r="A49" s="774" t="s">
        <v>25</v>
      </c>
      <c r="B49" s="774"/>
      <c r="C49" s="774"/>
      <c r="D49" s="774"/>
      <c r="E49" s="774"/>
      <c r="F49" s="989"/>
      <c r="G49" s="773"/>
      <c r="H49" s="773"/>
      <c r="I49" s="773"/>
    </row>
    <row r="50" spans="1:9" ht="13">
      <c r="A50" s="774" t="s">
        <v>26</v>
      </c>
      <c r="B50" s="774"/>
      <c r="C50" s="774"/>
      <c r="D50" s="774"/>
      <c r="E50" s="774"/>
      <c r="F50" s="989"/>
      <c r="G50" s="773"/>
      <c r="H50" s="773"/>
      <c r="I50" s="773"/>
    </row>
    <row r="51" spans="1:9" ht="13">
      <c r="A51" s="774" t="s">
        <v>27</v>
      </c>
      <c r="B51" s="774"/>
      <c r="C51" s="774"/>
      <c r="D51" s="774"/>
      <c r="E51" s="774"/>
      <c r="F51" s="989"/>
      <c r="G51" s="773"/>
      <c r="H51" s="773"/>
      <c r="I51" s="773"/>
    </row>
    <row r="52" spans="1:9" ht="13">
      <c r="A52" s="12"/>
      <c r="B52" s="12"/>
      <c r="C52" s="12"/>
      <c r="D52" s="12"/>
      <c r="E52" s="12"/>
      <c r="F52" s="972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5281" priority="1" operator="lessThan">
      <formula>0</formula>
    </cfRule>
    <cfRule type="cellIs" dxfId="5280" priority="2" operator="greaterThan">
      <formula>0</formula>
    </cfRule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F9:F13 F23:F28 F47 F39:F45 F31:F36 F15:F19">
    <cfRule type="cellIs" dxfId="5277" priority="5" operator="lessThan">
      <formula>0</formula>
    </cfRule>
    <cfRule type="cellIs" dxfId="5276" priority="6" operator="greaterThan">
      <formula>0</formula>
    </cfRule>
  </conditionalFormatting>
  <conditionalFormatting sqref="F9:F13 F15 F17:F19 F23 F25:F28 F31 F33:F36 F39 F41:F45 F47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72"/>
    </row>
    <row r="11" spans="1:1" ht="13">
      <c r="A11" s="772"/>
    </row>
    <row r="12" spans="1:1" ht="13">
      <c r="A12" s="772"/>
    </row>
    <row r="19" spans="1:1" ht="13">
      <c r="A19" s="772"/>
    </row>
    <row r="20" spans="1:1" ht="13">
      <c r="A20" s="772"/>
    </row>
    <row r="28" spans="1:1" ht="13">
      <c r="A28" s="772"/>
    </row>
    <row r="36" spans="1:1" ht="13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T35" sqref="T35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77" t="s">
        <v>446</v>
      </c>
      <c r="B1" s="1577"/>
      <c r="C1" s="1577"/>
      <c r="D1" s="1577"/>
      <c r="E1" s="1577"/>
      <c r="F1" s="1577"/>
      <c r="G1" s="1577"/>
      <c r="H1" s="1577"/>
      <c r="I1" s="1577"/>
      <c r="J1" s="1577"/>
      <c r="K1" s="1577"/>
      <c r="L1" s="1577"/>
      <c r="M1" s="1577"/>
      <c r="N1" s="1577"/>
      <c r="O1" s="1577"/>
      <c r="P1" s="1577"/>
      <c r="Q1" s="1577"/>
      <c r="R1" s="1577"/>
      <c r="S1" s="1577"/>
      <c r="T1" s="1577"/>
      <c r="U1" s="1577"/>
    </row>
    <row r="2" spans="1:21" s="176" customFormat="1" ht="24" customHeight="1">
      <c r="A2" s="1578" t="s">
        <v>222</v>
      </c>
      <c r="B2" s="1578"/>
      <c r="C2" s="1578"/>
      <c r="D2" s="1578"/>
      <c r="E2" s="1578"/>
      <c r="F2" s="1578"/>
      <c r="G2" s="1578"/>
      <c r="H2" s="1578"/>
      <c r="I2" s="1578"/>
      <c r="J2" s="1578"/>
      <c r="K2" s="1578"/>
      <c r="L2" s="1578"/>
      <c r="M2" s="1578"/>
      <c r="N2" s="1578"/>
      <c r="O2" s="1578"/>
      <c r="P2" s="1578"/>
      <c r="Q2" s="1578"/>
      <c r="R2" s="1578"/>
      <c r="S2" s="1578"/>
      <c r="T2" s="1578"/>
      <c r="U2" s="1578"/>
    </row>
    <row r="3" spans="1:21" s="176" customFormat="1" ht="25.5" customHeight="1" thickBot="1">
      <c r="A3" s="1007"/>
      <c r="B3" s="1007"/>
      <c r="C3" s="1007"/>
      <c r="D3" s="1369"/>
      <c r="E3" s="1007"/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</row>
    <row r="4" spans="1:21" ht="41.25" customHeight="1" thickBot="1">
      <c r="A4" s="1008"/>
      <c r="B4" s="1579" t="s">
        <v>237</v>
      </c>
      <c r="C4" s="1580"/>
      <c r="D4" s="1580"/>
      <c r="E4" s="1580"/>
      <c r="F4" s="1580"/>
      <c r="G4" s="1580"/>
      <c r="H4" s="1580"/>
      <c r="I4" s="1580"/>
      <c r="J4" s="1580"/>
      <c r="K4" s="1580"/>
      <c r="L4" s="1580"/>
      <c r="M4" s="1580"/>
      <c r="N4" s="1580"/>
      <c r="O4" s="1580"/>
      <c r="P4" s="1580"/>
      <c r="Q4" s="1580"/>
      <c r="R4" s="1580"/>
      <c r="S4" s="1580"/>
      <c r="T4" s="1580"/>
      <c r="U4" s="1581"/>
    </row>
    <row r="5" spans="1:21" s="178" customFormat="1" ht="41.25" customHeight="1" thickBot="1">
      <c r="A5" s="1009"/>
      <c r="B5" s="1010" t="s">
        <v>127</v>
      </c>
      <c r="C5" s="1011" t="s">
        <v>461</v>
      </c>
      <c r="D5" s="1370" t="s">
        <v>369</v>
      </c>
      <c r="E5" s="1012" t="s">
        <v>367</v>
      </c>
      <c r="F5" s="1012" t="s">
        <v>271</v>
      </c>
      <c r="G5" s="1012" t="s">
        <v>270</v>
      </c>
      <c r="H5" s="1012" t="s">
        <v>362</v>
      </c>
      <c r="I5" s="1013">
        <v>2016</v>
      </c>
      <c r="J5" s="1013">
        <v>2015</v>
      </c>
      <c r="K5" s="1013">
        <v>2014</v>
      </c>
      <c r="L5" s="1013">
        <v>2013</v>
      </c>
      <c r="M5" s="1013">
        <v>2012</v>
      </c>
      <c r="N5" s="1013">
        <v>2011</v>
      </c>
      <c r="O5" s="1013">
        <v>2010</v>
      </c>
      <c r="P5" s="1014">
        <v>2009</v>
      </c>
      <c r="Q5" s="1014">
        <v>2008</v>
      </c>
      <c r="R5" s="1015">
        <v>2007</v>
      </c>
      <c r="S5" s="1013">
        <v>2006</v>
      </c>
      <c r="T5" s="1014">
        <v>2005</v>
      </c>
      <c r="U5" s="1016">
        <v>2004</v>
      </c>
    </row>
    <row r="6" spans="1:21" s="179" customFormat="1" ht="28.5" customHeight="1">
      <c r="A6" s="1017"/>
      <c r="B6" s="1018" t="s">
        <v>111</v>
      </c>
      <c r="C6" s="1019">
        <v>4.4379897058823525</v>
      </c>
      <c r="D6" s="1371">
        <v>3.9046050588235293</v>
      </c>
      <c r="E6" s="1020">
        <v>5.9198727058823533</v>
      </c>
      <c r="F6" s="1020">
        <v>4.0855298823529411</v>
      </c>
      <c r="G6" s="1020">
        <v>4.2289497058823526</v>
      </c>
      <c r="H6" s="1020">
        <v>4.9394073529411768</v>
      </c>
      <c r="I6" s="1020">
        <v>4.0279796470588236</v>
      </c>
      <c r="J6" s="1020">
        <v>4.0381395294117644</v>
      </c>
      <c r="K6" s="1020">
        <v>5.0113485882352942</v>
      </c>
      <c r="L6" s="1020">
        <v>5.1095612941176478</v>
      </c>
      <c r="M6" s="1020">
        <v>5.0677250000000003</v>
      </c>
      <c r="N6" s="1020">
        <v>3.7429225294117656</v>
      </c>
      <c r="O6" s="1020">
        <v>3.7128818235294121</v>
      </c>
      <c r="P6" s="1020">
        <v>4.3656286470588235</v>
      </c>
      <c r="Q6" s="1020">
        <v>3.5207081764705883</v>
      </c>
      <c r="R6" s="1020">
        <v>3.1934752352941178</v>
      </c>
      <c r="S6" s="1020">
        <v>3.4406862941176475</v>
      </c>
      <c r="T6" s="1020">
        <v>3.8886532941176473</v>
      </c>
      <c r="U6" s="1020">
        <v>3.1006559999999999</v>
      </c>
    </row>
    <row r="7" spans="1:21" s="179" customFormat="1" ht="28.5" customHeight="1">
      <c r="A7" s="1017"/>
      <c r="B7" s="1021" t="s">
        <v>112</v>
      </c>
      <c r="C7" s="1019">
        <v>4.2531702352941174</v>
      </c>
      <c r="D7" s="1371">
        <v>4.2852917058823525</v>
      </c>
      <c r="E7" s="1022">
        <v>6.2439122352941174</v>
      </c>
      <c r="F7" s="1022">
        <v>4.1935667647058823</v>
      </c>
      <c r="G7" s="1022">
        <v>4.5414704705882354</v>
      </c>
      <c r="H7" s="1022">
        <v>4.8579768823529399</v>
      </c>
      <c r="I7" s="1022">
        <v>4.1675323529411772</v>
      </c>
      <c r="J7" s="1022">
        <v>4.4162942352941181</v>
      </c>
      <c r="K7" s="1022">
        <v>4.6216154705882353</v>
      </c>
      <c r="L7" s="1022">
        <v>5.2091351764705891</v>
      </c>
      <c r="M7" s="1022">
        <v>5.2290817647058825</v>
      </c>
      <c r="N7" s="1022">
        <v>3.9855292941176472</v>
      </c>
      <c r="O7" s="1022">
        <v>3.649275117647059</v>
      </c>
      <c r="P7" s="1022">
        <v>4.4462944117647067</v>
      </c>
      <c r="Q7" s="1022">
        <v>3.3032082352941181</v>
      </c>
      <c r="R7" s="1022">
        <v>3.2809239411764706</v>
      </c>
      <c r="S7" s="1022">
        <v>3.2899512941176465</v>
      </c>
      <c r="T7" s="1022">
        <v>3.9688449411764704</v>
      </c>
      <c r="U7" s="1022">
        <v>3.2866508235294112</v>
      </c>
    </row>
    <row r="8" spans="1:21" s="179" customFormat="1" ht="28.5" customHeight="1">
      <c r="A8" s="1017"/>
      <c r="B8" s="1021" t="s">
        <v>113</v>
      </c>
      <c r="C8" s="1019">
        <v>6.3450514705882348</v>
      </c>
      <c r="D8" s="1371">
        <v>5.2814052352941179</v>
      </c>
      <c r="E8" s="1022">
        <v>6.3576201764705882</v>
      </c>
      <c r="F8" s="1022">
        <v>4.4796501176470596</v>
      </c>
      <c r="G8" s="1022">
        <v>4.6490431764705882</v>
      </c>
      <c r="H8" s="1022">
        <v>4.9839025294117647</v>
      </c>
      <c r="I8" s="1022">
        <v>4.2270257058823528</v>
      </c>
      <c r="J8" s="1022">
        <v>4.3829683529411758</v>
      </c>
      <c r="K8" s="1022">
        <v>4.7632558235294109</v>
      </c>
      <c r="L8" s="1022">
        <v>5.3116860588235291</v>
      </c>
      <c r="M8" s="1022">
        <v>5.1335547058823527</v>
      </c>
      <c r="N8" s="1022">
        <v>4.2542851764705887</v>
      </c>
      <c r="O8" s="1022">
        <v>3.7148455882352942</v>
      </c>
      <c r="P8" s="1022">
        <v>4.7986043529411759</v>
      </c>
      <c r="Q8" s="1022">
        <v>3.6690160000000001</v>
      </c>
      <c r="R8" s="1022">
        <v>3.3677585882352945</v>
      </c>
      <c r="S8" s="1022">
        <v>3.4350626470588237</v>
      </c>
      <c r="T8" s="1022">
        <v>3.9369115882352941</v>
      </c>
      <c r="U8" s="1022">
        <v>3.8695631764705882</v>
      </c>
    </row>
    <row r="9" spans="1:21" s="179" customFormat="1" ht="28.5" customHeight="1">
      <c r="A9" s="1017"/>
      <c r="B9" s="1021" t="s">
        <v>114</v>
      </c>
      <c r="C9" s="1019">
        <v>6.7980425882352939</v>
      </c>
      <c r="D9" s="1371">
        <v>5.202164117647059</v>
      </c>
      <c r="E9" s="1022">
        <v>5.9999419999999999</v>
      </c>
      <c r="F9" s="1022">
        <v>5.7211248823529415</v>
      </c>
      <c r="G9" s="1022">
        <v>4.5444696470588237</v>
      </c>
      <c r="H9" s="1022">
        <v>5.4571384705882346</v>
      </c>
      <c r="I9" s="1022">
        <v>4.116151764705883</v>
      </c>
      <c r="J9" s="1022">
        <v>4.434768</v>
      </c>
      <c r="K9" s="1022">
        <v>5.0712349999999997</v>
      </c>
      <c r="L9" s="1022">
        <v>5.341960764705882</v>
      </c>
      <c r="M9" s="1022">
        <v>5.238995411764706</v>
      </c>
      <c r="N9" s="1022">
        <v>4.5199999999999996</v>
      </c>
      <c r="O9" s="1022">
        <v>3.5780917058823531</v>
      </c>
      <c r="P9" s="1022">
        <v>4.887862352941176</v>
      </c>
      <c r="Q9" s="1022">
        <v>3.686172941176471</v>
      </c>
      <c r="R9" s="1022">
        <v>3.3316239411764705</v>
      </c>
      <c r="S9" s="1022">
        <v>3.4256636470588235</v>
      </c>
      <c r="T9" s="1022">
        <v>3.6686642352941186</v>
      </c>
      <c r="U9" s="1022">
        <v>4.0601775882352937</v>
      </c>
    </row>
    <row r="10" spans="1:21" s="179" customFormat="1" ht="28.5" customHeight="1">
      <c r="A10" s="1017"/>
      <c r="B10" s="1021" t="s">
        <v>115</v>
      </c>
      <c r="C10" s="1019">
        <v>6.5427332941176468</v>
      </c>
      <c r="D10" s="1371">
        <v>5.3302034117647059</v>
      </c>
      <c r="E10" s="1022">
        <v>5.1969190000000003</v>
      </c>
      <c r="F10" s="1022">
        <v>5.8274656470588235</v>
      </c>
      <c r="G10" s="1022">
        <v>4.488636176470588</v>
      </c>
      <c r="H10" s="1022">
        <v>5.6152957058823523</v>
      </c>
      <c r="I10" s="1022">
        <v>4.525163882352941</v>
      </c>
      <c r="J10" s="1022">
        <v>4.2417034705882353</v>
      </c>
      <c r="K10" s="1022">
        <v>5.1252545882352942</v>
      </c>
      <c r="L10" s="1022">
        <v>5.1541023529411758</v>
      </c>
      <c r="M10" s="1022">
        <v>5.3398593529411764</v>
      </c>
      <c r="N10" s="1022">
        <v>4.4800000000000004</v>
      </c>
      <c r="O10" s="1022">
        <v>3.7969757647058828</v>
      </c>
      <c r="P10" s="1022">
        <v>4.8411067058823525</v>
      </c>
      <c r="Q10" s="1022">
        <v>4.089438294117647</v>
      </c>
      <c r="R10" s="1022">
        <v>3.2492872941176474</v>
      </c>
      <c r="S10" s="1022">
        <v>3.4094021764705884</v>
      </c>
      <c r="T10" s="1022">
        <v>3.5438795294117642</v>
      </c>
      <c r="U10" s="1022">
        <v>4.1184795294117649</v>
      </c>
    </row>
    <row r="11" spans="1:21" s="179" customFormat="1" ht="28.5" customHeight="1">
      <c r="A11" s="1017"/>
      <c r="B11" s="1021" t="s">
        <v>116</v>
      </c>
      <c r="C11" s="1019"/>
      <c r="D11" s="1371">
        <v>5.3202034117647097</v>
      </c>
      <c r="E11" s="1022">
        <v>5.5173491176470586</v>
      </c>
      <c r="F11" s="1022">
        <v>5.7864995882352943</v>
      </c>
      <c r="G11" s="1022">
        <v>4.6825380588235292</v>
      </c>
      <c r="H11" s="1022">
        <v>5.7234862941176479</v>
      </c>
      <c r="I11" s="1022">
        <v>4.9942168823529416</v>
      </c>
      <c r="J11" s="1022">
        <v>4.4894498235294122</v>
      </c>
      <c r="K11" s="1022">
        <v>5.32</v>
      </c>
      <c r="L11" s="1022">
        <v>5.5923361764705888</v>
      </c>
      <c r="M11" s="1022">
        <v>5.6339721176470592</v>
      </c>
      <c r="N11" s="1022">
        <v>4.6209509411764715</v>
      </c>
      <c r="O11" s="1022">
        <v>4.3809090000000008</v>
      </c>
      <c r="P11" s="1022">
        <v>5.101807941176471</v>
      </c>
      <c r="Q11" s="1022">
        <v>4.3627732352941173</v>
      </c>
      <c r="R11" s="1022">
        <v>3.6371499411764709</v>
      </c>
      <c r="S11" s="1022">
        <v>3.6935164117647061</v>
      </c>
      <c r="T11" s="1022">
        <v>3.6912100588235295</v>
      </c>
      <c r="U11" s="1022">
        <v>4.5708275294117655</v>
      </c>
    </row>
    <row r="12" spans="1:21" s="179" customFormat="1" ht="28.5" customHeight="1">
      <c r="A12" s="1017"/>
      <c r="B12" s="1021" t="s">
        <v>117</v>
      </c>
      <c r="C12" s="1019"/>
      <c r="D12" s="1371">
        <v>4.9844248235294115</v>
      </c>
      <c r="E12" s="1022">
        <v>4.9167361176470585</v>
      </c>
      <c r="F12" s="1022">
        <v>5.5950814705882355</v>
      </c>
      <c r="G12" s="1022">
        <v>4.6864954117647057</v>
      </c>
      <c r="H12" s="1022">
        <v>5.5250672941176475</v>
      </c>
      <c r="I12" s="1022">
        <v>5.3765315882352942</v>
      </c>
      <c r="J12" s="1022">
        <v>4.3757013529411761</v>
      </c>
      <c r="K12" s="1022">
        <v>5.3053313529411774</v>
      </c>
      <c r="L12" s="1022">
        <v>5.808960529411765</v>
      </c>
      <c r="M12" s="1022">
        <v>5.5102801764705882</v>
      </c>
      <c r="N12" s="1022">
        <v>4.7236647058823529</v>
      </c>
      <c r="O12" s="1022">
        <v>4.3488295882352936</v>
      </c>
      <c r="P12" s="1022">
        <v>5.1447347058823523</v>
      </c>
      <c r="Q12" s="1022">
        <v>4.5128559411764702</v>
      </c>
      <c r="R12" s="1022">
        <v>3.9980008823529412</v>
      </c>
      <c r="S12" s="1022">
        <v>4.0358316470588242</v>
      </c>
      <c r="T12" s="1022">
        <v>4.0336667647058828</v>
      </c>
      <c r="U12" s="1022">
        <v>4.6888384705882356</v>
      </c>
    </row>
    <row r="13" spans="1:21" s="179" customFormat="1" ht="28.5" customHeight="1">
      <c r="A13" s="1017"/>
      <c r="B13" s="1021" t="s">
        <v>118</v>
      </c>
      <c r="C13" s="1019"/>
      <c r="D13" s="1371">
        <v>5.0339594117647053</v>
      </c>
      <c r="E13" s="1022">
        <v>4.9089177647058824</v>
      </c>
      <c r="F13" s="1022">
        <v>5.8536078823529412</v>
      </c>
      <c r="G13" s="1022">
        <v>4.8426368823529407</v>
      </c>
      <c r="H13" s="1022">
        <v>5.5090574117647062</v>
      </c>
      <c r="I13" s="1022">
        <v>5.3140191764705875</v>
      </c>
      <c r="J13" s="1022">
        <v>4.369205941176471</v>
      </c>
      <c r="K13" s="1022">
        <v>5.1267251176470587</v>
      </c>
      <c r="L13" s="1022">
        <v>6.0210172941176472</v>
      </c>
      <c r="M13" s="1022">
        <v>5.7057848823529413</v>
      </c>
      <c r="N13" s="1022">
        <v>4.7685659411764707</v>
      </c>
      <c r="O13" s="1022">
        <v>4.5154062352941171</v>
      </c>
      <c r="P13" s="1022">
        <v>4.9377349411764699</v>
      </c>
      <c r="Q13" s="1022">
        <v>4.5101259411764705</v>
      </c>
      <c r="R13" s="1022">
        <v>4.1425379411764709</v>
      </c>
      <c r="S13" s="1022">
        <v>4.3525024705882354</v>
      </c>
      <c r="T13" s="1022">
        <v>4.2294070000000001</v>
      </c>
      <c r="U13" s="1022">
        <v>4.7416995294117648</v>
      </c>
    </row>
    <row r="14" spans="1:21" s="179" customFormat="1" ht="28.5" customHeight="1">
      <c r="A14" s="1017"/>
      <c r="B14" s="1021" t="s">
        <v>119</v>
      </c>
      <c r="C14" s="1019"/>
      <c r="D14" s="1371">
        <v>4.4149965294117655</v>
      </c>
      <c r="E14" s="1022">
        <v>4.6443463529411764</v>
      </c>
      <c r="F14" s="1022">
        <v>5.9130400588235297</v>
      </c>
      <c r="G14" s="1022">
        <v>4.7104314705882349</v>
      </c>
      <c r="H14" s="1022">
        <v>5.3303945882352934</v>
      </c>
      <c r="I14" s="1022">
        <v>5.4117569999999997</v>
      </c>
      <c r="J14" s="1022">
        <v>4.6075043529411772</v>
      </c>
      <c r="K14" s="1022">
        <v>4.9195464117647054</v>
      </c>
      <c r="L14" s="1022">
        <v>5.9991482352941174</v>
      </c>
      <c r="M14" s="1022">
        <v>5.9576224117647065</v>
      </c>
      <c r="N14" s="1022">
        <v>5.0050512352941174</v>
      </c>
      <c r="O14" s="1022">
        <v>4.2433514117647055</v>
      </c>
      <c r="P14" s="1022">
        <v>4.648552235294118</v>
      </c>
      <c r="Q14" s="1022">
        <v>4.6245779411764705</v>
      </c>
      <c r="R14" s="1022">
        <v>4.1212362941176472</v>
      </c>
      <c r="S14" s="1022">
        <v>4.1748291764705883</v>
      </c>
      <c r="T14" s="1022">
        <v>4.1711777058823527</v>
      </c>
      <c r="U14" s="1022">
        <v>4.9952867058823527</v>
      </c>
    </row>
    <row r="15" spans="1:21" s="179" customFormat="1" ht="28.5" customHeight="1">
      <c r="A15" s="1017"/>
      <c r="B15" s="1021" t="s">
        <v>120</v>
      </c>
      <c r="C15" s="1019"/>
      <c r="D15" s="1371">
        <v>4.1349252941176475</v>
      </c>
      <c r="E15" s="1022">
        <v>4.4295511764705884</v>
      </c>
      <c r="F15" s="1022">
        <v>5.8497545294117641</v>
      </c>
      <c r="G15" s="1022">
        <v>4.3952296470588239</v>
      </c>
      <c r="H15" s="1022">
        <v>4.8488730588235294</v>
      </c>
      <c r="I15" s="1022">
        <v>5.0430089411764705</v>
      </c>
      <c r="J15" s="1022">
        <v>4.3864248235294117</v>
      </c>
      <c r="K15" s="1022">
        <v>4.5843069999999999</v>
      </c>
      <c r="L15" s="1022">
        <v>5.7128668235294118</v>
      </c>
      <c r="M15" s="1022">
        <v>5.9389980000000007</v>
      </c>
      <c r="N15" s="1022">
        <v>5.0848674117647059</v>
      </c>
      <c r="O15" s="1022">
        <v>3.85</v>
      </c>
      <c r="P15" s="1022">
        <v>4.1778925882352942</v>
      </c>
      <c r="Q15" s="1022">
        <v>4.2942770000000001</v>
      </c>
      <c r="R15" s="1022">
        <v>3.5944227647058824</v>
      </c>
      <c r="S15" s="1022">
        <v>3.7915379411764709</v>
      </c>
      <c r="T15" s="1022">
        <v>3.9639661176470593</v>
      </c>
      <c r="U15" s="1022">
        <v>4.7378645294117643</v>
      </c>
    </row>
    <row r="16" spans="1:21" s="179" customFormat="1" ht="28.5" customHeight="1">
      <c r="A16" s="1017"/>
      <c r="B16" s="1021" t="s">
        <v>121</v>
      </c>
      <c r="C16" s="1019"/>
      <c r="D16" s="1371">
        <v>4.1860909999999993</v>
      </c>
      <c r="E16" s="1020">
        <v>4.1205067647058824</v>
      </c>
      <c r="F16" s="1020">
        <v>5.8920129411764703</v>
      </c>
      <c r="G16" s="1020">
        <v>4.2439073529411759</v>
      </c>
      <c r="H16" s="1020">
        <v>4.6415024117647059</v>
      </c>
      <c r="I16" s="1020">
        <v>4.964059176470589</v>
      </c>
      <c r="J16" s="1020">
        <v>3.9086411764705882</v>
      </c>
      <c r="K16" s="1020">
        <v>4.4262484117647061</v>
      </c>
      <c r="L16" s="1020">
        <v>5.3009495882352944</v>
      </c>
      <c r="M16" s="1020">
        <v>5.6770426470588236</v>
      </c>
      <c r="N16" s="1020">
        <v>5.207137764705883</v>
      </c>
      <c r="O16" s="1020">
        <v>3.8211312941176465</v>
      </c>
      <c r="P16" s="1020">
        <v>4.1016108823529409</v>
      </c>
      <c r="Q16" s="1020">
        <v>4.2692741764705877</v>
      </c>
      <c r="R16" s="1020">
        <v>3.2830567058823532</v>
      </c>
      <c r="S16" s="1022">
        <v>3.457396647058824</v>
      </c>
      <c r="T16" s="1020">
        <v>3.7161922352941179</v>
      </c>
      <c r="U16" s="1022">
        <v>4.6342583529411758</v>
      </c>
    </row>
    <row r="17" spans="1:21" s="179" customFormat="1" ht="28.5" customHeight="1" thickBot="1">
      <c r="A17" s="1017"/>
      <c r="B17" s="1023" t="s">
        <v>122</v>
      </c>
      <c r="C17" s="1372"/>
      <c r="D17" s="1371">
        <v>4.54</v>
      </c>
      <c r="E17" s="1024">
        <v>3.870848647058823</v>
      </c>
      <c r="F17" s="1025">
        <v>6.3049365294117639</v>
      </c>
      <c r="G17" s="1025">
        <v>4.1740682941176468</v>
      </c>
      <c r="H17" s="1025">
        <v>4.5495847647058829</v>
      </c>
      <c r="I17" s="1025">
        <v>5.0889670000000002</v>
      </c>
      <c r="J17" s="1025">
        <v>3.8344853529411767</v>
      </c>
      <c r="K17" s="1025">
        <v>4.1064040588235295</v>
      </c>
      <c r="L17" s="1025">
        <v>5.2678317058823527</v>
      </c>
      <c r="M17" s="1025">
        <v>5.3314231176470583</v>
      </c>
      <c r="N17" s="1025">
        <v>5.584733470588235</v>
      </c>
      <c r="O17" s="1025">
        <v>3.9353852352941181</v>
      </c>
      <c r="P17" s="1025">
        <v>3.8366532941176468</v>
      </c>
      <c r="Q17" s="1025">
        <v>4.4508268235294119</v>
      </c>
      <c r="R17" s="1025">
        <v>3.3737707058823529</v>
      </c>
      <c r="S17" s="1025">
        <v>3.2683307647058815</v>
      </c>
      <c r="T17" s="1025">
        <v>3.6448948823529412</v>
      </c>
      <c r="U17" s="1025">
        <v>4.4243091176470593</v>
      </c>
    </row>
    <row r="18" spans="1:21" ht="11.25" customHeight="1">
      <c r="A18" s="1026"/>
      <c r="B18" s="1027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1027"/>
      <c r="P18" s="1027"/>
      <c r="Q18" s="1028"/>
      <c r="R18" s="1028"/>
      <c r="S18" s="1027"/>
      <c r="T18" s="1027"/>
      <c r="U18" s="1027"/>
    </row>
    <row r="19" spans="1:21" ht="17.25" customHeight="1">
      <c r="A19" s="1029"/>
      <c r="B19" s="878" t="s">
        <v>162</v>
      </c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1030"/>
      <c r="P19" s="1030"/>
      <c r="Q19" s="1030"/>
      <c r="R19" s="1030"/>
      <c r="S19" s="1030"/>
      <c r="T19" s="1031"/>
      <c r="U19" s="1031"/>
    </row>
    <row r="20" spans="1:21" ht="18.5">
      <c r="A20" s="1027"/>
      <c r="B20" s="1032"/>
      <c r="C20" s="1032"/>
      <c r="D20" s="1032"/>
      <c r="E20" s="1032"/>
      <c r="F20" s="1032"/>
      <c r="G20" s="1032"/>
      <c r="H20" s="1032"/>
      <c r="I20" s="1032"/>
      <c r="J20" s="1032"/>
      <c r="K20" s="1032"/>
      <c r="L20" s="1032"/>
      <c r="M20" s="1032"/>
      <c r="N20" s="1032"/>
      <c r="O20" s="1033"/>
      <c r="P20" s="1033"/>
      <c r="Q20" s="1033"/>
      <c r="R20" s="1033"/>
      <c r="S20" s="1033"/>
      <c r="T20" s="1027"/>
      <c r="U20" s="1027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5"/>
  <cols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9.5" customHeight="1">
      <c r="B1" s="1436" t="s">
        <v>489</v>
      </c>
      <c r="C1" s="1435"/>
      <c r="D1" s="1435"/>
      <c r="E1" s="1435"/>
      <c r="F1" s="1445" t="s">
        <v>488</v>
      </c>
      <c r="G1" s="1446"/>
      <c r="H1" s="3"/>
      <c r="I1" s="10"/>
      <c r="J1" s="10"/>
    </row>
    <row r="2" spans="2:21" ht="18.75" customHeight="1" thickBot="1">
      <c r="B2" s="976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2" t="s">
        <v>434</v>
      </c>
      <c r="C3" s="833"/>
      <c r="D3" s="833"/>
      <c r="E3" s="833"/>
      <c r="F3" s="833"/>
      <c r="G3" s="833"/>
      <c r="H3" s="833"/>
      <c r="I3" s="833"/>
      <c r="J3" s="834"/>
    </row>
    <row r="4" spans="2:21" ht="22.5" customHeight="1" thickBot="1">
      <c r="B4" s="835" t="s">
        <v>0</v>
      </c>
      <c r="C4" s="836" t="s">
        <v>1</v>
      </c>
      <c r="D4" s="836"/>
      <c r="E4" s="836"/>
      <c r="F4" s="836"/>
      <c r="G4" s="837" t="s">
        <v>88</v>
      </c>
      <c r="H4" s="838" t="s">
        <v>2</v>
      </c>
      <c r="I4" s="838" t="s">
        <v>3</v>
      </c>
      <c r="J4" s="839" t="s">
        <v>89</v>
      </c>
    </row>
    <row r="5" spans="2:21" ht="24" customHeight="1" thickBot="1">
      <c r="B5" s="840" t="s">
        <v>4</v>
      </c>
      <c r="C5" s="858" t="s">
        <v>109</v>
      </c>
      <c r="D5" s="858"/>
      <c r="E5" s="859" t="s">
        <v>5</v>
      </c>
      <c r="F5" s="859"/>
      <c r="G5" s="842" t="s">
        <v>90</v>
      </c>
      <c r="H5" s="843" t="s">
        <v>6</v>
      </c>
      <c r="I5" s="843" t="s">
        <v>7</v>
      </c>
      <c r="J5" s="844" t="s">
        <v>91</v>
      </c>
      <c r="P5" s="1467" t="s">
        <v>434</v>
      </c>
      <c r="Q5" s="1468"/>
      <c r="R5" s="1468"/>
      <c r="S5" s="1468"/>
      <c r="T5" s="1468"/>
      <c r="U5" s="1469"/>
    </row>
    <row r="6" spans="2:21" ht="30.75" customHeight="1" thickBot="1">
      <c r="B6" s="841" t="s">
        <v>92</v>
      </c>
      <c r="C6" s="1437" t="s">
        <v>487</v>
      </c>
      <c r="D6" s="1437" t="s">
        <v>486</v>
      </c>
      <c r="E6" s="1437" t="s">
        <v>487</v>
      </c>
      <c r="F6" s="1437" t="s">
        <v>486</v>
      </c>
      <c r="G6" s="845" t="s">
        <v>15</v>
      </c>
      <c r="H6" s="846" t="s">
        <v>8</v>
      </c>
      <c r="I6" s="846" t="s">
        <v>93</v>
      </c>
      <c r="J6" s="847" t="s">
        <v>15</v>
      </c>
      <c r="P6" s="1470"/>
      <c r="Q6" s="1471" t="s">
        <v>69</v>
      </c>
      <c r="R6" s="1471"/>
      <c r="S6" s="1471"/>
      <c r="T6" s="1471"/>
      <c r="U6" s="1472" t="s">
        <v>491</v>
      </c>
    </row>
    <row r="7" spans="2:21" ht="15" customHeight="1" thickBot="1">
      <c r="B7" s="851">
        <v>1</v>
      </c>
      <c r="C7" s="852">
        <v>2</v>
      </c>
      <c r="D7" s="853">
        <v>3</v>
      </c>
      <c r="E7" s="853">
        <v>4</v>
      </c>
      <c r="F7" s="853">
        <v>5</v>
      </c>
      <c r="G7" s="848">
        <v>6</v>
      </c>
      <c r="H7" s="849">
        <v>11</v>
      </c>
      <c r="I7" s="848">
        <v>15</v>
      </c>
      <c r="J7" s="850">
        <v>16</v>
      </c>
      <c r="P7" s="1473" t="s">
        <v>28</v>
      </c>
      <c r="Q7" s="1475" t="s">
        <v>5</v>
      </c>
      <c r="R7" s="1476"/>
      <c r="S7" s="1451" t="s">
        <v>490</v>
      </c>
      <c r="T7" s="1452"/>
      <c r="U7" s="1474" t="s">
        <v>90</v>
      </c>
    </row>
    <row r="8" spans="2:21" ht="18.75" customHeight="1" thickBot="1">
      <c r="B8" s="1441" t="s">
        <v>9</v>
      </c>
      <c r="C8" s="1442"/>
      <c r="D8" s="1443"/>
      <c r="E8" s="1442"/>
      <c r="F8" s="1442"/>
      <c r="G8" s="1442"/>
      <c r="H8" s="1442"/>
      <c r="I8" s="1442"/>
      <c r="J8" s="1444"/>
      <c r="P8" s="1433"/>
      <c r="Q8" s="1453">
        <v>2021</v>
      </c>
      <c r="R8" s="1454">
        <v>2020</v>
      </c>
      <c r="S8" s="1453">
        <v>2021</v>
      </c>
      <c r="T8" s="1454">
        <v>2020</v>
      </c>
      <c r="U8" s="1474" t="s">
        <v>15</v>
      </c>
    </row>
    <row r="9" spans="2:21" ht="15.5">
      <c r="B9" s="865" t="s">
        <v>54</v>
      </c>
      <c r="C9" s="980">
        <v>6290.3829999999998</v>
      </c>
      <c r="D9" s="988">
        <v>6821.6270000000004</v>
      </c>
      <c r="E9" s="980">
        <v>6167.0421568627444</v>
      </c>
      <c r="F9" s="804">
        <v>6687.8696078431376</v>
      </c>
      <c r="G9" s="992">
        <v>-7.7876436222619709</v>
      </c>
      <c r="H9" s="806">
        <v>61.56</v>
      </c>
      <c r="I9" s="807">
        <v>94.2</v>
      </c>
      <c r="J9" s="808">
        <v>34.604398785332414</v>
      </c>
      <c r="P9" s="1447" t="s">
        <v>9</v>
      </c>
      <c r="Q9" s="1461">
        <v>6054.6529411764704</v>
      </c>
      <c r="R9" s="1462">
        <v>6595.4166666666661</v>
      </c>
      <c r="S9" s="1455">
        <v>4.7226292941176471</v>
      </c>
      <c r="T9" s="1456">
        <v>5.1444249999999991</v>
      </c>
      <c r="U9" s="1448">
        <f>((S9-T9)/T9)*100</f>
        <v>-8.199083588201832</v>
      </c>
    </row>
    <row r="10" spans="2:21" ht="15.5">
      <c r="B10" s="865" t="s">
        <v>10</v>
      </c>
      <c r="C10" s="980">
        <v>6187.4669999999996</v>
      </c>
      <c r="D10" s="988">
        <v>6759.2910000000002</v>
      </c>
      <c r="E10" s="980">
        <v>6066.144117647058</v>
      </c>
      <c r="F10" s="804">
        <v>6626.7558823529416</v>
      </c>
      <c r="G10" s="992">
        <v>-8.4598221914103195</v>
      </c>
      <c r="H10" s="806">
        <v>57.88</v>
      </c>
      <c r="I10" s="807">
        <v>95.9</v>
      </c>
      <c r="J10" s="808">
        <v>52.967616366194491</v>
      </c>
      <c r="P10" s="1103" t="s">
        <v>29</v>
      </c>
      <c r="Q10" s="1463">
        <v>6081.5049019607841</v>
      </c>
      <c r="R10" s="1464">
        <v>6667.4833333333327</v>
      </c>
      <c r="S10" s="1457">
        <v>4.7435738235294123</v>
      </c>
      <c r="T10" s="1458">
        <v>5.2006369999999995</v>
      </c>
      <c r="U10" s="1449">
        <f>((S10-T10)/T10)*100</f>
        <v>-8.7885998671044963</v>
      </c>
    </row>
    <row r="11" spans="2:21" ht="15.5">
      <c r="B11" s="865" t="s">
        <v>11</v>
      </c>
      <c r="C11" s="980">
        <v>5867.3239999999996</v>
      </c>
      <c r="D11" s="988">
        <v>6418.9009999999998</v>
      </c>
      <c r="E11" s="980">
        <v>5752.2784313725488</v>
      </c>
      <c r="F11" s="804">
        <v>6293.0401960784311</v>
      </c>
      <c r="G11" s="992">
        <v>-8.5930130407058805</v>
      </c>
      <c r="H11" s="807">
        <v>53.25</v>
      </c>
      <c r="I11" s="807">
        <v>97.4</v>
      </c>
      <c r="J11" s="808">
        <v>11.020524095071874</v>
      </c>
      <c r="P11" s="1103" t="s">
        <v>30</v>
      </c>
      <c r="Q11" s="1463">
        <v>6091.7970588235294</v>
      </c>
      <c r="R11" s="1464">
        <v>6613.8029411764701</v>
      </c>
      <c r="S11" s="1457">
        <v>4.7516017058823525</v>
      </c>
      <c r="T11" s="1458">
        <v>5.1587662941176466</v>
      </c>
      <c r="U11" s="1449">
        <f>((S11-T11)/T11)*100</f>
        <v>-7.892673655318891</v>
      </c>
    </row>
    <row r="12" spans="2:21" ht="16.5" customHeight="1">
      <c r="B12" s="865" t="s">
        <v>12</v>
      </c>
      <c r="C12" s="980">
        <v>5547.56</v>
      </c>
      <c r="D12" s="988">
        <v>6045.5259999999998</v>
      </c>
      <c r="E12" s="980">
        <v>5438.7843137254904</v>
      </c>
      <c r="F12" s="804">
        <v>5926.9862745098035</v>
      </c>
      <c r="G12" s="992">
        <v>-8.2369342221007642</v>
      </c>
      <c r="H12" s="807">
        <v>48.36</v>
      </c>
      <c r="I12" s="807">
        <v>99</v>
      </c>
      <c r="J12" s="808">
        <v>1.2501872211568832</v>
      </c>
      <c r="P12" s="1103" t="s">
        <v>485</v>
      </c>
      <c r="Q12" s="1463">
        <v>5941.8186274509799</v>
      </c>
      <c r="R12" s="1464">
        <v>6584.5470588235294</v>
      </c>
      <c r="S12" s="1457">
        <v>4.6346185294117639</v>
      </c>
      <c r="T12" s="1458">
        <v>5.1359467058823531</v>
      </c>
      <c r="U12" s="1449">
        <f>((S12-T12)/T12)*100</f>
        <v>-9.7611639134884935</v>
      </c>
    </row>
    <row r="13" spans="2:21" ht="16" thickBot="1">
      <c r="B13" s="865" t="s">
        <v>13</v>
      </c>
      <c r="C13" s="980">
        <v>4709.924</v>
      </c>
      <c r="D13" s="988">
        <v>5245.6790000000001</v>
      </c>
      <c r="E13" s="980">
        <v>4617.5725490196073</v>
      </c>
      <c r="F13" s="804">
        <v>5142.8225490196082</v>
      </c>
      <c r="G13" s="992">
        <v>-10.213263144771155</v>
      </c>
      <c r="H13" s="806">
        <v>43.54</v>
      </c>
      <c r="I13" s="807">
        <v>106</v>
      </c>
      <c r="J13" s="808">
        <v>0.14989333244346698</v>
      </c>
      <c r="P13" s="1106" t="s">
        <v>31</v>
      </c>
      <c r="Q13" s="1465">
        <v>6045.6450980392156</v>
      </c>
      <c r="R13" s="1466">
        <v>6542.5950980392154</v>
      </c>
      <c r="S13" s="1459">
        <v>4.7156031764705881</v>
      </c>
      <c r="T13" s="1460">
        <v>5.1032241764705875</v>
      </c>
      <c r="U13" s="1450">
        <f>((S13-T13)/T13)*100</f>
        <v>-7.5956098849664828</v>
      </c>
    </row>
    <row r="14" spans="2:21" ht="14.5">
      <c r="B14" s="865" t="s">
        <v>14</v>
      </c>
      <c r="C14" s="980" t="s">
        <v>143</v>
      </c>
      <c r="D14" s="988" t="s">
        <v>143</v>
      </c>
      <c r="E14" s="980" t="s">
        <v>143</v>
      </c>
      <c r="F14" s="804" t="s">
        <v>143</v>
      </c>
      <c r="G14" s="804" t="s">
        <v>143</v>
      </c>
      <c r="H14" s="806" t="s">
        <v>143</v>
      </c>
      <c r="I14" s="807" t="s">
        <v>143</v>
      </c>
      <c r="J14" s="808" t="s">
        <v>143</v>
      </c>
      <c r="P14" t="s">
        <v>492</v>
      </c>
    </row>
    <row r="15" spans="2:21" ht="15" thickBot="1">
      <c r="B15" s="866" t="s">
        <v>53</v>
      </c>
      <c r="C15" s="1439">
        <v>6175.7460000000001</v>
      </c>
      <c r="D15" s="1477">
        <v>6727.3249999999998</v>
      </c>
      <c r="E15" s="982">
        <v>6054.6529411764704</v>
      </c>
      <c r="F15" s="814">
        <v>6595.4166666666661</v>
      </c>
      <c r="G15" s="1438">
        <v>-8.1990835882018445</v>
      </c>
      <c r="H15" s="815">
        <v>58.5</v>
      </c>
      <c r="I15" s="815">
        <v>95.5</v>
      </c>
      <c r="J15" s="822">
        <v>100</v>
      </c>
      <c r="P15" t="s">
        <v>493</v>
      </c>
    </row>
    <row r="16" spans="2:21" ht="14.5">
      <c r="B16" s="1440" t="s">
        <v>29</v>
      </c>
      <c r="C16" s="983"/>
      <c r="D16" s="984"/>
      <c r="E16" s="983"/>
      <c r="F16" s="817"/>
      <c r="G16" s="994"/>
      <c r="H16" s="819"/>
      <c r="I16" s="819"/>
      <c r="J16" s="820"/>
    </row>
    <row r="17" spans="2:10" ht="14.5">
      <c r="B17" s="865" t="s">
        <v>54</v>
      </c>
      <c r="C17" s="980">
        <v>6379.0069999999996</v>
      </c>
      <c r="D17" s="988">
        <v>6910.7420000000002</v>
      </c>
      <c r="E17" s="980">
        <v>6253.9284313725484</v>
      </c>
      <c r="F17" s="804">
        <v>6775.237254901961</v>
      </c>
      <c r="G17" s="992">
        <v>-7.6943257323164511</v>
      </c>
      <c r="H17" s="806">
        <v>61.68</v>
      </c>
      <c r="I17" s="807">
        <v>92.6</v>
      </c>
      <c r="J17" s="808">
        <v>35.14755138474078</v>
      </c>
    </row>
    <row r="18" spans="2:10" ht="14.5">
      <c r="B18" s="865" t="s">
        <v>10</v>
      </c>
      <c r="C18" s="980">
        <v>6194.0159999999996</v>
      </c>
      <c r="D18" s="988">
        <v>6840.5990000000002</v>
      </c>
      <c r="E18" s="980">
        <v>6072.5647058823524</v>
      </c>
      <c r="F18" s="804">
        <v>6706.4696078431371</v>
      </c>
      <c r="G18" s="992">
        <v>-9.4521400830541378</v>
      </c>
      <c r="H18" s="806">
        <v>57.87</v>
      </c>
      <c r="I18" s="807">
        <v>95.2</v>
      </c>
      <c r="J18" s="808">
        <v>51.730400850251534</v>
      </c>
    </row>
    <row r="19" spans="2:10" ht="14.5">
      <c r="B19" s="865" t="s">
        <v>11</v>
      </c>
      <c r="C19" s="980">
        <v>5823.8379999999997</v>
      </c>
      <c r="D19" s="988">
        <v>6444.7439999999997</v>
      </c>
      <c r="E19" s="980">
        <v>5709.6450980392156</v>
      </c>
      <c r="F19" s="804">
        <v>6318.376470588235</v>
      </c>
      <c r="G19" s="992">
        <v>-9.6343004469999123</v>
      </c>
      <c r="H19" s="807">
        <v>53.12</v>
      </c>
      <c r="I19" s="807">
        <v>96.4</v>
      </c>
      <c r="J19" s="808">
        <v>11.686207872678995</v>
      </c>
    </row>
    <row r="20" spans="2:10" ht="14.5">
      <c r="B20" s="865" t="s">
        <v>12</v>
      </c>
      <c r="C20" s="980">
        <v>5510.2370000000001</v>
      </c>
      <c r="D20" s="988">
        <v>6067.991</v>
      </c>
      <c r="E20" s="980">
        <v>5402.1931372549016</v>
      </c>
      <c r="F20" s="804">
        <v>5949.0107843137257</v>
      </c>
      <c r="G20" s="992">
        <v>-9.191740726049197</v>
      </c>
      <c r="H20" s="807">
        <v>48.33</v>
      </c>
      <c r="I20" s="807">
        <v>96.8</v>
      </c>
      <c r="J20" s="808">
        <v>1.3326208642208455</v>
      </c>
    </row>
    <row r="21" spans="2:10" ht="14.5">
      <c r="B21" s="865" t="s">
        <v>13</v>
      </c>
      <c r="C21" s="980">
        <v>5133.6229999999996</v>
      </c>
      <c r="D21" s="988">
        <v>5504.4939999999997</v>
      </c>
      <c r="E21" s="980">
        <v>5032.9637254901954</v>
      </c>
      <c r="F21" s="804">
        <v>5396.5627450980392</v>
      </c>
      <c r="G21" s="992">
        <v>-6.7376038560492599</v>
      </c>
      <c r="H21" s="806">
        <v>43.37</v>
      </c>
      <c r="I21" s="807">
        <v>98.5</v>
      </c>
      <c r="J21" s="808">
        <v>0.1024337939647689</v>
      </c>
    </row>
    <row r="22" spans="2:10" ht="14.5">
      <c r="B22" s="865" t="s">
        <v>14</v>
      </c>
      <c r="C22" s="980" t="s">
        <v>143</v>
      </c>
      <c r="D22" s="988" t="s">
        <v>143</v>
      </c>
      <c r="E22" s="980" t="s">
        <v>143</v>
      </c>
      <c r="F22" s="804" t="s">
        <v>143</v>
      </c>
      <c r="G22" s="804" t="s">
        <v>143</v>
      </c>
      <c r="H22" s="806" t="s">
        <v>143</v>
      </c>
      <c r="I22" s="807" t="s">
        <v>143</v>
      </c>
      <c r="J22" s="808" t="s">
        <v>143</v>
      </c>
    </row>
    <row r="23" spans="2:10" ht="15" thickBot="1">
      <c r="B23" s="866" t="s">
        <v>53</v>
      </c>
      <c r="C23" s="1439">
        <v>6203.1350000000002</v>
      </c>
      <c r="D23" s="1477">
        <v>6800.8329999999996</v>
      </c>
      <c r="E23" s="982">
        <v>6081.5049019607841</v>
      </c>
      <c r="F23" s="814">
        <v>6667.4833333333327</v>
      </c>
      <c r="G23" s="1438">
        <v>-8.7885998671045069</v>
      </c>
      <c r="H23" s="815">
        <v>58.51</v>
      </c>
      <c r="I23" s="815">
        <v>94.5</v>
      </c>
      <c r="J23" s="822">
        <v>100</v>
      </c>
    </row>
    <row r="24" spans="2:10" ht="14.5">
      <c r="B24" s="1440" t="s">
        <v>30</v>
      </c>
      <c r="C24" s="817"/>
      <c r="D24" s="818"/>
      <c r="E24" s="817"/>
      <c r="F24" s="817"/>
      <c r="G24" s="994"/>
      <c r="H24" s="819"/>
      <c r="I24" s="819"/>
      <c r="J24" s="820"/>
    </row>
    <row r="25" spans="2:10" ht="14.5">
      <c r="B25" s="865" t="s">
        <v>54</v>
      </c>
      <c r="C25" s="980">
        <v>6302.92</v>
      </c>
      <c r="D25" s="988">
        <v>6817.8879999999999</v>
      </c>
      <c r="E25" s="980">
        <v>6179.333333333333</v>
      </c>
      <c r="F25" s="804">
        <v>6684.2039215686273</v>
      </c>
      <c r="G25" s="992">
        <v>-7.5531894921125105</v>
      </c>
      <c r="H25" s="806">
        <v>61.57</v>
      </c>
      <c r="I25" s="807">
        <v>94.8</v>
      </c>
      <c r="J25" s="808">
        <v>36.577753721658759</v>
      </c>
    </row>
    <row r="26" spans="2:10" ht="14.5">
      <c r="B26" s="865" t="s">
        <v>10</v>
      </c>
      <c r="C26" s="980">
        <v>6219.7060000000001</v>
      </c>
      <c r="D26" s="988">
        <v>6769.7219999999998</v>
      </c>
      <c r="E26" s="980">
        <v>6097.7509803921566</v>
      </c>
      <c r="F26" s="804">
        <v>6636.982352941176</v>
      </c>
      <c r="G26" s="992">
        <v>-8.1246467727921416</v>
      </c>
      <c r="H26" s="806">
        <v>57.76</v>
      </c>
      <c r="I26" s="807">
        <v>96.6</v>
      </c>
      <c r="J26" s="808">
        <v>52.269536670602648</v>
      </c>
    </row>
    <row r="27" spans="2:10" ht="14.5">
      <c r="B27" s="865" t="s">
        <v>11</v>
      </c>
      <c r="C27" s="980">
        <v>5930.2619999999997</v>
      </c>
      <c r="D27" s="988">
        <v>6467.2619999999997</v>
      </c>
      <c r="E27" s="980">
        <v>5813.982352941176</v>
      </c>
      <c r="F27" s="804">
        <v>6340.4529411764706</v>
      </c>
      <c r="G27" s="992">
        <v>-8.3033592886757948</v>
      </c>
      <c r="H27" s="807">
        <v>53.27</v>
      </c>
      <c r="I27" s="807">
        <v>97.9</v>
      </c>
      <c r="J27" s="808">
        <v>10.076053365306883</v>
      </c>
    </row>
    <row r="28" spans="2:10" ht="14.5">
      <c r="B28" s="865" t="s">
        <v>12</v>
      </c>
      <c r="C28" s="980">
        <v>5676.7910000000002</v>
      </c>
      <c r="D28" s="988">
        <v>6115.3450000000003</v>
      </c>
      <c r="E28" s="980">
        <v>5565.4813725490194</v>
      </c>
      <c r="F28" s="804">
        <v>5995.4362745098042</v>
      </c>
      <c r="G28" s="992">
        <v>-7.1713697264831344</v>
      </c>
      <c r="H28" s="807">
        <v>48.37</v>
      </c>
      <c r="I28" s="807">
        <v>98.8</v>
      </c>
      <c r="J28" s="808">
        <v>0.98794493107614589</v>
      </c>
    </row>
    <row r="29" spans="2:10" ht="14.5">
      <c r="B29" s="865" t="s">
        <v>13</v>
      </c>
      <c r="C29" s="980">
        <v>5248.96</v>
      </c>
      <c r="D29" s="988">
        <v>5696.4279999999999</v>
      </c>
      <c r="E29" s="980">
        <v>5146.0392156862745</v>
      </c>
      <c r="F29" s="804">
        <v>5584.7333333333336</v>
      </c>
      <c r="G29" s="992">
        <v>-7.8552384055411544</v>
      </c>
      <c r="H29" s="806">
        <v>43.35</v>
      </c>
      <c r="I29" s="807">
        <v>99.8</v>
      </c>
      <c r="J29" s="808">
        <v>7.7895052607269297E-2</v>
      </c>
    </row>
    <row r="30" spans="2:10" ht="14.5">
      <c r="B30" s="865" t="s">
        <v>14</v>
      </c>
      <c r="C30" s="980" t="s">
        <v>143</v>
      </c>
      <c r="D30" s="988" t="s">
        <v>143</v>
      </c>
      <c r="E30" s="980" t="s">
        <v>143</v>
      </c>
      <c r="F30" s="804" t="s">
        <v>143</v>
      </c>
      <c r="G30" s="804" t="s">
        <v>143</v>
      </c>
      <c r="H30" s="806" t="s">
        <v>143</v>
      </c>
      <c r="I30" s="807" t="s">
        <v>143</v>
      </c>
      <c r="J30" s="808" t="s">
        <v>143</v>
      </c>
    </row>
    <row r="31" spans="2:10" ht="15" thickBot="1">
      <c r="B31" s="866" t="s">
        <v>53</v>
      </c>
      <c r="C31" s="1439">
        <v>6213.6329999999998</v>
      </c>
      <c r="D31" s="1477">
        <v>6746.0789999999997</v>
      </c>
      <c r="E31" s="982">
        <v>6091.7970588235294</v>
      </c>
      <c r="F31" s="814">
        <v>6613.8029411764701</v>
      </c>
      <c r="G31" s="1438">
        <v>-7.8926736553188883</v>
      </c>
      <c r="H31" s="815">
        <v>58.59</v>
      </c>
      <c r="I31" s="815">
        <v>96.1</v>
      </c>
      <c r="J31" s="822">
        <v>100</v>
      </c>
    </row>
    <row r="32" spans="2:10" ht="14.5">
      <c r="B32" s="1440" t="s">
        <v>81</v>
      </c>
      <c r="C32" s="817"/>
      <c r="D32" s="818"/>
      <c r="E32" s="817"/>
      <c r="F32" s="817"/>
      <c r="G32" s="985"/>
      <c r="H32" s="819"/>
      <c r="I32" s="819"/>
      <c r="J32" s="820"/>
    </row>
    <row r="33" spans="2:10" ht="14.5">
      <c r="B33" s="865" t="s">
        <v>54</v>
      </c>
      <c r="C33" s="980">
        <v>6160.1469999999999</v>
      </c>
      <c r="D33" s="988">
        <v>6801.6210000000001</v>
      </c>
      <c r="E33" s="980">
        <v>6039.3598039215685</v>
      </c>
      <c r="F33" s="804">
        <v>6668.2558823529407</v>
      </c>
      <c r="G33" s="992">
        <v>-9.4311929465049591</v>
      </c>
      <c r="H33" s="806">
        <v>61.41</v>
      </c>
      <c r="I33" s="807">
        <v>93.6</v>
      </c>
      <c r="J33" s="808">
        <v>38.037221604214956</v>
      </c>
    </row>
    <row r="34" spans="2:10" ht="14.5">
      <c r="B34" s="865" t="s">
        <v>10</v>
      </c>
      <c r="C34" s="980">
        <v>6064.5749999999998</v>
      </c>
      <c r="D34" s="988">
        <v>6751.1729999999998</v>
      </c>
      <c r="E34" s="980">
        <v>5945.661764705882</v>
      </c>
      <c r="F34" s="804">
        <v>6618.7970588235294</v>
      </c>
      <c r="G34" s="992">
        <v>-10.170054892683094</v>
      </c>
      <c r="H34" s="806">
        <v>57.95</v>
      </c>
      <c r="I34" s="807">
        <v>95.3</v>
      </c>
      <c r="J34" s="808">
        <v>50.435347910187346</v>
      </c>
    </row>
    <row r="35" spans="2:10" ht="14.5">
      <c r="B35" s="865" t="s">
        <v>11</v>
      </c>
      <c r="C35" s="980">
        <v>5780.0630000000001</v>
      </c>
      <c r="D35" s="988">
        <v>6408.4279999999999</v>
      </c>
      <c r="E35" s="980">
        <v>5666.7284313725486</v>
      </c>
      <c r="F35" s="804">
        <v>6282.7725490196081</v>
      </c>
      <c r="G35" s="992">
        <v>-9.8052907827005278</v>
      </c>
      <c r="H35" s="807">
        <v>53.12</v>
      </c>
      <c r="I35" s="807">
        <v>97.2</v>
      </c>
      <c r="J35" s="808">
        <v>10.020336212441789</v>
      </c>
    </row>
    <row r="36" spans="2:10" ht="14.5">
      <c r="B36" s="865" t="s">
        <v>12</v>
      </c>
      <c r="C36" s="980">
        <v>5448.8280000000004</v>
      </c>
      <c r="D36" s="988">
        <v>5989.3410000000003</v>
      </c>
      <c r="E36" s="980">
        <v>5341.9882352941177</v>
      </c>
      <c r="F36" s="804">
        <v>5871.9029411764704</v>
      </c>
      <c r="G36" s="992">
        <v>-9.0245821702254041</v>
      </c>
      <c r="H36" s="807">
        <v>48.19</v>
      </c>
      <c r="I36" s="807">
        <v>99.3</v>
      </c>
      <c r="J36" s="808">
        <v>1.3888326055180027</v>
      </c>
    </row>
    <row r="37" spans="2:10" ht="14.5">
      <c r="B37" s="865" t="s">
        <v>13</v>
      </c>
      <c r="C37" s="980">
        <v>4820.2520000000004</v>
      </c>
      <c r="D37" s="988">
        <v>5428.8339999999998</v>
      </c>
      <c r="E37" s="980">
        <v>4725.737254901961</v>
      </c>
      <c r="F37" s="804">
        <v>5322.386274509804</v>
      </c>
      <c r="G37" s="992">
        <v>-11.210178833981651</v>
      </c>
      <c r="H37" s="806">
        <v>43.34</v>
      </c>
      <c r="I37" s="807">
        <v>102.9</v>
      </c>
      <c r="J37" s="808">
        <v>0.11620692823879726</v>
      </c>
    </row>
    <row r="38" spans="2:10" ht="14.5">
      <c r="B38" s="865" t="s">
        <v>14</v>
      </c>
      <c r="C38" s="980" t="s">
        <v>143</v>
      </c>
      <c r="D38" s="988" t="s">
        <v>143</v>
      </c>
      <c r="E38" s="980" t="s">
        <v>143</v>
      </c>
      <c r="F38" s="804" t="s">
        <v>143</v>
      </c>
      <c r="G38" s="804" t="s">
        <v>143</v>
      </c>
      <c r="H38" s="806" t="s">
        <v>143</v>
      </c>
      <c r="I38" s="807" t="s">
        <v>143</v>
      </c>
      <c r="J38" s="808" t="s">
        <v>143</v>
      </c>
    </row>
    <row r="39" spans="2:10" ht="15" thickBot="1">
      <c r="B39" s="866" t="s">
        <v>53</v>
      </c>
      <c r="C39" s="1439">
        <v>6060.6549999999997</v>
      </c>
      <c r="D39" s="1477">
        <v>6716.2380000000003</v>
      </c>
      <c r="E39" s="982">
        <v>5941.8186274509799</v>
      </c>
      <c r="F39" s="814">
        <v>6584.5470588235294</v>
      </c>
      <c r="G39" s="1438">
        <v>-9.7611639134884811</v>
      </c>
      <c r="H39" s="815">
        <v>58.63</v>
      </c>
      <c r="I39" s="815">
        <v>94.9</v>
      </c>
      <c r="J39" s="822">
        <v>100</v>
      </c>
    </row>
    <row r="40" spans="2:10" ht="14.5">
      <c r="B40" s="1440" t="s">
        <v>31</v>
      </c>
      <c r="C40" s="817"/>
      <c r="D40" s="818"/>
      <c r="E40" s="817"/>
      <c r="F40" s="817"/>
      <c r="G40" s="994"/>
      <c r="H40" s="819"/>
      <c r="I40" s="819"/>
      <c r="J40" s="820"/>
    </row>
    <row r="41" spans="2:10" ht="14.5">
      <c r="B41" s="865" t="s">
        <v>54</v>
      </c>
      <c r="C41" s="980">
        <v>6280.7539999999999</v>
      </c>
      <c r="D41" s="988">
        <v>6785.0079999999998</v>
      </c>
      <c r="E41" s="980">
        <v>6157.6019607843136</v>
      </c>
      <c r="F41" s="804">
        <v>6651.9686274509804</v>
      </c>
      <c r="G41" s="992">
        <v>-7.4318851208428915</v>
      </c>
      <c r="H41" s="806">
        <v>61.54</v>
      </c>
      <c r="I41" s="807">
        <v>94.7</v>
      </c>
      <c r="J41" s="808">
        <v>30.697554425217096</v>
      </c>
    </row>
    <row r="42" spans="2:10" ht="14.5">
      <c r="B42" s="865" t="s">
        <v>10</v>
      </c>
      <c r="C42" s="980">
        <v>6197.8320000000003</v>
      </c>
      <c r="D42" s="988">
        <v>6708.0690000000004</v>
      </c>
      <c r="E42" s="980">
        <v>6076.3058823529418</v>
      </c>
      <c r="F42" s="804">
        <v>6576.5382352941178</v>
      </c>
      <c r="G42" s="992">
        <v>-7.6063171085449479</v>
      </c>
      <c r="H42" s="806">
        <v>57.98</v>
      </c>
      <c r="I42" s="807">
        <v>95.9</v>
      </c>
      <c r="J42" s="808">
        <v>55.550426437455478</v>
      </c>
    </row>
    <row r="43" spans="2:10" ht="14.5">
      <c r="B43" s="865" t="s">
        <v>11</v>
      </c>
      <c r="C43" s="980">
        <v>5866.8440000000001</v>
      </c>
      <c r="D43" s="988">
        <v>6368.5360000000001</v>
      </c>
      <c r="E43" s="980">
        <v>5751.8078431372551</v>
      </c>
      <c r="F43" s="804">
        <v>6243.6627450980395</v>
      </c>
      <c r="G43" s="992">
        <v>-7.877666075845374</v>
      </c>
      <c r="H43" s="807">
        <v>53.36</v>
      </c>
      <c r="I43" s="807">
        <v>97.7</v>
      </c>
      <c r="J43" s="808">
        <v>12.048829848472002</v>
      </c>
    </row>
    <row r="44" spans="2:10" ht="14.5">
      <c r="B44" s="865" t="s">
        <v>12</v>
      </c>
      <c r="C44" s="980">
        <v>5513.7610000000004</v>
      </c>
      <c r="D44" s="988">
        <v>6012.9859999999999</v>
      </c>
      <c r="E44" s="980">
        <v>5405.6480392156864</v>
      </c>
      <c r="F44" s="804">
        <v>5895.0843137254897</v>
      </c>
      <c r="G44" s="992">
        <v>-8.3024474030040896</v>
      </c>
      <c r="H44" s="807">
        <v>48.44</v>
      </c>
      <c r="I44" s="807">
        <v>100.3</v>
      </c>
      <c r="J44" s="808">
        <v>1.4224968917302754</v>
      </c>
    </row>
    <row r="45" spans="2:10" ht="14.5">
      <c r="B45" s="865" t="s">
        <v>13</v>
      </c>
      <c r="C45" s="980">
        <v>4452.0680000000002</v>
      </c>
      <c r="D45" s="988">
        <v>5044.8370000000004</v>
      </c>
      <c r="E45" s="980">
        <v>4364.7725490196081</v>
      </c>
      <c r="F45" s="804">
        <v>4945.9186274509811</v>
      </c>
      <c r="G45" s="992">
        <v>-11.750012934015514</v>
      </c>
      <c r="H45" s="806">
        <v>43.67</v>
      </c>
      <c r="I45" s="807">
        <v>110.2</v>
      </c>
      <c r="J45" s="808">
        <v>0.27069182462860797</v>
      </c>
    </row>
    <row r="46" spans="2:10" ht="14.5">
      <c r="B46" s="865" t="s">
        <v>14</v>
      </c>
      <c r="C46" s="980" t="s">
        <v>143</v>
      </c>
      <c r="D46" s="988" t="s">
        <v>143</v>
      </c>
      <c r="E46" s="980" t="s">
        <v>143</v>
      </c>
      <c r="F46" s="804" t="s">
        <v>143</v>
      </c>
      <c r="G46" s="804" t="s">
        <v>143</v>
      </c>
      <c r="H46" s="806" t="s">
        <v>143</v>
      </c>
      <c r="I46" s="807" t="s">
        <v>143</v>
      </c>
      <c r="J46" s="808" t="s">
        <v>143</v>
      </c>
    </row>
    <row r="47" spans="2:10" ht="15" thickBot="1">
      <c r="B47" s="868" t="s">
        <v>53</v>
      </c>
      <c r="C47" s="1439">
        <v>6166.558</v>
      </c>
      <c r="D47" s="1478">
        <v>6673.4470000000001</v>
      </c>
      <c r="E47" s="1439">
        <v>6045.6450980392156</v>
      </c>
      <c r="F47" s="813">
        <v>6542.5950980392154</v>
      </c>
      <c r="G47" s="995">
        <v>-7.5956098849664961</v>
      </c>
      <c r="H47" s="824">
        <v>58.34</v>
      </c>
      <c r="I47" s="824">
        <v>95.9</v>
      </c>
      <c r="J47" s="816">
        <v>100</v>
      </c>
    </row>
    <row r="48" spans="2:10">
      <c r="B48" s="1434" t="s">
        <v>24</v>
      </c>
      <c r="C48" s="1434"/>
      <c r="D48" s="1434"/>
      <c r="E48" s="1434"/>
      <c r="F48" s="1434"/>
      <c r="G48" s="1434"/>
      <c r="H48" s="8"/>
      <c r="I48" s="8"/>
      <c r="J48" s="8"/>
    </row>
    <row r="49" spans="2:10">
      <c r="B49" s="1434" t="s">
        <v>25</v>
      </c>
      <c r="C49" s="1434"/>
      <c r="D49" s="1434"/>
      <c r="E49" s="1434"/>
      <c r="F49" s="1434"/>
      <c r="G49" s="1434"/>
      <c r="H49" s="8"/>
      <c r="I49" s="8"/>
      <c r="J49" s="8"/>
    </row>
    <row r="50" spans="2:10">
      <c r="B50" s="1434" t="s">
        <v>26</v>
      </c>
      <c r="C50" s="1434"/>
      <c r="D50" s="1434"/>
      <c r="E50" s="1434"/>
      <c r="F50" s="1434"/>
      <c r="G50" s="1434"/>
      <c r="H50" s="8"/>
      <c r="I50" s="8"/>
      <c r="J50" s="8"/>
    </row>
    <row r="51" spans="2:10">
      <c r="B51" s="1434" t="s">
        <v>27</v>
      </c>
      <c r="C51" s="1434"/>
      <c r="D51" s="1434"/>
      <c r="E51" s="1434"/>
      <c r="F51" s="1434"/>
      <c r="G51" s="1434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HANDEL_ZMIANY_I-IV_2022</vt:lpstr>
      <vt:lpstr>EXP-IMP wg krajów_I-IV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2022-06-17T08:39:36Z</dcterms:modified>
</cp:coreProperties>
</file>